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0.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2.xml" ContentType="application/vnd.openxmlformats-officedocument.drawing+xml"/>
  <Override PartName="/xl/charts/chart87.xml" ContentType="application/vnd.openxmlformats-officedocument.drawingml.chart+xml"/>
  <Override PartName="/xl/charts/style1.xml" ContentType="application/vnd.ms-office.chartstyle+xml"/>
  <Override PartName="/xl/charts/colors1.xml" ContentType="application/vnd.ms-office.chartcolorstyle+xml"/>
  <Override PartName="/xl/charts/chart8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24.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5.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26.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7.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2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3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31.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drawings/drawing32.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33.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34.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35.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36.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37.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drawings/drawing38.xml" ContentType="application/vnd.openxmlformats-officedocument.drawing+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39.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0.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41.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42.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43.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44.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45.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46.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47.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48.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drawings/drawing49.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50.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51.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drawings/drawing52.xml" ContentType="application/vnd.openxmlformats-officedocument.drawing+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drawings/drawing53.xml" ContentType="application/vnd.openxmlformats-officedocument.drawing+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54.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drawings/drawing55.xml" ContentType="application/vnd.openxmlformats-officedocument.drawing+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drawings/drawing56.xml" ContentType="application/vnd.openxmlformats-officedocument.drawing+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57.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58.xml" ContentType="application/vnd.openxmlformats-officedocument.drawing+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drawings/drawing59.xml" ContentType="application/vnd.openxmlformats-officedocument.drawing+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60.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drawings/drawing61.xml" ContentType="application/vnd.openxmlformats-officedocument.drawing+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drawings/drawing62.xml" ContentType="application/vnd.openxmlformats-officedocument.drawing+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63.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drawings/drawing64.xml" ContentType="application/vnd.openxmlformats-officedocument.drawing+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drawings/drawing65.xml" ContentType="application/vnd.openxmlformats-officedocument.drawing+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66.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drawings/drawing67.xml" ContentType="application/vnd.openxmlformats-officedocument.drawing+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drawings/drawing68.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69.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drawings/drawing70.xml" ContentType="application/vnd.openxmlformats-officedocument.drawing+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71.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drawings/drawing72.xml" ContentType="application/vnd.openxmlformats-officedocument.drawing+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drawings/drawing73.xml" ContentType="application/vnd.openxmlformats-officedocument.drawing+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drawings/drawing74.xml" ContentType="application/vnd.openxmlformats-officedocument.drawing+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drawings/drawing75.xml" ContentType="application/vnd.openxmlformats-officedocument.drawing+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drawings/drawing76.xml" ContentType="application/vnd.openxmlformats-officedocument.drawing+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drawings/drawing77.xml" ContentType="application/vnd.openxmlformats-officedocument.drawing+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drawings/drawing78.xml" ContentType="application/vnd.openxmlformats-officedocument.drawing+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drawings/drawing79.xml" ContentType="application/vnd.openxmlformats-officedocument.drawing+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drawings/drawing80.xml" ContentType="application/vnd.openxmlformats-officedocument.drawing+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drawings/drawing81.xml" ContentType="application/vnd.openxmlformats-officedocument.drawing+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drawings/drawing82.xml" ContentType="application/vnd.openxmlformats-officedocument.drawing+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drawings/drawing83.xml" ContentType="application/vnd.openxmlformats-officedocument.drawing+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drawings/drawing84.xml" ContentType="application/vnd.openxmlformats-officedocument.drawing+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drawings/drawing85.xml" ContentType="application/vnd.openxmlformats-officedocument.drawing+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drawings/drawing86.xml" ContentType="application/vnd.openxmlformats-officedocument.drawing+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drawings/drawing87.xml" ContentType="application/vnd.openxmlformats-officedocument.drawing+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drawings/drawing88.xml" ContentType="application/vnd.openxmlformats-officedocument.drawing+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drawings/drawing89.xml" ContentType="application/vnd.openxmlformats-officedocument.drawing+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drawings/drawing90.xml" ContentType="application/vnd.openxmlformats-officedocument.drawing+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drawings/drawing91.xml" ContentType="application/vnd.openxmlformats-officedocument.drawing+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drawings/drawing92.xml" ContentType="application/vnd.openxmlformats-officedocument.drawing+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drawings/drawing93.xml" ContentType="application/vnd.openxmlformats-officedocument.drawing+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drawings/drawing94.xml" ContentType="application/vnd.openxmlformats-officedocument.drawing+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drawings/drawing95.xml" ContentType="application/vnd.openxmlformats-officedocument.drawing+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drawings/drawing96.xml" ContentType="application/vnd.openxmlformats-officedocument.drawing+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drawings/drawing97.xml" ContentType="application/vnd.openxmlformats-officedocument.drawing+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drawings/drawing98.xml" ContentType="application/vnd.openxmlformats-officedocument.drawing+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drawings/drawing99.xml" ContentType="application/vnd.openxmlformats-officedocument.drawing+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drawings/drawing100.xml" ContentType="application/vnd.openxmlformats-officedocument.drawing+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drawings/drawing101.xml" ContentType="application/vnd.openxmlformats-officedocument.drawing+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drawings/drawing102.xml" ContentType="application/vnd.openxmlformats-officedocument.drawing+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drawings/drawing103.xml" ContentType="application/vnd.openxmlformats-officedocument.drawing+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drawings/drawing104.xml" ContentType="application/vnd.openxmlformats-officedocument.drawing+xml"/>
  <Override PartName="/xl/charts/chart491.xml" ContentType="application/vnd.openxmlformats-officedocument.drawingml.chart+xml"/>
  <Override PartName="/xl/charts/chart492.xml" ContentType="application/vnd.openxmlformats-officedocument.drawingml.chart+xml"/>
  <Override PartName="/xl/charts/chart493.xml" ContentType="application/vnd.openxmlformats-officedocument.drawingml.chart+xml"/>
  <Override PartName="/xl/charts/chart494.xml" ContentType="application/vnd.openxmlformats-officedocument.drawingml.chart+xml"/>
  <Override PartName="/xl/charts/chart495.xml" ContentType="application/vnd.openxmlformats-officedocument.drawingml.chart+xml"/>
  <Override PartName="/xl/drawings/drawing105.xml" ContentType="application/vnd.openxmlformats-officedocument.drawing+xml"/>
  <Override PartName="/xl/charts/chart496.xml" ContentType="application/vnd.openxmlformats-officedocument.drawingml.chart+xml"/>
  <Override PartName="/xl/charts/chart497.xml" ContentType="application/vnd.openxmlformats-officedocument.drawingml.chart+xml"/>
  <Override PartName="/xl/charts/chart498.xml" ContentType="application/vnd.openxmlformats-officedocument.drawingml.chart+xml"/>
  <Override PartName="/xl/charts/chart499.xml" ContentType="application/vnd.openxmlformats-officedocument.drawingml.chart+xml"/>
  <Override PartName="/xl/charts/chart500.xml" ContentType="application/vnd.openxmlformats-officedocument.drawingml.chart+xml"/>
  <Override PartName="/xl/drawings/drawing106.xml" ContentType="application/vnd.openxmlformats-officedocument.drawing+xml"/>
  <Override PartName="/xl/charts/chart501.xml" ContentType="application/vnd.openxmlformats-officedocument.drawingml.chart+xml"/>
  <Override PartName="/xl/charts/chart502.xml" ContentType="application/vnd.openxmlformats-officedocument.drawingml.chart+xml"/>
  <Override PartName="/xl/charts/chart503.xml" ContentType="application/vnd.openxmlformats-officedocument.drawingml.chart+xml"/>
  <Override PartName="/xl/charts/chart504.xml" ContentType="application/vnd.openxmlformats-officedocument.drawingml.chart+xml"/>
  <Override PartName="/xl/charts/chart505.xml" ContentType="application/vnd.openxmlformats-officedocument.drawingml.chart+xml"/>
  <Override PartName="/xl/drawings/drawing107.xml" ContentType="application/vnd.openxmlformats-officedocument.drawing+xml"/>
  <Override PartName="/xl/charts/chart506.xml" ContentType="application/vnd.openxmlformats-officedocument.drawingml.chart+xml"/>
  <Override PartName="/xl/charts/chart507.xml" ContentType="application/vnd.openxmlformats-officedocument.drawingml.chart+xml"/>
  <Override PartName="/xl/charts/chart508.xml" ContentType="application/vnd.openxmlformats-officedocument.drawingml.chart+xml"/>
  <Override PartName="/xl/charts/chart509.xml" ContentType="application/vnd.openxmlformats-officedocument.drawingml.chart+xml"/>
  <Override PartName="/xl/charts/chart510.xml" ContentType="application/vnd.openxmlformats-officedocument.drawingml.chart+xml"/>
  <Override PartName="/xl/drawings/drawing108.xml" ContentType="application/vnd.openxmlformats-officedocument.drawing+xml"/>
  <Override PartName="/xl/charts/chart511.xml" ContentType="application/vnd.openxmlformats-officedocument.drawingml.chart+xml"/>
  <Override PartName="/xl/charts/chart512.xml" ContentType="application/vnd.openxmlformats-officedocument.drawingml.chart+xml"/>
  <Override PartName="/xl/charts/chart513.xml" ContentType="application/vnd.openxmlformats-officedocument.drawingml.chart+xml"/>
  <Override PartName="/xl/charts/chart514.xml" ContentType="application/vnd.openxmlformats-officedocument.drawingml.chart+xml"/>
  <Override PartName="/xl/charts/chart515.xml" ContentType="application/vnd.openxmlformats-officedocument.drawingml.chart+xml"/>
  <Override PartName="/xl/drawings/drawing109.xml" ContentType="application/vnd.openxmlformats-officedocument.drawing+xml"/>
  <Override PartName="/xl/charts/chart516.xml" ContentType="application/vnd.openxmlformats-officedocument.drawingml.chart+xml"/>
  <Override PartName="/xl/charts/chart517.xml" ContentType="application/vnd.openxmlformats-officedocument.drawingml.chart+xml"/>
  <Override PartName="/xl/charts/chart518.xml" ContentType="application/vnd.openxmlformats-officedocument.drawingml.chart+xml"/>
  <Override PartName="/xl/charts/chart519.xml" ContentType="application/vnd.openxmlformats-officedocument.drawingml.chart+xml"/>
  <Override PartName="/xl/charts/chart520.xml" ContentType="application/vnd.openxmlformats-officedocument.drawingml.chart+xml"/>
  <Override PartName="/xl/drawings/drawing110.xml" ContentType="application/vnd.openxmlformats-officedocument.drawing+xml"/>
  <Override PartName="/xl/charts/chart521.xml" ContentType="application/vnd.openxmlformats-officedocument.drawingml.chart+xml"/>
  <Override PartName="/xl/charts/chart522.xml" ContentType="application/vnd.openxmlformats-officedocument.drawingml.chart+xml"/>
  <Override PartName="/xl/charts/chart523.xml" ContentType="application/vnd.openxmlformats-officedocument.drawingml.chart+xml"/>
  <Override PartName="/xl/charts/chart524.xml" ContentType="application/vnd.openxmlformats-officedocument.drawingml.chart+xml"/>
  <Override PartName="/xl/charts/chart525.xml" ContentType="application/vnd.openxmlformats-officedocument.drawingml.chart+xml"/>
  <Override PartName="/xl/drawings/drawing111.xml" ContentType="application/vnd.openxmlformats-officedocument.drawing+xml"/>
  <Override PartName="/xl/charts/chart526.xml" ContentType="application/vnd.openxmlformats-officedocument.drawingml.chart+xml"/>
  <Override PartName="/xl/charts/chart527.xml" ContentType="application/vnd.openxmlformats-officedocument.drawingml.chart+xml"/>
  <Override PartName="/xl/charts/chart528.xml" ContentType="application/vnd.openxmlformats-officedocument.drawingml.chart+xml"/>
  <Override PartName="/xl/charts/chart529.xml" ContentType="application/vnd.openxmlformats-officedocument.drawingml.chart+xml"/>
  <Override PartName="/xl/charts/chart530.xml" ContentType="application/vnd.openxmlformats-officedocument.drawingml.chart+xml"/>
  <Override PartName="/xl/drawings/drawing112.xml" ContentType="application/vnd.openxmlformats-officedocument.drawing+xml"/>
  <Override PartName="/xl/charts/chart531.xml" ContentType="application/vnd.openxmlformats-officedocument.drawingml.chart+xml"/>
  <Override PartName="/xl/charts/chart532.xml" ContentType="application/vnd.openxmlformats-officedocument.drawingml.chart+xml"/>
  <Override PartName="/xl/charts/chart533.xml" ContentType="application/vnd.openxmlformats-officedocument.drawingml.chart+xml"/>
  <Override PartName="/xl/charts/chart534.xml" ContentType="application/vnd.openxmlformats-officedocument.drawingml.chart+xml"/>
  <Override PartName="/xl/charts/chart535.xml" ContentType="application/vnd.openxmlformats-officedocument.drawingml.chart+xml"/>
  <Override PartName="/xl/drawings/drawing113.xml" ContentType="application/vnd.openxmlformats-officedocument.drawing+xml"/>
  <Override PartName="/xl/charts/chart536.xml" ContentType="application/vnd.openxmlformats-officedocument.drawingml.chart+xml"/>
  <Override PartName="/xl/charts/chart537.xml" ContentType="application/vnd.openxmlformats-officedocument.drawingml.chart+xml"/>
  <Override PartName="/xl/charts/chart538.xml" ContentType="application/vnd.openxmlformats-officedocument.drawingml.chart+xml"/>
  <Override PartName="/xl/charts/chart539.xml" ContentType="application/vnd.openxmlformats-officedocument.drawingml.chart+xml"/>
  <Override PartName="/xl/charts/chart540.xml" ContentType="application/vnd.openxmlformats-officedocument.drawingml.chart+xml"/>
  <Override PartName="/xl/drawings/drawing114.xml" ContentType="application/vnd.openxmlformats-officedocument.drawing+xml"/>
  <Override PartName="/xl/charts/chart541.xml" ContentType="application/vnd.openxmlformats-officedocument.drawingml.chart+xml"/>
  <Override PartName="/xl/charts/chart542.xml" ContentType="application/vnd.openxmlformats-officedocument.drawingml.chart+xml"/>
  <Override PartName="/xl/charts/chart543.xml" ContentType="application/vnd.openxmlformats-officedocument.drawingml.chart+xml"/>
  <Override PartName="/xl/charts/chart544.xml" ContentType="application/vnd.openxmlformats-officedocument.drawingml.chart+xml"/>
  <Override PartName="/xl/charts/chart545.xml" ContentType="application/vnd.openxmlformats-officedocument.drawingml.chart+xml"/>
  <Override PartName="/xl/drawings/drawing115.xml" ContentType="application/vnd.openxmlformats-officedocument.drawing+xml"/>
  <Override PartName="/xl/charts/chart546.xml" ContentType="application/vnd.openxmlformats-officedocument.drawingml.chart+xml"/>
  <Override PartName="/xl/charts/chart547.xml" ContentType="application/vnd.openxmlformats-officedocument.drawingml.chart+xml"/>
  <Override PartName="/xl/charts/chart548.xml" ContentType="application/vnd.openxmlformats-officedocument.drawingml.chart+xml"/>
  <Override PartName="/xl/charts/chart549.xml" ContentType="application/vnd.openxmlformats-officedocument.drawingml.chart+xml"/>
  <Override PartName="/xl/charts/chart550.xml" ContentType="application/vnd.openxmlformats-officedocument.drawingml.chart+xml"/>
  <Override PartName="/xl/drawings/drawing116.xml" ContentType="application/vnd.openxmlformats-officedocument.drawing+xml"/>
  <Override PartName="/xl/charts/chart551.xml" ContentType="application/vnd.openxmlformats-officedocument.drawingml.chart+xml"/>
  <Override PartName="/xl/charts/chart552.xml" ContentType="application/vnd.openxmlformats-officedocument.drawingml.chart+xml"/>
  <Override PartName="/xl/charts/chart553.xml" ContentType="application/vnd.openxmlformats-officedocument.drawingml.chart+xml"/>
  <Override PartName="/xl/charts/chart554.xml" ContentType="application/vnd.openxmlformats-officedocument.drawingml.chart+xml"/>
  <Override PartName="/xl/charts/chart555.xml" ContentType="application/vnd.openxmlformats-officedocument.drawingml.chart+xml"/>
  <Override PartName="/xl/drawings/drawing117.xml" ContentType="application/vnd.openxmlformats-officedocument.drawing+xml"/>
  <Override PartName="/xl/charts/chart556.xml" ContentType="application/vnd.openxmlformats-officedocument.drawingml.chart+xml"/>
  <Override PartName="/xl/charts/chart557.xml" ContentType="application/vnd.openxmlformats-officedocument.drawingml.chart+xml"/>
  <Override PartName="/xl/charts/chart558.xml" ContentType="application/vnd.openxmlformats-officedocument.drawingml.chart+xml"/>
  <Override PartName="/xl/charts/chart559.xml" ContentType="application/vnd.openxmlformats-officedocument.drawingml.chart+xml"/>
  <Override PartName="/xl/charts/chart560.xml" ContentType="application/vnd.openxmlformats-officedocument.drawingml.chart+xml"/>
  <Override PartName="/xl/drawings/drawing118.xml" ContentType="application/vnd.openxmlformats-officedocument.drawing+xml"/>
  <Override PartName="/xl/charts/chart561.xml" ContentType="application/vnd.openxmlformats-officedocument.drawingml.chart+xml"/>
  <Override PartName="/xl/charts/chart562.xml" ContentType="application/vnd.openxmlformats-officedocument.drawingml.chart+xml"/>
  <Override PartName="/xl/charts/chart563.xml" ContentType="application/vnd.openxmlformats-officedocument.drawingml.chart+xml"/>
  <Override PartName="/xl/charts/chart564.xml" ContentType="application/vnd.openxmlformats-officedocument.drawingml.chart+xml"/>
  <Override PartName="/xl/charts/chart565.xml" ContentType="application/vnd.openxmlformats-officedocument.drawingml.chart+xml"/>
  <Override PartName="/xl/drawings/drawing119.xml" ContentType="application/vnd.openxmlformats-officedocument.drawing+xml"/>
  <Override PartName="/xl/charts/chart566.xml" ContentType="application/vnd.openxmlformats-officedocument.drawingml.chart+xml"/>
  <Override PartName="/xl/charts/chart567.xml" ContentType="application/vnd.openxmlformats-officedocument.drawingml.chart+xml"/>
  <Override PartName="/xl/charts/chart568.xml" ContentType="application/vnd.openxmlformats-officedocument.drawingml.chart+xml"/>
  <Override PartName="/xl/charts/chart569.xml" ContentType="application/vnd.openxmlformats-officedocument.drawingml.chart+xml"/>
  <Override PartName="/xl/charts/chart570.xml" ContentType="application/vnd.openxmlformats-officedocument.drawingml.chart+xml"/>
  <Override PartName="/xl/drawings/drawing120.xml" ContentType="application/vnd.openxmlformats-officedocument.drawing+xml"/>
  <Override PartName="/xl/charts/chart571.xml" ContentType="application/vnd.openxmlformats-officedocument.drawingml.chart+xml"/>
  <Override PartName="/xl/charts/chart572.xml" ContentType="application/vnd.openxmlformats-officedocument.drawingml.chart+xml"/>
  <Override PartName="/xl/charts/chart573.xml" ContentType="application/vnd.openxmlformats-officedocument.drawingml.chart+xml"/>
  <Override PartName="/xl/charts/chart574.xml" ContentType="application/vnd.openxmlformats-officedocument.drawingml.chart+xml"/>
  <Override PartName="/xl/charts/chart575.xml" ContentType="application/vnd.openxmlformats-officedocument.drawingml.chart+xml"/>
  <Override PartName="/xl/drawings/drawing121.xml" ContentType="application/vnd.openxmlformats-officedocument.drawing+xml"/>
  <Override PartName="/xl/charts/chart576.xml" ContentType="application/vnd.openxmlformats-officedocument.drawingml.chart+xml"/>
  <Override PartName="/xl/charts/chart577.xml" ContentType="application/vnd.openxmlformats-officedocument.drawingml.chart+xml"/>
  <Override PartName="/xl/charts/chart578.xml" ContentType="application/vnd.openxmlformats-officedocument.drawingml.chart+xml"/>
  <Override PartName="/xl/charts/chart579.xml" ContentType="application/vnd.openxmlformats-officedocument.drawingml.chart+xml"/>
  <Override PartName="/xl/charts/chart580.xml" ContentType="application/vnd.openxmlformats-officedocument.drawingml.chart+xml"/>
  <Override PartName="/xl/drawings/drawing122.xml" ContentType="application/vnd.openxmlformats-officedocument.drawing+xml"/>
  <Override PartName="/xl/charts/chart581.xml" ContentType="application/vnd.openxmlformats-officedocument.drawingml.chart+xml"/>
  <Override PartName="/xl/charts/chart582.xml" ContentType="application/vnd.openxmlformats-officedocument.drawingml.chart+xml"/>
  <Override PartName="/xl/charts/chart583.xml" ContentType="application/vnd.openxmlformats-officedocument.drawingml.chart+xml"/>
  <Override PartName="/xl/charts/chart584.xml" ContentType="application/vnd.openxmlformats-officedocument.drawingml.chart+xml"/>
  <Override PartName="/xl/charts/chart585.xml" ContentType="application/vnd.openxmlformats-officedocument.drawingml.chart+xml"/>
  <Override PartName="/xl/drawings/drawing123.xml" ContentType="application/vnd.openxmlformats-officedocument.drawing+xml"/>
  <Override PartName="/xl/charts/chart586.xml" ContentType="application/vnd.openxmlformats-officedocument.drawingml.chart+xml"/>
  <Override PartName="/xl/charts/chart587.xml" ContentType="application/vnd.openxmlformats-officedocument.drawingml.chart+xml"/>
  <Override PartName="/xl/charts/chart588.xml" ContentType="application/vnd.openxmlformats-officedocument.drawingml.chart+xml"/>
  <Override PartName="/xl/charts/chart589.xml" ContentType="application/vnd.openxmlformats-officedocument.drawingml.chart+xml"/>
  <Override PartName="/xl/charts/chart590.xml" ContentType="application/vnd.openxmlformats-officedocument.drawingml.chart+xml"/>
  <Override PartName="/xl/drawings/drawing124.xml" ContentType="application/vnd.openxmlformats-officedocument.drawing+xml"/>
  <Override PartName="/xl/charts/chart591.xml" ContentType="application/vnd.openxmlformats-officedocument.drawingml.chart+xml"/>
  <Override PartName="/xl/charts/chart592.xml" ContentType="application/vnd.openxmlformats-officedocument.drawingml.chart+xml"/>
  <Override PartName="/xl/charts/chart593.xml" ContentType="application/vnd.openxmlformats-officedocument.drawingml.chart+xml"/>
  <Override PartName="/xl/charts/chart594.xml" ContentType="application/vnd.openxmlformats-officedocument.drawingml.chart+xml"/>
  <Override PartName="/xl/charts/chart595.xml" ContentType="application/vnd.openxmlformats-officedocument.drawingml.chart+xml"/>
  <Override PartName="/xl/drawings/drawing125.xml" ContentType="application/vnd.openxmlformats-officedocument.drawing+xml"/>
  <Override PartName="/xl/charts/chart596.xml" ContentType="application/vnd.openxmlformats-officedocument.drawingml.chart+xml"/>
  <Override PartName="/xl/charts/chart597.xml" ContentType="application/vnd.openxmlformats-officedocument.drawingml.chart+xml"/>
  <Override PartName="/xl/charts/chart598.xml" ContentType="application/vnd.openxmlformats-officedocument.drawingml.chart+xml"/>
  <Override PartName="/xl/charts/chart599.xml" ContentType="application/vnd.openxmlformats-officedocument.drawingml.chart+xml"/>
  <Override PartName="/xl/charts/chart600.xml" ContentType="application/vnd.openxmlformats-officedocument.drawingml.chart+xml"/>
  <Override PartName="/xl/drawings/drawing126.xml" ContentType="application/vnd.openxmlformats-officedocument.drawing+xml"/>
  <Override PartName="/xl/charts/chart601.xml" ContentType="application/vnd.openxmlformats-officedocument.drawingml.chart+xml"/>
  <Override PartName="/xl/charts/chart602.xml" ContentType="application/vnd.openxmlformats-officedocument.drawingml.chart+xml"/>
  <Override PartName="/xl/charts/chart603.xml" ContentType="application/vnd.openxmlformats-officedocument.drawingml.chart+xml"/>
  <Override PartName="/xl/charts/chart604.xml" ContentType="application/vnd.openxmlformats-officedocument.drawingml.chart+xml"/>
  <Override PartName="/xl/charts/chart605.xml" ContentType="application/vnd.openxmlformats-officedocument.drawingml.chart+xml"/>
  <Override PartName="/xl/drawings/drawing127.xml" ContentType="application/vnd.openxmlformats-officedocument.drawing+xml"/>
  <Override PartName="/xl/charts/chart606.xml" ContentType="application/vnd.openxmlformats-officedocument.drawingml.chart+xml"/>
  <Override PartName="/xl/charts/chart607.xml" ContentType="application/vnd.openxmlformats-officedocument.drawingml.chart+xml"/>
  <Override PartName="/xl/charts/chart608.xml" ContentType="application/vnd.openxmlformats-officedocument.drawingml.chart+xml"/>
  <Override PartName="/xl/charts/chart609.xml" ContentType="application/vnd.openxmlformats-officedocument.drawingml.chart+xml"/>
  <Override PartName="/xl/charts/chart610.xml" ContentType="application/vnd.openxmlformats-officedocument.drawingml.chart+xml"/>
  <Override PartName="/xl/drawings/drawing128.xml" ContentType="application/vnd.openxmlformats-officedocument.drawing+xml"/>
  <Override PartName="/xl/charts/chart611.xml" ContentType="application/vnd.openxmlformats-officedocument.drawingml.chart+xml"/>
  <Override PartName="/xl/charts/chart612.xml" ContentType="application/vnd.openxmlformats-officedocument.drawingml.chart+xml"/>
  <Override PartName="/xl/charts/chart613.xml" ContentType="application/vnd.openxmlformats-officedocument.drawingml.chart+xml"/>
  <Override PartName="/xl/charts/chart614.xml" ContentType="application/vnd.openxmlformats-officedocument.drawingml.chart+xml"/>
  <Override PartName="/xl/charts/chart615.xml" ContentType="application/vnd.openxmlformats-officedocument.drawingml.chart+xml"/>
  <Override PartName="/xl/drawings/drawing129.xml" ContentType="application/vnd.openxmlformats-officedocument.drawing+xml"/>
  <Override PartName="/xl/charts/chart616.xml" ContentType="application/vnd.openxmlformats-officedocument.drawingml.chart+xml"/>
  <Override PartName="/xl/charts/chart617.xml" ContentType="application/vnd.openxmlformats-officedocument.drawingml.chart+xml"/>
  <Override PartName="/xl/charts/chart618.xml" ContentType="application/vnd.openxmlformats-officedocument.drawingml.chart+xml"/>
  <Override PartName="/xl/charts/chart619.xml" ContentType="application/vnd.openxmlformats-officedocument.drawingml.chart+xml"/>
  <Override PartName="/xl/charts/chart620.xml" ContentType="application/vnd.openxmlformats-officedocument.drawingml.chart+xml"/>
  <Override PartName="/xl/drawings/drawing130.xml" ContentType="application/vnd.openxmlformats-officedocument.drawing+xml"/>
  <Override PartName="/xl/charts/chart621.xml" ContentType="application/vnd.openxmlformats-officedocument.drawingml.chart+xml"/>
  <Override PartName="/xl/charts/chart622.xml" ContentType="application/vnd.openxmlformats-officedocument.drawingml.chart+xml"/>
  <Override PartName="/xl/charts/chart623.xml" ContentType="application/vnd.openxmlformats-officedocument.drawingml.chart+xml"/>
  <Override PartName="/xl/charts/chart624.xml" ContentType="application/vnd.openxmlformats-officedocument.drawingml.chart+xml"/>
  <Override PartName="/xl/charts/chart625.xml" ContentType="application/vnd.openxmlformats-officedocument.drawingml.chart+xml"/>
  <Override PartName="/xl/drawings/drawing131.xml" ContentType="application/vnd.openxmlformats-officedocument.drawing+xml"/>
  <Override PartName="/xl/charts/chart626.xml" ContentType="application/vnd.openxmlformats-officedocument.drawingml.chart+xml"/>
  <Override PartName="/xl/charts/chart627.xml" ContentType="application/vnd.openxmlformats-officedocument.drawingml.chart+xml"/>
  <Override PartName="/xl/charts/chart628.xml" ContentType="application/vnd.openxmlformats-officedocument.drawingml.chart+xml"/>
  <Override PartName="/xl/charts/chart629.xml" ContentType="application/vnd.openxmlformats-officedocument.drawingml.chart+xml"/>
  <Override PartName="/xl/charts/chart630.xml" ContentType="application/vnd.openxmlformats-officedocument.drawingml.chart+xml"/>
  <Override PartName="/xl/drawings/drawing132.xml" ContentType="application/vnd.openxmlformats-officedocument.drawing+xml"/>
  <Override PartName="/xl/charts/chart631.xml" ContentType="application/vnd.openxmlformats-officedocument.drawingml.chart+xml"/>
  <Override PartName="/xl/charts/chart632.xml" ContentType="application/vnd.openxmlformats-officedocument.drawingml.chart+xml"/>
  <Override PartName="/xl/charts/chart633.xml" ContentType="application/vnd.openxmlformats-officedocument.drawingml.chart+xml"/>
  <Override PartName="/xl/charts/chart634.xml" ContentType="application/vnd.openxmlformats-officedocument.drawingml.chart+xml"/>
  <Override PartName="/xl/charts/chart635.xml" ContentType="application/vnd.openxmlformats-officedocument.drawingml.chart+xml"/>
  <Override PartName="/xl/drawings/drawing133.xml" ContentType="application/vnd.openxmlformats-officedocument.drawing+xml"/>
  <Override PartName="/xl/charts/chart636.xml" ContentType="application/vnd.openxmlformats-officedocument.drawingml.chart+xml"/>
  <Override PartName="/xl/charts/chart637.xml" ContentType="application/vnd.openxmlformats-officedocument.drawingml.chart+xml"/>
  <Override PartName="/xl/charts/chart638.xml" ContentType="application/vnd.openxmlformats-officedocument.drawingml.chart+xml"/>
  <Override PartName="/xl/charts/chart639.xml" ContentType="application/vnd.openxmlformats-officedocument.drawingml.chart+xml"/>
  <Override PartName="/xl/charts/chart640.xml" ContentType="application/vnd.openxmlformats-officedocument.drawingml.chart+xml"/>
  <Override PartName="/xl/drawings/drawing134.xml" ContentType="application/vnd.openxmlformats-officedocument.drawing+xml"/>
  <Override PartName="/xl/charts/chart641.xml" ContentType="application/vnd.openxmlformats-officedocument.drawingml.chart+xml"/>
  <Override PartName="/xl/charts/chart642.xml" ContentType="application/vnd.openxmlformats-officedocument.drawingml.chart+xml"/>
  <Override PartName="/xl/charts/chart643.xml" ContentType="application/vnd.openxmlformats-officedocument.drawingml.chart+xml"/>
  <Override PartName="/xl/charts/chart644.xml" ContentType="application/vnd.openxmlformats-officedocument.drawingml.chart+xml"/>
  <Override PartName="/xl/charts/chart645.xml" ContentType="application/vnd.openxmlformats-officedocument.drawingml.chart+xml"/>
  <Override PartName="/xl/drawings/drawing135.xml" ContentType="application/vnd.openxmlformats-officedocument.drawing+xml"/>
  <Override PartName="/xl/charts/chart646.xml" ContentType="application/vnd.openxmlformats-officedocument.drawingml.chart+xml"/>
  <Override PartName="/xl/charts/chart647.xml" ContentType="application/vnd.openxmlformats-officedocument.drawingml.chart+xml"/>
  <Override PartName="/xl/charts/chart648.xml" ContentType="application/vnd.openxmlformats-officedocument.drawingml.chart+xml"/>
  <Override PartName="/xl/charts/chart649.xml" ContentType="application/vnd.openxmlformats-officedocument.drawingml.chart+xml"/>
  <Override PartName="/xl/charts/chart650.xml" ContentType="application/vnd.openxmlformats-officedocument.drawingml.chart+xml"/>
  <Override PartName="/xl/drawings/drawing136.xml" ContentType="application/vnd.openxmlformats-officedocument.drawing+xml"/>
  <Override PartName="/xl/charts/chart651.xml" ContentType="application/vnd.openxmlformats-officedocument.drawingml.chart+xml"/>
  <Override PartName="/xl/charts/chart652.xml" ContentType="application/vnd.openxmlformats-officedocument.drawingml.chart+xml"/>
  <Override PartName="/xl/charts/chart653.xml" ContentType="application/vnd.openxmlformats-officedocument.drawingml.chart+xml"/>
  <Override PartName="/xl/charts/chart654.xml" ContentType="application/vnd.openxmlformats-officedocument.drawingml.chart+xml"/>
  <Override PartName="/xl/drawings/drawing137.xml" ContentType="application/vnd.openxmlformats-officedocument.drawing+xml"/>
  <Override PartName="/xl/charts/chart655.xml" ContentType="application/vnd.openxmlformats-officedocument.drawingml.chart+xml"/>
  <Override PartName="/xl/charts/chart656.xml" ContentType="application/vnd.openxmlformats-officedocument.drawingml.chart+xml"/>
  <Override PartName="/xl/charts/chart657.xml" ContentType="application/vnd.openxmlformats-officedocument.drawingml.chart+xml"/>
  <Override PartName="/xl/charts/chart658.xml" ContentType="application/vnd.openxmlformats-officedocument.drawingml.chart+xml"/>
  <Override PartName="/xl/charts/chart659.xml" ContentType="application/vnd.openxmlformats-officedocument.drawingml.chart+xml"/>
  <Override PartName="/xl/drawings/drawing138.xml" ContentType="application/vnd.openxmlformats-officedocument.drawing+xml"/>
  <Override PartName="/xl/charts/chart660.xml" ContentType="application/vnd.openxmlformats-officedocument.drawingml.chart+xml"/>
  <Override PartName="/xl/charts/chart661.xml" ContentType="application/vnd.openxmlformats-officedocument.drawingml.chart+xml"/>
  <Override PartName="/xl/charts/chart662.xml" ContentType="application/vnd.openxmlformats-officedocument.drawingml.chart+xml"/>
  <Override PartName="/xl/charts/chart663.xml" ContentType="application/vnd.openxmlformats-officedocument.drawingml.chart+xml"/>
  <Override PartName="/xl/charts/chart664.xml" ContentType="application/vnd.openxmlformats-officedocument.drawingml.chart+xml"/>
  <Override PartName="/xl/drawings/drawing139.xml" ContentType="application/vnd.openxmlformats-officedocument.drawing+xml"/>
  <Override PartName="/xl/charts/chart665.xml" ContentType="application/vnd.openxmlformats-officedocument.drawingml.chart+xml"/>
  <Override PartName="/xl/charts/chart666.xml" ContentType="application/vnd.openxmlformats-officedocument.drawingml.chart+xml"/>
  <Override PartName="/xl/charts/chart667.xml" ContentType="application/vnd.openxmlformats-officedocument.drawingml.chart+xml"/>
  <Override PartName="/xl/charts/chart668.xml" ContentType="application/vnd.openxmlformats-officedocument.drawingml.chart+xml"/>
  <Override PartName="/xl/charts/chart669.xml" ContentType="application/vnd.openxmlformats-officedocument.drawingml.chart+xml"/>
  <Override PartName="/xl/drawings/drawing140.xml" ContentType="application/vnd.openxmlformats-officedocument.drawing+xml"/>
  <Override PartName="/xl/charts/chart670.xml" ContentType="application/vnd.openxmlformats-officedocument.drawingml.chart+xml"/>
  <Override PartName="/xl/charts/chart671.xml" ContentType="application/vnd.openxmlformats-officedocument.drawingml.chart+xml"/>
  <Override PartName="/xl/charts/chart672.xml" ContentType="application/vnd.openxmlformats-officedocument.drawingml.chart+xml"/>
  <Override PartName="/xl/charts/chart673.xml" ContentType="application/vnd.openxmlformats-officedocument.drawingml.chart+xml"/>
  <Override PartName="/xl/charts/chart674.xml" ContentType="application/vnd.openxmlformats-officedocument.drawingml.chart+xml"/>
  <Override PartName="/xl/drawings/drawing141.xml" ContentType="application/vnd.openxmlformats-officedocument.drawing+xml"/>
  <Override PartName="/xl/charts/chart675.xml" ContentType="application/vnd.openxmlformats-officedocument.drawingml.chart+xml"/>
  <Override PartName="/xl/charts/chart676.xml" ContentType="application/vnd.openxmlformats-officedocument.drawingml.chart+xml"/>
  <Override PartName="/xl/charts/chart677.xml" ContentType="application/vnd.openxmlformats-officedocument.drawingml.chart+xml"/>
  <Override PartName="/xl/charts/chart678.xml" ContentType="application/vnd.openxmlformats-officedocument.drawingml.chart+xml"/>
  <Override PartName="/xl/charts/chart679.xml" ContentType="application/vnd.openxmlformats-officedocument.drawingml.chart+xml"/>
  <Override PartName="/xl/drawings/drawing142.xml" ContentType="application/vnd.openxmlformats-officedocument.drawing+xml"/>
  <Override PartName="/xl/charts/chart680.xml" ContentType="application/vnd.openxmlformats-officedocument.drawingml.chart+xml"/>
  <Override PartName="/xl/charts/chart681.xml" ContentType="application/vnd.openxmlformats-officedocument.drawingml.chart+xml"/>
  <Override PartName="/xl/charts/chart682.xml" ContentType="application/vnd.openxmlformats-officedocument.drawingml.chart+xml"/>
  <Override PartName="/xl/charts/chart683.xml" ContentType="application/vnd.openxmlformats-officedocument.drawingml.chart+xml"/>
  <Override PartName="/xl/charts/chart684.xml" ContentType="application/vnd.openxmlformats-officedocument.drawingml.chart+xml"/>
  <Override PartName="/xl/drawings/drawing143.xml" ContentType="application/vnd.openxmlformats-officedocument.drawing+xml"/>
  <Override PartName="/xl/charts/chart685.xml" ContentType="application/vnd.openxmlformats-officedocument.drawingml.chart+xml"/>
  <Override PartName="/xl/charts/chart686.xml" ContentType="application/vnd.openxmlformats-officedocument.drawingml.chart+xml"/>
  <Override PartName="/xl/charts/chart687.xml" ContentType="application/vnd.openxmlformats-officedocument.drawingml.chart+xml"/>
  <Override PartName="/xl/charts/chart688.xml" ContentType="application/vnd.openxmlformats-officedocument.drawingml.chart+xml"/>
  <Override PartName="/xl/charts/chart689.xml" ContentType="application/vnd.openxmlformats-officedocument.drawingml.chart+xml"/>
  <Override PartName="/xl/drawings/drawing144.xml" ContentType="application/vnd.openxmlformats-officedocument.drawing+xml"/>
  <Override PartName="/xl/charts/chart690.xml" ContentType="application/vnd.openxmlformats-officedocument.drawingml.chart+xml"/>
  <Override PartName="/xl/charts/chart691.xml" ContentType="application/vnd.openxmlformats-officedocument.drawingml.chart+xml"/>
  <Override PartName="/xl/charts/chart692.xml" ContentType="application/vnd.openxmlformats-officedocument.drawingml.chart+xml"/>
  <Override PartName="/xl/charts/chart693.xml" ContentType="application/vnd.openxmlformats-officedocument.drawingml.chart+xml"/>
  <Override PartName="/xl/charts/chart694.xml" ContentType="application/vnd.openxmlformats-officedocument.drawingml.chart+xml"/>
  <Override PartName="/xl/drawings/drawing145.xml" ContentType="application/vnd.openxmlformats-officedocument.drawing+xml"/>
  <Override PartName="/xl/charts/chart695.xml" ContentType="application/vnd.openxmlformats-officedocument.drawingml.chart+xml"/>
  <Override PartName="/xl/charts/chart696.xml" ContentType="application/vnd.openxmlformats-officedocument.drawingml.chart+xml"/>
  <Override PartName="/xl/charts/chart697.xml" ContentType="application/vnd.openxmlformats-officedocument.drawingml.chart+xml"/>
  <Override PartName="/xl/charts/chart698.xml" ContentType="application/vnd.openxmlformats-officedocument.drawingml.chart+xml"/>
  <Override PartName="/xl/charts/chart699.xml" ContentType="application/vnd.openxmlformats-officedocument.drawingml.chart+xml"/>
  <Override PartName="/xl/drawings/drawing146.xml" ContentType="application/vnd.openxmlformats-officedocument.drawing+xml"/>
  <Override PartName="/xl/charts/chart700.xml" ContentType="application/vnd.openxmlformats-officedocument.drawingml.chart+xml"/>
  <Override PartName="/xl/charts/chart701.xml" ContentType="application/vnd.openxmlformats-officedocument.drawingml.chart+xml"/>
  <Override PartName="/xl/charts/chart702.xml" ContentType="application/vnd.openxmlformats-officedocument.drawingml.chart+xml"/>
  <Override PartName="/xl/charts/chart703.xml" ContentType="application/vnd.openxmlformats-officedocument.drawingml.chart+xml"/>
  <Override PartName="/xl/charts/chart704.xml" ContentType="application/vnd.openxmlformats-officedocument.drawingml.chart+xml"/>
  <Override PartName="/xl/drawings/drawing147.xml" ContentType="application/vnd.openxmlformats-officedocument.drawing+xml"/>
  <Override PartName="/xl/charts/chart705.xml" ContentType="application/vnd.openxmlformats-officedocument.drawingml.chart+xml"/>
  <Override PartName="/xl/charts/chart706.xml" ContentType="application/vnd.openxmlformats-officedocument.drawingml.chart+xml"/>
  <Override PartName="/xl/charts/chart707.xml" ContentType="application/vnd.openxmlformats-officedocument.drawingml.chart+xml"/>
  <Override PartName="/xl/charts/chart708.xml" ContentType="application/vnd.openxmlformats-officedocument.drawingml.chart+xml"/>
  <Override PartName="/xl/charts/chart709.xml" ContentType="application/vnd.openxmlformats-officedocument.drawingml.chart+xml"/>
  <Override PartName="/xl/drawings/drawing148.xml" ContentType="application/vnd.openxmlformats-officedocument.drawing+xml"/>
  <Override PartName="/xl/charts/chart710.xml" ContentType="application/vnd.openxmlformats-officedocument.drawingml.chart+xml"/>
  <Override PartName="/xl/charts/chart711.xml" ContentType="application/vnd.openxmlformats-officedocument.drawingml.chart+xml"/>
  <Override PartName="/xl/charts/chart712.xml" ContentType="application/vnd.openxmlformats-officedocument.drawingml.chart+xml"/>
  <Override PartName="/xl/charts/chart713.xml" ContentType="application/vnd.openxmlformats-officedocument.drawingml.chart+xml"/>
  <Override PartName="/xl/charts/chart714.xml" ContentType="application/vnd.openxmlformats-officedocument.drawingml.chart+xml"/>
  <Override PartName="/xl/drawings/drawing149.xml" ContentType="application/vnd.openxmlformats-officedocument.drawing+xml"/>
  <Override PartName="/xl/charts/chart715.xml" ContentType="application/vnd.openxmlformats-officedocument.drawingml.chart+xml"/>
  <Override PartName="/xl/charts/chart716.xml" ContentType="application/vnd.openxmlformats-officedocument.drawingml.chart+xml"/>
  <Override PartName="/xl/charts/chart717.xml" ContentType="application/vnd.openxmlformats-officedocument.drawingml.chart+xml"/>
  <Override PartName="/xl/charts/chart718.xml" ContentType="application/vnd.openxmlformats-officedocument.drawingml.chart+xml"/>
  <Override PartName="/xl/charts/chart719.xml" ContentType="application/vnd.openxmlformats-officedocument.drawingml.chart+xml"/>
  <Override PartName="/xl/drawings/drawing150.xml" ContentType="application/vnd.openxmlformats-officedocument.drawing+xml"/>
  <Override PartName="/xl/charts/chart720.xml" ContentType="application/vnd.openxmlformats-officedocument.drawingml.chart+xml"/>
  <Override PartName="/xl/charts/chart721.xml" ContentType="application/vnd.openxmlformats-officedocument.drawingml.chart+xml"/>
  <Override PartName="/xl/charts/chart722.xml" ContentType="application/vnd.openxmlformats-officedocument.drawingml.chart+xml"/>
  <Override PartName="/xl/charts/chart723.xml" ContentType="application/vnd.openxmlformats-officedocument.drawingml.chart+xml"/>
  <Override PartName="/xl/charts/chart724.xml" ContentType="application/vnd.openxmlformats-officedocument.drawingml.chart+xml"/>
  <Override PartName="/xl/drawings/drawing151.xml" ContentType="application/vnd.openxmlformats-officedocument.drawing+xml"/>
  <Override PartName="/xl/charts/chart725.xml" ContentType="application/vnd.openxmlformats-officedocument.drawingml.chart+xml"/>
  <Override PartName="/xl/charts/chart726.xml" ContentType="application/vnd.openxmlformats-officedocument.drawingml.chart+xml"/>
  <Override PartName="/xl/charts/chart727.xml" ContentType="application/vnd.openxmlformats-officedocument.drawingml.chart+xml"/>
  <Override PartName="/xl/charts/chart728.xml" ContentType="application/vnd.openxmlformats-officedocument.drawingml.chart+xml"/>
  <Override PartName="/xl/charts/chart729.xml" ContentType="application/vnd.openxmlformats-officedocument.drawingml.chart+xml"/>
  <Override PartName="/xl/drawings/drawing152.xml" ContentType="application/vnd.openxmlformats-officedocument.drawing+xml"/>
  <Override PartName="/xl/charts/chart730.xml" ContentType="application/vnd.openxmlformats-officedocument.drawingml.chart+xml"/>
  <Override PartName="/xl/charts/chart731.xml" ContentType="application/vnd.openxmlformats-officedocument.drawingml.chart+xml"/>
  <Override PartName="/xl/charts/chart732.xml" ContentType="application/vnd.openxmlformats-officedocument.drawingml.chart+xml"/>
  <Override PartName="/xl/charts/chart733.xml" ContentType="application/vnd.openxmlformats-officedocument.drawingml.chart+xml"/>
  <Override PartName="/xl/charts/chart734.xml" ContentType="application/vnd.openxmlformats-officedocument.drawingml.chart+xml"/>
  <Override PartName="/xl/drawings/drawing153.xml" ContentType="application/vnd.openxmlformats-officedocument.drawing+xml"/>
  <Override PartName="/xl/charts/chart735.xml" ContentType="application/vnd.openxmlformats-officedocument.drawingml.chart+xml"/>
  <Override PartName="/xl/charts/chart736.xml" ContentType="application/vnd.openxmlformats-officedocument.drawingml.chart+xml"/>
  <Override PartName="/xl/charts/chart737.xml" ContentType="application/vnd.openxmlformats-officedocument.drawingml.chart+xml"/>
  <Override PartName="/xl/charts/chart738.xml" ContentType="application/vnd.openxmlformats-officedocument.drawingml.chart+xml"/>
  <Override PartName="/xl/charts/chart739.xml" ContentType="application/vnd.openxmlformats-officedocument.drawingml.chart+xml"/>
  <Override PartName="/xl/drawings/drawing154.xml" ContentType="application/vnd.openxmlformats-officedocument.drawing+xml"/>
  <Override PartName="/xl/charts/chart740.xml" ContentType="application/vnd.openxmlformats-officedocument.drawingml.chart+xml"/>
  <Override PartName="/xl/charts/chart741.xml" ContentType="application/vnd.openxmlformats-officedocument.drawingml.chart+xml"/>
  <Override PartName="/xl/charts/chart742.xml" ContentType="application/vnd.openxmlformats-officedocument.drawingml.chart+xml"/>
  <Override PartName="/xl/charts/chart743.xml" ContentType="application/vnd.openxmlformats-officedocument.drawingml.chart+xml"/>
  <Override PartName="/xl/charts/chart744.xml" ContentType="application/vnd.openxmlformats-officedocument.drawingml.chart+xml"/>
  <Override PartName="/xl/drawings/drawing155.xml" ContentType="application/vnd.openxmlformats-officedocument.drawing+xml"/>
  <Override PartName="/xl/charts/chart745.xml" ContentType="application/vnd.openxmlformats-officedocument.drawingml.chart+xml"/>
  <Override PartName="/xl/charts/chart746.xml" ContentType="application/vnd.openxmlformats-officedocument.drawingml.chart+xml"/>
  <Override PartName="/xl/charts/chart747.xml" ContentType="application/vnd.openxmlformats-officedocument.drawingml.chart+xml"/>
  <Override PartName="/xl/charts/chart748.xml" ContentType="application/vnd.openxmlformats-officedocument.drawingml.chart+xml"/>
  <Override PartName="/xl/charts/chart749.xml" ContentType="application/vnd.openxmlformats-officedocument.drawingml.chart+xml"/>
  <Override PartName="/xl/drawings/drawing156.xml" ContentType="application/vnd.openxmlformats-officedocument.drawing+xml"/>
  <Override PartName="/xl/charts/chart750.xml" ContentType="application/vnd.openxmlformats-officedocument.drawingml.chart+xml"/>
  <Override PartName="/xl/charts/chart751.xml" ContentType="application/vnd.openxmlformats-officedocument.drawingml.chart+xml"/>
  <Override PartName="/xl/charts/chart752.xml" ContentType="application/vnd.openxmlformats-officedocument.drawingml.chart+xml"/>
  <Override PartName="/xl/charts/chart753.xml" ContentType="application/vnd.openxmlformats-officedocument.drawingml.chart+xml"/>
  <Override PartName="/xl/charts/chart754.xml" ContentType="application/vnd.openxmlformats-officedocument.drawingml.chart+xml"/>
  <Override PartName="/xl/drawings/drawing157.xml" ContentType="application/vnd.openxmlformats-officedocument.drawing+xml"/>
  <Override PartName="/xl/charts/chart755.xml" ContentType="application/vnd.openxmlformats-officedocument.drawingml.chart+xml"/>
  <Override PartName="/xl/charts/chart756.xml" ContentType="application/vnd.openxmlformats-officedocument.drawingml.chart+xml"/>
  <Override PartName="/xl/charts/chart757.xml" ContentType="application/vnd.openxmlformats-officedocument.drawingml.chart+xml"/>
  <Override PartName="/xl/charts/chart758.xml" ContentType="application/vnd.openxmlformats-officedocument.drawingml.chart+xml"/>
  <Override PartName="/xl/charts/chart759.xml" ContentType="application/vnd.openxmlformats-officedocument.drawingml.chart+xml"/>
  <Override PartName="/xl/drawings/drawing158.xml" ContentType="application/vnd.openxmlformats-officedocument.drawing+xml"/>
  <Override PartName="/xl/charts/chart760.xml" ContentType="application/vnd.openxmlformats-officedocument.drawingml.chart+xml"/>
  <Override PartName="/xl/charts/chart761.xml" ContentType="application/vnd.openxmlformats-officedocument.drawingml.chart+xml"/>
  <Override PartName="/xl/charts/chart762.xml" ContentType="application/vnd.openxmlformats-officedocument.drawingml.chart+xml"/>
  <Override PartName="/xl/charts/chart763.xml" ContentType="application/vnd.openxmlformats-officedocument.drawingml.chart+xml"/>
  <Override PartName="/xl/charts/chart764.xml" ContentType="application/vnd.openxmlformats-officedocument.drawingml.chart+xml"/>
  <Override PartName="/xl/drawings/drawing159.xml" ContentType="application/vnd.openxmlformats-officedocument.drawing+xml"/>
  <Override PartName="/xl/charts/chart765.xml" ContentType="application/vnd.openxmlformats-officedocument.drawingml.chart+xml"/>
  <Override PartName="/xl/charts/chart766.xml" ContentType="application/vnd.openxmlformats-officedocument.drawingml.chart+xml"/>
  <Override PartName="/xl/charts/chart767.xml" ContentType="application/vnd.openxmlformats-officedocument.drawingml.chart+xml"/>
  <Override PartName="/xl/charts/chart768.xml" ContentType="application/vnd.openxmlformats-officedocument.drawingml.chart+xml"/>
  <Override PartName="/xl/charts/chart769.xml" ContentType="application/vnd.openxmlformats-officedocument.drawingml.chart+xml"/>
  <Override PartName="/xl/drawings/drawing160.xml" ContentType="application/vnd.openxmlformats-officedocument.drawing+xml"/>
  <Override PartName="/xl/charts/chart770.xml" ContentType="application/vnd.openxmlformats-officedocument.drawingml.chart+xml"/>
  <Override PartName="/xl/charts/chart771.xml" ContentType="application/vnd.openxmlformats-officedocument.drawingml.chart+xml"/>
  <Override PartName="/xl/charts/chart772.xml" ContentType="application/vnd.openxmlformats-officedocument.drawingml.chart+xml"/>
  <Override PartName="/xl/charts/chart773.xml" ContentType="application/vnd.openxmlformats-officedocument.drawingml.chart+xml"/>
  <Override PartName="/xl/charts/chart774.xml" ContentType="application/vnd.openxmlformats-officedocument.drawingml.chart+xml"/>
  <Override PartName="/xl/drawings/drawing161.xml" ContentType="application/vnd.openxmlformats-officedocument.drawing+xml"/>
  <Override PartName="/xl/charts/chart775.xml" ContentType="application/vnd.openxmlformats-officedocument.drawingml.chart+xml"/>
  <Override PartName="/xl/charts/chart776.xml" ContentType="application/vnd.openxmlformats-officedocument.drawingml.chart+xml"/>
  <Override PartName="/xl/charts/chart777.xml" ContentType="application/vnd.openxmlformats-officedocument.drawingml.chart+xml"/>
  <Override PartName="/xl/charts/chart778.xml" ContentType="application/vnd.openxmlformats-officedocument.drawingml.chart+xml"/>
  <Override PartName="/xl/drawings/drawing162.xml" ContentType="application/vnd.openxmlformats-officedocument.drawing+xml"/>
  <Override PartName="/xl/charts/chart779.xml" ContentType="application/vnd.openxmlformats-officedocument.drawingml.chart+xml"/>
  <Override PartName="/xl/charts/chart780.xml" ContentType="application/vnd.openxmlformats-officedocument.drawingml.chart+xml"/>
  <Override PartName="/xl/charts/chart781.xml" ContentType="application/vnd.openxmlformats-officedocument.drawingml.chart+xml"/>
  <Override PartName="/xl/charts/chart782.xml" ContentType="application/vnd.openxmlformats-officedocument.drawingml.chart+xml"/>
  <Override PartName="/xl/charts/chart783.xml" ContentType="application/vnd.openxmlformats-officedocument.drawingml.chart+xml"/>
  <Override PartName="/xl/drawings/drawing163.xml" ContentType="application/vnd.openxmlformats-officedocument.drawing+xml"/>
  <Override PartName="/xl/charts/chart784.xml" ContentType="application/vnd.openxmlformats-officedocument.drawingml.chart+xml"/>
  <Override PartName="/xl/charts/chart785.xml" ContentType="application/vnd.openxmlformats-officedocument.drawingml.chart+xml"/>
  <Override PartName="/xl/charts/chart786.xml" ContentType="application/vnd.openxmlformats-officedocument.drawingml.chart+xml"/>
  <Override PartName="/xl/charts/chart787.xml" ContentType="application/vnd.openxmlformats-officedocument.drawingml.chart+xml"/>
  <Override PartName="/xl/charts/chart788.xml" ContentType="application/vnd.openxmlformats-officedocument.drawingml.chart+xml"/>
  <Override PartName="/xl/drawings/drawing164.xml" ContentType="application/vnd.openxmlformats-officedocument.drawing+xml"/>
  <Override PartName="/xl/charts/chart789.xml" ContentType="application/vnd.openxmlformats-officedocument.drawingml.chart+xml"/>
  <Override PartName="/xl/charts/chart790.xml" ContentType="application/vnd.openxmlformats-officedocument.drawingml.chart+xml"/>
  <Override PartName="/xl/charts/chart791.xml" ContentType="application/vnd.openxmlformats-officedocument.drawingml.chart+xml"/>
  <Override PartName="/xl/charts/chart792.xml" ContentType="application/vnd.openxmlformats-officedocument.drawingml.chart+xml"/>
  <Override PartName="/xl/charts/chart793.xml" ContentType="application/vnd.openxmlformats-officedocument.drawingml.chart+xml"/>
  <Override PartName="/xl/drawings/drawing165.xml" ContentType="application/vnd.openxmlformats-officedocument.drawing+xml"/>
  <Override PartName="/xl/charts/chart794.xml" ContentType="application/vnd.openxmlformats-officedocument.drawingml.chart+xml"/>
  <Override PartName="/xl/charts/chart795.xml" ContentType="application/vnd.openxmlformats-officedocument.drawingml.chart+xml"/>
  <Override PartName="/xl/charts/chart796.xml" ContentType="application/vnd.openxmlformats-officedocument.drawingml.chart+xml"/>
  <Override PartName="/xl/charts/chart797.xml" ContentType="application/vnd.openxmlformats-officedocument.drawingml.chart+xml"/>
  <Override PartName="/xl/charts/chart798.xml" ContentType="application/vnd.openxmlformats-officedocument.drawingml.chart+xml"/>
  <Override PartName="/xl/drawings/drawing166.xml" ContentType="application/vnd.openxmlformats-officedocument.drawing+xml"/>
  <Override PartName="/xl/charts/chart799.xml" ContentType="application/vnd.openxmlformats-officedocument.drawingml.chart+xml"/>
  <Override PartName="/xl/charts/chart800.xml" ContentType="application/vnd.openxmlformats-officedocument.drawingml.chart+xml"/>
  <Override PartName="/xl/charts/chart801.xml" ContentType="application/vnd.openxmlformats-officedocument.drawingml.chart+xml"/>
  <Override PartName="/xl/charts/chart802.xml" ContentType="application/vnd.openxmlformats-officedocument.drawingml.chart+xml"/>
  <Override PartName="/xl/charts/chart803.xml" ContentType="application/vnd.openxmlformats-officedocument.drawingml.chart+xml"/>
  <Override PartName="/xl/drawings/drawing167.xml" ContentType="application/vnd.openxmlformats-officedocument.drawing+xml"/>
  <Override PartName="/xl/charts/chart804.xml" ContentType="application/vnd.openxmlformats-officedocument.drawingml.chart+xml"/>
  <Override PartName="/xl/charts/chart805.xml" ContentType="application/vnd.openxmlformats-officedocument.drawingml.chart+xml"/>
  <Override PartName="/xl/charts/chart806.xml" ContentType="application/vnd.openxmlformats-officedocument.drawingml.chart+xml"/>
  <Override PartName="/xl/charts/chart807.xml" ContentType="application/vnd.openxmlformats-officedocument.drawingml.chart+xml"/>
  <Override PartName="/xl/charts/chart808.xml" ContentType="application/vnd.openxmlformats-officedocument.drawingml.chart+xml"/>
  <Override PartName="/xl/drawings/drawing168.xml" ContentType="application/vnd.openxmlformats-officedocument.drawing+xml"/>
  <Override PartName="/xl/charts/chart809.xml" ContentType="application/vnd.openxmlformats-officedocument.drawingml.chart+xml"/>
  <Override PartName="/xl/charts/chart810.xml" ContentType="application/vnd.openxmlformats-officedocument.drawingml.chart+xml"/>
  <Override PartName="/xl/charts/chart811.xml" ContentType="application/vnd.openxmlformats-officedocument.drawingml.chart+xml"/>
  <Override PartName="/xl/charts/chart812.xml" ContentType="application/vnd.openxmlformats-officedocument.drawingml.chart+xml"/>
  <Override PartName="/xl/charts/chart813.xml" ContentType="application/vnd.openxmlformats-officedocument.drawingml.chart+xml"/>
  <Override PartName="/xl/drawings/drawing169.xml" ContentType="application/vnd.openxmlformats-officedocument.drawing+xml"/>
  <Override PartName="/xl/charts/chart814.xml" ContentType="application/vnd.openxmlformats-officedocument.drawingml.chart+xml"/>
  <Override PartName="/xl/charts/chart815.xml" ContentType="application/vnd.openxmlformats-officedocument.drawingml.chart+xml"/>
  <Override PartName="/xl/charts/chart816.xml" ContentType="application/vnd.openxmlformats-officedocument.drawingml.chart+xml"/>
  <Override PartName="/xl/charts/chart817.xml" ContentType="application/vnd.openxmlformats-officedocument.drawingml.chart+xml"/>
  <Override PartName="/xl/charts/chart818.xml" ContentType="application/vnd.openxmlformats-officedocument.drawingml.chart+xml"/>
  <Override PartName="/xl/drawings/drawing170.xml" ContentType="application/vnd.openxmlformats-officedocument.drawing+xml"/>
  <Override PartName="/xl/charts/chart819.xml" ContentType="application/vnd.openxmlformats-officedocument.drawingml.chart+xml"/>
  <Override PartName="/xl/charts/chart820.xml" ContentType="application/vnd.openxmlformats-officedocument.drawingml.chart+xml"/>
  <Override PartName="/xl/charts/chart821.xml" ContentType="application/vnd.openxmlformats-officedocument.drawingml.chart+xml"/>
  <Override PartName="/xl/charts/chart822.xml" ContentType="application/vnd.openxmlformats-officedocument.drawingml.chart+xml"/>
  <Override PartName="/xl/charts/chart823.xml" ContentType="application/vnd.openxmlformats-officedocument.drawingml.chart+xml"/>
  <Override PartName="/xl/drawings/drawing171.xml" ContentType="application/vnd.openxmlformats-officedocument.drawing+xml"/>
  <Override PartName="/xl/charts/chart824.xml" ContentType="application/vnd.openxmlformats-officedocument.drawingml.chart+xml"/>
  <Override PartName="/xl/charts/chart825.xml" ContentType="application/vnd.openxmlformats-officedocument.drawingml.chart+xml"/>
  <Override PartName="/xl/charts/chart826.xml" ContentType="application/vnd.openxmlformats-officedocument.drawingml.chart+xml"/>
  <Override PartName="/xl/charts/chart827.xml" ContentType="application/vnd.openxmlformats-officedocument.drawingml.chart+xml"/>
  <Override PartName="/xl/charts/chart828.xml" ContentType="application/vnd.openxmlformats-officedocument.drawingml.chart+xml"/>
  <Override PartName="/xl/drawings/drawing172.xml" ContentType="application/vnd.openxmlformats-officedocument.drawing+xml"/>
  <Override PartName="/xl/charts/chart829.xml" ContentType="application/vnd.openxmlformats-officedocument.drawingml.chart+xml"/>
  <Override PartName="/xl/charts/chart830.xml" ContentType="application/vnd.openxmlformats-officedocument.drawingml.chart+xml"/>
  <Override PartName="/xl/charts/chart831.xml" ContentType="application/vnd.openxmlformats-officedocument.drawingml.chart+xml"/>
  <Override PartName="/xl/charts/chart832.xml" ContentType="application/vnd.openxmlformats-officedocument.drawingml.chart+xml"/>
  <Override PartName="/xl/charts/chart833.xml" ContentType="application/vnd.openxmlformats-officedocument.drawingml.chart+xml"/>
  <Override PartName="/xl/drawings/drawing173.xml" ContentType="application/vnd.openxmlformats-officedocument.drawing+xml"/>
  <Override PartName="/xl/charts/chart834.xml" ContentType="application/vnd.openxmlformats-officedocument.drawingml.chart+xml"/>
  <Override PartName="/xl/charts/chart835.xml" ContentType="application/vnd.openxmlformats-officedocument.drawingml.chart+xml"/>
  <Override PartName="/xl/charts/chart836.xml" ContentType="application/vnd.openxmlformats-officedocument.drawingml.chart+xml"/>
  <Override PartName="/xl/charts/chart837.xml" ContentType="application/vnd.openxmlformats-officedocument.drawingml.chart+xml"/>
  <Override PartName="/xl/charts/chart838.xml" ContentType="application/vnd.openxmlformats-officedocument.drawingml.chart+xml"/>
  <Override PartName="/xl/drawings/drawing174.xml" ContentType="application/vnd.openxmlformats-officedocument.drawing+xml"/>
  <Override PartName="/xl/charts/chart839.xml" ContentType="application/vnd.openxmlformats-officedocument.drawingml.chart+xml"/>
  <Override PartName="/xl/charts/chart840.xml" ContentType="application/vnd.openxmlformats-officedocument.drawingml.chart+xml"/>
  <Override PartName="/xl/charts/chart841.xml" ContentType="application/vnd.openxmlformats-officedocument.drawingml.chart+xml"/>
  <Override PartName="/xl/charts/chart842.xml" ContentType="application/vnd.openxmlformats-officedocument.drawingml.chart+xml"/>
  <Override PartName="/xl/charts/chart843.xml" ContentType="application/vnd.openxmlformats-officedocument.drawingml.chart+xml"/>
  <Override PartName="/xl/drawings/drawing175.xml" ContentType="application/vnd.openxmlformats-officedocument.drawing+xml"/>
  <Override PartName="/xl/charts/chart844.xml" ContentType="application/vnd.openxmlformats-officedocument.drawingml.chart+xml"/>
  <Override PartName="/xl/charts/chart845.xml" ContentType="application/vnd.openxmlformats-officedocument.drawingml.chart+xml"/>
  <Override PartName="/xl/charts/chart846.xml" ContentType="application/vnd.openxmlformats-officedocument.drawingml.chart+xml"/>
  <Override PartName="/xl/charts/chart847.xml" ContentType="application/vnd.openxmlformats-officedocument.drawingml.chart+xml"/>
  <Override PartName="/xl/charts/chart848.xml" ContentType="application/vnd.openxmlformats-officedocument.drawingml.chart+xml"/>
  <Override PartName="/xl/drawings/drawing176.xml" ContentType="application/vnd.openxmlformats-officedocument.drawing+xml"/>
  <Override PartName="/xl/charts/chart849.xml" ContentType="application/vnd.openxmlformats-officedocument.drawingml.chart+xml"/>
  <Override PartName="/xl/charts/chart850.xml" ContentType="application/vnd.openxmlformats-officedocument.drawingml.chart+xml"/>
  <Override PartName="/xl/charts/chart851.xml" ContentType="application/vnd.openxmlformats-officedocument.drawingml.chart+xml"/>
  <Override PartName="/xl/charts/chart852.xml" ContentType="application/vnd.openxmlformats-officedocument.drawingml.chart+xml"/>
  <Override PartName="/xl/charts/chart853.xml" ContentType="application/vnd.openxmlformats-officedocument.drawingml.chart+xml"/>
  <Override PartName="/xl/drawings/drawing177.xml" ContentType="application/vnd.openxmlformats-officedocument.drawing+xml"/>
  <Override PartName="/xl/charts/chart854.xml" ContentType="application/vnd.openxmlformats-officedocument.drawingml.chart+xml"/>
  <Override PartName="/xl/charts/chart855.xml" ContentType="application/vnd.openxmlformats-officedocument.drawingml.chart+xml"/>
  <Override PartName="/xl/charts/chart856.xml" ContentType="application/vnd.openxmlformats-officedocument.drawingml.chart+xml"/>
  <Override PartName="/xl/charts/chart857.xml" ContentType="application/vnd.openxmlformats-officedocument.drawingml.chart+xml"/>
  <Override PartName="/xl/charts/chart858.xml" ContentType="application/vnd.openxmlformats-officedocument.drawingml.chart+xml"/>
  <Override PartName="/xl/drawings/drawing178.xml" ContentType="application/vnd.openxmlformats-officedocument.drawing+xml"/>
  <Override PartName="/xl/charts/chart859.xml" ContentType="application/vnd.openxmlformats-officedocument.drawingml.chart+xml"/>
  <Override PartName="/xl/charts/chart860.xml" ContentType="application/vnd.openxmlformats-officedocument.drawingml.chart+xml"/>
  <Override PartName="/xl/charts/chart861.xml" ContentType="application/vnd.openxmlformats-officedocument.drawingml.chart+xml"/>
  <Override PartName="/xl/charts/chart862.xml" ContentType="application/vnd.openxmlformats-officedocument.drawingml.chart+xml"/>
  <Override PartName="/xl/charts/chart863.xml" ContentType="application/vnd.openxmlformats-officedocument.drawingml.chart+xml"/>
  <Override PartName="/xl/drawings/drawing179.xml" ContentType="application/vnd.openxmlformats-officedocument.drawing+xml"/>
  <Override PartName="/xl/charts/chart864.xml" ContentType="application/vnd.openxmlformats-officedocument.drawingml.chart+xml"/>
  <Override PartName="/xl/charts/chart865.xml" ContentType="application/vnd.openxmlformats-officedocument.drawingml.chart+xml"/>
  <Override PartName="/xl/charts/chart866.xml" ContentType="application/vnd.openxmlformats-officedocument.drawingml.chart+xml"/>
  <Override PartName="/xl/charts/chart867.xml" ContentType="application/vnd.openxmlformats-officedocument.drawingml.chart+xml"/>
  <Override PartName="/xl/charts/chart868.xml" ContentType="application/vnd.openxmlformats-officedocument.drawingml.chart+xml"/>
  <Override PartName="/xl/drawings/drawing180.xml" ContentType="application/vnd.openxmlformats-officedocument.drawing+xml"/>
  <Override PartName="/xl/charts/chart869.xml" ContentType="application/vnd.openxmlformats-officedocument.drawingml.chart+xml"/>
  <Override PartName="/xl/charts/chart870.xml" ContentType="application/vnd.openxmlformats-officedocument.drawingml.chart+xml"/>
  <Override PartName="/xl/charts/chart871.xml" ContentType="application/vnd.openxmlformats-officedocument.drawingml.chart+xml"/>
  <Override PartName="/xl/charts/chart872.xml" ContentType="application/vnd.openxmlformats-officedocument.drawingml.chart+xml"/>
  <Override PartName="/xl/charts/chart873.xml" ContentType="application/vnd.openxmlformats-officedocument.drawingml.chart+xml"/>
  <Override PartName="/xl/drawings/drawing181.xml" ContentType="application/vnd.openxmlformats-officedocument.drawing+xml"/>
  <Override PartName="/xl/charts/chart874.xml" ContentType="application/vnd.openxmlformats-officedocument.drawingml.chart+xml"/>
  <Override PartName="/xl/charts/chart875.xml" ContentType="application/vnd.openxmlformats-officedocument.drawingml.chart+xml"/>
  <Override PartName="/xl/charts/chart876.xml" ContentType="application/vnd.openxmlformats-officedocument.drawingml.chart+xml"/>
  <Override PartName="/xl/charts/chart877.xml" ContentType="application/vnd.openxmlformats-officedocument.drawingml.chart+xml"/>
  <Override PartName="/xl/charts/chart878.xml" ContentType="application/vnd.openxmlformats-officedocument.drawingml.chart+xml"/>
  <Override PartName="/xl/drawings/drawing182.xml" ContentType="application/vnd.openxmlformats-officedocument.drawing+xml"/>
  <Override PartName="/xl/charts/chart879.xml" ContentType="application/vnd.openxmlformats-officedocument.drawingml.chart+xml"/>
  <Override PartName="/xl/charts/chart880.xml" ContentType="application/vnd.openxmlformats-officedocument.drawingml.chart+xml"/>
  <Override PartName="/xl/charts/chart881.xml" ContentType="application/vnd.openxmlformats-officedocument.drawingml.chart+xml"/>
  <Override PartName="/xl/charts/chart882.xml" ContentType="application/vnd.openxmlformats-officedocument.drawingml.chart+xml"/>
  <Override PartName="/xl/charts/chart883.xml" ContentType="application/vnd.openxmlformats-officedocument.drawingml.chart+xml"/>
  <Override PartName="/xl/drawings/drawing183.xml" ContentType="application/vnd.openxmlformats-officedocument.drawing+xml"/>
  <Override PartName="/xl/charts/chart884.xml" ContentType="application/vnd.openxmlformats-officedocument.drawingml.chart+xml"/>
  <Override PartName="/xl/charts/chart885.xml" ContentType="application/vnd.openxmlformats-officedocument.drawingml.chart+xml"/>
  <Override PartName="/xl/charts/chart886.xml" ContentType="application/vnd.openxmlformats-officedocument.drawingml.chart+xml"/>
  <Override PartName="/xl/charts/chart887.xml" ContentType="application/vnd.openxmlformats-officedocument.drawingml.chart+xml"/>
  <Override PartName="/xl/charts/chart888.xml" ContentType="application/vnd.openxmlformats-officedocument.drawingml.chart+xml"/>
  <Override PartName="/xl/drawings/drawing184.xml" ContentType="application/vnd.openxmlformats-officedocument.drawing+xml"/>
  <Override PartName="/xl/charts/chart889.xml" ContentType="application/vnd.openxmlformats-officedocument.drawingml.chart+xml"/>
  <Override PartName="/xl/charts/chart890.xml" ContentType="application/vnd.openxmlformats-officedocument.drawingml.chart+xml"/>
  <Override PartName="/xl/charts/chart891.xml" ContentType="application/vnd.openxmlformats-officedocument.drawingml.chart+xml"/>
  <Override PartName="/xl/charts/chart892.xml" ContentType="application/vnd.openxmlformats-officedocument.drawingml.chart+xml"/>
  <Override PartName="/xl/charts/chart893.xml" ContentType="application/vnd.openxmlformats-officedocument.drawingml.chart+xml"/>
  <Override PartName="/xl/drawings/drawing185.xml" ContentType="application/vnd.openxmlformats-officedocument.drawing+xml"/>
  <Override PartName="/xl/charts/chart894.xml" ContentType="application/vnd.openxmlformats-officedocument.drawingml.chart+xml"/>
  <Override PartName="/xl/charts/chart895.xml" ContentType="application/vnd.openxmlformats-officedocument.drawingml.chart+xml"/>
  <Override PartName="/xl/charts/chart896.xml" ContentType="application/vnd.openxmlformats-officedocument.drawingml.chart+xml"/>
  <Override PartName="/xl/charts/chart897.xml" ContentType="application/vnd.openxmlformats-officedocument.drawingml.chart+xml"/>
  <Override PartName="/xl/charts/chart898.xml" ContentType="application/vnd.openxmlformats-officedocument.drawingml.chart+xml"/>
  <Override PartName="/xl/drawings/drawing186.xml" ContentType="application/vnd.openxmlformats-officedocument.drawing+xml"/>
  <Override PartName="/xl/charts/chart899.xml" ContentType="application/vnd.openxmlformats-officedocument.drawingml.chart+xml"/>
  <Override PartName="/xl/charts/chart900.xml" ContentType="application/vnd.openxmlformats-officedocument.drawingml.chart+xml"/>
  <Override PartName="/xl/charts/chart901.xml" ContentType="application/vnd.openxmlformats-officedocument.drawingml.chart+xml"/>
  <Override PartName="/xl/charts/chart902.xml" ContentType="application/vnd.openxmlformats-officedocument.drawingml.chart+xml"/>
  <Override PartName="/xl/charts/chart903.xml" ContentType="application/vnd.openxmlformats-officedocument.drawingml.chart+xml"/>
  <Override PartName="/xl/drawings/drawing187.xml" ContentType="application/vnd.openxmlformats-officedocument.drawing+xml"/>
  <Override PartName="/xl/charts/chart904.xml" ContentType="application/vnd.openxmlformats-officedocument.drawingml.chart+xml"/>
  <Override PartName="/xl/charts/chart905.xml" ContentType="application/vnd.openxmlformats-officedocument.drawingml.chart+xml"/>
  <Override PartName="/xl/charts/chart906.xml" ContentType="application/vnd.openxmlformats-officedocument.drawingml.chart+xml"/>
  <Override PartName="/xl/charts/chart907.xml" ContentType="application/vnd.openxmlformats-officedocument.drawingml.chart+xml"/>
  <Override PartName="/xl/charts/chart908.xml" ContentType="application/vnd.openxmlformats-officedocument.drawingml.chart+xml"/>
  <Override PartName="/xl/drawings/drawing188.xml" ContentType="application/vnd.openxmlformats-officedocument.drawing+xml"/>
  <Override PartName="/xl/charts/chart909.xml" ContentType="application/vnd.openxmlformats-officedocument.drawingml.chart+xml"/>
  <Override PartName="/xl/charts/chart910.xml" ContentType="application/vnd.openxmlformats-officedocument.drawingml.chart+xml"/>
  <Override PartName="/xl/charts/chart911.xml" ContentType="application/vnd.openxmlformats-officedocument.drawingml.chart+xml"/>
  <Override PartName="/xl/charts/chart912.xml" ContentType="application/vnd.openxmlformats-officedocument.drawingml.chart+xml"/>
  <Override PartName="/xl/charts/chart913.xml" ContentType="application/vnd.openxmlformats-officedocument.drawingml.chart+xml"/>
  <Override PartName="/xl/drawings/drawing189.xml" ContentType="application/vnd.openxmlformats-officedocument.drawing+xml"/>
  <Override PartName="/xl/charts/chart914.xml" ContentType="application/vnd.openxmlformats-officedocument.drawingml.chart+xml"/>
  <Override PartName="/xl/charts/chart915.xml" ContentType="application/vnd.openxmlformats-officedocument.drawingml.chart+xml"/>
  <Override PartName="/xl/charts/chart916.xml" ContentType="application/vnd.openxmlformats-officedocument.drawingml.chart+xml"/>
  <Override PartName="/xl/charts/chart917.xml" ContentType="application/vnd.openxmlformats-officedocument.drawingml.chart+xml"/>
  <Override PartName="/xl/charts/chart918.xml" ContentType="application/vnd.openxmlformats-officedocument.drawingml.chart+xml"/>
  <Override PartName="/xl/drawings/drawing190.xml" ContentType="application/vnd.openxmlformats-officedocument.drawing+xml"/>
  <Override PartName="/xl/charts/chart919.xml" ContentType="application/vnd.openxmlformats-officedocument.drawingml.chart+xml"/>
  <Override PartName="/xl/charts/chart920.xml" ContentType="application/vnd.openxmlformats-officedocument.drawingml.chart+xml"/>
  <Override PartName="/xl/charts/chart921.xml" ContentType="application/vnd.openxmlformats-officedocument.drawingml.chart+xml"/>
  <Override PartName="/xl/charts/chart922.xml" ContentType="application/vnd.openxmlformats-officedocument.drawingml.chart+xml"/>
  <Override PartName="/xl/charts/chart923.xml" ContentType="application/vnd.openxmlformats-officedocument.drawingml.chart+xml"/>
  <Override PartName="/xl/drawings/drawing191.xml" ContentType="application/vnd.openxmlformats-officedocument.drawing+xml"/>
  <Override PartName="/xl/charts/chart924.xml" ContentType="application/vnd.openxmlformats-officedocument.drawingml.chart+xml"/>
  <Override PartName="/xl/charts/chart925.xml" ContentType="application/vnd.openxmlformats-officedocument.drawingml.chart+xml"/>
  <Override PartName="/xl/charts/chart926.xml" ContentType="application/vnd.openxmlformats-officedocument.drawingml.chart+xml"/>
  <Override PartName="/xl/charts/chart927.xml" ContentType="application/vnd.openxmlformats-officedocument.drawingml.chart+xml"/>
  <Override PartName="/xl/charts/chart928.xml" ContentType="application/vnd.openxmlformats-officedocument.drawingml.chart+xml"/>
  <Override PartName="/xl/drawings/drawing192.xml" ContentType="application/vnd.openxmlformats-officedocument.drawing+xml"/>
  <Override PartName="/xl/charts/chart929.xml" ContentType="application/vnd.openxmlformats-officedocument.drawingml.chart+xml"/>
  <Override PartName="/xl/charts/chart930.xml" ContentType="application/vnd.openxmlformats-officedocument.drawingml.chart+xml"/>
  <Override PartName="/xl/charts/chart931.xml" ContentType="application/vnd.openxmlformats-officedocument.drawingml.chart+xml"/>
  <Override PartName="/xl/charts/chart932.xml" ContentType="application/vnd.openxmlformats-officedocument.drawingml.chart+xml"/>
  <Override PartName="/xl/charts/chart933.xml" ContentType="application/vnd.openxmlformats-officedocument.drawingml.chart+xml"/>
  <Override PartName="/xl/drawings/drawing193.xml" ContentType="application/vnd.openxmlformats-officedocument.drawing+xml"/>
  <Override PartName="/xl/charts/chart934.xml" ContentType="application/vnd.openxmlformats-officedocument.drawingml.chart+xml"/>
  <Override PartName="/xl/charts/chart935.xml" ContentType="application/vnd.openxmlformats-officedocument.drawingml.chart+xml"/>
  <Override PartName="/xl/charts/chart936.xml" ContentType="application/vnd.openxmlformats-officedocument.drawingml.chart+xml"/>
  <Override PartName="/xl/charts/chart937.xml" ContentType="application/vnd.openxmlformats-officedocument.drawingml.chart+xml"/>
  <Override PartName="/xl/charts/chart938.xml" ContentType="application/vnd.openxmlformats-officedocument.drawingml.chart+xml"/>
  <Override PartName="/xl/drawings/drawing194.xml" ContentType="application/vnd.openxmlformats-officedocument.drawing+xml"/>
  <Override PartName="/xl/charts/chart939.xml" ContentType="application/vnd.openxmlformats-officedocument.drawingml.chart+xml"/>
  <Override PartName="/xl/charts/chart940.xml" ContentType="application/vnd.openxmlformats-officedocument.drawingml.chart+xml"/>
  <Override PartName="/xl/charts/chart941.xml" ContentType="application/vnd.openxmlformats-officedocument.drawingml.chart+xml"/>
  <Override PartName="/xl/charts/chart942.xml" ContentType="application/vnd.openxmlformats-officedocument.drawingml.chart+xml"/>
  <Override PartName="/xl/charts/chart943.xml" ContentType="application/vnd.openxmlformats-officedocument.drawingml.chart+xml"/>
  <Override PartName="/xl/drawings/drawing195.xml" ContentType="application/vnd.openxmlformats-officedocument.drawing+xml"/>
  <Override PartName="/xl/charts/chart944.xml" ContentType="application/vnd.openxmlformats-officedocument.drawingml.chart+xml"/>
  <Override PartName="/xl/charts/chart945.xml" ContentType="application/vnd.openxmlformats-officedocument.drawingml.chart+xml"/>
  <Override PartName="/xl/charts/chart946.xml" ContentType="application/vnd.openxmlformats-officedocument.drawingml.chart+xml"/>
  <Override PartName="/xl/charts/chart947.xml" ContentType="application/vnd.openxmlformats-officedocument.drawingml.chart+xml"/>
  <Override PartName="/xl/charts/chart948.xml" ContentType="application/vnd.openxmlformats-officedocument.drawingml.chart+xml"/>
  <Override PartName="/xl/drawings/drawing196.xml" ContentType="application/vnd.openxmlformats-officedocument.drawing+xml"/>
  <Override PartName="/xl/charts/chart949.xml" ContentType="application/vnd.openxmlformats-officedocument.drawingml.chart+xml"/>
  <Override PartName="/xl/charts/chart950.xml" ContentType="application/vnd.openxmlformats-officedocument.drawingml.chart+xml"/>
  <Override PartName="/xl/charts/chart951.xml" ContentType="application/vnd.openxmlformats-officedocument.drawingml.chart+xml"/>
  <Override PartName="/xl/charts/chart952.xml" ContentType="application/vnd.openxmlformats-officedocument.drawingml.chart+xml"/>
  <Override PartName="/xl/charts/chart953.xml" ContentType="application/vnd.openxmlformats-officedocument.drawingml.chart+xml"/>
  <Override PartName="/xl/drawings/drawing197.xml" ContentType="application/vnd.openxmlformats-officedocument.drawing+xml"/>
  <Override PartName="/xl/charts/chart954.xml" ContentType="application/vnd.openxmlformats-officedocument.drawingml.chart+xml"/>
  <Override PartName="/xl/charts/chart955.xml" ContentType="application/vnd.openxmlformats-officedocument.drawingml.chart+xml"/>
  <Override PartName="/xl/charts/chart956.xml" ContentType="application/vnd.openxmlformats-officedocument.drawingml.chart+xml"/>
  <Override PartName="/xl/charts/chart957.xml" ContentType="application/vnd.openxmlformats-officedocument.drawingml.chart+xml"/>
  <Override PartName="/xl/charts/chart958.xml" ContentType="application/vnd.openxmlformats-officedocument.drawingml.chart+xml"/>
  <Override PartName="/xl/drawings/drawing198.xml" ContentType="application/vnd.openxmlformats-officedocument.drawing+xml"/>
  <Override PartName="/xl/charts/chart959.xml" ContentType="application/vnd.openxmlformats-officedocument.drawingml.chart+xml"/>
  <Override PartName="/xl/charts/chart960.xml" ContentType="application/vnd.openxmlformats-officedocument.drawingml.chart+xml"/>
  <Override PartName="/xl/charts/chart961.xml" ContentType="application/vnd.openxmlformats-officedocument.drawingml.chart+xml"/>
  <Override PartName="/xl/charts/chart962.xml" ContentType="application/vnd.openxmlformats-officedocument.drawingml.chart+xml"/>
  <Override PartName="/xl/charts/chart963.xml" ContentType="application/vnd.openxmlformats-officedocument.drawingml.chart+xml"/>
  <Override PartName="/xl/drawings/drawing199.xml" ContentType="application/vnd.openxmlformats-officedocument.drawing+xml"/>
  <Override PartName="/xl/charts/chart964.xml" ContentType="application/vnd.openxmlformats-officedocument.drawingml.chart+xml"/>
  <Override PartName="/xl/charts/chart965.xml" ContentType="application/vnd.openxmlformats-officedocument.drawingml.chart+xml"/>
  <Override PartName="/xl/charts/chart966.xml" ContentType="application/vnd.openxmlformats-officedocument.drawingml.chart+xml"/>
  <Override PartName="/xl/charts/chart967.xml" ContentType="application/vnd.openxmlformats-officedocument.drawingml.chart+xml"/>
  <Override PartName="/xl/charts/chart968.xml" ContentType="application/vnd.openxmlformats-officedocument.drawingml.chart+xml"/>
  <Override PartName="/xl/drawings/drawing200.xml" ContentType="application/vnd.openxmlformats-officedocument.drawing+xml"/>
  <Override PartName="/xl/charts/chart969.xml" ContentType="application/vnd.openxmlformats-officedocument.drawingml.chart+xml"/>
  <Override PartName="/xl/charts/chart970.xml" ContentType="application/vnd.openxmlformats-officedocument.drawingml.chart+xml"/>
  <Override PartName="/xl/charts/chart971.xml" ContentType="application/vnd.openxmlformats-officedocument.drawingml.chart+xml"/>
  <Override PartName="/xl/charts/chart972.xml" ContentType="application/vnd.openxmlformats-officedocument.drawingml.chart+xml"/>
  <Override PartName="/xl/charts/chart973.xml" ContentType="application/vnd.openxmlformats-officedocument.drawingml.chart+xml"/>
  <Override PartName="/xl/drawings/drawing201.xml" ContentType="application/vnd.openxmlformats-officedocument.drawing+xml"/>
  <Override PartName="/xl/charts/chart974.xml" ContentType="application/vnd.openxmlformats-officedocument.drawingml.chart+xml"/>
  <Override PartName="/xl/charts/chart975.xml" ContentType="application/vnd.openxmlformats-officedocument.drawingml.chart+xml"/>
  <Override PartName="/xl/charts/chart976.xml" ContentType="application/vnd.openxmlformats-officedocument.drawingml.chart+xml"/>
  <Override PartName="/xl/charts/chart977.xml" ContentType="application/vnd.openxmlformats-officedocument.drawingml.chart+xml"/>
  <Override PartName="/xl/charts/chart978.xml" ContentType="application/vnd.openxmlformats-officedocument.drawingml.chart+xml"/>
  <Override PartName="/xl/drawings/drawing202.xml" ContentType="application/vnd.openxmlformats-officedocument.drawing+xml"/>
  <Override PartName="/xl/charts/chart979.xml" ContentType="application/vnd.openxmlformats-officedocument.drawingml.chart+xml"/>
  <Override PartName="/xl/charts/chart980.xml" ContentType="application/vnd.openxmlformats-officedocument.drawingml.chart+xml"/>
  <Override PartName="/xl/charts/chart981.xml" ContentType="application/vnd.openxmlformats-officedocument.drawingml.chart+xml"/>
  <Override PartName="/xl/charts/chart982.xml" ContentType="application/vnd.openxmlformats-officedocument.drawingml.chart+xml"/>
  <Override PartName="/xl/charts/chart983.xml" ContentType="application/vnd.openxmlformats-officedocument.drawingml.chart+xml"/>
  <Override PartName="/xl/drawings/drawing203.xml" ContentType="application/vnd.openxmlformats-officedocument.drawing+xml"/>
  <Override PartName="/xl/charts/chart984.xml" ContentType="application/vnd.openxmlformats-officedocument.drawingml.chart+xml"/>
  <Override PartName="/xl/charts/chart985.xml" ContentType="application/vnd.openxmlformats-officedocument.drawingml.chart+xml"/>
  <Override PartName="/xl/charts/chart986.xml" ContentType="application/vnd.openxmlformats-officedocument.drawingml.chart+xml"/>
  <Override PartName="/xl/charts/chart987.xml" ContentType="application/vnd.openxmlformats-officedocument.drawingml.chart+xml"/>
  <Override PartName="/xl/drawings/drawing204.xml" ContentType="application/vnd.openxmlformats-officedocument.drawing+xml"/>
  <Override PartName="/xl/charts/chart988.xml" ContentType="application/vnd.openxmlformats-officedocument.drawingml.chart+xml"/>
  <Override PartName="/xl/charts/chart989.xml" ContentType="application/vnd.openxmlformats-officedocument.drawingml.chart+xml"/>
  <Override PartName="/xl/charts/chart990.xml" ContentType="application/vnd.openxmlformats-officedocument.drawingml.chart+xml"/>
  <Override PartName="/xl/charts/chart991.xml" ContentType="application/vnd.openxmlformats-officedocument.drawingml.chart+xml"/>
  <Override PartName="/xl/charts/chart992.xml" ContentType="application/vnd.openxmlformats-officedocument.drawingml.chart+xml"/>
  <Override PartName="/xl/drawings/drawing205.xml" ContentType="application/vnd.openxmlformats-officedocument.drawing+xml"/>
  <Override PartName="/xl/charts/chart993.xml" ContentType="application/vnd.openxmlformats-officedocument.drawingml.chart+xml"/>
  <Override PartName="/xl/charts/chart994.xml" ContentType="application/vnd.openxmlformats-officedocument.drawingml.chart+xml"/>
  <Override PartName="/xl/charts/chart995.xml" ContentType="application/vnd.openxmlformats-officedocument.drawingml.chart+xml"/>
  <Override PartName="/xl/charts/chart996.xml" ContentType="application/vnd.openxmlformats-officedocument.drawingml.chart+xml"/>
  <Override PartName="/xl/charts/chart997.xml" ContentType="application/vnd.openxmlformats-officedocument.drawingml.chart+xml"/>
  <Override PartName="/xl/drawings/drawing206.xml" ContentType="application/vnd.openxmlformats-officedocument.drawing+xml"/>
  <Override PartName="/xl/charts/chart998.xml" ContentType="application/vnd.openxmlformats-officedocument.drawingml.chart+xml"/>
  <Override PartName="/xl/charts/chart999.xml" ContentType="application/vnd.openxmlformats-officedocument.drawingml.chart+xml"/>
  <Override PartName="/xl/charts/chart1000.xml" ContentType="application/vnd.openxmlformats-officedocument.drawingml.chart+xml"/>
  <Override PartName="/xl/charts/chart1001.xml" ContentType="application/vnd.openxmlformats-officedocument.drawingml.chart+xml"/>
  <Override PartName="/xl/charts/chart1002.xml" ContentType="application/vnd.openxmlformats-officedocument.drawingml.chart+xml"/>
  <Override PartName="/xl/drawings/drawing207.xml" ContentType="application/vnd.openxmlformats-officedocument.drawing+xml"/>
  <Override PartName="/xl/charts/chart1003.xml" ContentType="application/vnd.openxmlformats-officedocument.drawingml.chart+xml"/>
  <Override PartName="/xl/charts/chart1004.xml" ContentType="application/vnd.openxmlformats-officedocument.drawingml.chart+xml"/>
  <Override PartName="/xl/charts/chart1005.xml" ContentType="application/vnd.openxmlformats-officedocument.drawingml.chart+xml"/>
  <Override PartName="/xl/charts/chart1006.xml" ContentType="application/vnd.openxmlformats-officedocument.drawingml.chart+xml"/>
  <Override PartName="/xl/charts/chart1007.xml" ContentType="application/vnd.openxmlformats-officedocument.drawingml.chart+xml"/>
  <Override PartName="/xl/drawings/drawing208.xml" ContentType="application/vnd.openxmlformats-officedocument.drawing+xml"/>
  <Override PartName="/xl/charts/chart1008.xml" ContentType="application/vnd.openxmlformats-officedocument.drawingml.chart+xml"/>
  <Override PartName="/xl/charts/chart1009.xml" ContentType="application/vnd.openxmlformats-officedocument.drawingml.chart+xml"/>
  <Override PartName="/xl/charts/chart1010.xml" ContentType="application/vnd.openxmlformats-officedocument.drawingml.chart+xml"/>
  <Override PartName="/xl/charts/chart1011.xml" ContentType="application/vnd.openxmlformats-officedocument.drawingml.chart+xml"/>
  <Override PartName="/xl/charts/chart1012.xml" ContentType="application/vnd.openxmlformats-officedocument.drawingml.chart+xml"/>
  <Override PartName="/xl/drawings/drawing209.xml" ContentType="application/vnd.openxmlformats-officedocument.drawing+xml"/>
  <Override PartName="/xl/charts/chart1013.xml" ContentType="application/vnd.openxmlformats-officedocument.drawingml.chart+xml"/>
  <Override PartName="/xl/charts/chart1014.xml" ContentType="application/vnd.openxmlformats-officedocument.drawingml.chart+xml"/>
  <Override PartName="/xl/charts/chart1015.xml" ContentType="application/vnd.openxmlformats-officedocument.drawingml.chart+xml"/>
  <Override PartName="/xl/charts/chart1016.xml" ContentType="application/vnd.openxmlformats-officedocument.drawingml.chart+xml"/>
  <Override PartName="/xl/charts/chart1017.xml" ContentType="application/vnd.openxmlformats-officedocument.drawingml.chart+xml"/>
  <Override PartName="/xl/drawings/drawing210.xml" ContentType="application/vnd.openxmlformats-officedocument.drawing+xml"/>
  <Override PartName="/xl/charts/chart1018.xml" ContentType="application/vnd.openxmlformats-officedocument.drawingml.chart+xml"/>
  <Override PartName="/xl/charts/chart1019.xml" ContentType="application/vnd.openxmlformats-officedocument.drawingml.chart+xml"/>
  <Override PartName="/xl/charts/chart1020.xml" ContentType="application/vnd.openxmlformats-officedocument.drawingml.chart+xml"/>
  <Override PartName="/xl/charts/chart1021.xml" ContentType="application/vnd.openxmlformats-officedocument.drawingml.chart+xml"/>
  <Override PartName="/xl/charts/chart10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mc:AlternateContent xmlns:mc="http://schemas.openxmlformats.org/markup-compatibility/2006">
    <mc:Choice Requires="x15">
      <x15ac:absPath xmlns:x15ac="http://schemas.microsoft.com/office/spreadsheetml/2010/11/ac" url="D:\WEB\2026\Qershor\300626\"/>
    </mc:Choice>
  </mc:AlternateContent>
  <xr:revisionPtr revIDLastSave="0" documentId="13_ncr:1_{11FE848D-1677-419E-9D56-6FD1AE73E2EA}" xr6:coauthVersionLast="36" xr6:coauthVersionMax="36" xr10:uidLastSave="{00000000-0000-0000-0000-000000000000}"/>
  <bookViews>
    <workbookView xWindow="435" yWindow="660" windowWidth="19440" windowHeight="15600" tabRatio="876" xr2:uid="{00000000-000D-0000-FFFF-FFFF00000000}"/>
  </bookViews>
  <sheets>
    <sheet name="Насловна страна" sheetId="212" r:id="rId1"/>
    <sheet name="Општи информации" sheetId="211" r:id="rId2"/>
    <sheet name="Методологија за проц.ризик" sheetId="210" r:id="rId3"/>
    <sheet name="СПИСОК 2" sheetId="1" r:id="rId4"/>
    <sheet name="1.Друштво за спортски дејност" sheetId="2" r:id="rId5"/>
    <sheet name="2ЈП за управување со развојни п" sheetId="213" r:id="rId6"/>
    <sheet name="3.ЈП на Општина Аеродром Скоп" sheetId="4" r:id="rId7"/>
    <sheet name="4.Јавно Комунално Претпријати" sheetId="5" r:id="rId8"/>
    <sheet name="5.ЈП УСЛУГА Ц.О.Берово" sheetId="6" r:id="rId9"/>
    <sheet name="6.ЈКП Водовод Битола" sheetId="7" r:id="rId10"/>
    <sheet name="7.Јавно претпријатие Комуналец " sheetId="3" r:id="rId11"/>
    <sheet name="8.ЈП Пазари Битола" sheetId="9" r:id="rId12"/>
    <sheet name="9.КЈП Нискоградба Битола" sheetId="10" r:id="rId13"/>
    <sheet name="10.ЈП за Индустриска зона ЖАБЕ" sheetId="11" r:id="rId14"/>
    <sheet name="11.Друштво за спортски дејност" sheetId="12" r:id="rId15"/>
    <sheet name="12.Друштво за спортски дејност" sheetId="13" r:id="rId16"/>
    <sheet name="13.ЈП за урбанистичко планирањ" sheetId="14" r:id="rId17"/>
    <sheet name="14.Друштво за спортски дејност" sheetId="15" r:id="rId18"/>
    <sheet name="15.Друштво за спортски дејност" sheetId="16" r:id="rId19"/>
    <sheet name="16.ЈАВНО ПРЕТПРИЈАТИЕ ЗА ИЗГРА" sheetId="17" r:id="rId20"/>
    <sheet name="17.Меѓуопштинско јавно претпри" sheetId="18" r:id="rId21"/>
    <sheet name="18.ЈП КОМУНАЛНА ЧИСТОТА Богдан" sheetId="19" r:id="rId22"/>
    <sheet name="19.Акционерско друштво за спор" sheetId="20" r:id="rId23"/>
    <sheet name="20.ЈКП ШАРИ с.Боговиње Боговиње" sheetId="21" r:id="rId24"/>
    <sheet name="21.Друштво за производство и к" sheetId="22" r:id="rId25"/>
    <sheet name="22.ЈП ОГРАЖДЕН П.О. Босилово" sheetId="23" r:id="rId26"/>
    <sheet name="23.Општинско јавно претпријатие" sheetId="24" r:id="rId27"/>
    <sheet name="24.ЈКП Бутел - Скопје" sheetId="25" r:id="rId28"/>
    <sheet name="25.ЈП Комунален сервисВаландово" sheetId="26" r:id="rId29"/>
    <sheet name="26.ЈАВНО РАДИОДИФУЗНО ПРЕТПРИЈА" sheetId="27" r:id="rId30"/>
    <sheet name="27.Друштво за производство и т" sheetId="28" r:id="rId31"/>
    <sheet name="28.ЈП ТУРИЈА ПО Василево" sheetId="29" r:id="rId32"/>
    <sheet name="29.ЈП и облагородување на приро" sheetId="30" r:id="rId33"/>
    <sheet name="30.ЈКП Дервен Велес" sheetId="31" r:id="rId34"/>
    <sheet name="31.ЈП ПАРК-СПОРТ И ПАРКИНЗИ Вел" sheetId="32" r:id="rId35"/>
    <sheet name="32.ЈП за енергетика ВЕЛЕС-ГАС" sheetId="33" r:id="rId36"/>
    <sheet name="33.ЈП СОЛИДАРНОСТ со целосна од" sheetId="34" r:id="rId37"/>
    <sheet name="34.ЈП КАЛЕ ПО Блатец" sheetId="35" r:id="rId38"/>
    <sheet name="35.Јавно Комунално Претпријатие" sheetId="36" r:id="rId39"/>
    <sheet name="36.ЈСП СКОПЈЕ" sheetId="37" r:id="rId40"/>
    <sheet name="37.ЈАВНО ПРЕТПРИЈАТИЕ КОМУНАЛНА" sheetId="38" r:id="rId41"/>
    <sheet name="38.ЈКП ГАЗИ БАБА-2007 Скопје" sheetId="39" r:id="rId42"/>
    <sheet name="39.ЈП за благосостојба на живо" sheetId="40" r:id="rId43"/>
    <sheet name="40.Акционерско друштво за енер" sheetId="41" r:id="rId44"/>
    <sheet name="41.ЈПКД Комуналец Гевгелија" sheetId="42" r:id="rId45"/>
    <sheet name="42.ЈП МИРАВЦИ с.Миравци" sheetId="43" r:id="rId46"/>
    <sheet name="43.Друштво за спортски дејност" sheetId="44" r:id="rId47"/>
    <sheet name="44.ЈП КОМУНАЛЕЦ Ц.О. ГОСТИВАР" sheetId="45" r:id="rId48"/>
    <sheet name="45.ЈП за уредување и употреба н" sheetId="46" r:id="rId49"/>
    <sheet name="46.ЈП за комунална хигиена водо" sheetId="47" r:id="rId50"/>
    <sheet name="47.Јавно Претпријатие за спорт" sheetId="48" r:id="rId51"/>
    <sheet name="48.ЈП за јавни паркиралиштa и" sheetId="49" r:id="rId52"/>
    <sheet name="49.Заедничко јавно претпријати" sheetId="50" r:id="rId53"/>
    <sheet name="50.Акционерско Друштво Фудбалс" sheetId="51" r:id="rId54"/>
    <sheet name="51.ЈКП КОМУНАЛЕЦ Градско" sheetId="52" r:id="rId55"/>
    <sheet name="52.ЈКП КЛЕПА Градско" sheetId="53" r:id="rId56"/>
    <sheet name="53.Јавно комунално претпијатие" sheetId="54" r:id="rId57"/>
    <sheet name="54.ЈП за комунална дејност ДЕБР" sheetId="55" r:id="rId58"/>
    <sheet name="55.ЈКП БРЕГАЛНИЦА ПО Делчево" sheetId="56" r:id="rId59"/>
    <sheet name="56.ЈП БОШАВА Ц.О. Демир Капија" sheetId="57" r:id="rId60"/>
    <sheet name="57.ЈКП Комуналец Демир Хисар" sheetId="58" r:id="rId61"/>
    <sheet name="58.ЈП ДЕХИ ТРАНС Демир Хисар" sheetId="59" r:id="rId62"/>
    <sheet name="59.ЈП КОМУНАЛЕЦ-ПОЛИН Стар Дој" sheetId="60" r:id="rId63"/>
    <sheet name="60.ЈП за јавен,деловен и парки" sheetId="61" r:id="rId64"/>
    <sheet name="61.ЈКП ДОЛНЕНИ с.Долнени П.О" sheetId="62" r:id="rId65"/>
    <sheet name="62.ЈП за вршење на комунални де" sheetId="63" r:id="rId66"/>
    <sheet name="63.ЈП за вршење на комунални д" sheetId="64" r:id="rId67"/>
    <sheet name="64.ЈП за одржување на улици пат" sheetId="65" r:id="rId68"/>
    <sheet name="65.Јавно Комунално Претпријатие" sheetId="66" r:id="rId69"/>
    <sheet name="66.КЈП ИЛИНДЕН ПО Зрновци" sheetId="67" r:id="rId70"/>
    <sheet name="67.КЈП ВОДНА КУЛА Зрновци" sheetId="68" r:id="rId71"/>
    <sheet name="68.ЈКП ИЛИНДЕН Илинден" sheetId="69" r:id="rId72"/>
    <sheet name="69.ЈКП Водовод н.Илинден Илинд" sheetId="70" r:id="rId73"/>
    <sheet name="70.ЈП за спортски објекти ИЛИН" sheetId="71" r:id="rId74"/>
    <sheet name="71.Општинско јавно претпријати" sheetId="72" r:id="rId75"/>
    <sheet name="72.ЈПКР Комуналец Кавадарци" sheetId="73" r:id="rId76"/>
    <sheet name="73.ЈП за спортски објекти МИТО" sheetId="74" r:id="rId77"/>
    <sheet name="74.Друштво за производство на" sheetId="75" r:id="rId78"/>
    <sheet name="75.ЈП за јавни паркиралишта ПА" sheetId="76" r:id="rId79"/>
    <sheet name="76.ЈП за превоз на патници ГРА" sheetId="77" r:id="rId80"/>
    <sheet name="77.Друштво за производство, тр" sheetId="78" r:id="rId81"/>
    <sheet name="78.Заедничко јавно претпријати" sheetId="79" r:id="rId82"/>
    <sheet name="79.ЈП за енергетика КАВАДАРЦИ" sheetId="80" r:id="rId83"/>
    <sheet name="80.Друштво за туризам, угостит" sheetId="81" r:id="rId84"/>
    <sheet name="81.Градски Кошаркарски Клуб ТИ" sheetId="82" r:id="rId85"/>
    <sheet name="82.Акционерско друштво ГРАДСКИ" sheetId="83" r:id="rId86"/>
    <sheet name="83.ЈКП ЕКОХИГИЕНА Камењане" sheetId="84" r:id="rId87"/>
    <sheet name="84.ЈП ПЛАЧКОВИЦА Карбинци" sheetId="85" r:id="rId88"/>
    <sheet name="85.Друштво за спортски дејност" sheetId="86" r:id="rId89"/>
    <sheet name="86.Друштво за производство, тр" sheetId="87" r:id="rId90"/>
    <sheet name="87.ЈП ПАРКОВИ И ЗЕЛЕНИЛО-Скопје" sheetId="88" r:id="rId91"/>
    <sheet name="88.ЈКП КИСЕЛА ВОДА 2022 Скопје" sheetId="89" r:id="rId92"/>
    <sheet name="89.ЈП КОМУНАЛЕЦ Кичево" sheetId="90" r:id="rId93"/>
    <sheet name="90.ЈП ЛАКАВИЦА ПО Конче" sheetId="91" r:id="rId94"/>
    <sheet name="91.Комунално ЈП ВОДОВОД Кочани" sheetId="92" r:id="rId95"/>
    <sheet name="92.ЈП за стопанисување, постав" sheetId="93" r:id="rId96"/>
    <sheet name="93.ЈП и инфраструктура КРАТОВО" sheetId="94" r:id="rId97"/>
    <sheet name="94.ЈПКУ Комуналец Крива Паланка" sheetId="95" r:id="rId98"/>
    <sheet name="95.ЈП за дистрибуција на приро" sheetId="96" r:id="rId99"/>
    <sheet name="96.Општинско Јавно Претпријатие" sheetId="97" r:id="rId100"/>
    <sheet name="97.ЈП КОМУНА Крушево" sheetId="98" r:id="rId101"/>
    <sheet name="98.Јавно Претпријатие ЧИСТОТА" sheetId="99" r:id="rId102"/>
    <sheet name="99.ЈП ПАЗАРИШТА Куманово со Ц.О" sheetId="100" r:id="rId103"/>
    <sheet name="100.ЈП ВОДОВОД Куманово со Ц.О." sheetId="101" r:id="rId104"/>
    <sheet name="101.ЈП за изградба на инфрастру" sheetId="102" r:id="rId105"/>
    <sheet name="102.ЈП Куманово-паркинг Куманов" sheetId="103" r:id="rId106"/>
    <sheet name="103.Зедничко јавно претпријатие" sheetId="104" r:id="rId107"/>
    <sheet name="104.Друштво за погребални услуг" sheetId="105" r:id="rId108"/>
    <sheet name="105.ЈП за просторни и урбанисти" sheetId="106" r:id="rId109"/>
    <sheet name="106.ЈП и облагодарување на прир" sheetId="107" r:id="rId110"/>
    <sheet name="107.ЈКП ПИША с.Липково Липково" sheetId="108" r:id="rId111"/>
    <sheet name="108.ЈКП за водовод и канализаци" sheetId="109" r:id="rId112"/>
    <sheet name="109.ЈП и уредување на градежно " sheetId="110" r:id="rId113"/>
    <sheet name="110.Јaвно претпријатие за комун" sheetId="111" r:id="rId114"/>
    <sheet name="111.ЈКП ДОМИНГ ЦО Македонска Ка" sheetId="112" r:id="rId115"/>
    <sheet name="112.ЈП КАМЕНА РЕКА Македонска К" sheetId="113" r:id="rId116"/>
    <sheet name="113.ЈП Водовод и канализација М" sheetId="114" r:id="rId117"/>
    <sheet name="114.ЈКП Комунална хигиена Макед" sheetId="115" r:id="rId118"/>
    <sheet name="115.ЈКП САТЕСКА-Мешеишта с.Меше" sheetId="116" r:id="rId119"/>
    <sheet name="116.ЈКП ПЕЛА ХИГИЕНА Општина Мо" sheetId="117" r:id="rId120"/>
    <sheet name="117.ЈП за Комунални услужни раб" sheetId="118" r:id="rId121"/>
    <sheet name="118.ЈП за јавни паркиралишта ПА" sheetId="119" r:id="rId122"/>
    <sheet name="119.ЈП Комунална хигиена Новаци" sheetId="120" r:id="rId123"/>
    <sheet name="120.ЈП КОМУНА Ново Село П.О." sheetId="121" r:id="rId124"/>
    <sheet name="121.Јавно Претпријатие за уреду" sheetId="122" r:id="rId125"/>
    <sheet name="122.ЈП за вршење на комунални д" sheetId="123" r:id="rId126"/>
    <sheet name="123.ЈП за комунална дејност ОХР" sheetId="124" r:id="rId127"/>
    <sheet name="124.ЈП за изградба одржување и" sheetId="125" r:id="rId128"/>
    <sheet name="125.ЈП за изградба одржување ре" sheetId="126" r:id="rId129"/>
    <sheet name="126.ЈАВНО ПРЕТПРИЈАТИЕ ЗА УПРАВ" sheetId="127" r:id="rId130"/>
    <sheet name="127.ЈАВНО ПРЕТПРИЈАТИЕ ЗА ВРШЕЊ" sheetId="128" r:id="rId131"/>
    <sheet name="128.ЈАВНО ПРЕТПРИЈАТИЕ ЗА УПРАВ" sheetId="129" r:id="rId132"/>
    <sheet name="129.Јавно Претпријатие ВОДОВОД" sheetId="130" r:id="rId133"/>
    <sheet name="130.Хотелско - угостителско акц" sheetId="131" r:id="rId134"/>
    <sheet name="131.ЈКП ПЕТРОВЕЦ с.Петровец Пет" sheetId="132" r:id="rId135"/>
    <sheet name="132.ЈКП КОМУНАЛЕЦ ПО Пехчево" sheetId="133" r:id="rId136"/>
    <sheet name="133.ЈП за услужни дејности РАВЕ" sheetId="134" r:id="rId137"/>
    <sheet name="134.ЈП КОМУНАЛЕЦ Пласница, општ" sheetId="135" r:id="rId138"/>
    <sheet name="135.ЈКП Комуналец Прил" sheetId="136" r:id="rId139"/>
    <sheet name="136.Јавно Комунално Претпријат" sheetId="137" r:id="rId140"/>
    <sheet name="137.ЈКП ПАЗАРИ Прилеп" sheetId="138" r:id="rId141"/>
    <sheet name="138.ЈП за просторни и урбанисти" sheetId="139" r:id="rId142"/>
    <sheet name="139.ЈСП ПРИЛЕП Прилеп" sheetId="140" r:id="rId143"/>
    <sheet name="140.ЈП за енергетски дејности Е" sheetId="141" r:id="rId144"/>
    <sheet name="141.Друштво за производство,трг" sheetId="142" r:id="rId145"/>
    <sheet name="142.ЈКП НИКОЛА КАРЕВ Пробиштип" sheetId="143" r:id="rId146"/>
    <sheet name="143.ЈКП КОМУНАЛЕЦ П.О. Пробишти" sheetId="144" r:id="rId147"/>
    <sheet name="144.ЈП ИЛИНДЕН 2001 П.О. Пробиш" sheetId="145" r:id="rId148"/>
    <sheet name="145.ЈП ПЛАВАЈА ПО Радовиш" sheetId="146" r:id="rId149"/>
    <sheet name="146.ЈП за спортски објекти РАДО" sheetId="147" r:id="rId150"/>
    <sheet name="147.Друштво за производство на" sheetId="148" r:id="rId151"/>
    <sheet name="148.Друштво за спортски дејност" sheetId="149" r:id="rId152"/>
    <sheet name="149.ЈКП ЧИСТ ДЕН -Ранковце" sheetId="150" r:id="rId153"/>
    <sheet name="150.ЈСП РАНКОВЦЕ Ранковце" sheetId="151" r:id="rId154"/>
    <sheet name="151.Јавно Комунално Претпријати" sheetId="152" r:id="rId155"/>
    <sheet name="152.ЈРП РАДИО РЕСЕН Ресен" sheetId="153" r:id="rId156"/>
    <sheet name="153.Друштво за производство, ус" sheetId="154" r:id="rId157"/>
    <sheet name="154.ЈП РОСОМАН Росоман" sheetId="155" r:id="rId158"/>
    <sheet name="155.ЈКП САРАЈ Скопје" sheetId="156" r:id="rId159"/>
    <sheet name="156.ЈП за стопанисување, постав" sheetId="157" r:id="rId160"/>
    <sheet name="157.ЈП ДЕЛТАР за заловување и т" sheetId="158" r:id="rId161"/>
    <sheet name="158.ЈКП ЕДИНСТВО ПО Свети Никол" sheetId="159" r:id="rId162"/>
    <sheet name="159.ЈКП КОМУНАЛЕЦ по Свети Нико" sheetId="160" r:id="rId163"/>
    <sheet name="160.ЈП ПОГРЕБАЛНИ УСЛУГИ Свети" sheetId="161" r:id="rId164"/>
    <sheet name="161.Заедничко јавно претпријати" sheetId="162" r:id="rId165"/>
    <sheet name="162.ЈКП СОПИШТЕ с.Сопиште" sheetId="163" r:id="rId166"/>
    <sheet name="163.ЈАВНО КОМУНАЛНО ПРЕТПРИЈАТИ" sheetId="164" r:id="rId167"/>
    <sheet name=" 164.ЈП Комунално Струга" sheetId="165" r:id="rId168"/>
    <sheet name="165.Јaвно претпријатие за туриз" sheetId="166" r:id="rId169"/>
    <sheet name="166.ЈП за снабдување со вода за" sheetId="167" r:id="rId170"/>
    <sheet name="167.ЈП за изградба одржување и" sheetId="168" r:id="rId171"/>
    <sheet name="168.ЈП ОКТИСИ с.Октиси Струга" sheetId="169" r:id="rId172"/>
    <sheet name="169.Jавно претпријатие за парко" sheetId="170" r:id="rId173"/>
    <sheet name="170.Јавно Претпријатие ВОДОВОД" sheetId="171" r:id="rId174"/>
    <sheet name="171.ЈП КОМУНАЛЕЦ Ц.О. Струмица" sheetId="172" r:id="rId175"/>
    <sheet name="172.ЈП за изградба,одржување и" sheetId="173" r:id="rId176"/>
    <sheet name="173.ЈП за енергетски дејности С" sheetId="174" r:id="rId177"/>
    <sheet name="174.ЈП за заловување и третман" sheetId="175" r:id="rId178"/>
    <sheet name="175.ЈСП СТРУМИЦА-ТРАНСПОРТ Стру" sheetId="176" r:id="rId179"/>
    <sheet name="176.Трговско друштво за сообраќ" sheetId="177" r:id="rId180"/>
    <sheet name="177.Јавно Комунално Претпријати" sheetId="178" r:id="rId181"/>
    <sheet name="178.ЈП за вршење на комунални д" sheetId="179" r:id="rId182"/>
    <sheet name="179.Друштво за транспорт ПОЛЕТ" sheetId="180" r:id="rId183"/>
    <sheet name="180.ЈКП ТЕТОВО ц.о.Тетово" sheetId="181" r:id="rId184"/>
    <sheet name="181.ЈП ГРАДСКИ ПАРКИНГ-ТЕТОВО Т" sheetId="182" r:id="rId185"/>
    <sheet name="182.Јавно претприатие за јавен" sheetId="183" r:id="rId186"/>
    <sheet name="183.ЈКП ШАРИ Тетово,Ndermarja p" sheetId="184" r:id="rId187"/>
    <sheet name="184.Друштво за услуги ТЕКЛИК ДО" sheetId="185" r:id="rId188"/>
    <sheet name="185.ЈП УЛИЦИ И ПАТИШТА Скопје" sheetId="186" r:id="rId189"/>
    <sheet name="186.ЈП ВОДОВОД И КАНАЛИЗАЦИЈА-" sheetId="187" r:id="rId190"/>
    <sheet name="187.ГРАДСКИ ТРГОВСКИ ЦЕНТАР-Акц" sheetId="188" r:id="rId191"/>
    <sheet name="188.Трговско друштво забавен па" sheetId="189" r:id="rId192"/>
    <sheet name="189.ЈП за јавни паркиралишта ГР" sheetId="190" r:id="rId193"/>
    <sheet name="190.ЈП за јавни паркиралишта ПА" sheetId="191" r:id="rId194"/>
    <sheet name="191ЈП за депонирање на комунал" sheetId="192" r:id="rId195"/>
    <sheet name="192.Друштво за производство, тр" sheetId="193" r:id="rId196"/>
    <sheet name="193.Друштво за спортски дејност" sheetId="194" r:id="rId197"/>
    <sheet name="194.Трговско друштво за произво" sheetId="195" r:id="rId198"/>
    <sheet name="195.ЈП КАЛЕ Центар Жупа,Центар" sheetId="196" r:id="rId199"/>
    <sheet name="196.ЈП за спортски и деловни пр" sheetId="197" r:id="rId200"/>
    <sheet name="197.ЈП ТОПОЛКА Чашка-општина Ча" sheetId="198" r:id="rId201"/>
    <sheet name="198.ЈП ОБЛЕШЕВО Чешиново -Облеш" sheetId="199" r:id="rId202"/>
    <sheet name="199.ЈКП СКОПСКА ЦРНА ГОРА с.Мир" sheetId="200" r:id="rId203"/>
    <sheet name="200.ЈП ФОРТУНА ПО Штип" sheetId="201" r:id="rId204"/>
    <sheet name="201.ЈП ИСАР ПО Штип" sheetId="202" r:id="rId205"/>
    <sheet name="202.ЈП за урбанизам и уредување" sheetId="203" r:id="rId206"/>
    <sheet name="203" sheetId="204" r:id="rId207"/>
    <sheet name="204.Меѓуопштинско јавно претпри" sheetId="205" r:id="rId208"/>
    <sheet name="205.ЈП за одржување на улици и" sheetId="206" r:id="rId209"/>
    <sheet name="206.Друштво за спортски дејност" sheetId="207" r:id="rId210"/>
    <sheet name="207.ЈП ЕНЕРГО ШТИП Штип" sheetId="208" r:id="rId211"/>
    <sheet name="208.Друштво за одржување и упра" sheetId="209" r:id="rId212"/>
  </sheets>
  <externalReferences>
    <externalReference r:id="rId213"/>
  </externalReferences>
  <calcPr calcId="191029"/>
</workbook>
</file>

<file path=xl/calcChain.xml><?xml version="1.0" encoding="utf-8"?>
<calcChain xmlns="http://schemas.openxmlformats.org/spreadsheetml/2006/main">
  <c r="D74" i="207" l="1"/>
  <c r="C74" i="207"/>
  <c r="B74" i="207"/>
  <c r="D73" i="207"/>
  <c r="C73" i="207"/>
  <c r="B73" i="207"/>
  <c r="D74" i="194"/>
  <c r="C74" i="194"/>
  <c r="B74" i="194"/>
  <c r="D73" i="194"/>
  <c r="C73" i="194"/>
  <c r="B73" i="194"/>
  <c r="D97" i="165"/>
  <c r="C97" i="165"/>
  <c r="B97" i="165"/>
  <c r="D89" i="165"/>
  <c r="C89" i="165"/>
  <c r="B89" i="165"/>
  <c r="D81" i="165"/>
  <c r="C81" i="165"/>
  <c r="B81" i="165"/>
  <c r="D80" i="165"/>
  <c r="C80" i="165"/>
  <c r="B80" i="165"/>
  <c r="D79" i="165"/>
  <c r="C79" i="165"/>
  <c r="B79" i="165"/>
  <c r="D78" i="165"/>
  <c r="C78" i="165"/>
  <c r="B78" i="165"/>
  <c r="D75" i="149"/>
  <c r="C75" i="149"/>
  <c r="B75" i="149"/>
  <c r="D74" i="149"/>
  <c r="C74" i="149"/>
  <c r="B74" i="149"/>
  <c r="D73" i="131"/>
  <c r="C73" i="131"/>
  <c r="B73" i="131"/>
  <c r="D72" i="131"/>
  <c r="C72" i="131"/>
  <c r="B72" i="131"/>
  <c r="C164" i="95"/>
  <c r="C56" i="95"/>
  <c r="D73" i="82"/>
  <c r="C73" i="82"/>
  <c r="B73" i="82"/>
  <c r="D72" i="82"/>
  <c r="C72" i="82"/>
  <c r="B72" i="82"/>
  <c r="D97" i="58"/>
  <c r="C97" i="58"/>
  <c r="B97" i="58"/>
  <c r="D89" i="58"/>
  <c r="C89" i="58"/>
  <c r="B89" i="58"/>
  <c r="D74" i="51"/>
  <c r="C74" i="51"/>
  <c r="B74" i="51"/>
  <c r="D73" i="51"/>
  <c r="C73" i="51"/>
  <c r="B73" i="51"/>
  <c r="D74" i="44"/>
  <c r="C74" i="44"/>
  <c r="B74" i="44"/>
  <c r="D73" i="44"/>
  <c r="C73" i="44"/>
  <c r="B73" i="44"/>
  <c r="C163" i="34"/>
  <c r="C55" i="34"/>
  <c r="D74" i="20"/>
  <c r="C74" i="20"/>
  <c r="B74" i="20"/>
  <c r="D73" i="20"/>
  <c r="C73" i="20"/>
  <c r="B73" i="20"/>
  <c r="K40" i="20"/>
  <c r="D75" i="16"/>
  <c r="C75" i="16"/>
  <c r="B75" i="16"/>
  <c r="D74" i="16"/>
  <c r="C74" i="16"/>
  <c r="B74" i="16"/>
  <c r="D77" i="15"/>
  <c r="C77" i="15"/>
  <c r="B77" i="15"/>
  <c r="D76" i="15"/>
  <c r="C76" i="15"/>
  <c r="B76" i="15"/>
  <c r="D74" i="13"/>
  <c r="C74" i="13"/>
  <c r="B74" i="13"/>
  <c r="D73" i="13"/>
  <c r="C73" i="13"/>
  <c r="B73" i="13"/>
  <c r="D77" i="12"/>
  <c r="C77" i="12"/>
  <c r="B77" i="12"/>
  <c r="D76" i="12"/>
  <c r="C76" i="12"/>
  <c r="B76" i="12"/>
  <c r="D97" i="7"/>
  <c r="C97" i="7"/>
  <c r="B97" i="7"/>
  <c r="D89" i="7"/>
  <c r="C89" i="7"/>
  <c r="B89" i="7"/>
  <c r="E262" i="1"/>
  <c r="E208" i="1"/>
  <c r="D74" i="2"/>
  <c r="C74" i="2"/>
  <c r="B74" i="2"/>
  <c r="D73" i="2"/>
  <c r="C73" i="2"/>
  <c r="B73" i="2"/>
</calcChain>
</file>

<file path=xl/sharedStrings.xml><?xml version="1.0" encoding="utf-8"?>
<sst xmlns="http://schemas.openxmlformats.org/spreadsheetml/2006/main" count="28416" uniqueCount="1893">
  <si>
    <t>ОСНОВНИ ПОДАТОЦИ</t>
  </si>
  <si>
    <t>ЕМБС</t>
  </si>
  <si>
    <t>ЕДБ</t>
  </si>
  <si>
    <t>Целосен назив</t>
  </si>
  <si>
    <t>Друштво за спортски дејности КОШАРКАРСКИ КЛУБ МЗТ СКОПЈЕ АЕРОДРОМ АД Скопје</t>
  </si>
  <si>
    <t xml:space="preserve"> Седиште</t>
  </si>
  <si>
    <t>СКОПЈЕ - АЕРОДРОМ</t>
  </si>
  <si>
    <t>БУЛЕВАР ЈАНЕ САНДАНСКИ</t>
  </si>
  <si>
    <t>1</t>
  </si>
  <si>
    <t>Вид на субјект за упис</t>
  </si>
  <si>
    <t xml:space="preserve"> Датум на упис во ЦР</t>
  </si>
  <si>
    <t>Датум на основање</t>
  </si>
  <si>
    <t>23.07.2012</t>
  </si>
  <si>
    <t>Деловен статус</t>
  </si>
  <si>
    <t>Активен</t>
  </si>
  <si>
    <t>Шифра на Орг.облик</t>
  </si>
  <si>
    <t>05.5</t>
  </si>
  <si>
    <t>Орг.облик</t>
  </si>
  <si>
    <t>акционерско друштво</t>
  </si>
  <si>
    <t>Основна главнина</t>
  </si>
  <si>
    <t>Валута на главнина</t>
  </si>
  <si>
    <t>EUR</t>
  </si>
  <si>
    <t>ЕМБГ/ЕМБС на основач</t>
  </si>
  <si>
    <t>5980283</t>
  </si>
  <si>
    <t>Назив на основач</t>
  </si>
  <si>
    <t>ОПШТИНА АЕРОДРОМ</t>
  </si>
  <si>
    <t>Влог на основач</t>
  </si>
  <si>
    <t>Валута на влог</t>
  </si>
  <si>
    <t>Приоритетна дејност/главна приходна шифра</t>
  </si>
  <si>
    <t>93.120</t>
  </si>
  <si>
    <t>Дејности на спортски клубови</t>
  </si>
  <si>
    <t>ОРГАНИ НА УПРАВУВАЊЕ</t>
  </si>
  <si>
    <t>Управител</t>
  </si>
  <si>
    <t>Овластено лице</t>
  </si>
  <si>
    <t>ФИЛИП</t>
  </si>
  <si>
    <t>ЃОРЕВСКИ</t>
  </si>
  <si>
    <t>Одбор на директори</t>
  </si>
  <si>
    <t>Извршен член на одб на директ</t>
  </si>
  <si>
    <t>Неизвр. член на одб на директ.</t>
  </si>
  <si>
    <t>АНГЕЛ</t>
  </si>
  <si>
    <t>ЛОЗАНОСКИ</t>
  </si>
  <si>
    <t>МАРИО</t>
  </si>
  <si>
    <t>ЈОВЧЕСКИ</t>
  </si>
  <si>
    <t>НИКОЛА</t>
  </si>
  <si>
    <t>ТРАЈЧЕВСКИ</t>
  </si>
  <si>
    <t>САША</t>
  </si>
  <si>
    <t>СТОИЛЕВСКИ</t>
  </si>
  <si>
    <t>Просечен број на вработени</t>
  </si>
  <si>
    <t>Учество на државен капитал во %</t>
  </si>
  <si>
    <t>ПОДАТОЦИ ЗА ЕМИСИЈА НА ХАРТИИ ОД ВРЕДНОСТ</t>
  </si>
  <si>
    <t>ИСИН</t>
  </si>
  <si>
    <t>MKKMZT101010</t>
  </si>
  <si>
    <t xml:space="preserve">Номинална вредност на акција (МКД) </t>
  </si>
  <si>
    <t>Вкупно издадени акции</t>
  </si>
  <si>
    <t>Валута</t>
  </si>
  <si>
    <t>Назив на имателите на акции (државни и јавни субјекти)</t>
  </si>
  <si>
    <t>Државен удел (%)</t>
  </si>
  <si>
    <t>ПОДАТОЦИ ЗА ПРЕТПРИЈАТИЕТО КОЕ КОТИРА НА БЕРЗА</t>
  </si>
  <si>
    <t>Котирано претпријатие на берза (ДА/НЕ)</t>
  </si>
  <si>
    <t>2023</t>
  </si>
  <si>
    <t>2024</t>
  </si>
  <si>
    <t>2025</t>
  </si>
  <si>
    <t xml:space="preserve">Пазарна капитализација </t>
  </si>
  <si>
    <t>Коефициент цена/добивка по акција</t>
  </si>
  <si>
    <t xml:space="preserve">Дивиденден принос (%) </t>
  </si>
  <si>
    <t>ФИНАНСИСКИ ПОДАТОЦИ</t>
  </si>
  <si>
    <t>ИНДИКАТОРИ</t>
  </si>
  <si>
    <t>ПРОФИТАБИЛНОСТ</t>
  </si>
  <si>
    <t xml:space="preserve">   НЕТО ПРОФИТНА МАРЖА</t>
  </si>
  <si>
    <t xml:space="preserve">  ОПЕРАТИВНА ПРОФИТНА МАРЖА</t>
  </si>
  <si>
    <t xml:space="preserve">  СТАПКА НА ПОВРАТ НА СРЕДСТВА (ROA)</t>
  </si>
  <si>
    <t xml:space="preserve">  СТАПКА НА ПОВРАТ НА КАПИТАЛОТ (ROE)</t>
  </si>
  <si>
    <t>ЕФИКАСНОСТ</t>
  </si>
  <si>
    <t xml:space="preserve">  КОЕФИЦИЕНТ НА ОБРТ НА ЗАЛИХИ</t>
  </si>
  <si>
    <t xml:space="preserve">  КОЕФИЦИЕНТ НА ОБРТ НА ВКУПНИ СРЕДСТВА</t>
  </si>
  <si>
    <t xml:space="preserve">  КОЕФИЦИЕНТ НА ОБРТ НА ПОБАРУВАЊА ОД КУПУВАЧИ</t>
  </si>
  <si>
    <t>ФИНАНСИСКА СТАБИЛНОСТ (СОЛВЕНТНОСТ)</t>
  </si>
  <si>
    <t xml:space="preserve">  ПОКАЗАТЕЛ НА ВКУПНА ЗАДОЛЖЕНОСТ</t>
  </si>
  <si>
    <t xml:space="preserve">  ПОКАЗАТЕЛ ДОЛГ-СОПСТВЕН КАПИТАЛ (DEBT EQUITY RATIO)</t>
  </si>
  <si>
    <t xml:space="preserve">  ОДНОС НА ДОЛГ СПОРЕД EBIT (EARNINGS BEFORE INTEREST AND TAXES</t>
  </si>
  <si>
    <t xml:space="preserve">  ПОКАЗАТЕЛ ЗА ПОКРИЕНОСТ НА КАМАТАТА (INTEREST COVERAGE RATIO)</t>
  </si>
  <si>
    <t>ЕКОНОМИЧНОСТ</t>
  </si>
  <si>
    <t xml:space="preserve">  ОДНОС МЕЃУ ПРИХОДИ И РАСХОДИ</t>
  </si>
  <si>
    <t xml:space="preserve">  ОДНОС МЕЃУ ФИНАНСИСКИ ПРИХОДИ И ФИНАНСИСКИ РАСХОДИ</t>
  </si>
  <si>
    <t>ЛИКВИДНОСТ</t>
  </si>
  <si>
    <t xml:space="preserve">  ПОКАЗАТЕЛ НА ТЕКОВНА ЛИКВИДНОСТ (CURRENT RATIO)</t>
  </si>
  <si>
    <t xml:space="preserve">  ПОКАЗАТЕЛ НА ЗАБРЗАНА ЛИКВИДНОСТ (QOICK RATIO)</t>
  </si>
  <si>
    <t>ПАЗАРНА ВРЕДНОСТ</t>
  </si>
  <si>
    <t>НЕТТО ДОБИВКА ПО АКЦИЈА (ЕPS)</t>
  </si>
  <si>
    <t>КНИГОВОДСТВЕНА ВРЕДНОСТ ПО АКЦИЈА</t>
  </si>
  <si>
    <t>БИЛАНС НА УСПЕХ</t>
  </si>
  <si>
    <t>БРУТО ДОБИВКА</t>
  </si>
  <si>
    <t>ОПЕРАТИВНА ДОБИВКА (EBIT)</t>
  </si>
  <si>
    <t>НЕТО ДОБИВКА ПРЕД ОДАНОЧУВАЊЕ</t>
  </si>
  <si>
    <t xml:space="preserve">НЕТО ДОБИВКА </t>
  </si>
  <si>
    <t xml:space="preserve">НЕТО ЗАГУБА </t>
  </si>
  <si>
    <t>БИЛАНС НА СОСТОЈБА</t>
  </si>
  <si>
    <t>АКТИВА</t>
  </si>
  <si>
    <t>ОБВРСКИ</t>
  </si>
  <si>
    <t xml:space="preserve">ВКУПЕН КАПИТАЛ </t>
  </si>
  <si>
    <t>ВКУПНИ ОБВРСКИ И КАПИТАЛ (ПАСИВА)</t>
  </si>
  <si>
    <t>НЕТО ВРЕДНОСТ</t>
  </si>
  <si>
    <t>ГРАФИЧКИ ПРИКАЗИ</t>
  </si>
  <si>
    <t>1. Oднос на обврски и EBITDA</t>
  </si>
  <si>
    <t>Oбврски</t>
  </si>
  <si>
    <t>EBITDA</t>
  </si>
  <si>
    <t>Показател на долг/ЕBITDA</t>
  </si>
  <si>
    <t>2. Однос на обврски и приходи</t>
  </si>
  <si>
    <t>Приходи</t>
  </si>
  <si>
    <t>3. Солвентност</t>
  </si>
  <si>
    <t>4. Профитабилност</t>
  </si>
  <si>
    <t>5. Ликвидност</t>
  </si>
  <si>
    <t>ДРЖАВНА ПОДДРШКА</t>
  </si>
  <si>
    <t>Државни гаранции (МКД)</t>
  </si>
  <si>
    <t>Исплатени дивиденди (МКД)</t>
  </si>
  <si>
    <t>Субвенции/донации (МКД)</t>
  </si>
  <si>
    <t>Капитални вложувања (МКД)</t>
  </si>
  <si>
    <t>ТРАНСПАРЕНТНОСТ И РЕВИЗИЈА</t>
  </si>
  <si>
    <t>Линк до официјален веб страна</t>
  </si>
  <si>
    <t>https://mztskopjeaerodrom.mk/</t>
  </si>
  <si>
    <t>Последен објавен годишен извештај (линк, доколку нема - нема)</t>
  </si>
  <si>
    <t>Финансиски извештај 2025</t>
  </si>
  <si>
    <t>Линк до извештај од законска ревизија (линк, доколку нема - нема)</t>
  </si>
  <si>
    <t>нема</t>
  </si>
  <si>
    <t>Ревизорско мислење/наоди (позитивно/негативно)</t>
  </si>
  <si>
    <t>Линк до деловен план (линк, доколку нема - нема)</t>
  </si>
  <si>
    <t>Линк до записници од собранија/собири (линк, доколку нема - нема)</t>
  </si>
  <si>
    <t>ОДРЖЛИВОСТ</t>
  </si>
  <si>
    <t>Стратегија/план/политика за одржливост (линк, доколку нема - нема)</t>
  </si>
  <si>
    <t>Р.бр,</t>
  </si>
  <si>
    <t>Назив</t>
  </si>
  <si>
    <t>% на Државен капитал</t>
  </si>
  <si>
    <t>Јавно претпријатие за управување со развојни проекти на Општина Аеродром Скопје</t>
  </si>
  <si>
    <t>Јавно претпријатие за комунални дејности на Општина Аеродром Скопје</t>
  </si>
  <si>
    <t>Јавно Комунално Претпријатие АМБИЕНТИ АРАЧИНОВО Ndërmarrja Publike Komunale AMBIENTI HARAÇINË</t>
  </si>
  <si>
    <t>СОВЕТ НА ОПШТИНА АРАЧИНОВО</t>
  </si>
  <si>
    <t>Јавно претпријатие за комунални работи УСЛУГА Ц.О.Берово</t>
  </si>
  <si>
    <t>БЕРОВО</t>
  </si>
  <si>
    <t>Јавно комунално претпријатие ВОДОВОД Битола</t>
  </si>
  <si>
    <t>ОПШТИНА БИТОЛА</t>
  </si>
  <si>
    <t>Јавно претпријатие КОМУНАЛЕЦ Битола П.О.</t>
  </si>
  <si>
    <t>Јавно претпријатие ПАЗАРИ Битола</t>
  </si>
  <si>
    <t>Комунално јавно претпријатие НИСКОГРАДБА Битола со П.О.</t>
  </si>
  <si>
    <t>СОВЕТ НА ОПШТИНА БИТОЛА</t>
  </si>
  <si>
    <t>Јавно претпријатие за стопанисување со Индустриска зона ЖАБЕНИ Битола</t>
  </si>
  <si>
    <t>Друштво за спортски дејности ФУДБАЛСКИ КЛУБ ПЕЛИСТЕР АД Битола</t>
  </si>
  <si>
    <t>Друштво за спортски дејности КОШАРКАРСКИ КЛУБ ПЕЛИСТЕР АД Битола</t>
  </si>
  <si>
    <t>Јавно претпријатие за урбанистичко планирање, проектирање и инженеринг-Битола</t>
  </si>
  <si>
    <t>Друштво за спортски дејности РАКОМЕТЕН КЛУБ ЕУРОФАРМ ПЕЛИСТЕР АД Битола</t>
  </si>
  <si>
    <t>Друштво за спортски дејности РАКОМЕТЕН КЛУБ ЕУРОФАРМ ПЕЛИСТЕР 2 АД Битола</t>
  </si>
  <si>
    <t>ЈАВНО ПРЕТПРИЈАТИЕ ЗА ИЗГРАДБА И ОДРЖУВАЊЕ НА ЈАВЕН ПРОСТОР ЗА ПАРКИРАЊЕ И УРЕДУВАЊЕ И ОРГАНИЗИРАЊЕ НА ЈАВЕН ЛОКАЛЕН ПРЕВОЗ НА ПАТНИЦИ ВО ОПШТИНАТА БИТОЛА Битола</t>
  </si>
  <si>
    <t>Меѓуопштинско јавно претпријатие ПЕЛАЛИНК Битола</t>
  </si>
  <si>
    <t>ОПШТИНА МОГИЛА</t>
  </si>
  <si>
    <t>ОПШТИНА НОВАЦИ</t>
  </si>
  <si>
    <t xml:space="preserve">                         ВКУПНО</t>
  </si>
  <si>
    <t>Јавно претпријатие КОМУНАЛНА ЧИСТОТА Богданци</t>
  </si>
  <si>
    <t xml:space="preserve">ОПШТИНА БОГДАНЦИ </t>
  </si>
  <si>
    <t>Акционерско друштво за спортски дејности РАКОМЕТЕН КЛУБ МЛАДОСТ 1977 Богданци</t>
  </si>
  <si>
    <t>ОПШТИНА БОГДАНЦИ</t>
  </si>
  <si>
    <t>Јавно комунално претпријатие ШАРИ с.Боговиње Боговиње</t>
  </si>
  <si>
    <t>СОВЕТ НА ОПШТИНА БОГОВИЊЕ</t>
  </si>
  <si>
    <t>Друштво за производство и комунални услуги САУБЕРМАХЕР ТЕТОВО ДОО Долно Палчиште, Боговиње</t>
  </si>
  <si>
    <t>ОПШТИНА ТЕТОВО</t>
  </si>
  <si>
    <t>Јавно претпријатие за комунални дејности ОГРАЖДЕН П.О. Босилово</t>
  </si>
  <si>
    <t>ОПШТИНА БОСИЛОВО</t>
  </si>
  <si>
    <t>Општинско јавно претпријатие за вршење на комунални работи ВАРДАР с.Брвеница</t>
  </si>
  <si>
    <t>СОВЕТ НА ОПШТИНА БРВЕНИЦА</t>
  </si>
  <si>
    <t>Јавно комунално претпријатие Бутел - Скопје</t>
  </si>
  <si>
    <t xml:space="preserve">ОПШТИНА БУТЕЛ </t>
  </si>
  <si>
    <t>Јавно претпријатие КОМУНАЛЕН СЕРВИС Валандово</t>
  </si>
  <si>
    <t>ОПШТИНА ВАЛАНДОВО</t>
  </si>
  <si>
    <t>ЈАВНО РАДИОДИФУЗНО ПРЕТПРИЈАТИЕ Валандово</t>
  </si>
  <si>
    <t>СОВЕТ НА ОПШТИНА    ВАЛАНДОВО</t>
  </si>
  <si>
    <t xml:space="preserve">Друштво за производство и трговија ФАРМА МЕДИКА КАНАБИС ДОО Валандово </t>
  </si>
  <si>
    <t>Друштво за преработка на овошје и зеленчук ТРГОПРОДУКТ ДОО увоз-извоз с.Дабиље Струмица</t>
  </si>
  <si>
    <t>Јавно претпријатие за комунални дејности ТУРИЈА ПО Василево</t>
  </si>
  <si>
    <t>СОВЕТ НА ОПШТИНА ВАСИЛЕВО</t>
  </si>
  <si>
    <t>Јавно претпријатие за комунални дејности и облагородување на природните ресурси ЕРЕМЈА Вевчани</t>
  </si>
  <si>
    <t>СОВЕТ НА ОПШТИНА ВЕВЧАНИ</t>
  </si>
  <si>
    <t>Јавно комунално претпријатие ДЕРВЕН Велес</t>
  </si>
  <si>
    <t>СОВЕТ НА ОПШТИНА ТИТОВ ВЕЛЕС</t>
  </si>
  <si>
    <t>Јавно претпријатие   ПАРК-СПОРТ И ПАРКИНЗИ  Велес</t>
  </si>
  <si>
    <t>ОПШТИНА ВЕЛЕС</t>
  </si>
  <si>
    <t>Јавно претпријатие за енергетика ВЕЛЕС-ГАС Велес</t>
  </si>
  <si>
    <t xml:space="preserve">ОПШТИНА ВЕЛЕС </t>
  </si>
  <si>
    <t>Јавно претпријатие за комунални работи СОЛИДАРНОСТ со целосна одговорност Виница</t>
  </si>
  <si>
    <t xml:space="preserve">ОПШТИНА ВИНИЦА </t>
  </si>
  <si>
    <t>Јавно претпријатие за комунално-производни и услужни работи КАЛЕ ПО Блатец</t>
  </si>
  <si>
    <t>ОПШТИНА ВИНИЦА</t>
  </si>
  <si>
    <t>Јавно Комунално Претпријатие ВРАПЧИШТЕ ц.о  с.Врапчиште Врапчиште</t>
  </si>
  <si>
    <t>СОВЕТ НА ОПШТИНА ВРАПЧИШТЕ</t>
  </si>
  <si>
    <t>Јавно сообраќајно претпријатие СКОПЈЕ</t>
  </si>
  <si>
    <t>СОВЕТ НА ГРАД СКОПЈЕ</t>
  </si>
  <si>
    <t>ЈАВНО ПРЕТПРИЈАТИЕ КОМУНАЛНА ХИГИЕНА-СКОПЈЕ-NDERMARRJA PUBLIKE HIGJIENA KOMUNALE-SHKUP</t>
  </si>
  <si>
    <t>Јавно комунално претпријатие ГАЗИ БАБА-2007 Скопје</t>
  </si>
  <si>
    <t>СОВЕТ НА ОПШТИНА ГАЗИ БАБА</t>
  </si>
  <si>
    <t>Јавно претпријатие за благосостојба на животни скитници ЛАЈКА Скопје
Ndermarrija publike per mireqenie te kafsheve endacake LLAJKA Shkup</t>
  </si>
  <si>
    <t xml:space="preserve">ГРАД СКОПЈЕ </t>
  </si>
  <si>
    <t>Акционерско друштво за енергетски дејности ГРАДСКИ ЕНЕРГЕТСКИ СИСТЕМИ-СКОПЈЕ АД Скопје</t>
  </si>
  <si>
    <t>Јавно претпријатие за комунални дејности КОМУНАЛЕЦ Гевгелија</t>
  </si>
  <si>
    <t>ОПШТИНА ГЕВГЕЛИЈА</t>
  </si>
  <si>
    <t>Јавно претпријатие МИРАВЦИ  с.Миравци</t>
  </si>
  <si>
    <t>Друштво за спортски дејности КОШАРКАРСКИ КЛУБ КОЖУВ АД Гевгелија</t>
  </si>
  <si>
    <t xml:space="preserve">ОПШТИНА ГЕВГЕЛИЈА </t>
  </si>
  <si>
    <t>Јавно претпријатие за комунални дејности КОМУНАЛЕЦ Ц.О. ГОСТИВАР</t>
  </si>
  <si>
    <t>СОВЕТ НА ОПШТИНА ГОСТИВАР</t>
  </si>
  <si>
    <t>Јавно претпријатие за уредување и употреба на градежно земјиште ГОСТИВАР ц.о. Гостивар</t>
  </si>
  <si>
    <t>ИЗВРШЕН ОДБОР ЗА ВРШЕЊЕ НА РАБОТА НА СОБРАНИЕТО НА ОПШТИНА ГОСТИВАР</t>
  </si>
  <si>
    <t>Јавно претпријатие за комунална хигиена водовод и канализација ХИГИЕНА Чегране</t>
  </si>
  <si>
    <t>СОВЕТ НА ОПШТИНА ЧЕГРАНЕ</t>
  </si>
  <si>
    <t>Јавно Претпријатие за стопанисување со спортска сала РИНИА Гостивар Ndermarrja publike per ekonomizim me sallen sportive RINIA Gostivar</t>
  </si>
  <si>
    <t xml:space="preserve">ОПШТИНА ГОСТИВАР </t>
  </si>
  <si>
    <t>Јавно претпријатие за јавни паркиралиштa и зеленило Гостивар Ndermarrja  publike per parkingjet publike dhe gjelberimin Gostivar</t>
  </si>
  <si>
    <t>ОПШТИНА ГОСТИВАР</t>
  </si>
  <si>
    <t xml:space="preserve">Заедничко јавно претпријатие РУСИНО/ПОЛОГ с.Сушица  Гостивар </t>
  </si>
  <si>
    <t>ОПШТИНА МАВРОВО И РОСТУШЕ</t>
  </si>
  <si>
    <t>ОПШТИНА ВРАПЧИШТЕ</t>
  </si>
  <si>
    <t xml:space="preserve">ОПШТИНА БРВЕНИЦА </t>
  </si>
  <si>
    <t xml:space="preserve">ОПШТИНА БОГОВИЊЕ </t>
  </si>
  <si>
    <t>ОПШТИНА ЖЕЛИНО</t>
  </si>
  <si>
    <t xml:space="preserve">ОПШТИНА ТЕАРЦЕ </t>
  </si>
  <si>
    <t>ОПШТИНА ЈЕГУНОВЦЕ</t>
  </si>
  <si>
    <t xml:space="preserve">ОПШТИНА ТЕТОВО </t>
  </si>
  <si>
    <t xml:space="preserve">                            ВКУПНО</t>
  </si>
  <si>
    <t>Акционерско Друштво Фудбалски клуб КФГ ГОСТИВАР АД Гостивар</t>
  </si>
  <si>
    <t>Јавно комунално претпријатие КОМУНАЛЕЦ Градско</t>
  </si>
  <si>
    <t>СОВЕТ НА ОПШТИНА ГРАДСКО</t>
  </si>
  <si>
    <t>Јавно комунално претпријатие КЛЕПА Градско</t>
  </si>
  <si>
    <t>ОПШТИНА ГРАДСКО Градско</t>
  </si>
  <si>
    <t>Јавно комунално претпијатие СТАНДАРД Ц.О.ДЕБАР_x000D_
NDERMARRJA KOMUNALE PUBLIKE STANDARD p.p.DIBER</t>
  </si>
  <si>
    <t>ОПШТИНА ДЕБАР</t>
  </si>
  <si>
    <t>Јавно претпријатие за комунална дејност ДЕБРЦА Белчишта</t>
  </si>
  <si>
    <t>СОВЕТ НА ОПШТИНА  БЕЛЧИШТА</t>
  </si>
  <si>
    <t>Јавно комунално претпријатие БРЕГАЛНИЦА ПО Делчево</t>
  </si>
  <si>
    <t>Јавно претпријатие за комунални работи БОШАВА  Ц.О. Демир Капија</t>
  </si>
  <si>
    <t>СОВЕТ НА ОПШТИНА ДЕМИР КАПИЈА</t>
  </si>
  <si>
    <t>Јавно комунално претпријатие КОМУНАЛЕЦ Демир Хисар</t>
  </si>
  <si>
    <t>ОПШТИНА ДЕМИР ХИСАР</t>
  </si>
  <si>
    <t>Јавно претпријатие ДЕХИ ТРАНС Демир Хисар</t>
  </si>
  <si>
    <t>Јавно претпријатие  за комунални дејности  КОМУНАЛЕЦ-ПОЛИН Стар Дојран</t>
  </si>
  <si>
    <t>СОВЕТ НА ОПШТИНА СТАР ДОЈРАН</t>
  </si>
  <si>
    <t>Јавно претпријатие за стопанисување со јавен,деловен и паркинг простор ТАУРИЈАН Стар Дојран Дојран</t>
  </si>
  <si>
    <t xml:space="preserve">ОПШТИНА ДОЈРАН </t>
  </si>
  <si>
    <t>Јавно комунално претпријатие ДОЛНЕНИ с.Долнени П.О</t>
  </si>
  <si>
    <t>СОВЕТ НА ОПШТИНА ДОЛНЕНИ</t>
  </si>
  <si>
    <t>Јавно претпријатие за вршење на комунални дејности МИРМБАЈТЈА Желино,Ndërmarja publike për kryerjen e veprimtarive komunale MIRËMBAJTJA Zhelinë</t>
  </si>
  <si>
    <t>СОВЕТ НА ОПШТИНА ЖЕЛИНО</t>
  </si>
  <si>
    <t>ЈП за вршење на комунални дејности ПАСТЕРТИЈА с.Зајас -Зајас</t>
  </si>
  <si>
    <t>СОВЕТ НА ОПШТИНА ЗАЈАС</t>
  </si>
  <si>
    <t>Јавно претпријатие за одржување на улици патишта и други комунални дејности ЕСТЕТИКА 2002 с.Зајас Зајас</t>
  </si>
  <si>
    <t>Јавно Комунално Претпријатие ЗЕЛЕНИКОВО Станица Зелениково Зелениково</t>
  </si>
  <si>
    <t>СОВЕТ НА ОПШТИНА ЗЕЛЕНИКОВО</t>
  </si>
  <si>
    <t>Комунално јавно претпријатие ИЛИНДЕН ПО Зрновци</t>
  </si>
  <si>
    <t>СОВЕТ НА ОПШТИНА ЗРНОВЦИ</t>
  </si>
  <si>
    <t>Комунално јавно претпријатие  ВОДНА КУЛА Зрновци</t>
  </si>
  <si>
    <t>ОПШТИНА ЗРНОВЦИ</t>
  </si>
  <si>
    <t>Јавно комунално претпријатие ИЛИНДЕН Илинден</t>
  </si>
  <si>
    <t>СОВЕТ НА ОПШТИНА ИЛИНДЕН</t>
  </si>
  <si>
    <t>Јавно комунално претпријатие Водовод н.Илинден Илинден</t>
  </si>
  <si>
    <t>ОПШТИНА  ИЛИНДЕН</t>
  </si>
  <si>
    <t>Јавно претпријатие за стопанисување со спортски објекти ИЛИНДЕН 2010 н.Илинден Илинден-во ликвидација</t>
  </si>
  <si>
    <t xml:space="preserve">ОПШТИНА  ИЛИНДЕН </t>
  </si>
  <si>
    <t>Општинско јавно претпријатие за вршење комунални работи ЈЕГУНОВЦЕ с.Јегуновце, Јегуновце</t>
  </si>
  <si>
    <t>Јавно претпријатие за комунални работи КОМУНАЛЕЦ Кавадарци</t>
  </si>
  <si>
    <t>СОВЕТ НА ОПШТИНА КАВАДАРЦИ</t>
  </si>
  <si>
    <t>Јавно претпријатие за стопанисување со спортски објекти МИТО ХАЏИВАСИЛЕВ ЈАСМИН Кавадарци</t>
  </si>
  <si>
    <t xml:space="preserve">Друштво за производство на електрична енергија и услуги МХЕЦ ЛУКАР ДООЕЛ Кавадарци </t>
  </si>
  <si>
    <t>Јавно претпријатие за јавни паркиралишта ПАРКИНГ КАВАДАРЦИ Кавадарци</t>
  </si>
  <si>
    <t>ОПШТИНА КАВАДАРЦИ Кавадарци</t>
  </si>
  <si>
    <t xml:space="preserve">Јавно претпријатие  за превоз на патници  ГРАДСКИ ПРЕВОЗ КАВАДАРЦИ Кавадарци </t>
  </si>
  <si>
    <t>Друштво за производство, трговија и услуги ГРАДСКА ВИНОТЕКА ДООЕЛ Кавадарци</t>
  </si>
  <si>
    <t xml:space="preserve">Република Северна Македонија ,Јавна Општинска установа   - Локален Вински Музеј за регионот Тиквеш Кавадарци    </t>
  </si>
  <si>
    <t xml:space="preserve">Заедничко  јавно претпријатие Регионален центар  за згрижување на бездомни миленици и ветеринарно здравство  СТАЦИОНАР -ШЕПА Кавадарци </t>
  </si>
  <si>
    <t xml:space="preserve">ОПШТИНА КАВАДАРЦИ </t>
  </si>
  <si>
    <t xml:space="preserve">ОПШТИНА СВЕТИ НИКОЛЕ </t>
  </si>
  <si>
    <t xml:space="preserve">ОПШТИНА ДЕМИР КАПИЈА </t>
  </si>
  <si>
    <t xml:space="preserve">ОПШТИНА ГРАДСКО </t>
  </si>
  <si>
    <t xml:space="preserve">ОПШТИНА РОСОМАН </t>
  </si>
  <si>
    <t xml:space="preserve">ОПШТИНА ЧАШКА </t>
  </si>
  <si>
    <t xml:space="preserve">ОПШТИНА ЛОЗОВО </t>
  </si>
  <si>
    <t xml:space="preserve">ОПШТИНА НЕГОТИНО </t>
  </si>
  <si>
    <t xml:space="preserve">                           ВКУПНО</t>
  </si>
  <si>
    <t>Јавно претпријатие за енергетика КАВАДАРЦИ - ГАС Кавадарци</t>
  </si>
  <si>
    <t>Друштво за туризам, угостителство, рекреација и спорт СКИ ЦЕНТАР МИХАЈЛОВО ДООЕЛ Кавадарци</t>
  </si>
  <si>
    <t xml:space="preserve">Јавно претпријатие за стопанисување со спортски објекти МИТО ХАЏИВАСИЛЕВ ЈАСМИН Кавадарци     </t>
  </si>
  <si>
    <t>Градски Кошаркарски Клуб ТИКВЕШ ГОЛДЕН ИГЛ АД Кавадарци</t>
  </si>
  <si>
    <t>ОПШТИНА КАВАДАРЦИ</t>
  </si>
  <si>
    <t xml:space="preserve">Акционерско друштво ГРАДСКИ ФУДБАЛСКИ КЛУБ ТИКВЕШ 1930 АД Кавадарци 
</t>
  </si>
  <si>
    <t>Јавно комунално претпријатие ЕКОХИГИЕНА Камењане</t>
  </si>
  <si>
    <t>СОВЕТ НА ОПШТИНА КАМЕЊАНЕ</t>
  </si>
  <si>
    <t>Јавно претпријатие за комунално-производни и услужни работи ПЛАЧКОВИЦА Карбинци</t>
  </si>
  <si>
    <t>СОВЕТ НА ОПШТИНА КАРБИНЦИ</t>
  </si>
  <si>
    <t>Друштво за спортски дејности КОШАРКАРСКИ КЛУБ КАРПОШ - СОКОЛИ 2000 АД Скопје</t>
  </si>
  <si>
    <t xml:space="preserve">ОПШТИНА КАРПОШ </t>
  </si>
  <si>
    <t>Друштво за производство, трговија и услуги ФЛОРАКОМ-ДООЕЛ увоз-извоз Скопје</t>
  </si>
  <si>
    <t>"ПАРКОВИ И ЗЕЛЕНИЛО"</t>
  </si>
  <si>
    <t>Јавно претпријатие ПАРКОВИ И ЗЕЛЕНИЛО-Скопје _x000D_
Ndermarrja Publike Parqe dhe gjelberime - Shkup</t>
  </si>
  <si>
    <t>Јавно комунално претпријатие КИСЕЛА ВОДА 2022 Скопје</t>
  </si>
  <si>
    <t>ОПШТИНА КИСЕЛА ВОДА Скопје</t>
  </si>
  <si>
    <t>Јавно претпријатие за комунални дејности КОМУНАЛЕЦ Кичево,Ndërmarja publike për veprimtari komunale KOMUNALEC Kërçovë</t>
  </si>
  <si>
    <t>СОВЕТ НА ОПШТИНА КИЧЕВО</t>
  </si>
  <si>
    <t>Јавно претпријатие за комунални дејности ЛАКАВИЦА ПО Конче</t>
  </si>
  <si>
    <t>СОВЕТ НА ОПШТИНА КОНЧЕ</t>
  </si>
  <si>
    <t>Комунално Јавно претпријатие ВОДОВОД Кочани</t>
  </si>
  <si>
    <t>ОПШТИНА КОЧАНИ</t>
  </si>
  <si>
    <t>Јавно претпријатие за стопанисување, поставување и одржување на јавно осветлување Светлина Ко 2022 - Кочани</t>
  </si>
  <si>
    <t>Јавно претпријатие за комунални дејности и инфраструктура КРАТОВО од Кратово</t>
  </si>
  <si>
    <t>СОВЕТ НА ОПШТИНА КРАТОВО</t>
  </si>
  <si>
    <t>Јавно претпријатие за комунални услуги КОМУНАЛЕЦ ц.о. Крива Паланка</t>
  </si>
  <si>
    <t>ОПШТИНА КРИВА ПАЛАНКА</t>
  </si>
  <si>
    <t>Јавно претпријатие за дистрибуција на природен гас и енергетски дејности КАЛИН КАМЕН - Крива Паланка</t>
  </si>
  <si>
    <t xml:space="preserve">ОПШТИНА КРИВА ПАЛАНКА </t>
  </si>
  <si>
    <t>Општинско Јавно Претпријатие за комунални дејности ПЕЛАГОНИЈА Кривогаштани</t>
  </si>
  <si>
    <t>СОВЕТ НА ОПШТИНА КРИВОГАШТАНИ</t>
  </si>
  <si>
    <t>Јавно претпријатие за комунални дејности КОМУНА Крушево</t>
  </si>
  <si>
    <t>СОВЕТ НА ОПШТИНА КРУШЕВО</t>
  </si>
  <si>
    <t>Јавно Претпријатие ЧИСТОТА И ЗЕЛЕНИЛО-Куманово_x000D_
Ndermarrja Publike PASTRIMI DHE GJELBERIMI-Kumanove</t>
  </si>
  <si>
    <t>Според Статут на ЈП Чистота и Зеленило-Куманово,донесен од Управен одбор</t>
  </si>
  <si>
    <t>Јавно претпријатие ПАЗАРИШТА Куманово со Ц.О.-Ndermarrja publike TREGU Kumanove me PP</t>
  </si>
  <si>
    <t>СОВЕТ НА ОПШТИНА КУМАНОВО</t>
  </si>
  <si>
    <t>Јавно претпријатие ВОДОВОД Куманово со Ц.О. Куманово_x000D_
Ndermarrja publike VODOVOD Kumanovе me P.P. Kumanovе</t>
  </si>
  <si>
    <t>Јавно претпријатие за изградба на инфраструктурни објекти КУМАНОВО-ГАС Куманово, Ndermarrja publike per ndertim te objektive infrastrukturore KUMANOVA-GAZ Kumanove</t>
  </si>
  <si>
    <t>ОПШТИНА КУМАНОВО</t>
  </si>
  <si>
    <t>Јавно претпријатие  Куманово-паркинг Куманово, Nderrmarja publike  Kumanova-parking Kumanove</t>
  </si>
  <si>
    <t>Зедничко јавно претпријатие за управување со отпад во Североисточниот плански регион ЕКО-ЗОНА Куманово</t>
  </si>
  <si>
    <t xml:space="preserve">ОПШТИНА КУМАНОВО </t>
  </si>
  <si>
    <t xml:space="preserve">ОПШТИНА ЛИПКОВО </t>
  </si>
  <si>
    <t xml:space="preserve">ОПШТИНА КРАТОВО </t>
  </si>
  <si>
    <t>ОПШТИНА РАНКОВЦЕ</t>
  </si>
  <si>
    <t xml:space="preserve">                          ВКУПНО</t>
  </si>
  <si>
    <t>Друштво за погребални услуги ЧИСТОТА-ПОГРЕБАЛНО ДООЕЛ Куманово</t>
  </si>
  <si>
    <t>Јавно претпријатие за просторни и урбанистички планови КУМАНОВО-ПЛАН Куманово-Ndermarja publike per planet hapsinore dhe urbane Kumanove-Plani Kumanove</t>
  </si>
  <si>
    <t>ОПШТИНА КУМАНОВО Куманово</t>
  </si>
  <si>
    <t>Јавно претпријатие за комунални дејности и облагодарување на природните ресурси ХИГИЕНА Лабуништа</t>
  </si>
  <si>
    <t>СОВЕТ НА ОПШТИНА ЛАБУНИШТА</t>
  </si>
  <si>
    <t>Јавно комунално претпријатие ПИША с.Липково Липково</t>
  </si>
  <si>
    <t>СОВЕТ НА ОПШТИНА ЛИПКОВО</t>
  </si>
  <si>
    <t>Јавно комунално претпријатие за водовод и канализација ПЕНДА Липково општина Липково-Ndërmarrja komunale publike për ujësjellës dhe kanalizime  PENDA në Likovë, komuna e Likovës</t>
  </si>
  <si>
    <t>ОПШТИНА ЛИПКОВО Липково</t>
  </si>
  <si>
    <t>Јавно претпријатие за комунални дејности  и  уредување на градежно земјиште ЛОЗОВО ПО Лозово</t>
  </si>
  <si>
    <t>СОВЕТ НА ОПШТИНА ЛОЗОВО</t>
  </si>
  <si>
    <t>Јaвно претпријатие за комунална дејност МАВРОВО Маврови Анови</t>
  </si>
  <si>
    <t>СОВЕТ НА ОПШТИНА МАВРОВИ АНОВИ</t>
  </si>
  <si>
    <t>Јавно комунално претпријатие ДОМИНГ ЦО Македонска Каменица</t>
  </si>
  <si>
    <t>СОВЕТ НА ОПШТИНА МАКЕДОНСКА КАМЕНИЦА</t>
  </si>
  <si>
    <t>Јавно претпријатие КАМЕНА РЕКА Македонска Каменица</t>
  </si>
  <si>
    <t>Јавно претпријатие Водовод и канализација Македонски Брод</t>
  </si>
  <si>
    <t>СОВЕТ НА ОПШТИНА МАКЕДОНСКИ БРОД</t>
  </si>
  <si>
    <t>Јавно комунално претпријатие Комунална хигиена Македонски Брод</t>
  </si>
  <si>
    <t>ОПШТИНА МАКЕДОНСКИ БРОД Македонски Брод</t>
  </si>
  <si>
    <t>Јавно комунално претпријатие САТЕСКА-Мешеишта  с.Мешеишта</t>
  </si>
  <si>
    <t>СОВЕТ НА ОПШТИНА МЕШЕИШТА</t>
  </si>
  <si>
    <t>Јавно комунално претпријатие ПЕЛА ХИГИЕНА Општина Могила</t>
  </si>
  <si>
    <t>Јавно претпријатие за Комунални услужни работи КОМУНАЛЕЦ ц.о Неготино</t>
  </si>
  <si>
    <t>Собрание на општина Неготино</t>
  </si>
  <si>
    <t>Јавно претпријатие за јавни паркиралишта  ПАРКИНЗИ НЕГОТИНО - Неготино</t>
  </si>
  <si>
    <t>ОПШТИНА НЕГОТИНО Неготино</t>
  </si>
  <si>
    <t>Јавно претпријатие за комунални дејности  Комунална хигиена  Новаци</t>
  </si>
  <si>
    <t>СОВЕТ НА ОПШТИНА НОВАЦИ</t>
  </si>
  <si>
    <t>Јавно претпријатие за комунални дејности КОМУНА  Ново Село П.О.</t>
  </si>
  <si>
    <t>ОПШТИНА НОВО СЕЛО Ново Село</t>
  </si>
  <si>
    <t>Јавно Претпријатие за уредување и одржување ЈАВНА ЧИСТОТА И ЗЕЛЕНИЛО с.Мокриево Ново Село</t>
  </si>
  <si>
    <t>Јавно претпријатие за вршење на комунални дејности ХИЃИЕНА П.О. с.Осломеј Осломеј</t>
  </si>
  <si>
    <t>СОВЕТ НА ОПШТИНА ОСЛОМЕЈ</t>
  </si>
  <si>
    <t>Јавно претпријатие за комунална дејност ОХРИДСКИ КОМУНАЛЕЦ Охрид</t>
  </si>
  <si>
    <t>Совет на општина Охрид</t>
  </si>
  <si>
    <t>Јавно претпријатие за изградба одржување и користење на спортски објекти и јавни паркинг простори БИЛЈАНИНИ ИЗВОРИ Охрид</t>
  </si>
  <si>
    <t>СОВЕТ НА ОПШТИНА ОХРИД</t>
  </si>
  <si>
    <t>Јавно претпријатие за изградба одржување реконструкција на локални патишта и хидротехнички објекти НИСКОГРАДБА ОХРИД Охрид</t>
  </si>
  <si>
    <t>ОПШТИНА ОХРИД</t>
  </si>
  <si>
    <t>ЈАВНО ПРЕТПРИЈАТИЕ ЗА УПРАВУВАЊЕ НА ПАЗАРИ НА ГОЛЕМО И МАЛО ГРАДСКИ ПАЗАР Охрид</t>
  </si>
  <si>
    <t>ЈАВНО ПРЕТПРИЈАТИЕ ЗА ВРШЕЊЕ НА ПОГРЕБНИ УСЛУГИ Охрид</t>
  </si>
  <si>
    <t>ЈАВНО ПРЕТПРИЈАТИЕ ЗА УПРАВУВАЊЕ СО ГРАДСКИ ГРОБИШТА Охрид</t>
  </si>
  <si>
    <t>Јавно Претпријатие ВОДОВОД Охрид</t>
  </si>
  <si>
    <t>Хотелско - угостителско акционерско друштво ОХРИДТУРИСТ Охрид</t>
  </si>
  <si>
    <t>Јавно комунално претпријатие ПЕТРОВЕЦ с.Петровец Петровец</t>
  </si>
  <si>
    <t>СОВЕТ НА ОПШТИНА ПЕТРОВЕЦ</t>
  </si>
  <si>
    <t>Јавно комунално претпријатие КОМУНАЛЕЦ ПО Пехчево</t>
  </si>
  <si>
    <t>СОВЕТ НА ОПШТИНА ПЕХЧЕВО</t>
  </si>
  <si>
    <t>Јавно претпријатие за услужни дејности РАВЕН Пехчево</t>
  </si>
  <si>
    <t>ОПШТИНА ПЕХЧЕВО Пехчево</t>
  </si>
  <si>
    <t>Јавно претпријатие за комунални дејности КОМУНАЛЕЦ Пласница, општина Пласница</t>
  </si>
  <si>
    <t>СОВЕТ НА ОПШТИНА ПЛАСНИЦА</t>
  </si>
  <si>
    <t>Јавно комунално претпријатие КОМУНАЛЕЦ Прилеп</t>
  </si>
  <si>
    <t>СОВЕТ НА ОПШТИНА ПРИЛЕП</t>
  </si>
  <si>
    <t>Јавно Комунално Претпријатие ВОДОВОД И КАНАЛИЗАЦИЈА Прилеп</t>
  </si>
  <si>
    <t>Јавно комунално претпријатие ПАЗАРИ Прилеп</t>
  </si>
  <si>
    <t>Јавно претпријатие за просторни и урбанистички планови Прилеп</t>
  </si>
  <si>
    <t>СОВЕТ НА ОПШТИНА</t>
  </si>
  <si>
    <t>Јавно сообраќајно претпријатие ПРИЛЕП Прилеп</t>
  </si>
  <si>
    <t>ОПШТИНА ПРИЛЕП Прилеп</t>
  </si>
  <si>
    <t>Јавно претпријатие за енергетски дејности ЕНЕРГО-ПРИЛЕП Прилеп</t>
  </si>
  <si>
    <t>Друштво за производство,трговија и услуги ТЕРМИНАЛ-Комуналец-ДООЕЛ-увоз-извоз-Прилеп</t>
  </si>
  <si>
    <t>"КОМУНАЛЕЦ"</t>
  </si>
  <si>
    <t>Јавно комунално претпријатие НИКОЛА КАРЕВ Пробиштип</t>
  </si>
  <si>
    <t xml:space="preserve">ОПШТИНА ПРОБИШТИП </t>
  </si>
  <si>
    <t>Јавно комунално претпријатие КОМУНАЛЕЦ П.О. Пробиштип</t>
  </si>
  <si>
    <t>СОВЕТ НА ОПШТИНА    ПРОБИШТИП</t>
  </si>
  <si>
    <t>Јавно претпријатие ИЛИНДЕН 2001 П.О. Пробиштип</t>
  </si>
  <si>
    <t>Јавно претпријатие за комунални дејности ПЛАВАЈА ПО Радовиш</t>
  </si>
  <si>
    <t>СОВЕТ НА ОПШТИНА РАДОВИШ</t>
  </si>
  <si>
    <t>Јавно претпријатие за стопанисување со спортски објекти РАДОВИШ 2014 Радовиш</t>
  </si>
  <si>
    <t>ОПШТИНА РАДОВИШ Радовиш</t>
  </si>
  <si>
    <t>Друштво за производство на електрична енергија ЕЛРАД ЕНЕРЏИ ДООЕЛ Радовиш</t>
  </si>
  <si>
    <t xml:space="preserve">ОПШТИНА РАДОВИШ </t>
  </si>
  <si>
    <t xml:space="preserve">Друштво за спортски дејности РАКОМЕТЕН КЛУБ РАДОВИШ АД Радовиш
</t>
  </si>
  <si>
    <t>ОПШТИНА РАДОВИШ</t>
  </si>
  <si>
    <t>Јавно комунално претпријатие ЧИСТ ДЕН -Ранковце</t>
  </si>
  <si>
    <t>СОБРАНИЕ НА ОПШТИНА РАНКОВЦЕ</t>
  </si>
  <si>
    <t>Јавно сообраќајно претпријатие РАНКОВЦЕ Ранковце</t>
  </si>
  <si>
    <t>ОПШТИНА РАНКОВЦЕ Ранковце</t>
  </si>
  <si>
    <t>Јавно Комунално Претпријатие ПРОЛЕТЕР ЦО Ресен</t>
  </si>
  <si>
    <t>СОБРАНИЕ НА ОПШТИНА Ресен</t>
  </si>
  <si>
    <t>Јавно радиодифузно претпријатие РАДИО РЕСЕН Ресен</t>
  </si>
  <si>
    <t>СОВЕТ НА ОПШТИНА    РЕСЕН</t>
  </si>
  <si>
    <t>Друштво за  производство, услуги и трговија БИО ПРЕСКОМ увоз-извоз ДООЕЛ  Ресен</t>
  </si>
  <si>
    <t>Јавно претпријатие за комунални дејности РОСОМАН Росоман</t>
  </si>
  <si>
    <t xml:space="preserve"> ОПШТИНА РОСОМАН</t>
  </si>
  <si>
    <t>Јавно комунално претпријатие САРАЈ Скопје _x000D_
Ndermarrja Publike Komunale SARAJ - Shkup</t>
  </si>
  <si>
    <t>СОВЕТ НА ОПШТИНА САРАЈ</t>
  </si>
  <si>
    <t>Јавно претпријатие за стопанисување, поставување и одржување на јавно осветлување АКЦИОС Скопје_x000D_
Ndërrmarja publike për menaxhim, instalim dhe mirëmbajtje të ndriçimit public AKCIOS Shkup</t>
  </si>
  <si>
    <t>ОПШТИНА САРАЈ Сарај</t>
  </si>
  <si>
    <t>Јавно претпријатие ДЕЛТАР за заловување и третман на бездомни кучиња Скопје_x000D_
Ndërmarrja publike DELTAR për kapjen dhe trajtimin e qenve të pastrehë Shkup</t>
  </si>
  <si>
    <t>Јавно комунално претпријатие ЕДИНСТВО ПО Свети Николе</t>
  </si>
  <si>
    <t>СОВЕТ НА ОПШТИНА СВЕТИ НИКОЛЕ</t>
  </si>
  <si>
    <t>Јавно комунално претпријатие КОМУНАЛЕЦ по Свети Николе</t>
  </si>
  <si>
    <t>Јавно претпријатие ПОГРЕБАЛНИ УСЛУГИ Свети Николе</t>
  </si>
  <si>
    <t>ОПШТИНА Свети Николе</t>
  </si>
  <si>
    <t>Заедничко јавно претпријатие за регионално управување со отпад   ЕКО ИСТОК-СЕВЕРОИСТОК Свети Николе</t>
  </si>
  <si>
    <t xml:space="preserve">ОПШТИНА ЧЕШИНОВО-ОБЛЕШЕВО </t>
  </si>
  <si>
    <t xml:space="preserve">ОПШТИНА МАКЕДОНСКА КАМЕНИЦА </t>
  </si>
  <si>
    <t>ОПШТИНА БЕРОВО</t>
  </si>
  <si>
    <t xml:space="preserve">ОПШТИНА ПЕХЧЕВО </t>
  </si>
  <si>
    <t xml:space="preserve">ОПШТИНА КОЧАНИ </t>
  </si>
  <si>
    <t>ОПШТИНА ШТИП Штип</t>
  </si>
  <si>
    <t xml:space="preserve">ОПШТИНА ЗРНОВЦИ </t>
  </si>
  <si>
    <t>ОПШТИНА СТАРО НАГОРИЧАНЕ</t>
  </si>
  <si>
    <t xml:space="preserve">ОПШТИНА ДЕЛЧЕВО </t>
  </si>
  <si>
    <t>ОПШТИНА КАРБИНЦИ</t>
  </si>
  <si>
    <t xml:space="preserve">                       ВКУПНО</t>
  </si>
  <si>
    <t>Јавно комунално претпријатие СОПИШТЕ с.Сопиште</t>
  </si>
  <si>
    <t>СОВЕТ НА ОПШТИНА СОПИШТЕ</t>
  </si>
  <si>
    <t>ЈАВНО КОМУНАЛНО ПРЕТПРИЈАТИЕ КОЗЈАК с.Старо Нагоричане</t>
  </si>
  <si>
    <t>СОВЕТ НА ОПШТИНА СТАРО НАГОРИЧАНЕ</t>
  </si>
  <si>
    <t>Јавно претпријатие КОМУНАЛНО Струга со Ц.О.</t>
  </si>
  <si>
    <t>ОПШТИНА СТРУГА</t>
  </si>
  <si>
    <t>Јвно претпријатие за туризам и туристичка пропаганда СТРУГАТУРС Струга во ликвидација</t>
  </si>
  <si>
    <t>СОВЕТ НА ОПШТИНА СТРУГА</t>
  </si>
  <si>
    <t>Јавно претпријатие за снабдување со вода за пиење ВОДОВОД ДЕЛОГОЖДА с.Делогожда Струга</t>
  </si>
  <si>
    <t>Јавно претпријатие за изградба одржување и реконструкција на хидротехнички објекти ХИДРОТЕХНИКА СТРУГА Струга HIDROTEКNIKA STRUGE Struge</t>
  </si>
  <si>
    <t>Јавно претпријатие за комунални дејности ОКТИСИ с.Октиси Струга</t>
  </si>
  <si>
    <t>Jавно претпријатие за паркови и зеленило ЕКО СТРУГА Струга</t>
  </si>
  <si>
    <t>Јавно Претпријатие ВОДОВОД И КАНАЛИЗАЦИЈА Струга</t>
  </si>
  <si>
    <t>Јавно претпријатие за комунални дејности КОМУНАЛЕЦ Ц.О. Струмица</t>
  </si>
  <si>
    <t>ОПШТИНА СТРУМИЦА</t>
  </si>
  <si>
    <t>Јавно претпријатие за изградба,одржување и користење на јавни паркинг простори ПАРКИРАЛИШТА СТРУМИЦА Струмица</t>
  </si>
  <si>
    <t>Јавно претпријатие за енергетски дејности СТРУМИЦА-ГАС Струмица</t>
  </si>
  <si>
    <t>Јавно претпријатие за заловување и третман на бездомни кучиња СТАЦИОНАР -ЛАНА Струмица</t>
  </si>
  <si>
    <t>Јавно сообраќајно претпријатие СТРУМИЦА-ТРАНСПОРТ Струмица</t>
  </si>
  <si>
    <t xml:space="preserve">ОПШТИНА СТРУМИЦА </t>
  </si>
  <si>
    <t>Јавно Комунално Претпријатие“СТУДЕНИЧАНИ“с.Студеничани Студеничани</t>
  </si>
  <si>
    <t>СОВЕТ НА ОПШТИНА СТУДЕНИЧАНИ</t>
  </si>
  <si>
    <t>Јавно претпријатие за вршење на комунални дејности ХИЃИЕНА-Теарце</t>
  </si>
  <si>
    <t>СОВЕТ НА ОПШТИНА ТЕАРЦЕ</t>
  </si>
  <si>
    <t>Друштво за транспорт ПОЛЕТ ДООЕЛ -Тетово-во стечај</t>
  </si>
  <si>
    <t>Јавно комунално претпријатие ТЕТОВО ц.о.Тетово_x000D_
Ndermarja publike komunale TETOVO p.p.Tetove</t>
  </si>
  <si>
    <t>СОБРАНИЕ НА ОПШТИНА ТЕТОВО</t>
  </si>
  <si>
    <t>Јавно претпријатие ГРАДСКИ ПАРКИНГ-ТЕТОВО Тетово</t>
  </si>
  <si>
    <t>ОПШТИНА ТЕТОВО Тетово</t>
  </si>
  <si>
    <t>Јавно претприатие за јавен превоз ТЕТОВО ТРАНСПОРТ Тетово,Ndёrmarja Publike pёr transport pubblik TETOVA TRANSPORT Tetovё</t>
  </si>
  <si>
    <t>Јавно комунално претпријатие ШАРИ Тетово,Ndërmarja publike komunale SHARRI Tetovë</t>
  </si>
  <si>
    <t xml:space="preserve"> Друштво за услуги ТЕКЛИК ДООЕЛ Тетово
Shoqëria për prodhim dhe shërbime TEKLIK SHPKPV Tetovë
</t>
  </si>
  <si>
    <t>Јавно претпријатие УЛИЦИ И ПАТИШТА Скопје</t>
  </si>
  <si>
    <t>Јавно претпријатие  ВОДОВОД И КАНАЛИЗАЦИЈА-Скопје _x000D_
Ndermarja publike UJESJELLESI DHE KANALIZIMI - Shkup</t>
  </si>
  <si>
    <t>ГРАДСКИ ТРГОВСКИ ЦЕНТАР-Акционерско друштво за издавање на деловен простор под закуп-Скопје</t>
  </si>
  <si>
    <t>Акционерски капитал по Акционерска книга</t>
  </si>
  <si>
    <t>Трговско друштво забавен парк ЛУНА- ДООЕЛ-Скопје</t>
  </si>
  <si>
    <t>ЈП ПАРКОВИ И ЗЕЛЕНИЛО</t>
  </si>
  <si>
    <t>Трговско друштво за сообраќај, туризам, услуги и трговија ЈСП ТУРС ЈСП СКОПЈЕ ДООЕЛ Скопје</t>
  </si>
  <si>
    <t>Јавно претпријатие за јавни паркиралишта ГРАДСКИ ПАРКИНГ-Скопје_x000D_
Ndermarrje Publike per Parkingje Publike PARKINGU I QYETIT-Shkup</t>
  </si>
  <si>
    <t>ГРАДОНАЧАЛНИК НА ГРАД СКОПЈЕ</t>
  </si>
  <si>
    <t>Јавно претпријатие за јавни паркиралишта ПАРКИНЗИ НА ОПШТИНА ЦЕНТАР Скопје</t>
  </si>
  <si>
    <t>ОПШТИНА ЦЕНТАР</t>
  </si>
  <si>
    <t>Јавно претпријатие за депонирање на комунален отпад ДРИСЛА Скопје</t>
  </si>
  <si>
    <t xml:space="preserve">ГРАД СКОПЈЕ   </t>
  </si>
  <si>
    <t>Друштво за производство, трговија и услуги СТУДЕНЧИЦА МАЛИ ХИДРО ДОО Скопје</t>
  </si>
  <si>
    <t>Јавно претпријатие за комунални дејности КОМУНАЛЕЦ Кичево</t>
  </si>
  <si>
    <t>Друштво за спортски дејности КОШАРКАРСКИ КЛУБ РАБОТНИЧКИ АД Скопје</t>
  </si>
  <si>
    <t>ОПШТИНА ЦЕНТАР Скопје</t>
  </si>
  <si>
    <t>Трговско друштво за производство и продажба на електрична енергија од обновливи извори на Општина Центар-Скопје ЕНЕРГИЈА-ЦЕНТАР ДООЕЛ Скопје</t>
  </si>
  <si>
    <t xml:space="preserve">ОПШТИНА ЦЕНТАР Скопје  </t>
  </si>
  <si>
    <t>Јавно претпријатие КАЛЕ Центар Жупа,Центар Жупа</t>
  </si>
  <si>
    <t>СОВЕТ НА ОПШТИНА ЦЕНТАР ЖУПА</t>
  </si>
  <si>
    <t>Јавно претпријатие за стопанисување со спортски и деловни простории како и јавни паркиралишта ШКУПИ ВЈЕТЕР Скопје</t>
  </si>
  <si>
    <t>ОПШТИНА ЧАИР Скопје</t>
  </si>
  <si>
    <t>Јавно претпријатие за комунални дејности ТОПОЛКА Чашка-општина Чашка</t>
  </si>
  <si>
    <t>СОВЕТ НА ОПШТИНА ЧАШКА</t>
  </si>
  <si>
    <t>Јавно претпријатие за комунални дејности ОБЛЕШЕВО Чешиново -Облешево</t>
  </si>
  <si>
    <t>СОВЕТ НА ОПШТИНА ОБЛЕШЕВО</t>
  </si>
  <si>
    <t>Јавно комунално претпријатие СКОПСКА ЦРНА ГОРА с.Мирковци Општина Чучер-Сандево</t>
  </si>
  <si>
    <t>СОВЕТ НА ОПШТИНА ЧУЧЕР-САНДЕВО</t>
  </si>
  <si>
    <t>Јавно претпријатие за комунално-производни и услужни работи ФОРТУНА ПО Штип</t>
  </si>
  <si>
    <t>СОВЕТ НА ОПШТИНА ШТИП</t>
  </si>
  <si>
    <t>Јавно претпријатие за комунално-производни и услужни работи ИСАР ПО Штип</t>
  </si>
  <si>
    <t>Јавно претпријатие за урбанизам и уредување на градежно земјиште ШТИП-ПРОЕКТ Штип</t>
  </si>
  <si>
    <t>Меѓуопштинско јавно претпријатие за управување со отпад ДЕПОНИЈА ИСТОК Штип</t>
  </si>
  <si>
    <t xml:space="preserve">ОПШТИНА БЕРОВО </t>
  </si>
  <si>
    <t xml:space="preserve">ОПШТИНА ШТИП </t>
  </si>
  <si>
    <t>ОПШТИНА ПРОБИШТИП</t>
  </si>
  <si>
    <t>Јавно претпријатие за одржување на улици и патишта и други комунално-услужни дејности СТИПИОН 2011 Штип</t>
  </si>
  <si>
    <t>Друштво за спортски дејности ФУДБАЛСКИ КЛУБ БРЕГАЛНИЦА 2008 АД Штип</t>
  </si>
  <si>
    <t>Јавно претпријатие ЕНЕРГО ШТИП Штип</t>
  </si>
  <si>
    <t>Друштво за одржување и управување ПУМПИ И ПУМПНИ СТАНИЦИ ИСАР ДООЕЛ Штип</t>
  </si>
  <si>
    <t>109 Б</t>
  </si>
  <si>
    <t>31.03.2022</t>
  </si>
  <si>
    <t>03.9</t>
  </si>
  <si>
    <t>други јавни претпријатија</t>
  </si>
  <si>
    <t>43.210</t>
  </si>
  <si>
    <t>Електроинсталатерски работи</t>
  </si>
  <si>
    <t>БЛАГОЈА</t>
  </si>
  <si>
    <t>ЃОРЃИЕВСКИ</t>
  </si>
  <si>
    <t>Управен одбор</t>
  </si>
  <si>
    <t>Надзорен одбор</t>
  </si>
  <si>
    <t xml:space="preserve">Номинална вредност на акција </t>
  </si>
  <si>
    <t>Вкупен номинален капитал</t>
  </si>
  <si>
    <t>АРАЧИНОВО</t>
  </si>
  <si>
    <t>14</t>
  </si>
  <si>
    <t>ББ</t>
  </si>
  <si>
    <t>27.03.2008</t>
  </si>
  <si>
    <t>03.4</t>
  </si>
  <si>
    <t>комуналии</t>
  </si>
  <si>
    <t>5142075</t>
  </si>
  <si>
    <t>Совет на општина Арачиново Арачиново</t>
  </si>
  <si>
    <t>38.110</t>
  </si>
  <si>
    <t>Собирање безопасен отпад</t>
  </si>
  <si>
    <t>АРМЕНД</t>
  </si>
  <si>
    <t>РАМАДАН</t>
  </si>
  <si>
    <t xml:space="preserve">Номинална вредност на акција  </t>
  </si>
  <si>
    <t>https://www.haracina.gov.mk/јавни-претпријатија/?lang=mk</t>
  </si>
  <si>
    <t>МАРШАЛ ТИТО</t>
  </si>
  <si>
    <t>30.12.1989</t>
  </si>
  <si>
    <t>MKD</t>
  </si>
  <si>
    <t>5992184</t>
  </si>
  <si>
    <t>ОПШТИНА БЕРОВО Берово</t>
  </si>
  <si>
    <t>36.000</t>
  </si>
  <si>
    <t>Собирање, обработка и снабдување со вода</t>
  </si>
  <si>
    <t>ДРАГАН</t>
  </si>
  <si>
    <t>КОВАЧОВСКИ</t>
  </si>
  <si>
    <t>jpkruslugaberovo.com.mk</t>
  </si>
  <si>
    <t>Годишен извештаи 2024</t>
  </si>
  <si>
    <t>https://jpkrusluga-berovo.com.mk/workplan.html</t>
  </si>
  <si>
    <t>БИТОЛА</t>
  </si>
  <si>
    <t>16</t>
  </si>
  <si>
    <t>4Г</t>
  </si>
  <si>
    <t>29.12.89</t>
  </si>
  <si>
    <t>6025633</t>
  </si>
  <si>
    <t>АНДРЕЈ</t>
  </si>
  <si>
    <t>ГИНОВ</t>
  </si>
  <si>
    <t xml:space="preserve">  СТАПКА НА ПОВРАТ НА РЕДСТВА (ROA)</t>
  </si>
  <si>
    <t>vodovodbt.mk</t>
  </si>
  <si>
    <t>Годишен извештај 2025</t>
  </si>
  <si>
    <t>http://vodovodb.mk/projects/</t>
  </si>
  <si>
    <t>28.05.1998</t>
  </si>
  <si>
    <t>68.200</t>
  </si>
  <si>
    <t>Изнајмување и управување со сопствен недвижен имот или недвижен имот под закуп (лизинг)</t>
  </si>
  <si>
    <t>ДРАГИ</t>
  </si>
  <si>
    <t>ЏАРЕВСКИ</t>
  </si>
  <si>
    <t>Номинална вредност на акција</t>
  </si>
  <si>
    <t>https://jppazari.mk/</t>
  </si>
  <si>
    <t>https://jppazari.mk/dokumenti/</t>
  </si>
  <si>
    <t>28.12.1989</t>
  </si>
  <si>
    <t>4012194</t>
  </si>
  <si>
    <t>37.000</t>
  </si>
  <si>
    <t>Отстранување отпадни води</t>
  </si>
  <si>
    <t>ЗОРАН</t>
  </si>
  <si>
    <t>ТАЛЕВСКИ</t>
  </si>
  <si>
    <t>https://niskogradbabitola.mk/Login.aspx?ReturnUrl=%2fDefault.aspx</t>
  </si>
  <si>
    <t>БУЛЕВАР 1-ВИ МАЈ</t>
  </si>
  <si>
    <t>61</t>
  </si>
  <si>
    <t>25.01.2008</t>
  </si>
  <si>
    <t>68.320</t>
  </si>
  <si>
    <t>Останати дејности поврзани со недвижен имот врз основа на надомест или договор</t>
  </si>
  <si>
    <t>ВЛАДО</t>
  </si>
  <si>
    <t>27.07.2012</t>
  </si>
  <si>
    <t>АЛЕКСАНДАР</t>
  </si>
  <si>
    <t>СТЕФАНОВСКИ</t>
  </si>
  <si>
    <t>СТЕФАНИ</t>
  </si>
  <si>
    <t>НАЈДЕНОВСКА ДИМОВСКА</t>
  </si>
  <si>
    <t>Неизвршен член на одб на директ</t>
  </si>
  <si>
    <t>БИЛЈАНА</t>
  </si>
  <si>
    <t>ДИМИТРОВСКА</t>
  </si>
  <si>
    <t>БЛАГОЈЧЕ</t>
  </si>
  <si>
    <t>НЕДАНОВСКИ</t>
  </si>
  <si>
    <t xml:space="preserve">НИКОЛИНА </t>
  </si>
  <si>
    <t>КРСТЕВСКА</t>
  </si>
  <si>
    <t>ПАВЛЕ</t>
  </si>
  <si>
    <t>ЛАЗАРОВСКИ</t>
  </si>
  <si>
    <t>СТЕФАН</t>
  </si>
  <si>
    <t>СТОЈАНОВ</t>
  </si>
  <si>
    <t>СТЕФАНИЈА</t>
  </si>
  <si>
    <t>БОЦЕВСКА</t>
  </si>
  <si>
    <t>ТРАЈАН</t>
  </si>
  <si>
    <t>ВРТКОВСКИ</t>
  </si>
  <si>
    <t>MKFKPB101011</t>
  </si>
  <si>
    <t>ОПШТИНА  БИТОЛА</t>
  </si>
  <si>
    <t>ФИНАНСИКА СТАБИЛНОСТ (СОЛВЕНТНОСТ)</t>
  </si>
  <si>
    <t>https://fcpelister.com.mk/</t>
  </si>
  <si>
    <t>Ревизорско мислење 2024</t>
  </si>
  <si>
    <t>позитивно</t>
  </si>
  <si>
    <t>26.11.2013</t>
  </si>
  <si>
    <t>ИВАНОВСКИ</t>
  </si>
  <si>
    <t xml:space="preserve">АЛЕКСАНДАР </t>
  </si>
  <si>
    <t>ВИКТОР</t>
  </si>
  <si>
    <t>ДИМОВСКИ</t>
  </si>
  <si>
    <t>ПАНДЕ</t>
  </si>
  <si>
    <t>БОЦЕВСКИ</t>
  </si>
  <si>
    <t>MKKKPE101011</t>
  </si>
  <si>
    <t>17.10.2014</t>
  </si>
  <si>
    <t>03.5</t>
  </si>
  <si>
    <t>урбанизам, станбени односи и уредување на градежно земјиште</t>
  </si>
  <si>
    <t>71.110</t>
  </si>
  <si>
    <t>Арxитектонски дејности</t>
  </si>
  <si>
    <t>МАРИЈА</t>
  </si>
  <si>
    <t>ЗАРОВА-СИЛЈАНОВСКА</t>
  </si>
  <si>
    <t>https://jpzuppibt.mk/</t>
  </si>
  <si>
    <t>Приватна</t>
  </si>
  <si>
    <t>01.08.2016</t>
  </si>
  <si>
    <t>ГРИГОР ПРЛИЧЕВ 1</t>
  </si>
  <si>
    <t>локал 2</t>
  </si>
  <si>
    <t>ЗВОНКО</t>
  </si>
  <si>
    <t>ШУНДОВСКИ</t>
  </si>
  <si>
    <t>БОЈАН</t>
  </si>
  <si>
    <t>СТЕРЈЕВ</t>
  </si>
  <si>
    <t xml:space="preserve">БОРЧЕ </t>
  </si>
  <si>
    <t>ДИМИТРОВСКИ</t>
  </si>
  <si>
    <t>БРАНИСЛАВ</t>
  </si>
  <si>
    <t>АНГЕЛОВСКИ</t>
  </si>
  <si>
    <t>ГОРАН</t>
  </si>
  <si>
    <t>ПЕТРОВСКИ</t>
  </si>
  <si>
    <t>ЃОРЃИ</t>
  </si>
  <si>
    <t>НАТАША</t>
  </si>
  <si>
    <t>МИТРЕВСКА - ПОПОВСКА</t>
  </si>
  <si>
    <t>СТЕВЕ</t>
  </si>
  <si>
    <t>MKRKEF101016</t>
  </si>
  <si>
    <t>МКД</t>
  </si>
  <si>
    <t>мислење со резерва</t>
  </si>
  <si>
    <t>КЛИМЕНТ ОХРИДСКИ</t>
  </si>
  <si>
    <t>21</t>
  </si>
  <si>
    <t>29.06.2015</t>
  </si>
  <si>
    <t>ЈОВКОВСКИ</t>
  </si>
  <si>
    <t>СТЕПАНОВСКИ</t>
  </si>
  <si>
    <t>МИТРЕВСКА-ПОПОВСКА</t>
  </si>
  <si>
    <t>MKRKPE101014</t>
  </si>
  <si>
    <t>https://www.rkeurofarmpelister.com/</t>
  </si>
  <si>
    <t>https://www.mse.mk/mk/announcement/2/1/2026/РК-Еурофарм-Пелистер-2-АД-Битола/Audited-financial-statements</t>
  </si>
  <si>
    <t>СОЛУНСКА</t>
  </si>
  <si>
    <t>83-а</t>
  </si>
  <si>
    <t>23.04.2019</t>
  </si>
  <si>
    <t>52.210</t>
  </si>
  <si>
    <t>Услужни дејности поврзани со копнениот транспорт</t>
  </si>
  <si>
    <t>МИХАЈЛОВСКИ</t>
  </si>
  <si>
    <t>17.06.2021</t>
  </si>
  <si>
    <t>ЕМБГ/ЕМБС на основач и  Назив на основач</t>
  </si>
  <si>
    <t>6020801</t>
  </si>
  <si>
    <t>6020925</t>
  </si>
  <si>
    <t>(1)           1,350,000</t>
  </si>
  <si>
    <t>(2)              450, 000</t>
  </si>
  <si>
    <t>(3)               450,000</t>
  </si>
  <si>
    <t>49.310</t>
  </si>
  <si>
    <t>Линиски патен транспорт на патници</t>
  </si>
  <si>
    <t>ЈАГОДА</t>
  </si>
  <si>
    <t>НЕДЕЛКОВА</t>
  </si>
  <si>
    <t>БОГДАНЦИ</t>
  </si>
  <si>
    <t>64</t>
  </si>
  <si>
    <t>21.10.2009</t>
  </si>
  <si>
    <t>6022600</t>
  </si>
  <si>
    <t>ОПШТИНА БОГДАНЦИ Богданци</t>
  </si>
  <si>
    <t>РИСТО</t>
  </si>
  <si>
    <t>ПРОЧКОВ</t>
  </si>
  <si>
    <t>https://www.komunalnacistotabogdanci.eu.mk/</t>
  </si>
  <si>
    <t>Мешовита</t>
  </si>
  <si>
    <t>2/В</t>
  </si>
  <si>
    <t>13.08.2020</t>
  </si>
  <si>
    <t xml:space="preserve">ОПШТИНА БОГДАНЦИ Богданци     </t>
  </si>
  <si>
    <t xml:space="preserve">ВЛАДИМИР </t>
  </si>
  <si>
    <t>КАРКАЛАШЕВ</t>
  </si>
  <si>
    <t>ПАУНКОВ</t>
  </si>
  <si>
    <t>ДАЛИБОР</t>
  </si>
  <si>
    <t>ЛУКИЌ</t>
  </si>
  <si>
    <t>MKRKML101018</t>
  </si>
  <si>
    <t>Годишна сметка 2024</t>
  </si>
  <si>
    <t>БОГОВИЊЕ</t>
  </si>
  <si>
    <t>НАСЕЛЕНО МЕСТО БЕЗ УЛИЧЕН СИСТЕМ</t>
  </si>
  <si>
    <t>11.11.2001</t>
  </si>
  <si>
    <t>5141397</t>
  </si>
  <si>
    <t>ИЉИР</t>
  </si>
  <si>
    <t>НУРИШИ</t>
  </si>
  <si>
    <t>https://aspi.mk/иматели-на-информации/јавни-претпријатија-и-установи-во-реп/јавни-претпријатија-во-република-сев/јавни-претпријатија-за-комуналии-и-во/јавно-комунално-претпријатие-шари/</t>
  </si>
  <si>
    <t xml:space="preserve">Друштво за производство и комунални услуги САУБЕРМАХЕР ТЕТОВО ДОО Долно Палчиште, Боговиње
</t>
  </si>
  <si>
    <t>ДОЛНО ПАЛЧИШТЕ</t>
  </si>
  <si>
    <t>101</t>
  </si>
  <si>
    <t>бр.10</t>
  </si>
  <si>
    <t>16.01.2023</t>
  </si>
  <si>
    <t>05.3</t>
  </si>
  <si>
    <t>друштво со ограничена одговорност</t>
  </si>
  <si>
    <t>6018939</t>
  </si>
  <si>
    <t>ВУЛНЕТ</t>
  </si>
  <si>
    <t>СЕЉА</t>
  </si>
  <si>
    <t>БОСИЛОВО</t>
  </si>
  <si>
    <t>10.09.2001</t>
  </si>
  <si>
    <t>5141478</t>
  </si>
  <si>
    <t>ЉУПКА</t>
  </si>
  <si>
    <t>ТЕМЕЛКОВА</t>
  </si>
  <si>
    <t>https://opstinabosilovo.gov.mk/jpkd-ograzden/</t>
  </si>
  <si>
    <t>Годишна сметка 2025</t>
  </si>
  <si>
    <t>БРВЕНИЦА</t>
  </si>
  <si>
    <t>18.06.1997</t>
  </si>
  <si>
    <t>5141362</t>
  </si>
  <si>
    <t>АНДОНОВСКИ</t>
  </si>
  <si>
    <t>https://aspi.mk/imateli/30646/</t>
  </si>
  <si>
    <t>СКОПЈЕ - БУТЕЛ</t>
  </si>
  <si>
    <t>БУТЕЛСКА</t>
  </si>
  <si>
    <t>19</t>
  </si>
  <si>
    <t>28.03.2022</t>
  </si>
  <si>
    <t>5980275</t>
  </si>
  <si>
    <t>ОПШТИНА БУТЕЛ Скопје</t>
  </si>
  <si>
    <t>ТОНИ</t>
  </si>
  <si>
    <t>МАРТИНОСКИ</t>
  </si>
  <si>
    <t>ВАЛАНДОВО</t>
  </si>
  <si>
    <t>21.01.2014</t>
  </si>
  <si>
    <t>6381871</t>
  </si>
  <si>
    <t>ОПШТИНА ВАЛАНДОВО Валандово</t>
  </si>
  <si>
    <t>КАМЕ</t>
  </si>
  <si>
    <t>ksv.mk</t>
  </si>
  <si>
    <t>https://ksv.mk/delovnost/iso-standardi.aspx</t>
  </si>
  <si>
    <t>6-ТИ НОЕМВРИ</t>
  </si>
  <si>
    <t>41</t>
  </si>
  <si>
    <t>24.07.2001</t>
  </si>
  <si>
    <t>Неактивен</t>
  </si>
  <si>
    <t>02.7</t>
  </si>
  <si>
    <t>установа за информирање</t>
  </si>
  <si>
    <t>4018982</t>
  </si>
  <si>
    <t>60.10</t>
  </si>
  <si>
    <t xml:space="preserve">Емитување на радиопрограма </t>
  </si>
  <si>
    <t>ПОДАНО</t>
  </si>
  <si>
    <t>05.07.2017</t>
  </si>
  <si>
    <t>4135270</t>
  </si>
  <si>
    <t>01.280</t>
  </si>
  <si>
    <t>Одгледување зачински, ароматични и лековити растенија и растенија за употреба во фармацијата</t>
  </si>
  <si>
    <t>МИТКО</t>
  </si>
  <si>
    <t>ЗАНОВ</t>
  </si>
  <si>
    <t>ВАСИЛЕВО</t>
  </si>
  <si>
    <t>28.12.1999</t>
  </si>
  <si>
    <t>5141486</t>
  </si>
  <si>
    <t>СЛАВИЦА</t>
  </si>
  <si>
    <t>ВАСИЛЕВСКА</t>
  </si>
  <si>
    <t>https://opstinavasilevo.gov.mk/јпкд-турија/</t>
  </si>
  <si>
    <t>Финансиска сметка 2025</t>
  </si>
  <si>
    <t>https://opstinavasilevo.gov.mk/wp-content/uploads/2026/01/Програма-2026-г.pdf</t>
  </si>
  <si>
    <t>ВЕВЧАНИ</t>
  </si>
  <si>
    <t>09.07.1997</t>
  </si>
  <si>
    <t>5141672</t>
  </si>
  <si>
    <t>ЈАСМИНА</t>
  </si>
  <si>
    <t>БЕБЕКОСКА</t>
  </si>
  <si>
    <t>https://jperemja.mk/</t>
  </si>
  <si>
    <t>https://jperemja.mk/wp-content/uploads/2024/12/Годишна програма за работа на ЈП Еремја Вевчани за 2025 година_0001.pdf</t>
  </si>
  <si>
    <t>ВЕЛЕС</t>
  </si>
  <si>
    <t>18.01.2007</t>
  </si>
  <si>
    <t>4025709</t>
  </si>
  <si>
    <t>ГОРАНЧО</t>
  </si>
  <si>
    <t>НАУНЧЕВ</t>
  </si>
  <si>
    <t>derven.mk</t>
  </si>
  <si>
    <t>https://derven.mk/strategii-i-planovi-za-rabota/</t>
  </si>
  <si>
    <t>АЛЕКСО ДЕМНИЕВСКИ - БАУМАН</t>
  </si>
  <si>
    <t>29.06.2005</t>
  </si>
  <si>
    <t>6017282</t>
  </si>
  <si>
    <t>93.110</t>
  </si>
  <si>
    <t>Работа на спортски објекти</t>
  </si>
  <si>
    <t>ЗЛАТКО</t>
  </si>
  <si>
    <t>СТОЈКОВСКИ</t>
  </si>
  <si>
    <t>https://veles.gov.mk/jpsso-park-sport-veles/</t>
  </si>
  <si>
    <t>ПАНКО БРАШНАР</t>
  </si>
  <si>
    <t>02.05.2018</t>
  </si>
  <si>
    <t>ОПШТИНА ВЕЛЕС Велес</t>
  </si>
  <si>
    <t>35.22</t>
  </si>
  <si>
    <t>Дистрибуција на гасовити горива преку дистрибутивните системи</t>
  </si>
  <si>
    <t>ВИНИЦА</t>
  </si>
  <si>
    <t>ПЛАЧКОВИЧКИ ОДРЕД</t>
  </si>
  <si>
    <t>бб</t>
  </si>
  <si>
    <t>20.08.1960</t>
  </si>
  <si>
    <t>5996929</t>
  </si>
  <si>
    <t>ОПШТИНА ВИНИЦА  ВИНИЦА</t>
  </si>
  <si>
    <t>ИГОР</t>
  </si>
  <si>
    <t>СПАСОВСКИ</t>
  </si>
  <si>
    <t>jpsolidarnost.mk</t>
  </si>
  <si>
    <t>Годишни извештаи</t>
  </si>
  <si>
    <t>Програма за 2026</t>
  </si>
  <si>
    <t>БЛАТЕЦ</t>
  </si>
  <si>
    <t>26.08.1997</t>
  </si>
  <si>
    <t>ОПШТИНА ВИНИЦА Виница</t>
  </si>
  <si>
    <t>МАРТИН</t>
  </si>
  <si>
    <t>ВРАПЧИШТЕ</t>
  </si>
  <si>
    <t>24.12.1997</t>
  </si>
  <si>
    <t>5141273</t>
  </si>
  <si>
    <t>СОВЕТ НА ОПШТИНАВРАПЧИШТЕ</t>
  </si>
  <si>
    <t>БЕЈТУЛА</t>
  </si>
  <si>
    <t>КАМБЕРИ</t>
  </si>
  <si>
    <t>https://komunavrapcisht.gov.mk/mk/ova_dir/n-p-k-vrapcisht/</t>
  </si>
  <si>
    <t>СКОПЈЕ - ГАЗИ БАБА</t>
  </si>
  <si>
    <t>АЛЕКСАНДАР МАКЕДОНСКИ</t>
  </si>
  <si>
    <t>10</t>
  </si>
  <si>
    <t>05.12.1989</t>
  </si>
  <si>
    <t>03.3</t>
  </si>
  <si>
    <t>сообраќај</t>
  </si>
  <si>
    <t>4066006</t>
  </si>
  <si>
    <t>САШО</t>
  </si>
  <si>
    <t>ИЛИЕВСКИ</t>
  </si>
  <si>
    <t>https://skopjebus.mk/mk/</t>
  </si>
  <si>
    <t>Ревизорски извештај 2024</t>
  </si>
  <si>
    <t>https://skopjebus.mk/wp-content/uploads/2025/12/План-за-јавни-набавки-2026.pdf</t>
  </si>
  <si>
    <t>БОРО ТОДОРОВИЌ</t>
  </si>
  <si>
    <t>2</t>
  </si>
  <si>
    <t>20.02.2006</t>
  </si>
  <si>
    <t>МИТКОВСКИ</t>
  </si>
  <si>
    <t>khigiena.com.mk</t>
  </si>
  <si>
    <t>Ревизорско мислење 2023</t>
  </si>
  <si>
    <t>ТРУБАРЕВО</t>
  </si>
  <si>
    <t>126</t>
  </si>
  <si>
    <t>21.06.2007</t>
  </si>
  <si>
    <t>6032575</t>
  </si>
  <si>
    <t>Совет на општина Гази Баба Скопје</t>
  </si>
  <si>
    <t>81.300</t>
  </si>
  <si>
    <t xml:space="preserve">Услужни дејности за уредување и одржување на животната средина </t>
  </si>
  <si>
    <t>ДЕНИ</t>
  </si>
  <si>
    <t>МИЛЕВСКИ</t>
  </si>
  <si>
    <t>https://jkpgb2007.gov.mk/</t>
  </si>
  <si>
    <t>https://jkpgb2007.gov.mk/dokumenti/</t>
  </si>
  <si>
    <t>840</t>
  </si>
  <si>
    <t>28.02.2019</t>
  </si>
  <si>
    <t>6019595</t>
  </si>
  <si>
    <t>ГРАД СКОПЈЕ Скопје</t>
  </si>
  <si>
    <t>01.480</t>
  </si>
  <si>
    <t>Одгледување други животни</t>
  </si>
  <si>
    <t>ВОЈИСЛАВ</t>
  </si>
  <si>
    <t>https://lajka.com.mk/</t>
  </si>
  <si>
    <t>Финансиски извештај 2024</t>
  </si>
  <si>
    <t>СКОПЈЕ - ЦЕНТАР</t>
  </si>
  <si>
    <t>БУЛЕВАР ИЛИНДЕН</t>
  </si>
  <si>
    <t>82</t>
  </si>
  <si>
    <t>20.06.2018</t>
  </si>
  <si>
    <t>35.30</t>
  </si>
  <si>
    <t>Снабдување со пареа и климатизација</t>
  </si>
  <si>
    <t>MKGESS101016</t>
  </si>
  <si>
    <t>ГРАД СКОПЈЕ</t>
  </si>
  <si>
    <t>ГЕВГЕЛИЈА</t>
  </si>
  <si>
    <t>09.06.1998</t>
  </si>
  <si>
    <t>5993261</t>
  </si>
  <si>
    <t>Општина Гевгелија</t>
  </si>
  <si>
    <t>РАСКО</t>
  </si>
  <si>
    <t>ЧОЧКОВ</t>
  </si>
  <si>
    <t>https://www.komunalecgevgelija.mk/</t>
  </si>
  <si>
    <t>Годишен извештај 2024</t>
  </si>
  <si>
    <t>МИРАВЦИ</t>
  </si>
  <si>
    <t>04.04.2006</t>
  </si>
  <si>
    <t>81.22</t>
  </si>
  <si>
    <t>Останати дејности на чистење на згради и објекти</t>
  </si>
  <si>
    <t>ВАСИЛ</t>
  </si>
  <si>
    <t>ШПИРОВ</t>
  </si>
  <si>
    <t>ДИМИТАР ВЛАХОВ</t>
  </si>
  <si>
    <t>4</t>
  </si>
  <si>
    <t>20.07.2012</t>
  </si>
  <si>
    <t>ОПШТИНА ГЕВГЕЛИЈА Гевгелија</t>
  </si>
  <si>
    <t>ОЛИВЕРА</t>
  </si>
  <si>
    <t>КРСТОВА</t>
  </si>
  <si>
    <t>БЛАГОЈ</t>
  </si>
  <si>
    <t>РИСТОВ</t>
  </si>
  <si>
    <t>ЗАФИР</t>
  </si>
  <si>
    <t>ЧУЧАНОВ</t>
  </si>
  <si>
    <t>ЗУИЦА</t>
  </si>
  <si>
    <t>КАРАКОЛЕВА СТОЈЧЕВА</t>
  </si>
  <si>
    <t>ЈАНИ</t>
  </si>
  <si>
    <t>ИТЕВ</t>
  </si>
  <si>
    <t>MKKOZU101015</t>
  </si>
  <si>
    <t>https://kozuv.weebly.com/</t>
  </si>
  <si>
    <t>ГОСТИВАР</t>
  </si>
  <si>
    <t>СВЕТОЗАР ПЕПОСКИ</t>
  </si>
  <si>
    <t>59</t>
  </si>
  <si>
    <t>12.12.1989</t>
  </si>
  <si>
    <t>4033795</t>
  </si>
  <si>
    <t>АРТАНА</t>
  </si>
  <si>
    <t>АСАНИ</t>
  </si>
  <si>
    <t>komunalecgostivar.gov.mk</t>
  </si>
  <si>
    <t>КЕЈ БРАТСТВО ЕДИНСТВО</t>
  </si>
  <si>
    <t>115</t>
  </si>
  <si>
    <t>02.12.1991</t>
  </si>
  <si>
    <t>42.11</t>
  </si>
  <si>
    <t xml:space="preserve">Изградба на патишта и автопати </t>
  </si>
  <si>
    <t>Овластено лице / Стечаен управник</t>
  </si>
  <si>
    <t>ФИЛИПОСКИ</t>
  </si>
  <si>
    <t>ЧЕГРАНЕ</t>
  </si>
  <si>
    <t>20.02.1999</t>
  </si>
  <si>
    <t>5141303</t>
  </si>
  <si>
    <t>36.00</t>
  </si>
  <si>
    <t>ЕЛМАС</t>
  </si>
  <si>
    <t>АЛИЈИ</t>
  </si>
  <si>
    <t>БРАЌА ЃИНОСКИ</t>
  </si>
  <si>
    <t>42</t>
  </si>
  <si>
    <t>30.07.2014</t>
  </si>
  <si>
    <t>5988756</t>
  </si>
  <si>
    <t>ОПШТИНА ГОСТИВАР Гостивар</t>
  </si>
  <si>
    <t>ХАЈАТИ</t>
  </si>
  <si>
    <t>ШАБАН</t>
  </si>
  <si>
    <t>14.07.2015</t>
  </si>
  <si>
    <t>БУРИМ</t>
  </si>
  <si>
    <t>ЕМРУЛИ</t>
  </si>
  <si>
    <t>https://gostivari.gov.mk/042/mk/ј-п-паркинг-и-зеленило</t>
  </si>
  <si>
    <t>СУШИЦА</t>
  </si>
  <si>
    <t>РУСИНО</t>
  </si>
  <si>
    <t>27.01.2020</t>
  </si>
  <si>
    <t>ЕМБГ/ЕМБС на основач и Назив на основач</t>
  </si>
  <si>
    <t>5987369</t>
  </si>
  <si>
    <t>5989710</t>
  </si>
  <si>
    <t xml:space="preserve">ОПШТИНА ВРАПЧИШТЕ </t>
  </si>
  <si>
    <t>5997054</t>
  </si>
  <si>
    <t>6000100</t>
  </si>
  <si>
    <t>6001467</t>
  </si>
  <si>
    <t xml:space="preserve">ОПШТИНА ЖЕЛИНО </t>
  </si>
  <si>
    <t>6001947</t>
  </si>
  <si>
    <t>6013244</t>
  </si>
  <si>
    <t>6021778</t>
  </si>
  <si>
    <t>38.210</t>
  </si>
  <si>
    <t>Обновување материјали од отпадот</t>
  </si>
  <si>
    <t>САЗАН</t>
  </si>
  <si>
    <t>ХОРВАТИ</t>
  </si>
  <si>
    <t>15.07.2013</t>
  </si>
  <si>
    <t xml:space="preserve">ЕНЕС </t>
  </si>
  <si>
    <t>УСТА</t>
  </si>
  <si>
    <t>ЕНЕС</t>
  </si>
  <si>
    <t xml:space="preserve">ГУНАЈ </t>
  </si>
  <si>
    <t>КОЏАБОЗ</t>
  </si>
  <si>
    <t xml:space="preserve">ЈАСИН </t>
  </si>
  <si>
    <t>ДЕМИРИ</t>
  </si>
  <si>
    <t>MKKFGG101017</t>
  </si>
  <si>
    <t>https://gostivar.football/</t>
  </si>
  <si>
    <t>ГРАДСКО</t>
  </si>
  <si>
    <t>72</t>
  </si>
  <si>
    <t>30.09.1999</t>
  </si>
  <si>
    <t>5141745</t>
  </si>
  <si>
    <t>САМАНДОВ</t>
  </si>
  <si>
    <t>https://gradsko.gov.mk/wp-content/uploads/2026/02/Годишна-програма-на-ЈКП„Клепа-Градско-за-2026-год.pdf</t>
  </si>
  <si>
    <t>70 а</t>
  </si>
  <si>
    <t>13.06.2008</t>
  </si>
  <si>
    <t>6003796</t>
  </si>
  <si>
    <t>ВАНЧО</t>
  </si>
  <si>
    <t>ЦВЕТКОВ</t>
  </si>
  <si>
    <t>Јавно комунално претпијатие СТАНДАРД Ц.О.ДЕБАР
NDERMARRJA KOMUNALE PUBLIKE STANDARD p.p.DIBER</t>
  </si>
  <si>
    <t>ДЕБАР</t>
  </si>
  <si>
    <t>БРАТСТВО-ЕДИНСТВО</t>
  </si>
  <si>
    <t>08.03.2006</t>
  </si>
  <si>
    <t>5993237</t>
  </si>
  <si>
    <t>НЕРТИЉ</t>
  </si>
  <si>
    <t>ОСМАНИ</t>
  </si>
  <si>
    <t>https://dibra.gov.mk/newmk/npk-standard/</t>
  </si>
  <si>
    <t>БЕЛЧИШТА</t>
  </si>
  <si>
    <t>20.03.2000</t>
  </si>
  <si>
    <t>5141591</t>
  </si>
  <si>
    <t>МИЦКОСКА</t>
  </si>
  <si>
    <t>https://debrca.gov.mk/јпкд-дебрца</t>
  </si>
  <si>
    <t>https://debrca.gov.mk/планови-и-процедури</t>
  </si>
  <si>
    <t>ДЕЛЧЕВО</t>
  </si>
  <si>
    <t>МЕТОДИЈА МИТЕВСКИ-БРИЦО</t>
  </si>
  <si>
    <t>36</t>
  </si>
  <si>
    <t>10.10.1997</t>
  </si>
  <si>
    <t>СУМРАЧКА</t>
  </si>
  <si>
    <t>ДЕМИР КАПИЈА</t>
  </si>
  <si>
    <t>ЈАНЕ САНДАНСКИ</t>
  </si>
  <si>
    <t>17</t>
  </si>
  <si>
    <t>5141605</t>
  </si>
  <si>
    <t>ПЕТАР</t>
  </si>
  <si>
    <t>ЈОВАНОВ</t>
  </si>
  <si>
    <t>https://opstinademirkapija.gov.mk/institucii/</t>
  </si>
  <si>
    <t>4010991100032</t>
  </si>
  <si>
    <t>ДЕМИР ХИСАР</t>
  </si>
  <si>
    <t>ГОЦЕ</t>
  </si>
  <si>
    <t>МИЦКОВСКИ</t>
  </si>
  <si>
    <t>Објавен годишен извештај (ДА/НЕ) и линк</t>
  </si>
  <si>
    <t>Законска ревизија (ДА/НЕ)</t>
  </si>
  <si>
    <t>Ревизорско мислење/наоди</t>
  </si>
  <si>
    <t>Линк до ревизорски извештај</t>
  </si>
  <si>
    <t>Линк до деловен план</t>
  </si>
  <si>
    <t>Линк до записници од собранија/собири</t>
  </si>
  <si>
    <t>Стратегија за одржливост ДА/НЕ</t>
  </si>
  <si>
    <t>Линк до стратегија за одржливост</t>
  </si>
  <si>
    <t>БИТОЛСКА</t>
  </si>
  <si>
    <t>8</t>
  </si>
  <si>
    <t>04.12.2019</t>
  </si>
  <si>
    <t>6011012</t>
  </si>
  <si>
    <t>ЧОРБЕВСКИ</t>
  </si>
  <si>
    <t>https://demirhisar.gov.mk/javni-pretprijatija-i-instituczii/jp-dehi-trans-demir-hisar/</t>
  </si>
  <si>
    <t>Финансиска сметка 2024</t>
  </si>
  <si>
    <t>https://demirhisar.gov.mk/wp-content/uploads/2026/02/godishna-progarama-za-rabota-i-razvoj-na-jp-dehi-trans-za-2026.pdf</t>
  </si>
  <si>
    <t>СТАР ДОЈРАН</t>
  </si>
  <si>
    <t>КЕЈ 5-ТИ НОЕМВРИ</t>
  </si>
  <si>
    <t>04.12.1998</t>
  </si>
  <si>
    <t>5141788</t>
  </si>
  <si>
    <t>ИЛИЈА</t>
  </si>
  <si>
    <t>КИРОВ</t>
  </si>
  <si>
    <t>АНИТА</t>
  </si>
  <si>
    <t>АЈЦЕВА ЏИНОВ</t>
  </si>
  <si>
    <t>ПОП КОСТОВ</t>
  </si>
  <si>
    <t>НИКОЛЧО</t>
  </si>
  <si>
    <t>ГУШЕВ</t>
  </si>
  <si>
    <t>ТЕНА</t>
  </si>
  <si>
    <t>ПЕТКОВА-ТАНЕВА</t>
  </si>
  <si>
    <t>ГАБРИЕЛА</t>
  </si>
  <si>
    <t>АЛАВАНОВА</t>
  </si>
  <si>
    <t>ДАРКО</t>
  </si>
  <si>
    <t>ЈЕВТИМОВ</t>
  </si>
  <si>
    <t>ИВАН</t>
  </si>
  <si>
    <t>АЈЦЕВ</t>
  </si>
  <si>
    <t>ЈОАНА</t>
  </si>
  <si>
    <t>ЈАНЧЕВА</t>
  </si>
  <si>
    <t>https://www.komunalecpolin.mk/</t>
  </si>
  <si>
    <t>https://www.komunalecpolin.mk/Home/Activities</t>
  </si>
  <si>
    <t>20.05.2022</t>
  </si>
  <si>
    <t>6000568</t>
  </si>
  <si>
    <t>ОПШТИНА ДОЈРАН Дојран</t>
  </si>
  <si>
    <t>КИРИЛ</t>
  </si>
  <si>
    <t>ИЗОВ</t>
  </si>
  <si>
    <t>ДОЛНЕНИ</t>
  </si>
  <si>
    <t>17.12.1997</t>
  </si>
  <si>
    <t>5141567</t>
  </si>
  <si>
    <t>ЏЕМАЉУДИН</t>
  </si>
  <si>
    <t>ЏАФЕРОСКИ</t>
  </si>
  <si>
    <t>https://aspi.mk/imateli/30287/</t>
  </si>
  <si>
    <t>ЖЕЛИНО</t>
  </si>
  <si>
    <t>23.02.2001</t>
  </si>
  <si>
    <t>0000000</t>
  </si>
  <si>
    <t>СУАД</t>
  </si>
  <si>
    <t>АЛИЛИ</t>
  </si>
  <si>
    <t>https://mkd.zhelina.gov.mk/jkp/</t>
  </si>
  <si>
    <t>ЗАЈАС</t>
  </si>
  <si>
    <t>01.07.1998</t>
  </si>
  <si>
    <t>5141044</t>
  </si>
  <si>
    <t>ИСМАИЛ</t>
  </si>
  <si>
    <t>МЕХМЕДИ</t>
  </si>
  <si>
    <t>22.10.2002</t>
  </si>
  <si>
    <t>42.99</t>
  </si>
  <si>
    <t>Изградба на други објекти од нискоградба, неспомнати на друго место</t>
  </si>
  <si>
    <t>ЕТЕМ</t>
  </si>
  <si>
    <t>ИСМАИЛИ</t>
  </si>
  <si>
    <t>ЗЕЛЕНИКОВО</t>
  </si>
  <si>
    <t>ЖЕЛЕЗНИЧКА СТАНИЦА ЗЕЛЕНИКОВО</t>
  </si>
  <si>
    <t>17.01.2001</t>
  </si>
  <si>
    <t>5142059</t>
  </si>
  <si>
    <t>ДЕЈАН</t>
  </si>
  <si>
    <t>ДИМИШКОВСКИ</t>
  </si>
  <si>
    <t>https://www.jkpzelenikovo.com.mk/</t>
  </si>
  <si>
    <t>https://www.jkpzelenikovo.com.mk/dokumenti/programa za rabota i razvoj nova  (Autosaved)[2999].pdf</t>
  </si>
  <si>
    <t>ЗРНОВЦИ</t>
  </si>
  <si>
    <t>ИЛИНДЕНСКА</t>
  </si>
  <si>
    <t>12.09.1997</t>
  </si>
  <si>
    <t>5141087</t>
  </si>
  <si>
    <t>81.29</t>
  </si>
  <si>
    <t xml:space="preserve">Останати услуги на чистење, неспомнати на друго место </t>
  </si>
  <si>
    <t>ВАСКО</t>
  </si>
  <si>
    <t>ЃОРЃИЕВ</t>
  </si>
  <si>
    <t>26.02.2009</t>
  </si>
  <si>
    <t>6010407</t>
  </si>
  <si>
    <t>ОПШТИНА ЗРНОВЦИ Зрновци</t>
  </si>
  <si>
    <t>КОКЕВ</t>
  </si>
  <si>
    <t>https://zrnovci.gov.mk/index.php?option=com_content&amp;view=article&amp;id=48&amp;Itemid=294</t>
  </si>
  <si>
    <t>ИЛИНДЕН</t>
  </si>
  <si>
    <t>25.11.1997</t>
  </si>
  <si>
    <t>5142024</t>
  </si>
  <si>
    <t>БОРЧЕ</t>
  </si>
  <si>
    <t>МИЦАНОВСКИ</t>
  </si>
  <si>
    <t>https://jkpilinden.com.mk/</t>
  </si>
  <si>
    <t>9</t>
  </si>
  <si>
    <t>30.06.2008</t>
  </si>
  <si>
    <t>5995892</t>
  </si>
  <si>
    <t>ОПШТИНА  ИЛИНДЕН Илинден</t>
  </si>
  <si>
    <t>ИВИЦА</t>
  </si>
  <si>
    <t>ТРИПУНОВСКИ</t>
  </si>
  <si>
    <t>https://www.jkpvodovodilinden.com.mk/</t>
  </si>
  <si>
    <t>https://www.jkpvodovodilinden.com.mk/planovi.html</t>
  </si>
  <si>
    <t>22.12.2010</t>
  </si>
  <si>
    <t>93.11</t>
  </si>
  <si>
    <t>Работа на спортските објекти</t>
  </si>
  <si>
    <t>ЈЕГУНОВЦЕ</t>
  </si>
  <si>
    <t>05.07.2021</t>
  </si>
  <si>
    <t>ОПШТИНА ЈЕГУНОВЦЕ-Јегуновце</t>
  </si>
  <si>
    <t>АЦО</t>
  </si>
  <si>
    <t>ЕВКОВСКИ</t>
  </si>
  <si>
    <t>https://opstinajegunovce.gov.mk/ojp-jegunovce/</t>
  </si>
  <si>
    <t>КАВАДАРЦИ</t>
  </si>
  <si>
    <t>29.08.1963</t>
  </si>
  <si>
    <t>4021908</t>
  </si>
  <si>
    <t>jpkomunalec.com.mk</t>
  </si>
  <si>
    <t>8-МИ СЕПТЕМВРИ</t>
  </si>
  <si>
    <t>5</t>
  </si>
  <si>
    <t>20.12.1994</t>
  </si>
  <si>
    <t>ЧУЛЕВ</t>
  </si>
  <si>
    <t>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1%81%D1%82%D0%BE%D0%BF%D0%B0%D0%BD%D0%B8%D1%81%D1%83%D0%B2%D0%B0%D1%9A/%D1%98%D0%B0%D0%B2%D0%BD%D0%BE-%D0%BF%D1%80%D0%B5%D1%82%D0%BF%D1%80%D0%B8%D1%98%D0%B0%D1%82%D0%B8%D0%B5-%D0%B7%D0%B0-%D1%81%D1%82%D0%BE%D0%BF%D0%B0%D0%BD%D0%B8%D1%81%D1%83%D0%B2%D0%B0%D1%9A%D0%B5/</t>
  </si>
  <si>
    <t>ИНДУСТРИСКА</t>
  </si>
  <si>
    <t>03.02.2012</t>
  </si>
  <si>
    <t>05.4</t>
  </si>
  <si>
    <t>друштво со ограничена одговорност основано од едно лице</t>
  </si>
  <si>
    <t>4020731</t>
  </si>
  <si>
    <t>35.120</t>
  </si>
  <si>
    <t>Производство на електрична енергија од обновливи извори</t>
  </si>
  <si>
    <t>МЕТОДИ</t>
  </si>
  <si>
    <t>АТАНАСОВ</t>
  </si>
  <si>
    <t>7-МИ СЕПТЕМВРИ</t>
  </si>
  <si>
    <t>24.04.2018</t>
  </si>
  <si>
    <t>5995965</t>
  </si>
  <si>
    <t>ТАСКО</t>
  </si>
  <si>
    <t>https://jpparkingkavadarci.mk/</t>
  </si>
  <si>
    <t>https://jpparkingkavadarci.mk/wp-content/uploads/2026/03/programa-za-rabota-i-finansov-plan-2026.pdf</t>
  </si>
  <si>
    <t>14.06.2022</t>
  </si>
  <si>
    <t>https://gpk.mk/</t>
  </si>
  <si>
    <t>ТИКВЕШКО ВОСТАНИЕ</t>
  </si>
  <si>
    <t>104</t>
  </si>
  <si>
    <t>22.02.2023</t>
  </si>
  <si>
    <t>7434707</t>
  </si>
  <si>
    <t xml:space="preserve">Република Северна Македонија ,Јавна Општинска установа - Локален Вински Музеј за регионот Тиквеш Кавадарци    </t>
  </si>
  <si>
    <t>47.250</t>
  </si>
  <si>
    <t xml:space="preserve">Трговија на мало со пијалаци </t>
  </si>
  <si>
    <t>ЗОРИЦА</t>
  </si>
  <si>
    <t>КАМЧЕВА</t>
  </si>
  <si>
    <t>СМАИЛИЦА</t>
  </si>
  <si>
    <t>71</t>
  </si>
  <si>
    <t>26.09.2023</t>
  </si>
  <si>
    <t>5996830</t>
  </si>
  <si>
    <t>6000851</t>
  </si>
  <si>
    <t>ОПШТИНА ГРАДСКО</t>
  </si>
  <si>
    <t>6004458</t>
  </si>
  <si>
    <t>6008488</t>
  </si>
  <si>
    <t>6008976</t>
  </si>
  <si>
    <t>СНЕЖАНА</t>
  </si>
  <si>
    <t>ГИНЕВА</t>
  </si>
  <si>
    <t>ПЛОШТАД МАРШАЛ ТИТО</t>
  </si>
  <si>
    <t>16.07.2024</t>
  </si>
  <si>
    <t>ДОНЕ</t>
  </si>
  <si>
    <t>ИЛОВ</t>
  </si>
  <si>
    <t>5 Б</t>
  </si>
  <si>
    <t>18.07.2024</t>
  </si>
  <si>
    <t>4947932</t>
  </si>
  <si>
    <t>5/Б</t>
  </si>
  <si>
    <t>25.07.2012</t>
  </si>
  <si>
    <t>ОПШТИНА КАВАДАРЦИ, КАВАДАРЦИ</t>
  </si>
  <si>
    <t>НИКОЛОВСКИ</t>
  </si>
  <si>
    <t>АТАНАС</t>
  </si>
  <si>
    <t>НИКОЛОВ</t>
  </si>
  <si>
    <t>ЦЕКОВ</t>
  </si>
  <si>
    <t>ЧЕКОРОВ</t>
  </si>
  <si>
    <t>100,00</t>
  </si>
  <si>
    <t>MKKKFI101019</t>
  </si>
  <si>
    <t>ДИСАНСКА</t>
  </si>
  <si>
    <t>Акционерско друштво</t>
  </si>
  <si>
    <t>13.07.2021</t>
  </si>
  <si>
    <t>5017556</t>
  </si>
  <si>
    <t xml:space="preserve">Друштво за производство, трговија и услуги КОЖУВЧАНКА ДОО увоз-извоз Кавадарци  </t>
  </si>
  <si>
    <t>МИЛЕ</t>
  </si>
  <si>
    <t>МАСЛАРКОВ</t>
  </si>
  <si>
    <t>БОРО</t>
  </si>
  <si>
    <t xml:space="preserve">ДАНЧО </t>
  </si>
  <si>
    <t>ПЛЕТВАРСКИ</t>
  </si>
  <si>
    <t>ЛАСКО</t>
  </si>
  <si>
    <t>КАМЕЊАНЕ</t>
  </si>
  <si>
    <t>30.12.1998</t>
  </si>
  <si>
    <t>5141389</t>
  </si>
  <si>
    <t>ФАТМИР</t>
  </si>
  <si>
    <t>ЏЕМАИЛИ</t>
  </si>
  <si>
    <t>КАРБИНЦИ</t>
  </si>
  <si>
    <t>07.02.1997</t>
  </si>
  <si>
    <t>5141770</t>
  </si>
  <si>
    <t>ЕЛЕНА</t>
  </si>
  <si>
    <t>КОЦЕВА</t>
  </si>
  <si>
    <t>https://www.ohridskikomunalec.com.mk/</t>
  </si>
  <si>
    <t>СКОПЈЕ - КАРПОШ</t>
  </si>
  <si>
    <t>БУЛЕВАР“ 8-ми СЕПТЕМВРИ“ 1</t>
  </si>
  <si>
    <t>13 - приз ВИП Арена</t>
  </si>
  <si>
    <t>16.03.2015</t>
  </si>
  <si>
    <t>6019145</t>
  </si>
  <si>
    <t>ОПШТИНА КАРПОШ Скопје</t>
  </si>
  <si>
    <t>93.12</t>
  </si>
  <si>
    <t>Дејности на спортските клубови</t>
  </si>
  <si>
    <t>Извр. член на одб на директ.</t>
  </si>
  <si>
    <t>МИХАЈЛОВ</t>
  </si>
  <si>
    <t>ПЕНОВ</t>
  </si>
  <si>
    <t>МАРЈАН</t>
  </si>
  <si>
    <t>ОГЊАНОВСКИ</t>
  </si>
  <si>
    <t>МЕРИ</t>
  </si>
  <si>
    <t>КОПЧАРОВА</t>
  </si>
  <si>
    <t>ОГНЕН</t>
  </si>
  <si>
    <t>ДЕДИЌ</t>
  </si>
  <si>
    <t>ОЛИВЕР</t>
  </si>
  <si>
    <t>MKKKKS101010</t>
  </si>
  <si>
    <t>20,00</t>
  </si>
  <si>
    <t>104 А</t>
  </si>
  <si>
    <t>24.12.1991</t>
  </si>
  <si>
    <t>4528956</t>
  </si>
  <si>
    <t>01.190</t>
  </si>
  <si>
    <t>Одгледување други едногодишни насади и посеви</t>
  </si>
  <si>
    <t>ЗУЛКИФЛИ</t>
  </si>
  <si>
    <t>ТОПОЈАНИ</t>
  </si>
  <si>
    <t>https://parkovi.com.mk/florakom-2/</t>
  </si>
  <si>
    <t>Јавно претпријатие ПАРКОВИ И ЗЕЛЕНИЛО-Скопје 
Ndermarrja Publike Parqe dhe gjelberime - Shkup</t>
  </si>
  <si>
    <t>08.10.1992</t>
  </si>
  <si>
    <t>МУАМЕР</t>
  </si>
  <si>
    <t>СЕФЕРИ</t>
  </si>
  <si>
    <t>СКОПЈЕ - КИСЕЛА ВОДА</t>
  </si>
  <si>
    <t>ПЕТАР ДЕЛЈАН</t>
  </si>
  <si>
    <t>27.07.2018</t>
  </si>
  <si>
    <t>5995221</t>
  </si>
  <si>
    <t>МИЛА</t>
  </si>
  <si>
    <t>ЗЛАТЕСКА</t>
  </si>
  <si>
    <t>КИЧЕВО</t>
  </si>
  <si>
    <t>БОРИС КИДРИЧ</t>
  </si>
  <si>
    <t>4005503</t>
  </si>
  <si>
    <t>СТОЈКОСКИ</t>
  </si>
  <si>
    <t>КОНЧЕ</t>
  </si>
  <si>
    <t>24.11.1998</t>
  </si>
  <si>
    <t>5140897</t>
  </si>
  <si>
    <t>ЏЕХАН</t>
  </si>
  <si>
    <t>МАКСУДОВ</t>
  </si>
  <si>
    <t>https://cucersandevo.gov.mk/?page_id=861</t>
  </si>
  <si>
    <t>КОЧАНИ</t>
  </si>
  <si>
    <t>Д-р НИКОЛИЧ</t>
  </si>
  <si>
    <t>02.02.1968</t>
  </si>
  <si>
    <t>5994985</t>
  </si>
  <si>
    <t>АНАКИЕВ</t>
  </si>
  <si>
    <t>https://jkpsvetinikole.com.mk/</t>
  </si>
  <si>
    <t>Финансиски извештаи</t>
  </si>
  <si>
    <t>РАДЕ КРАТОВЧЕ</t>
  </si>
  <si>
    <t>28.04.2022</t>
  </si>
  <si>
    <t>ОПШТИНА КОЧАНИ Кочани</t>
  </si>
  <si>
    <t>43.21</t>
  </si>
  <si>
    <t>РАШКОВ</t>
  </si>
  <si>
    <t>КРАТОВО</t>
  </si>
  <si>
    <t>СВ. ЃОРЃИ КРАТОВСКИ</t>
  </si>
  <si>
    <t>15.03.2010</t>
  </si>
  <si>
    <t>4031865</t>
  </si>
  <si>
    <t>ТРАЈЧЕ</t>
  </si>
  <si>
    <t>КРИВА ПАЛАНКА</t>
  </si>
  <si>
    <t>04.04.1963</t>
  </si>
  <si>
    <t>5992958</t>
  </si>
  <si>
    <t>ОПШТИНА КРИВА ПАЛАНКА Крива Паланка</t>
  </si>
  <si>
    <t>ЦВЕТКОВСКИ</t>
  </si>
  <si>
    <t>СВ.ЈОАКИМ ОСОГОВСКИ</t>
  </si>
  <si>
    <t>175</t>
  </si>
  <si>
    <t>22.06.2009</t>
  </si>
  <si>
    <t>42.110</t>
  </si>
  <si>
    <t>СЛАЃАН</t>
  </si>
  <si>
    <t>ПЕТКОВСКИ</t>
  </si>
  <si>
    <t>https://www.jpkdikratovo.mk/</t>
  </si>
  <si>
    <t>https://www.jpkdikratovo.mk/documents/Програма за работа за 2026.pdf</t>
  </si>
  <si>
    <t>КРИВОГАШТАНИ</t>
  </si>
  <si>
    <t>84</t>
  </si>
  <si>
    <t>28.10.1999</t>
  </si>
  <si>
    <t>5141532</t>
  </si>
  <si>
    <t>ЦУЦУЛЕСКИ</t>
  </si>
  <si>
    <t>КРУШЕВО</t>
  </si>
  <si>
    <t>12.05.1997</t>
  </si>
  <si>
    <t>4009860</t>
  </si>
  <si>
    <t>ЈАНЕСКИ</t>
  </si>
  <si>
    <t>vodovod-skopje.com.mk</t>
  </si>
  <si>
    <t>https://www.vodovod-skopje.com.mk/mk-MK/article/GODIShNIPROGRAMI_1</t>
  </si>
  <si>
    <t>Јавно Претпријатие ЧИСТОТА И ЗЕЛЕНИЛО-Куманово
Ndermarrja Publike PASTRIMI DHE GJELBERIMI-Kumanove</t>
  </si>
  <si>
    <t>КУМАНОВО</t>
  </si>
  <si>
    <t>БРАТСВО-ЕДИНСТВО</t>
  </si>
  <si>
    <t>30</t>
  </si>
  <si>
    <t>23.04.1975</t>
  </si>
  <si>
    <t>ТОМИЌ</t>
  </si>
  <si>
    <t>https://proleter.mk/</t>
  </si>
  <si>
    <t>ЈНА</t>
  </si>
  <si>
    <t>108</t>
  </si>
  <si>
    <t>22.10.1989</t>
  </si>
  <si>
    <t>4029682</t>
  </si>
  <si>
    <t>ЗЕЈНУЛАХУ</t>
  </si>
  <si>
    <t>http://www.jpkomunaleckp.mk/</t>
  </si>
  <si>
    <t>Годишен извештај 2023</t>
  </si>
  <si>
    <t>Јавно претпријатие ВОДОВОД Куманово со Ц.О. Куманово
Ndermarrja publike VODOVOD Kumanovе me P.P. Kumanovе</t>
  </si>
  <si>
    <t>ФЕТКА НАСКОВА</t>
  </si>
  <si>
    <t>22</t>
  </si>
  <si>
    <t>01.03.2006</t>
  </si>
  <si>
    <t>ЛИПКОВСКИ</t>
  </si>
  <si>
    <t>БРАТСТВО ЕДИНСТВО</t>
  </si>
  <si>
    <t>20</t>
  </si>
  <si>
    <t>13.10.2005</t>
  </si>
  <si>
    <t>6007864</t>
  </si>
  <si>
    <t>35.220</t>
  </si>
  <si>
    <t>МАРКО</t>
  </si>
  <si>
    <t>МИТРОВСКИ</t>
  </si>
  <si>
    <t>БРАНКО БОГДАНСКИ - ГУЦМАН</t>
  </si>
  <si>
    <t>26.08.2009</t>
  </si>
  <si>
    <t>АНДРЕЈА</t>
  </si>
  <si>
    <t>МАЏОВСКИ</t>
  </si>
  <si>
    <t>12.01.2010</t>
  </si>
  <si>
    <t>5995400</t>
  </si>
  <si>
    <t>6009557</t>
  </si>
  <si>
    <t>6011098</t>
  </si>
  <si>
    <t xml:space="preserve">ОПШТИНА РАНКОВЦЕ </t>
  </si>
  <si>
    <t>(1)      38,100</t>
  </si>
  <si>
    <t>(2)     19,107</t>
  </si>
  <si>
    <t>(3)    193,036</t>
  </si>
  <si>
    <t>(4)      49,516</t>
  </si>
  <si>
    <t>(5)       7,584</t>
  </si>
  <si>
    <t>38.11</t>
  </si>
  <si>
    <t>Собирање на безопасен отпад</t>
  </si>
  <si>
    <t>МЛАДЕН</t>
  </si>
  <si>
    <t>ПРОТИЌ</t>
  </si>
  <si>
    <t xml:space="preserve"> </t>
  </si>
  <si>
    <t>БИЉАНОВСКА</t>
  </si>
  <si>
    <t>24.01.2011</t>
  </si>
  <si>
    <t>4028708</t>
  </si>
  <si>
    <t>Јавно Претпријатие ЧИСТОТА И ЗЕЛЕНИЛО-Куманово
 Ndërmarrja Publike PASTËRTIA DHE GJELBËRIMI - Kumanovë</t>
  </si>
  <si>
    <t>96.03</t>
  </si>
  <si>
    <t>Погребни и слични дејности</t>
  </si>
  <si>
    <t xml:space="preserve">ГОРАН </t>
  </si>
  <si>
    <t>МИТИЌ</t>
  </si>
  <si>
    <t>ГОЦЕ ДЕЛЧЕВ</t>
  </si>
  <si>
    <t>34</t>
  </si>
  <si>
    <t>19.04.2018</t>
  </si>
  <si>
    <t>71.120</t>
  </si>
  <si>
    <t>Инженерски дејности и поврзано теxничко советување</t>
  </si>
  <si>
    <t>АНЕТА</t>
  </si>
  <si>
    <t>ШАНДЕВА ДОНЕВСКА</t>
  </si>
  <si>
    <t>ЛАБУНИШТА</t>
  </si>
  <si>
    <t>28.03.1997</t>
  </si>
  <si>
    <t>5141656</t>
  </si>
  <si>
    <t>ИРФАН</t>
  </si>
  <si>
    <t>РАМИЗИ</t>
  </si>
  <si>
    <t>https://komunalecpeh.mk/</t>
  </si>
  <si>
    <t>ЛИПКОВО</t>
  </si>
  <si>
    <t>19.06.1997</t>
  </si>
  <si>
    <t>5141117</t>
  </si>
  <si>
    <t>АМДИ</t>
  </si>
  <si>
    <t>ШЕРИФИ</t>
  </si>
  <si>
    <t>01.06.2023</t>
  </si>
  <si>
    <t>ИЉБЕР</t>
  </si>
  <si>
    <t>НЕЗИРИ</t>
  </si>
  <si>
    <t>ЛОЗОВО</t>
  </si>
  <si>
    <t>23.05.1997</t>
  </si>
  <si>
    <t>5141508</t>
  </si>
  <si>
    <t>ЈОРДАН</t>
  </si>
  <si>
    <t>https://aspi.mk/imateli/30334/</t>
  </si>
  <si>
    <t>МАВРОВИ АНОВИ</t>
  </si>
  <si>
    <t>03.03.2006</t>
  </si>
  <si>
    <t>5141290</t>
  </si>
  <si>
    <t>ПОПОСКИ</t>
  </si>
  <si>
    <t>МАКЕДОНСКА КАМЕНИЦА</t>
  </si>
  <si>
    <t>11.01.1990</t>
  </si>
  <si>
    <t>5140978</t>
  </si>
  <si>
    <t>96.990</t>
  </si>
  <si>
    <t>Останати лични услужни дејности, н.д.м.</t>
  </si>
  <si>
    <t>КОСТАДИНОВСКИ</t>
  </si>
  <si>
    <t>РУДАРСКА</t>
  </si>
  <si>
    <t>7</t>
  </si>
  <si>
    <t>19.11.2001</t>
  </si>
  <si>
    <t>ЈАНЕВСКА</t>
  </si>
  <si>
    <t>https://www.mbrod.gov.mk/jp-vodovod-i-kanalizacija/</t>
  </si>
  <si>
    <t>МАКЕДОНСКИ БРОД</t>
  </si>
  <si>
    <t>ПАРТИЗАНСКА</t>
  </si>
  <si>
    <t>28.12.2001</t>
  </si>
  <si>
    <t>4000269</t>
  </si>
  <si>
    <t>ВАЛЕНТИН</t>
  </si>
  <si>
    <t>ПАВЛОСКИ</t>
  </si>
  <si>
    <t>23.03.2015</t>
  </si>
  <si>
    <t>6057608</t>
  </si>
  <si>
    <t>АНА</t>
  </si>
  <si>
    <t>МИЛОШЕВСКА</t>
  </si>
  <si>
    <t>МЕШЕИШТА</t>
  </si>
  <si>
    <t>09.04.1998</t>
  </si>
  <si>
    <t>5141575</t>
  </si>
  <si>
    <t xml:space="preserve">Овластено лице </t>
  </si>
  <si>
    <t>ВЛАДИМИР</t>
  </si>
  <si>
    <t>АВРАМОСКИ</t>
  </si>
  <si>
    <t>МОГИЛА</t>
  </si>
  <si>
    <t>А</t>
  </si>
  <si>
    <t>106</t>
  </si>
  <si>
    <t>11.05.2010</t>
  </si>
  <si>
    <t>КИРЕ</t>
  </si>
  <si>
    <t>НЕГОТИНО</t>
  </si>
  <si>
    <t>49</t>
  </si>
  <si>
    <t>14.09.2007</t>
  </si>
  <si>
    <t>28</t>
  </si>
  <si>
    <t>https://studenicani.gov.mk/</t>
  </si>
  <si>
    <t>24.01.2020</t>
  </si>
  <si>
    <t>ПЕТРОВ</t>
  </si>
  <si>
    <t>НОВАЦИ</t>
  </si>
  <si>
    <t>21.03.2002</t>
  </si>
  <si>
    <t>5141249</t>
  </si>
  <si>
    <t>НОВО СЕЛО</t>
  </si>
  <si>
    <t>МАНУШ ТУРНОВСКИ</t>
  </si>
  <si>
    <t>04.04.1997</t>
  </si>
  <si>
    <t>6020739</t>
  </si>
  <si>
    <t>КЛИМЕНТ</t>
  </si>
  <si>
    <t>МЛАДЕНОВ</t>
  </si>
  <si>
    <t>МОКРИЕВО</t>
  </si>
  <si>
    <t>20А</t>
  </si>
  <si>
    <t>13.11.2025</t>
  </si>
  <si>
    <t>ВИОЛЕТА</t>
  </si>
  <si>
    <t>АТАНАСОВА</t>
  </si>
  <si>
    <t>ОСЛОМЕЈ</t>
  </si>
  <si>
    <t>25.10.1997</t>
  </si>
  <si>
    <t>5141028</t>
  </si>
  <si>
    <t>ИСА</t>
  </si>
  <si>
    <t>ОХРИД</t>
  </si>
  <si>
    <t>КОМПЛЕКС “РАСАДНИК”</t>
  </si>
  <si>
    <t>08.12.2004</t>
  </si>
  <si>
    <t>4007000</t>
  </si>
  <si>
    <t>НАЈДЕСКИ</t>
  </si>
  <si>
    <t>БУЛЕВАР ТУРИСТИЧКА</t>
  </si>
  <si>
    <t>28.02.2008</t>
  </si>
  <si>
    <t>6020879</t>
  </si>
  <si>
    <t>ТЕОДОР</t>
  </si>
  <si>
    <t>АНДОНОСКИ</t>
  </si>
  <si>
    <t>РАДОЈЦА НОВИЧИЌ</t>
  </si>
  <si>
    <t>1Б</t>
  </si>
  <si>
    <t>29.04.2010</t>
  </si>
  <si>
    <t>42.210</t>
  </si>
  <si>
    <t>Изградба на комунални објекти за течности</t>
  </si>
  <si>
    <t>ТРПЕНОСКИ</t>
  </si>
  <si>
    <t>strumicagas.mk</t>
  </si>
  <si>
    <t>30.08.2010</t>
  </si>
  <si>
    <t>15-ТИ КОРПУС</t>
  </si>
  <si>
    <t>96.09</t>
  </si>
  <si>
    <t>Останати лични услужни дејности, неспомнати на друго место</t>
  </si>
  <si>
    <t>МИТЕ</t>
  </si>
  <si>
    <t>ЗДРАВЕСКИ</t>
  </si>
  <si>
    <t>https://jpgradskipazarohrid.mk/</t>
  </si>
  <si>
    <t>ТРЕНЕСКИ</t>
  </si>
  <si>
    <t>НАУМ ОХРИДСКИ</t>
  </si>
  <si>
    <t>07.12.2019</t>
  </si>
  <si>
    <t>РИСТЕСКИ</t>
  </si>
  <si>
    <t>Valuta</t>
  </si>
  <si>
    <t>ФИНАНСИСКА СТАБИЛНОСТ (СЛВЕНТНОСТ)</t>
  </si>
  <si>
    <t>17.07.1956</t>
  </si>
  <si>
    <t>55.100</t>
  </si>
  <si>
    <t>Хотелско и слично сместување</t>
  </si>
  <si>
    <t>СТАВРОВА</t>
  </si>
  <si>
    <t>ИСКРА</t>
  </si>
  <si>
    <t>КЛИНКАРОВА</t>
  </si>
  <si>
    <t>КАСТРИОТ</t>
  </si>
  <si>
    <t>АРИФИ</t>
  </si>
  <si>
    <t>МЕДАРСКИ</t>
  </si>
  <si>
    <t>ДРАГАНА</t>
  </si>
  <si>
    <t>MKOHTU101018</t>
  </si>
  <si>
    <t>МИНИСТЕРСТВО ЗА ФИНАНСИИ</t>
  </si>
  <si>
    <t>12.67</t>
  </si>
  <si>
    <t>ПЕТРОВЕЦ</t>
  </si>
  <si>
    <t>12.06.1998</t>
  </si>
  <si>
    <t>5142032</t>
  </si>
  <si>
    <t>АНДРЕЈЧО</t>
  </si>
  <si>
    <t>ГРОЗДАНОВСКИ</t>
  </si>
  <si>
    <t>https://plavaja.com.mk/</t>
  </si>
  <si>
    <t>ПЕХЧЕВО</t>
  </si>
  <si>
    <t>ЈУЛИЈА ВЕСЕЛИНСКА</t>
  </si>
  <si>
    <t>40</t>
  </si>
  <si>
    <t>26.05.1997</t>
  </si>
  <si>
    <t>5141222</t>
  </si>
  <si>
    <t>ВАЗЛИСКА</t>
  </si>
  <si>
    <t>ИСТРА</t>
  </si>
  <si>
    <t>30.07.2010</t>
  </si>
  <si>
    <t>Неaктивен</t>
  </si>
  <si>
    <t>5992966</t>
  </si>
  <si>
    <t>56.29</t>
  </si>
  <si>
    <t xml:space="preserve">Останати услуги за подготвување и служење на храна </t>
  </si>
  <si>
    <t>ПЛАСНИЦА</t>
  </si>
  <si>
    <t>18.10.2001</t>
  </si>
  <si>
    <t>5141729</t>
  </si>
  <si>
    <t>СЕЛАУДИН</t>
  </si>
  <si>
    <t>ШЕМОСКИ</t>
  </si>
  <si>
    <t>ПРИЛЕП</t>
  </si>
  <si>
    <t>01.11.1989</t>
  </si>
  <si>
    <t>4016670</t>
  </si>
  <si>
    <t>ЉУБИША</t>
  </si>
  <si>
    <t>ЈОВАНОСКИ</t>
  </si>
  <si>
    <t>559</t>
  </si>
  <si>
    <t>16.12.2003</t>
  </si>
  <si>
    <t>ЃОКО</t>
  </si>
  <si>
    <t>ЈОЧКОСКИ</t>
  </si>
  <si>
    <t>https://www.gradskiparking.com.mk/pocetna.nspx</t>
  </si>
  <si>
    <t>МЕТОДИЈА ШАТОРОВ - ШАРЛО</t>
  </si>
  <si>
    <t>57</t>
  </si>
  <si>
    <t>24.05.2004</t>
  </si>
  <si>
    <t>ЃОРЃИЕСКИ</t>
  </si>
  <si>
    <t>КРУШЕВСКА</t>
  </si>
  <si>
    <t>11-а</t>
  </si>
  <si>
    <t>07.10.2004</t>
  </si>
  <si>
    <t>НЕДЕЛКОСКИ</t>
  </si>
  <si>
    <t>pazaripp.com.mk</t>
  </si>
  <si>
    <t>ПИТУ ГУЛИ</t>
  </si>
  <si>
    <t>11.07.2013</t>
  </si>
  <si>
    <t>6001955</t>
  </si>
  <si>
    <t>49.31</t>
  </si>
  <si>
    <t xml:space="preserve">Градски и приградски патнички копнен транспорт </t>
  </si>
  <si>
    <t>НАСЕСКИ</t>
  </si>
  <si>
    <t>ПРИЛЕПСКИ БРАНИТЕЛИ</t>
  </si>
  <si>
    <t>30.10.2018</t>
  </si>
  <si>
    <t>42.990</t>
  </si>
  <si>
    <t>Изградба на други објекти од нискоградба, н.д.м.</t>
  </si>
  <si>
    <t>ТРАЈКО НИКОЛОСКИ</t>
  </si>
  <si>
    <t>11.09.2000</t>
  </si>
  <si>
    <t>4015550</t>
  </si>
  <si>
    <t>52.100</t>
  </si>
  <si>
    <t>Складирање стока</t>
  </si>
  <si>
    <t>ПРОБИШТИП</t>
  </si>
  <si>
    <t>МИРО БАРАГА</t>
  </si>
  <si>
    <t>30.01.2002</t>
  </si>
  <si>
    <t>6013643</t>
  </si>
  <si>
    <t>МИНОВСКИ</t>
  </si>
  <si>
    <t>https://jpkamenareka.mk/</t>
  </si>
  <si>
    <t>11.03.2002</t>
  </si>
  <si>
    <t>4071441</t>
  </si>
  <si>
    <t>81.30</t>
  </si>
  <si>
    <t>38.32</t>
  </si>
  <si>
    <t>Обновување на посебно издвоени материјали</t>
  </si>
  <si>
    <t>РАДОВИШ</t>
  </si>
  <si>
    <t>Свети Спасо Радовишки</t>
  </si>
  <si>
    <t>32</t>
  </si>
  <si>
    <t>4042590</t>
  </si>
  <si>
    <t>ЛОЛИТА</t>
  </si>
  <si>
    <t>АРСОВА</t>
  </si>
  <si>
    <t>2   Спорт.</t>
  </si>
  <si>
    <t>31.01.2014</t>
  </si>
  <si>
    <t>6027741</t>
  </si>
  <si>
    <t>ЈУЛИЈА</t>
  </si>
  <si>
    <t>ТАРАБУНОВА</t>
  </si>
  <si>
    <t>28.02.2023</t>
  </si>
  <si>
    <t>35.110</t>
  </si>
  <si>
    <t>Производство на електрична енергија од необновливи извори</t>
  </si>
  <si>
    <t>ТАТЈАНА</t>
  </si>
  <si>
    <t>ДИМИТРОВ</t>
  </si>
  <si>
    <t>БУЛЕВАР АЛЕКСАНДАР МАКЕДОНСКИ</t>
  </si>
  <si>
    <t>05.09.2013</t>
  </si>
  <si>
    <t>ЉУПЧО</t>
  </si>
  <si>
    <t>МИЈАЛОВ</t>
  </si>
  <si>
    <t>КОРОВИН</t>
  </si>
  <si>
    <t>ЃОРГИ</t>
  </si>
  <si>
    <t>МАНЕВ</t>
  </si>
  <si>
    <t>MKRKRA101016</t>
  </si>
  <si>
    <t>ОПШТИНА РАДОВИШ РАДОВИШ</t>
  </si>
  <si>
    <t>РАНКОВЦЕ</t>
  </si>
  <si>
    <t>06.11.2006</t>
  </si>
  <si>
    <t>ХРИСТИНА</t>
  </si>
  <si>
    <t>ЈАКИМОВСКА ПЕТКОВСКА</t>
  </si>
  <si>
    <t>28.09.2012</t>
  </si>
  <si>
    <t>49.39</t>
  </si>
  <si>
    <t>Друг патнички копнен транспорт, неспомнат на друго место</t>
  </si>
  <si>
    <t>ЦВЕТАНОВСКИ</t>
  </si>
  <si>
    <t>РЕСЕН</t>
  </si>
  <si>
    <t>ОБИКОЛНА</t>
  </si>
  <si>
    <t>13.12.1989</t>
  </si>
  <si>
    <t>25</t>
  </si>
  <si>
    <t>МАРЧЕЛ КОСЕНТИНО</t>
  </si>
  <si>
    <t>РУСУ</t>
  </si>
  <si>
    <t>https://topolka.mk/</t>
  </si>
  <si>
    <t>Завршна сметка 2025</t>
  </si>
  <si>
    <t>https://topolka.mk/wp-content/uploads/2026/02/ПЛАН-за-РАБОТА-2026-ЈПКД-Тополка-s.pdf</t>
  </si>
  <si>
    <t>29-ТИ НОЕМВРИ</t>
  </si>
  <si>
    <t>07.12.1998</t>
  </si>
  <si>
    <t>4002423</t>
  </si>
  <si>
    <t>ЈОСИП</t>
  </si>
  <si>
    <t>15.10.2014</t>
  </si>
  <si>
    <t>4002032</t>
  </si>
  <si>
    <t>46.75</t>
  </si>
  <si>
    <t>Трговија на големо со хемиски производи</t>
  </si>
  <si>
    <t>ВОЛКАНОВСКИ</t>
  </si>
  <si>
    <t>РОСОМАН</t>
  </si>
  <si>
    <t>Б.Б.</t>
  </si>
  <si>
    <t>31.03.2001</t>
  </si>
  <si>
    <t>5141001</t>
  </si>
  <si>
    <t>Јавно комунално претпријатие САРАЈ Скопје 
Ndermarrja Publike Komunale SARAJ - Shkup</t>
  </si>
  <si>
    <t>СКОПЈЕ - САРАЈ</t>
  </si>
  <si>
    <t>САРАЈ</t>
  </si>
  <si>
    <t>11.12.2000</t>
  </si>
  <si>
    <t>5141621</t>
  </si>
  <si>
    <t>81.230</t>
  </si>
  <si>
    <t>Останати дејности на чистење</t>
  </si>
  <si>
    <t>ИДРИЗ</t>
  </si>
  <si>
    <t>ХОЏА</t>
  </si>
  <si>
    <t>Јавно претпријатие за стопанисување, поставување и одржување на јавно осветлување АКЦИОС Скопје
Ndërrmarja publike për menaxhim, instalim dhe mirëmbajtje të ndriçimit public AKCIOS Shkup</t>
  </si>
  <si>
    <t>СЛОБОДА</t>
  </si>
  <si>
    <t>03.08.2022</t>
  </si>
  <si>
    <t>6001386</t>
  </si>
  <si>
    <t>АРТОН</t>
  </si>
  <si>
    <t>АЈДИНИ</t>
  </si>
  <si>
    <t>Јавно претпријатие ДЕЛТАР за заловување и третман на бездомни кучиња Скопје
Ndërmarrja publike DELTAR për kapjen dhe trajtimin e qenve të pastrehë Shkup</t>
  </si>
  <si>
    <t>30.10.2024</t>
  </si>
  <si>
    <t>НИМЕТУЛА</t>
  </si>
  <si>
    <t>ШАБАНИ</t>
  </si>
  <si>
    <t xml:space="preserve">1.                                                                                                    2.                                                                                                         3. </t>
  </si>
  <si>
    <t>СВЕТИ НИКОЛЕ</t>
  </si>
  <si>
    <t>КАРПОШЕВА</t>
  </si>
  <si>
    <t xml:space="preserve"> 82</t>
  </si>
  <si>
    <t>4044193</t>
  </si>
  <si>
    <t>МИХАИЛОВСКИ</t>
  </si>
  <si>
    <t>28.10.2005</t>
  </si>
  <si>
    <t>ЈОРДАНОВ</t>
  </si>
  <si>
    <t>29.05.2006</t>
  </si>
  <si>
    <t>ДИМИТРИЕВ</t>
  </si>
  <si>
    <t>ПЛОШТАД ИЛИНДЕН</t>
  </si>
  <si>
    <t>17.02.2021</t>
  </si>
  <si>
    <t>ЕМБГ/ЕМБС на основач и Назив на оснивач</t>
  </si>
  <si>
    <t>5991340</t>
  </si>
  <si>
    <t>5991951</t>
  </si>
  <si>
    <t>6005888</t>
  </si>
  <si>
    <t>6012825</t>
  </si>
  <si>
    <t>6013040</t>
  </si>
  <si>
    <t>6059171</t>
  </si>
  <si>
    <t>(1)      60,219</t>
  </si>
  <si>
    <t>(2)     65,204</t>
  </si>
  <si>
    <t>(3)   112,083</t>
  </si>
  <si>
    <t>(4)    167,389</t>
  </si>
  <si>
    <t>(5)     44,356</t>
  </si>
  <si>
    <t>(6)   306,253</t>
  </si>
  <si>
    <t>(7)       83,944</t>
  </si>
  <si>
    <t>(8)   148,712</t>
  </si>
  <si>
    <t>(9)   160,298</t>
  </si>
  <si>
    <t>(10)  384,272</t>
  </si>
  <si>
    <t>(11) 848,074</t>
  </si>
  <si>
    <t>(12) 217,542</t>
  </si>
  <si>
    <t>(13)    26,242</t>
  </si>
  <si>
    <t>(14)   33,317</t>
  </si>
  <si>
    <t>(15)   38,913</t>
  </si>
  <si>
    <t>(16)  140,737</t>
  </si>
  <si>
    <t>(17) 130,189</t>
  </si>
  <si>
    <t>(18)   32,256</t>
  </si>
  <si>
    <t>38.21</t>
  </si>
  <si>
    <t>Обработка и отстранување на безопасен отпад</t>
  </si>
  <si>
    <t>ЧУНГУРСКИ</t>
  </si>
  <si>
    <t>СОПИШТЕ</t>
  </si>
  <si>
    <t>02.06.1997</t>
  </si>
  <si>
    <t>5142016</t>
  </si>
  <si>
    <t xml:space="preserve">МИЦЕВСКИ </t>
  </si>
  <si>
    <t>СТАРО НАГОРИЧАНЕ</t>
  </si>
  <si>
    <t>16.02.2002</t>
  </si>
  <si>
    <t>5141141</t>
  </si>
  <si>
    <t>ТАЊА</t>
  </si>
  <si>
    <t>ТРАЈКОВИЌ ЃОРЃЕВИЌ</t>
  </si>
  <si>
    <t>СТРУГА</t>
  </si>
  <si>
    <t>31.03.1998</t>
  </si>
  <si>
    <t>РЕСУЛ</t>
  </si>
  <si>
    <t>ЧОЛАКУ</t>
  </si>
  <si>
    <t>БОРО ХАЏИЕСКИ - ПУТЕ</t>
  </si>
  <si>
    <t xml:space="preserve"> ББ</t>
  </si>
  <si>
    <t>11.05.1992</t>
  </si>
  <si>
    <t>4003977</t>
  </si>
  <si>
    <t>79.12</t>
  </si>
  <si>
    <t xml:space="preserve">Дејности на организаторите на патувања (туроператорите) </t>
  </si>
  <si>
    <t>ТРАЈАНОСКИ</t>
  </si>
  <si>
    <t>ДЕЛОГОЖДИ</t>
  </si>
  <si>
    <t>27.07.2010</t>
  </si>
  <si>
    <t>6018912</t>
  </si>
  <si>
    <t>АРЃЕНД</t>
  </si>
  <si>
    <t>ЗИБА</t>
  </si>
  <si>
    <t>КЕЈ 8-МИ НОЕМВРИ</t>
  </si>
  <si>
    <t>42.91</t>
  </si>
  <si>
    <t xml:space="preserve">Изградба на хидроградежни објекти </t>
  </si>
  <si>
    <t>ВАИТ</t>
  </si>
  <si>
    <t>АЈРО</t>
  </si>
  <si>
    <t>ОКТИСИ</t>
  </si>
  <si>
    <t>17.08.2011</t>
  </si>
  <si>
    <t>ИЗЕТ</t>
  </si>
  <si>
    <t>АБДОСКИ</t>
  </si>
  <si>
    <t>16.04.2015</t>
  </si>
  <si>
    <t>АБДУЉАДИ</t>
  </si>
  <si>
    <t>ШАЗИМАНОСКИ</t>
  </si>
  <si>
    <t>ЈОВАНЧО</t>
  </si>
  <si>
    <t>МЕЧКАРОСКИ</t>
  </si>
  <si>
    <t>https://www.vodovod-ohrid.com.mk/</t>
  </si>
  <si>
    <t>СТРУМИЦА</t>
  </si>
  <si>
    <t>35 Б</t>
  </si>
  <si>
    <t>13.12.1955</t>
  </si>
  <si>
    <t>АЛЕКСАНДРА</t>
  </si>
  <si>
    <t>АНГЕЛОВА</t>
  </si>
  <si>
    <t>24-ТИ ОКТОМВРИ</t>
  </si>
  <si>
    <t>31.01.2008</t>
  </si>
  <si>
    <t>6007040</t>
  </si>
  <si>
    <t>https://biljaniniizvori.mk/</t>
  </si>
  <si>
    <t>26.04.2010</t>
  </si>
  <si>
    <t>ОПШТИНА СТРУМИЦА Струмица</t>
  </si>
  <si>
    <t>ТОМЧО</t>
  </si>
  <si>
    <t>СТОЈЧЕВ</t>
  </si>
  <si>
    <t>ДИМИТАР ГАЛЕВ</t>
  </si>
  <si>
    <t>1 Б</t>
  </si>
  <si>
    <t>21.01.2022</t>
  </si>
  <si>
    <t>ТОМЕ</t>
  </si>
  <si>
    <t>МИХАИЛОВ</t>
  </si>
  <si>
    <t>16.03.2023</t>
  </si>
  <si>
    <t>ВАНЕ</t>
  </si>
  <si>
    <t>МИТУШЕВ</t>
  </si>
  <si>
    <t>https://strumicatransport.mk/</t>
  </si>
  <si>
    <t>ДАМЕ ГРУЕВ</t>
  </si>
  <si>
    <t>11.06.2002</t>
  </si>
  <si>
    <t>4057040</t>
  </si>
  <si>
    <t>49.390</t>
  </si>
  <si>
    <t>Друг патнички копнен транспорт, н.д.м.</t>
  </si>
  <si>
    <t>СТОЈАНОСКИ</t>
  </si>
  <si>
    <t>СТУДЕНИЧАНИ</t>
  </si>
  <si>
    <t>08.03.2002</t>
  </si>
  <si>
    <t>5142067</t>
  </si>
  <si>
    <t>ЕРДУАН</t>
  </si>
  <si>
    <t>САЛИЈУ</t>
  </si>
  <si>
    <t>валута</t>
  </si>
  <si>
    <t>ТЕАРЦЕ</t>
  </si>
  <si>
    <t>29.12.1998</t>
  </si>
  <si>
    <t>5141354</t>
  </si>
  <si>
    <t>РАМИ</t>
  </si>
  <si>
    <t>СЕЛМАНИ</t>
  </si>
  <si>
    <t>ТЕТОВО</t>
  </si>
  <si>
    <t>226</t>
  </si>
  <si>
    <t>Јавно комунално претпријатие ТЕТОВО ц.о.Тетово
Ndermarja publike komunale TETOVO p.p.Tetove</t>
  </si>
  <si>
    <t>120</t>
  </si>
  <si>
    <t>4035437</t>
  </si>
  <si>
    <t>САМЕТ</t>
  </si>
  <si>
    <t>БИСЛИМИ</t>
  </si>
  <si>
    <t>vodovod-kumanovo.com.mk</t>
  </si>
  <si>
    <t>https://vodovod-kumanovo.com.mk/бизнис-план-за-водни-услуги-за-2024-2026год/</t>
  </si>
  <si>
    <t>4а</t>
  </si>
  <si>
    <t>21.05.2015</t>
  </si>
  <si>
    <t>МИРКО</t>
  </si>
  <si>
    <t>МАРТИНОВСКИ</t>
  </si>
  <si>
    <t>https://www.mbrod.gov.mk/jkp-komunalna-higiena/</t>
  </si>
  <si>
    <t>ВИДОЕ СМИЛЕВСКИ БАТО</t>
  </si>
  <si>
    <t>7а</t>
  </si>
  <si>
    <t>30.09.2019</t>
  </si>
  <si>
    <t>ИЗЕР</t>
  </si>
  <si>
    <t>КИРМИЗИ</t>
  </si>
  <si>
    <t xml:space="preserve">  СТАПКА НА ПОВРАТ НАС РЕДСТВА (ROA)</t>
  </si>
  <si>
    <t>https://tetovatransport.mk/mk/</t>
  </si>
  <si>
    <t>29.12.2022</t>
  </si>
  <si>
    <t>ВАЛОН</t>
  </si>
  <si>
    <t>ЗЕЌИРИ</t>
  </si>
  <si>
    <t>https://old.tetova.gov.mk/getartm.aspx?aid=3762&amp;men=7&amp;lan=2&amp;sub=138</t>
  </si>
  <si>
    <t>56</t>
  </si>
  <si>
    <t>12.01.2026</t>
  </si>
  <si>
    <t>62.900</t>
  </si>
  <si>
    <t>Останати дејности поврзани со информатичка теxнологија и компјутери</t>
  </si>
  <si>
    <t>ЕНДРИТ</t>
  </si>
  <si>
    <t>ХАСАНИ</t>
  </si>
  <si>
    <t>КОЛЕ НЕДЕЛКОВСКИ</t>
  </si>
  <si>
    <t>38</t>
  </si>
  <si>
    <t>29.12.1992</t>
  </si>
  <si>
    <t>БОРИС</t>
  </si>
  <si>
    <t>НАСТОВ</t>
  </si>
  <si>
    <t>parkovi.com.mk</t>
  </si>
  <si>
    <t>воздржаност од давање на мислење</t>
  </si>
  <si>
    <t>https://parkovi.com.mk/godishni-programi/</t>
  </si>
  <si>
    <t>Јавно претпријатие  ВОДОВОД И КАНАЛИЗАЦИЈА-Скопје 
Ndermarja publike UJESJELLESI DHE KANALIZIMI - Shkup</t>
  </si>
  <si>
    <t>ЛАЗАР ЛИЧЕНОСКИ</t>
  </si>
  <si>
    <t>11.09.1998</t>
  </si>
  <si>
    <t>КЕЈ 13-ТИ НОЕМВРИ</t>
  </si>
  <si>
    <t>КУЛА 2</t>
  </si>
  <si>
    <t>16.04.1996</t>
  </si>
  <si>
    <t>СОКОЛОВСКИ</t>
  </si>
  <si>
    <t>Oдбор на директори</t>
  </si>
  <si>
    <t>ТАСЕВ</t>
  </si>
  <si>
    <t>БЛАЖЕВСКА</t>
  </si>
  <si>
    <t xml:space="preserve">ЈОВАН </t>
  </si>
  <si>
    <t>ЛУКАРОВ</t>
  </si>
  <si>
    <t>КАТИЦА</t>
  </si>
  <si>
    <t>ГРЧЕ</t>
  </si>
  <si>
    <t>ФЕРИК</t>
  </si>
  <si>
    <t>БЕЛУЛИ</t>
  </si>
  <si>
    <t>ГРАДСКИ ПАРК</t>
  </si>
  <si>
    <t>09.11.2001</t>
  </si>
  <si>
    <t>ЈП ПАРКОВИ И ЗЕЛЕНИЛO</t>
  </si>
  <si>
    <t>93.210</t>
  </si>
  <si>
    <t>Дејности на забавни и тематски паркови</t>
  </si>
  <si>
    <t>https://parkovi.com.mk/luna-dooel-skopje/</t>
  </si>
  <si>
    <t>Јавно претпријатие за јавни паркиралишта ГРАДСКИ ПАРКИНГ-Скопје
Ndermarrje Publike per Parkingje Publike PARKINGU I QYETIT-Shkup</t>
  </si>
  <si>
    <t>МАКЕДОНИЈА</t>
  </si>
  <si>
    <t>11 а</t>
  </si>
  <si>
    <t>20.10.2003</t>
  </si>
  <si>
    <t>5146321</t>
  </si>
  <si>
    <t>КРОНЕВСКИ</t>
  </si>
  <si>
    <t>БУЛЕВАР ГОЦЕ ДЕЛЧЕВ</t>
  </si>
  <si>
    <t>18.12.2006</t>
  </si>
  <si>
    <t>5999626</t>
  </si>
  <si>
    <t>ДУШКО</t>
  </si>
  <si>
    <t>КОЦЕВСКИ</t>
  </si>
  <si>
    <t>30.09.2009</t>
  </si>
  <si>
    <t>38.320</t>
  </si>
  <si>
    <t>Отстранување или трајно складирање на отпадот</t>
  </si>
  <si>
    <t>СТЕФЧЕ</t>
  </si>
  <si>
    <t>ТРПКОВСКИ</t>
  </si>
  <si>
    <t>БУЛЕВАР “СВЕТИ КЛИМЕНТ ОХРИДСКИ“</t>
  </si>
  <si>
    <t>20.04.2010</t>
  </si>
  <si>
    <t>4097408</t>
  </si>
  <si>
    <t>ВЛАДЕ</t>
  </si>
  <si>
    <t>ГРАВЧЕВ</t>
  </si>
  <si>
    <t>10,00</t>
  </si>
  <si>
    <t>1732</t>
  </si>
  <si>
    <t>18.07.2012</t>
  </si>
  <si>
    <t>ВЕСЕЛИНОВСКИ</t>
  </si>
  <si>
    <t>БРАНКО</t>
  </si>
  <si>
    <t>РАДЕВСКИ</t>
  </si>
  <si>
    <t>ДИМИТАР</t>
  </si>
  <si>
    <t>MKKKRA101013</t>
  </si>
  <si>
    <t>ОПШТИНА ЦЕНТАР СКОПЈЕ</t>
  </si>
  <si>
    <t>06.04.2023</t>
  </si>
  <si>
    <t>БИМБИЛОСКИ</t>
  </si>
  <si>
    <t>ЦЕНТАР ЖУПА</t>
  </si>
  <si>
    <t>11.07.1997</t>
  </si>
  <si>
    <t>5140960</t>
  </si>
  <si>
    <t>АРСИМ</t>
  </si>
  <si>
    <t>ИСЛАМОВСКИ</t>
  </si>
  <si>
    <t>https://www.centar.gov.mk/proekti-ustanovi/javni-pretprijatija/energija-centar</t>
  </si>
  <si>
    <t>СКОПЈЕ - ЧАИР</t>
  </si>
  <si>
    <t>ХРИСТИЈАН ТОДОРОВСКИ - КАРПОШ</t>
  </si>
  <si>
    <t>10.04.2017</t>
  </si>
  <si>
    <t>5997666</t>
  </si>
  <si>
    <t>ФЕРДИ</t>
  </si>
  <si>
    <t>ЕМИНИ</t>
  </si>
  <si>
    <t>ЧАШКА</t>
  </si>
  <si>
    <t>27.01.1999</t>
  </si>
  <si>
    <t>5141753</t>
  </si>
  <si>
    <t>ШЕНАСИ</t>
  </si>
  <si>
    <t>ФАЗЛИУ</t>
  </si>
  <si>
    <t>ОБЛЕШЕВО</t>
  </si>
  <si>
    <t>30.10.1997</t>
  </si>
  <si>
    <t>5141052</t>
  </si>
  <si>
    <t>ЈАНЕВ</t>
  </si>
  <si>
    <t>МИРКОВЦИ</t>
  </si>
  <si>
    <t>07.07.2000</t>
  </si>
  <si>
    <t>5142008</t>
  </si>
  <si>
    <t>ВЛАТКО</t>
  </si>
  <si>
    <t>СМОКОВСКИ</t>
  </si>
  <si>
    <t>https://aspi.mk/imateli/30295/</t>
  </si>
  <si>
    <t>ШТИП</t>
  </si>
  <si>
    <t>ГЕНЕРАЛ МИХАИЛО АПОСТОЛСКИ</t>
  </si>
  <si>
    <t>37</t>
  </si>
  <si>
    <t>20.09.1991</t>
  </si>
  <si>
    <t>4052463</t>
  </si>
  <si>
    <t>ГЛИГОР</t>
  </si>
  <si>
    <t>06.03.1997</t>
  </si>
  <si>
    <t>АРСОВСКИ</t>
  </si>
  <si>
    <t>vodovodkocani.com.mk</t>
  </si>
  <si>
    <t>https://vodovodkocani.com.mk/?page_id=1473</t>
  </si>
  <si>
    <t>ВАСИЛ ГЛАВИНОВ</t>
  </si>
  <si>
    <t>71.11</t>
  </si>
  <si>
    <t>Архитектонски дејности</t>
  </si>
  <si>
    <t>ПИПЕРЕВСКИ</t>
  </si>
  <si>
    <t>ВАНЧО ПРЌЕ</t>
  </si>
  <si>
    <t>119</t>
  </si>
  <si>
    <t>29.12.2009</t>
  </si>
  <si>
    <t xml:space="preserve">ОПШТИНА КАРБИНЦИ </t>
  </si>
  <si>
    <t>(1)           12,600</t>
  </si>
  <si>
    <t>(2)             14,000</t>
  </si>
  <si>
    <t>(3)                        23,500</t>
  </si>
  <si>
    <t>(4)             9,300</t>
  </si>
  <si>
    <t>(5)             64,000</t>
  </si>
  <si>
    <t>(6)                        33,500</t>
  </si>
  <si>
    <t>(7)            80,400</t>
  </si>
  <si>
    <t>(8)               5,000</t>
  </si>
  <si>
    <t>(9)                        29,500</t>
  </si>
  <si>
    <t>(10)         27,300</t>
  </si>
  <si>
    <t>(11)            6,800</t>
  </si>
  <si>
    <t>МИТЕВСКИ</t>
  </si>
  <si>
    <t>31.08.2011</t>
  </si>
  <si>
    <t>ПАНЧЕ</t>
  </si>
  <si>
    <t>4 Б</t>
  </si>
  <si>
    <t>24.07.2012</t>
  </si>
  <si>
    <t>ЕМИЛ</t>
  </si>
  <si>
    <t>ТОДЕВ</t>
  </si>
  <si>
    <t>ПОПОВ</t>
  </si>
  <si>
    <t>МАНЕ</t>
  </si>
  <si>
    <t>РИЗОВ</t>
  </si>
  <si>
    <t>РОБЕРТ</t>
  </si>
  <si>
    <t>ХРИСТОВ</t>
  </si>
  <si>
    <t>MKBREG101016</t>
  </si>
  <si>
    <t>ОПШТИНА ШТИП</t>
  </si>
  <si>
    <t>4Б</t>
  </si>
  <si>
    <t>25.12.2012</t>
  </si>
  <si>
    <t>ЈУГОВ</t>
  </si>
  <si>
    <t>25.05.2022</t>
  </si>
  <si>
    <t>5151929</t>
  </si>
  <si>
    <t>33.12</t>
  </si>
  <si>
    <t>Поправка на машини</t>
  </si>
  <si>
    <t>СМИЛАНСКИ</t>
  </si>
  <si>
    <t>Процент на жени во органи на управување (%)</t>
  </si>
  <si>
    <t>Јавно Претпријатие ЧИСТОТА И ЗЕЛЕНИЛО-Куманово_x000D_
Ndermarrja Publike PASTËRTIA DHE GJELBËRIMI - Kumanova</t>
  </si>
  <si>
    <t>109Б</t>
  </si>
  <si>
    <t>70.10</t>
  </si>
  <si>
    <t>Управувачки дејности</t>
  </si>
  <si>
    <t>Државна</t>
  </si>
  <si>
    <t>29.01.2021</t>
  </si>
  <si>
    <t>СТЕВКОВ</t>
  </si>
  <si>
    <t>СПИСОК НА АД И ЈП ВО ЦЕЛОСНА ИЛИ ДЕЛУМНА ДРЖАВНА СОПСТВЕНОСТ НА ОПШТИНИТЕ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</si>
</sst>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 #,##0.00_-;_-* &quot;-&quot;??_-;_-@_-"/>
    <numFmt numFmtId="165" formatCode="0.0"/>
    <numFmt numFmtId="166" formatCode="0.00000"/>
  </numFmts>
  <fonts count="5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StobiSerif Regular"/>
      <family val="3"/>
    </font>
    <font>
      <b/>
      <sz val="10"/>
      <color theme="1"/>
      <name val="StobiSerif Regular"/>
      <family val="3"/>
    </font>
    <font>
      <sz val="11"/>
      <color theme="1"/>
      <name val="Calibri"/>
      <family val="2"/>
    </font>
    <font>
      <b/>
      <sz val="11"/>
      <color theme="1"/>
      <name val="Calibri"/>
      <family val="2"/>
      <scheme val="minor"/>
    </font>
    <font>
      <b/>
      <sz val="12"/>
      <name val="Calibri"/>
      <family val="2"/>
    </font>
    <font>
      <sz val="11"/>
      <name val="Calibri"/>
      <family val="2"/>
    </font>
    <font>
      <b/>
      <sz val="11"/>
      <name val="Calibri"/>
      <family val="2"/>
    </font>
    <font>
      <sz val="10"/>
      <color theme="1"/>
      <name val="Calibri"/>
      <family val="2"/>
      <scheme val="minor"/>
    </font>
    <font>
      <b/>
      <sz val="14"/>
      <color theme="1"/>
      <name val="StobiSerif Regular"/>
      <family val="3"/>
    </font>
    <font>
      <b/>
      <sz val="14"/>
      <name val="Calibri"/>
      <family val="2"/>
    </font>
    <font>
      <i/>
      <sz val="11"/>
      <color rgb="FF000000"/>
      <name val="Calibri"/>
      <family val="2"/>
      <scheme val="minor"/>
    </font>
    <font>
      <b/>
      <sz val="14"/>
      <color theme="1"/>
      <name val="Calibri"/>
      <family val="2"/>
      <scheme val="minor"/>
    </font>
    <font>
      <sz val="11"/>
      <color theme="1"/>
      <name val="Calibri"/>
      <family val="2"/>
      <scheme val="major"/>
    </font>
    <font>
      <b/>
      <sz val="14"/>
      <color theme="1"/>
      <name val="Calibri"/>
      <family val="2"/>
      <scheme val="major"/>
    </font>
    <font>
      <sz val="8"/>
      <name val="Arial"/>
      <family val="2"/>
      <charset val="204"/>
    </font>
    <font>
      <sz val="11"/>
      <name val="Calibri"/>
      <family val="2"/>
      <scheme val="minor"/>
    </font>
    <font>
      <sz val="11"/>
      <name val="Calibri"/>
      <family val="2"/>
      <scheme val="major"/>
    </font>
    <font>
      <sz val="11"/>
      <color theme="1"/>
      <name val="Calibri"/>
      <family val="2"/>
      <charset val="204"/>
      <scheme val="minor"/>
    </font>
    <font>
      <b/>
      <sz val="11"/>
      <color theme="1"/>
      <name val="Calibri"/>
      <family val="2"/>
      <scheme val="major"/>
    </font>
    <font>
      <sz val="10"/>
      <color theme="1"/>
      <name val="Calibri"/>
      <family val="2"/>
      <charset val="204"/>
      <scheme val="minor"/>
    </font>
    <font>
      <sz val="11"/>
      <color theme="0"/>
      <name val="Calibri"/>
      <family val="2"/>
      <scheme val="minor"/>
    </font>
    <font>
      <sz val="10"/>
      <name val="Arial"/>
      <family val="2"/>
    </font>
    <font>
      <sz val="10"/>
      <color theme="0"/>
      <name val="Calibri"/>
      <family val="2"/>
      <charset val="204"/>
      <scheme val="minor"/>
    </font>
    <font>
      <b/>
      <sz val="10"/>
      <color theme="0"/>
      <name val="Calibri"/>
      <family val="2"/>
      <charset val="204"/>
      <scheme val="minor"/>
    </font>
    <font>
      <b/>
      <sz val="14"/>
      <name val="StobiSerif Regular"/>
    </font>
    <font>
      <sz val="11"/>
      <name val="Calibri"/>
      <family val="2"/>
    </font>
    <font>
      <u/>
      <sz val="11"/>
      <color rgb="FF0000FF"/>
      <name val="Calibri"/>
      <family val="2"/>
    </font>
    <font>
      <sz val="14"/>
      <color theme="1"/>
      <name val="Calibri"/>
      <family val="2"/>
      <scheme val="major"/>
    </font>
    <font>
      <sz val="14"/>
      <color theme="1"/>
      <name val="Calibri"/>
      <family val="2"/>
      <scheme val="minor"/>
    </font>
  </fonts>
  <fills count="12">
    <fill>
      <patternFill patternType="none"/>
    </fill>
    <fill>
      <patternFill patternType="gray125"/>
    </fill>
    <fill>
      <patternFill patternType="solid">
        <fgColor rgb="FFD9E1F2"/>
      </patternFill>
    </fill>
    <fill>
      <patternFill patternType="solid">
        <fgColor rgb="FFE7E6E6"/>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39997558519241921"/>
        <bgColor theme="4"/>
      </patternFill>
    </fill>
    <fill>
      <patternFill patternType="solid">
        <fgColor theme="0"/>
        <bgColor theme="4" tint="0.79998168889431442"/>
      </patternFill>
    </fill>
    <fill>
      <patternFill patternType="solid">
        <fgColor theme="4" tint="0.39997558519241921"/>
        <bgColor indexed="65"/>
      </patternFill>
    </fill>
  </fills>
  <borders count="39">
    <border>
      <left/>
      <right/>
      <top/>
      <bottom/>
      <diagonal/>
    </border>
    <border>
      <left/>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indexed="64"/>
      </bottom>
      <diagonal/>
    </border>
    <border>
      <left/>
      <right/>
      <top style="thin">
        <color theme="4" tint="0.39997558519241921"/>
      </top>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rgb="FF000000"/>
      </top>
      <bottom style="thin">
        <color indexed="64"/>
      </bottom>
      <diagonal/>
    </border>
    <border>
      <left/>
      <right/>
      <top/>
      <bottom style="thin">
        <color theme="4" tint="0.39997558519241921"/>
      </bottom>
      <diagonal/>
    </border>
    <border>
      <left style="thin">
        <color indexed="64"/>
      </left>
      <right/>
      <top style="thin">
        <color theme="4" tint="0.39997558519241921"/>
      </top>
      <bottom/>
      <diagonal/>
    </border>
    <border>
      <left/>
      <right style="thin">
        <color indexed="64"/>
      </right>
      <top style="thin">
        <color theme="4" tint="0.39997558519241921"/>
      </top>
      <bottom/>
      <diagonal/>
    </border>
  </borders>
  <cellStyleXfs count="7">
    <xf numFmtId="0" fontId="0" fillId="0" borderId="2"/>
    <xf numFmtId="0" fontId="21" fillId="0" borderId="2"/>
    <xf numFmtId="0" fontId="21" fillId="0" borderId="2"/>
    <xf numFmtId="0" fontId="21" fillId="0" borderId="2"/>
    <xf numFmtId="0" fontId="39" fillId="0" borderId="2"/>
    <xf numFmtId="0" fontId="43" fillId="0" borderId="2"/>
    <xf numFmtId="164" fontId="39" fillId="0" borderId="2"/>
  </cellStyleXfs>
  <cellXfs count="382">
    <xf numFmtId="0" fontId="0" fillId="0" borderId="0" xfId="0" applyBorder="1"/>
    <xf numFmtId="2" fontId="0" fillId="0" borderId="3" xfId="0" applyNumberFormat="1" applyBorder="1"/>
    <xf numFmtId="3" fontId="0" fillId="0" borderId="3" xfId="0" applyNumberFormat="1" applyBorder="1"/>
    <xf numFmtId="0" fontId="28" fillId="3" borderId="0" xfId="0" applyFont="1" applyFill="1" applyBorder="1"/>
    <xf numFmtId="0" fontId="0" fillId="0" borderId="4" xfId="0" applyBorder="1"/>
    <xf numFmtId="0" fontId="0" fillId="0" borderId="10" xfId="0" applyBorder="1"/>
    <xf numFmtId="0" fontId="0" fillId="0" borderId="11" xfId="0" applyBorder="1"/>
    <xf numFmtId="0" fontId="0" fillId="0" borderId="12" xfId="0" applyBorder="1"/>
    <xf numFmtId="0" fontId="0" fillId="0" borderId="7" xfId="0" applyBorder="1"/>
    <xf numFmtId="0" fontId="0" fillId="0" borderId="8" xfId="0" applyBorder="1"/>
    <xf numFmtId="0" fontId="28" fillId="0" borderId="3" xfId="0" applyFont="1" applyBorder="1"/>
    <xf numFmtId="0" fontId="26" fillId="2" borderId="3" xfId="0" applyFont="1" applyFill="1" applyBorder="1"/>
    <xf numFmtId="0" fontId="28" fillId="0" borderId="3" xfId="0" applyFont="1" applyBorder="1" applyAlignment="1">
      <alignment horizontal="center"/>
    </xf>
    <xf numFmtId="0" fontId="28" fillId="3" borderId="3" xfId="0" applyFont="1" applyFill="1" applyBorder="1"/>
    <xf numFmtId="0" fontId="27" fillId="0" borderId="3" xfId="0" applyFont="1" applyBorder="1" applyAlignment="1">
      <alignment wrapText="1"/>
    </xf>
    <xf numFmtId="49" fontId="23" fillId="0" borderId="2" xfId="0" applyNumberFormat="1" applyFont="1" applyAlignment="1">
      <alignment vertical="center" wrapText="1"/>
    </xf>
    <xf numFmtId="0" fontId="0" fillId="0" borderId="2" xfId="0"/>
    <xf numFmtId="49" fontId="23" fillId="0" borderId="3" xfId="0" applyNumberFormat="1" applyFont="1" applyBorder="1" applyAlignment="1">
      <alignment horizontal="center" vertical="center" wrapText="1"/>
    </xf>
    <xf numFmtId="49" fontId="23" fillId="0" borderId="11" xfId="0" applyNumberFormat="1" applyFont="1" applyBorder="1" applyAlignment="1">
      <alignment horizontal="left" vertical="center" wrapText="1"/>
    </xf>
    <xf numFmtId="49" fontId="23" fillId="0" borderId="11" xfId="0" applyNumberFormat="1" applyFont="1" applyBorder="1" applyAlignment="1">
      <alignment horizontal="center" vertical="center" wrapText="1"/>
    </xf>
    <xf numFmtId="49" fontId="23" fillId="0" borderId="12" xfId="0" applyNumberFormat="1" applyFont="1" applyBorder="1" applyAlignment="1">
      <alignment horizontal="center" vertical="center" wrapText="1"/>
    </xf>
    <xf numFmtId="49" fontId="22" fillId="0" borderId="5" xfId="0" applyNumberFormat="1" applyFont="1" applyBorder="1" applyAlignment="1">
      <alignment horizontal="center" vertical="center" wrapText="1"/>
    </xf>
    <xf numFmtId="49" fontId="22" fillId="0" borderId="6" xfId="0" applyNumberFormat="1" applyFont="1" applyBorder="1" applyAlignment="1">
      <alignment horizontal="center" vertical="center" wrapText="1"/>
    </xf>
    <xf numFmtId="0" fontId="0" fillId="0" borderId="5" xfId="0" applyBorder="1"/>
    <xf numFmtId="0" fontId="0" fillId="0" borderId="6" xfId="0" applyBorder="1"/>
    <xf numFmtId="0" fontId="0" fillId="0" borderId="3" xfId="0" applyBorder="1"/>
    <xf numFmtId="0" fontId="27" fillId="0" borderId="3" xfId="0" applyFont="1" applyBorder="1"/>
    <xf numFmtId="0" fontId="21" fillId="0" borderId="3" xfId="0" applyFont="1" applyBorder="1"/>
    <xf numFmtId="0" fontId="24" fillId="0" borderId="2" xfId="0" applyFont="1"/>
    <xf numFmtId="0" fontId="0" fillId="0" borderId="16" xfId="0" applyBorder="1"/>
    <xf numFmtId="0" fontId="0" fillId="0" borderId="9" xfId="0" applyBorder="1" applyAlignment="1">
      <alignment horizontal="left"/>
    </xf>
    <xf numFmtId="1" fontId="0" fillId="0" borderId="15" xfId="0" applyNumberFormat="1" applyBorder="1" applyAlignment="1">
      <alignment horizontal="left"/>
    </xf>
    <xf numFmtId="0" fontId="0" fillId="0" borderId="15" xfId="0" applyBorder="1"/>
    <xf numFmtId="4" fontId="0" fillId="0" borderId="3" xfId="0" applyNumberFormat="1" applyBorder="1"/>
    <xf numFmtId="1" fontId="0" fillId="0" borderId="4" xfId="0" applyNumberFormat="1" applyBorder="1" applyAlignment="1">
      <alignment horizontal="left"/>
    </xf>
    <xf numFmtId="49" fontId="29" fillId="0" borderId="3" xfId="0" applyNumberFormat="1" applyFont="1" applyBorder="1" applyAlignment="1">
      <alignment horizontal="left" vertical="center" wrapText="1"/>
    </xf>
    <xf numFmtId="0" fontId="20" fillId="0" borderId="5" xfId="0" applyFont="1" applyBorder="1"/>
    <xf numFmtId="49" fontId="20" fillId="0" borderId="3" xfId="0" applyNumberFormat="1" applyFont="1" applyBorder="1" applyAlignment="1">
      <alignment horizontal="left" vertical="center" wrapText="1"/>
    </xf>
    <xf numFmtId="49" fontId="20" fillId="0" borderId="13" xfId="0" applyNumberFormat="1" applyFont="1" applyBorder="1" applyAlignment="1">
      <alignment vertical="center" wrapText="1"/>
    </xf>
    <xf numFmtId="49" fontId="20" fillId="0" borderId="14" xfId="0" applyNumberFormat="1" applyFont="1" applyBorder="1" applyAlignment="1">
      <alignment horizontal="left" vertical="center" wrapText="1"/>
    </xf>
    <xf numFmtId="165" fontId="0" fillId="0" borderId="3" xfId="0" applyNumberFormat="1" applyBorder="1"/>
    <xf numFmtId="4" fontId="27" fillId="0" borderId="3" xfId="0" applyNumberFormat="1" applyFont="1" applyBorder="1"/>
    <xf numFmtId="1" fontId="28" fillId="0" borderId="3" xfId="0" applyNumberFormat="1" applyFont="1" applyBorder="1" applyAlignment="1">
      <alignment horizontal="center"/>
    </xf>
    <xf numFmtId="0" fontId="32" fillId="0" borderId="4" xfId="0" applyFont="1" applyBorder="1" applyAlignment="1">
      <alignment horizontal="left" vertical="center" wrapText="1"/>
    </xf>
    <xf numFmtId="0" fontId="32" fillId="0" borderId="7" xfId="0" applyFont="1" applyBorder="1" applyAlignment="1">
      <alignment horizontal="left" vertical="center" wrapText="1"/>
    </xf>
    <xf numFmtId="49" fontId="34" fillId="0" borderId="3" xfId="0" applyNumberFormat="1" applyFont="1" applyBorder="1" applyAlignment="1">
      <alignment horizontal="left" vertical="center" wrapText="1"/>
    </xf>
    <xf numFmtId="3" fontId="0" fillId="0" borderId="4" xfId="0" applyNumberFormat="1" applyBorder="1"/>
    <xf numFmtId="3" fontId="0" fillId="0" borderId="15" xfId="0" applyNumberFormat="1" applyBorder="1"/>
    <xf numFmtId="3" fontId="0" fillId="0" borderId="15" xfId="0" applyNumberFormat="1" applyBorder="1" applyProtection="1">
      <protection locked="0"/>
    </xf>
    <xf numFmtId="0" fontId="20" fillId="0" borderId="6" xfId="0" applyFont="1" applyBorder="1"/>
    <xf numFmtId="166" fontId="36" fillId="0" borderId="3" xfId="0" applyNumberFormat="1" applyFont="1" applyBorder="1" applyAlignment="1">
      <alignment wrapText="1"/>
    </xf>
    <xf numFmtId="0" fontId="36" fillId="0" borderId="2" xfId="0" applyFont="1" applyAlignment="1">
      <alignment wrapText="1"/>
    </xf>
    <xf numFmtId="4" fontId="36" fillId="0" borderId="2" xfId="0" applyNumberFormat="1" applyFont="1" applyAlignment="1">
      <alignment wrapText="1"/>
    </xf>
    <xf numFmtId="2" fontId="0" fillId="0" borderId="0" xfId="0" applyNumberFormat="1" applyBorder="1"/>
    <xf numFmtId="3" fontId="37" fillId="0" borderId="3" xfId="0" applyNumberFormat="1" applyFont="1" applyBorder="1" applyAlignment="1">
      <alignment wrapText="1"/>
    </xf>
    <xf numFmtId="4" fontId="0" fillId="0" borderId="2" xfId="0" applyNumberFormat="1"/>
    <xf numFmtId="166" fontId="36" fillId="0" borderId="2" xfId="0" applyNumberFormat="1" applyFont="1" applyAlignment="1">
      <alignment wrapText="1"/>
    </xf>
    <xf numFmtId="0" fontId="0" fillId="0" borderId="5" xfId="0" applyBorder="1" applyAlignment="1">
      <alignment wrapText="1"/>
    </xf>
    <xf numFmtId="0" fontId="34" fillId="0" borderId="6" xfId="0" applyFont="1" applyBorder="1"/>
    <xf numFmtId="0" fontId="19" fillId="0" borderId="4" xfId="0" applyFont="1" applyBorder="1"/>
    <xf numFmtId="0" fontId="0" fillId="0" borderId="12" xfId="0" applyBorder="1" applyAlignment="1">
      <alignment horizontal="left" wrapText="1"/>
    </xf>
    <xf numFmtId="0" fontId="0" fillId="0" borderId="4" xfId="0" applyBorder="1" applyAlignment="1">
      <alignment horizontal="left"/>
    </xf>
    <xf numFmtId="49" fontId="23" fillId="0" borderId="5" xfId="0" applyNumberFormat="1" applyFont="1" applyBorder="1" applyAlignment="1">
      <alignment horizontal="center" vertical="center" wrapText="1"/>
    </xf>
    <xf numFmtId="49" fontId="23" fillId="0" borderId="6" xfId="0" applyNumberFormat="1" applyFont="1" applyBorder="1" applyAlignment="1">
      <alignment horizontal="center" vertical="center" wrapText="1"/>
    </xf>
    <xf numFmtId="2" fontId="37" fillId="0" borderId="3" xfId="0" applyNumberFormat="1" applyFont="1" applyBorder="1" applyAlignment="1">
      <alignment wrapText="1"/>
    </xf>
    <xf numFmtId="0" fontId="0" fillId="0" borderId="17" xfId="0" applyBorder="1"/>
    <xf numFmtId="0" fontId="0" fillId="0" borderId="18" xfId="0" applyBorder="1"/>
    <xf numFmtId="22" fontId="0" fillId="0" borderId="18" xfId="0" applyNumberFormat="1" applyBorder="1"/>
    <xf numFmtId="0" fontId="0" fillId="0" borderId="19" xfId="0" applyBorder="1"/>
    <xf numFmtId="0" fontId="0" fillId="0" borderId="20" xfId="0" applyBorder="1"/>
    <xf numFmtId="22" fontId="0" fillId="0" borderId="20" xfId="0" applyNumberFormat="1" applyBorder="1"/>
    <xf numFmtId="0" fontId="0" fillId="0" borderId="22" xfId="0" applyBorder="1"/>
    <xf numFmtId="0" fontId="0" fillId="5" borderId="18" xfId="0" applyFill="1" applyBorder="1"/>
    <xf numFmtId="22" fontId="0" fillId="5" borderId="18" xfId="0" applyNumberFormat="1" applyFill="1" applyBorder="1"/>
    <xf numFmtId="0" fontId="0" fillId="5" borderId="19" xfId="0" applyFill="1" applyBorder="1"/>
    <xf numFmtId="0" fontId="27" fillId="0" borderId="4" xfId="0" applyFont="1" applyBorder="1"/>
    <xf numFmtId="1" fontId="0" fillId="0" borderId="4" xfId="0" applyNumberFormat="1" applyBorder="1"/>
    <xf numFmtId="0" fontId="0" fillId="0" borderId="23" xfId="0" applyBorder="1"/>
    <xf numFmtId="22" fontId="0" fillId="0" borderId="20" xfId="0" applyNumberFormat="1" applyBorder="1" applyAlignment="1">
      <alignment horizontal="left"/>
    </xf>
    <xf numFmtId="3" fontId="0" fillId="0" borderId="2" xfId="0" applyNumberFormat="1"/>
    <xf numFmtId="1" fontId="0" fillId="0" borderId="2" xfId="0" applyNumberFormat="1"/>
    <xf numFmtId="22" fontId="0" fillId="0" borderId="2" xfId="0" applyNumberFormat="1"/>
    <xf numFmtId="1" fontId="0" fillId="0" borderId="18" xfId="0" applyNumberFormat="1" applyBorder="1" applyAlignment="1">
      <alignment horizontal="left"/>
    </xf>
    <xf numFmtId="0" fontId="0" fillId="0" borderId="21" xfId="0" applyBorder="1"/>
    <xf numFmtId="0" fontId="0" fillId="0" borderId="24" xfId="0" applyBorder="1"/>
    <xf numFmtId="0" fontId="0" fillId="0" borderId="25" xfId="0" applyBorder="1"/>
    <xf numFmtId="1" fontId="0" fillId="0" borderId="20" xfId="0" applyNumberFormat="1" applyBorder="1" applyAlignment="1">
      <alignment horizontal="left"/>
    </xf>
    <xf numFmtId="49" fontId="22" fillId="0" borderId="3" xfId="0" applyNumberFormat="1" applyFont="1" applyBorder="1" applyAlignment="1">
      <alignment horizontal="center" vertical="center" wrapText="1"/>
    </xf>
    <xf numFmtId="0" fontId="0" fillId="0" borderId="6" xfId="0" applyBorder="1" applyAlignment="1">
      <alignment horizontal="left" wrapText="1"/>
    </xf>
    <xf numFmtId="0" fontId="0" fillId="5" borderId="17" xfId="0" applyFill="1" applyBorder="1"/>
    <xf numFmtId="1" fontId="0" fillId="0" borderId="18" xfId="0" applyNumberFormat="1" applyBorder="1"/>
    <xf numFmtId="0" fontId="18" fillId="0" borderId="18" xfId="0" applyFont="1" applyBorder="1" applyAlignment="1">
      <alignment wrapText="1"/>
    </xf>
    <xf numFmtId="2" fontId="0" fillId="0" borderId="3" xfId="0" applyNumberFormat="1" applyBorder="1" applyAlignment="1">
      <alignment horizontal="right"/>
    </xf>
    <xf numFmtId="0" fontId="17" fillId="0" borderId="5" xfId="0" applyFont="1" applyBorder="1"/>
    <xf numFmtId="0" fontId="17" fillId="0" borderId="6" xfId="0" applyFont="1" applyBorder="1"/>
    <xf numFmtId="0" fontId="17" fillId="0" borderId="4" xfId="0" applyFont="1" applyBorder="1"/>
    <xf numFmtId="0" fontId="17" fillId="0" borderId="10" xfId="0" applyFont="1" applyBorder="1"/>
    <xf numFmtId="0" fontId="39" fillId="0" borderId="18" xfId="0" applyFont="1" applyBorder="1"/>
    <xf numFmtId="0" fontId="39" fillId="0" borderId="2" xfId="0" applyFont="1"/>
    <xf numFmtId="0" fontId="39" fillId="0" borderId="3" xfId="0" applyFont="1" applyBorder="1"/>
    <xf numFmtId="0" fontId="27" fillId="0" borderId="13" xfId="0" applyFont="1" applyBorder="1"/>
    <xf numFmtId="0" fontId="0" fillId="0" borderId="13" xfId="0" applyBorder="1"/>
    <xf numFmtId="0" fontId="0" fillId="0" borderId="26" xfId="0" applyBorder="1"/>
    <xf numFmtId="0" fontId="16" fillId="0" borderId="4" xfId="0" applyFont="1" applyBorder="1"/>
    <xf numFmtId="0" fontId="27" fillId="0" borderId="27" xfId="0" applyFont="1" applyBorder="1"/>
    <xf numFmtId="0" fontId="0" fillId="0" borderId="28" xfId="0" applyBorder="1"/>
    <xf numFmtId="0" fontId="0" fillId="0" borderId="29" xfId="0" applyBorder="1"/>
    <xf numFmtId="0" fontId="27" fillId="0" borderId="30" xfId="0" applyFont="1" applyBorder="1"/>
    <xf numFmtId="0" fontId="0" fillId="0" borderId="31" xfId="0" applyBorder="1"/>
    <xf numFmtId="0" fontId="0" fillId="0" borderId="30" xfId="0" applyBorder="1"/>
    <xf numFmtId="0" fontId="0" fillId="0" borderId="32" xfId="0" applyBorder="1"/>
    <xf numFmtId="0" fontId="0" fillId="0" borderId="33" xfId="0" applyBorder="1"/>
    <xf numFmtId="0" fontId="0" fillId="0" borderId="34" xfId="0" applyBorder="1"/>
    <xf numFmtId="0" fontId="39" fillId="0" borderId="23" xfId="0" applyFont="1" applyBorder="1"/>
    <xf numFmtId="0" fontId="0" fillId="0" borderId="4" xfId="0" applyBorder="1" applyAlignment="1">
      <alignment wrapText="1"/>
    </xf>
    <xf numFmtId="22" fontId="0" fillId="0" borderId="4" xfId="0" applyNumberFormat="1" applyBorder="1"/>
    <xf numFmtId="0" fontId="19" fillId="0" borderId="5" xfId="0" applyFont="1" applyBorder="1" applyAlignment="1">
      <alignment wrapText="1"/>
    </xf>
    <xf numFmtId="0" fontId="19" fillId="0" borderId="6" xfId="0" applyFont="1" applyBorder="1" applyAlignment="1">
      <alignment wrapText="1"/>
    </xf>
    <xf numFmtId="0" fontId="0" fillId="0" borderId="11" xfId="0" applyBorder="1" applyAlignment="1">
      <alignment horizontal="left" wrapText="1"/>
    </xf>
    <xf numFmtId="0" fontId="34" fillId="0" borderId="5" xfId="0" applyFont="1" applyBorder="1"/>
    <xf numFmtId="49" fontId="40" fillId="0" borderId="5" xfId="0" applyNumberFormat="1" applyFont="1" applyBorder="1" applyAlignment="1">
      <alignment horizontal="center" vertical="center" wrapText="1"/>
    </xf>
    <xf numFmtId="0" fontId="0" fillId="0" borderId="3" xfId="0" applyBorder="1" applyAlignment="1">
      <alignment wrapText="1"/>
    </xf>
    <xf numFmtId="0" fontId="37" fillId="7" borderId="3" xfId="0" applyFont="1" applyFill="1" applyBorder="1"/>
    <xf numFmtId="0" fontId="0" fillId="6" borderId="4" xfId="0" applyFill="1" applyBorder="1"/>
    <xf numFmtId="3" fontId="0" fillId="6" borderId="15" xfId="0" applyNumberFormat="1" applyFill="1" applyBorder="1"/>
    <xf numFmtId="0" fontId="15" fillId="0" borderId="5" xfId="0" applyFont="1" applyBorder="1" applyAlignment="1">
      <alignment wrapText="1"/>
    </xf>
    <xf numFmtId="3" fontId="0" fillId="0" borderId="20" xfId="0" applyNumberFormat="1" applyBorder="1"/>
    <xf numFmtId="0" fontId="0" fillId="0" borderId="3" xfId="0" applyBorder="1" applyAlignment="1">
      <alignment horizontal="right"/>
    </xf>
    <xf numFmtId="3" fontId="0" fillId="0" borderId="18" xfId="0" applyNumberFormat="1" applyBorder="1"/>
    <xf numFmtId="0" fontId="0" fillId="6" borderId="3" xfId="0" applyFill="1" applyBorder="1"/>
    <xf numFmtId="0" fontId="0" fillId="0" borderId="18" xfId="0" applyBorder="1" applyAlignment="1">
      <alignment horizontal="left"/>
    </xf>
    <xf numFmtId="0" fontId="14" fillId="0" borderId="4" xfId="0" applyFont="1" applyBorder="1"/>
    <xf numFmtId="0" fontId="0" fillId="0" borderId="20" xfId="0" applyBorder="1" applyAlignment="1">
      <alignment horizontal="left"/>
    </xf>
    <xf numFmtId="0" fontId="0" fillId="0" borderId="37" xfId="0" applyBorder="1"/>
    <xf numFmtId="0" fontId="0" fillId="0" borderId="38" xfId="0" applyBorder="1"/>
    <xf numFmtId="0" fontId="14" fillId="0" borderId="3" xfId="0" applyFont="1" applyBorder="1" applyAlignment="1">
      <alignment horizontal="right"/>
    </xf>
    <xf numFmtId="0" fontId="28" fillId="0" borderId="4" xfId="0" applyFont="1" applyBorder="1" applyAlignment="1">
      <alignment horizontal="center"/>
    </xf>
    <xf numFmtId="2" fontId="0" fillId="0" borderId="4" xfId="0" applyNumberFormat="1" applyBorder="1"/>
    <xf numFmtId="4" fontId="0" fillId="0" borderId="4" xfId="0" applyNumberFormat="1" applyBorder="1"/>
    <xf numFmtId="1" fontId="28" fillId="0" borderId="4" xfId="0" applyNumberFormat="1" applyFont="1" applyBorder="1" applyAlignment="1">
      <alignment horizontal="center"/>
    </xf>
    <xf numFmtId="49" fontId="20" fillId="0" borderId="3" xfId="0" applyNumberFormat="1" applyFont="1" applyBorder="1" applyAlignment="1">
      <alignment vertical="center" wrapText="1"/>
    </xf>
    <xf numFmtId="0" fontId="32" fillId="0" borderId="3" xfId="0" applyFont="1" applyBorder="1" applyAlignment="1">
      <alignment horizontal="left" vertical="center" wrapText="1"/>
    </xf>
    <xf numFmtId="22" fontId="0" fillId="0" borderId="36" xfId="0" applyNumberFormat="1" applyBorder="1"/>
    <xf numFmtId="0" fontId="38" fillId="0" borderId="3" xfId="0" applyFont="1" applyBorder="1" applyAlignment="1">
      <alignment wrapText="1"/>
    </xf>
    <xf numFmtId="4" fontId="38" fillId="0" borderId="3" xfId="0" applyNumberFormat="1" applyFont="1" applyBorder="1" applyAlignment="1">
      <alignment wrapText="1"/>
    </xf>
    <xf numFmtId="2" fontId="0" fillId="6" borderId="3" xfId="0" applyNumberFormat="1" applyFill="1" applyBorder="1"/>
    <xf numFmtId="0" fontId="14" fillId="0" borderId="15" xfId="0" applyFont="1" applyBorder="1"/>
    <xf numFmtId="0" fontId="13" fillId="6" borderId="4" xfId="0" applyFont="1" applyFill="1" applyBorder="1"/>
    <xf numFmtId="0" fontId="12" fillId="6" borderId="4" xfId="0" applyFont="1" applyFill="1" applyBorder="1"/>
    <xf numFmtId="2" fontId="0" fillId="0" borderId="14" xfId="0" applyNumberFormat="1" applyBorder="1"/>
    <xf numFmtId="0" fontId="11" fillId="6" borderId="4" xfId="0" applyFont="1" applyFill="1" applyBorder="1"/>
    <xf numFmtId="0" fontId="10" fillId="0" borderId="3" xfId="0" applyFont="1" applyBorder="1" applyAlignment="1">
      <alignment horizontal="right"/>
    </xf>
    <xf numFmtId="0" fontId="0" fillId="0" borderId="9" xfId="0" applyBorder="1" applyAlignment="1">
      <alignment horizontal="left" vertical="center"/>
    </xf>
    <xf numFmtId="0" fontId="0" fillId="0" borderId="10" xfId="0" applyBorder="1" applyAlignment="1">
      <alignment vertical="center" wrapText="1"/>
    </xf>
    <xf numFmtId="0" fontId="0" fillId="0" borderId="4" xfId="0" applyBorder="1" applyAlignment="1">
      <alignment vertical="center" wrapText="1"/>
    </xf>
    <xf numFmtId="2" fontId="38" fillId="0" borderId="3" xfId="0" applyNumberFormat="1" applyFont="1" applyBorder="1" applyAlignment="1">
      <alignment wrapText="1"/>
    </xf>
    <xf numFmtId="0" fontId="8" fillId="0" borderId="2" xfId="3" applyFont="1"/>
    <xf numFmtId="0" fontId="39" fillId="0" borderId="3" xfId="4" applyBorder="1"/>
    <xf numFmtId="0" fontId="39" fillId="0" borderId="3" xfId="4" applyBorder="1" applyAlignment="1">
      <alignment wrapText="1"/>
    </xf>
    <xf numFmtId="0" fontId="39" fillId="0" borderId="3" xfId="4" applyBorder="1" applyAlignment="1">
      <alignment vertical="center"/>
    </xf>
    <xf numFmtId="0" fontId="39" fillId="0" borderId="3" xfId="4" applyBorder="1" applyAlignment="1">
      <alignment vertical="center" wrapText="1"/>
    </xf>
    <xf numFmtId="0" fontId="41" fillId="0" borderId="3" xfId="4" applyFont="1" applyBorder="1" applyAlignment="1">
      <alignment vertical="center" wrapText="1"/>
    </xf>
    <xf numFmtId="0" fontId="41" fillId="0" borderId="3" xfId="4" applyFont="1" applyBorder="1" applyAlignment="1">
      <alignment vertical="center"/>
    </xf>
    <xf numFmtId="0" fontId="41" fillId="0" borderId="3" xfId="4" applyFont="1" applyBorder="1" applyAlignment="1">
      <alignment wrapText="1"/>
    </xf>
    <xf numFmtId="0" fontId="29" fillId="0" borderId="3" xfId="4" applyFont="1" applyBorder="1" applyAlignment="1">
      <alignment vertical="center" wrapText="1"/>
    </xf>
    <xf numFmtId="0" fontId="29" fillId="0" borderId="3" xfId="4" applyFont="1" applyBorder="1" applyAlignment="1">
      <alignment vertical="center"/>
    </xf>
    <xf numFmtId="2" fontId="8" fillId="0" borderId="3" xfId="3" applyNumberFormat="1" applyFont="1" applyBorder="1"/>
    <xf numFmtId="0" fontId="8" fillId="0" borderId="3" xfId="3" applyFont="1" applyBorder="1" applyAlignment="1">
      <alignment vertical="center"/>
    </xf>
    <xf numFmtId="0" fontId="8" fillId="0" borderId="3" xfId="3" applyFont="1" applyBorder="1" applyAlignment="1">
      <alignment wrapText="1"/>
    </xf>
    <xf numFmtId="0" fontId="41" fillId="0" borderId="3" xfId="3" applyFont="1" applyBorder="1"/>
    <xf numFmtId="0" fontId="41" fillId="0" borderId="3" xfId="4" applyFont="1" applyBorder="1"/>
    <xf numFmtId="0" fontId="29" fillId="0" borderId="3" xfId="3" applyFont="1" applyBorder="1"/>
    <xf numFmtId="0" fontId="41" fillId="0" borderId="2" xfId="3" applyFont="1"/>
    <xf numFmtId="0" fontId="41" fillId="0" borderId="3" xfId="3" applyFont="1" applyBorder="1" applyAlignment="1">
      <alignment vertical="center"/>
    </xf>
    <xf numFmtId="0" fontId="29" fillId="0" borderId="3" xfId="3" applyFont="1" applyBorder="1" applyAlignment="1">
      <alignment vertical="center"/>
    </xf>
    <xf numFmtId="0" fontId="8" fillId="0" borderId="3" xfId="0" applyFont="1" applyBorder="1"/>
    <xf numFmtId="0" fontId="8" fillId="0" borderId="5" xfId="0" applyFont="1" applyBorder="1"/>
    <xf numFmtId="0" fontId="42" fillId="0" borderId="2" xfId="0" applyFont="1"/>
    <xf numFmtId="0" fontId="37" fillId="10" borderId="3" xfId="0" applyFont="1" applyFill="1" applyBorder="1"/>
    <xf numFmtId="49" fontId="8" fillId="0" borderId="3" xfId="0" applyNumberFormat="1" applyFont="1" applyBorder="1" applyAlignment="1">
      <alignment horizontal="left" vertical="center" wrapText="1"/>
    </xf>
    <xf numFmtId="0" fontId="39" fillId="0" borderId="2" xfId="4"/>
    <xf numFmtId="0" fontId="39" fillId="0" borderId="2" xfId="4" applyAlignment="1">
      <alignment wrapText="1"/>
    </xf>
    <xf numFmtId="2" fontId="8" fillId="0" borderId="2" xfId="3" applyNumberFormat="1" applyFont="1"/>
    <xf numFmtId="0" fontId="0" fillId="7" borderId="3" xfId="0" applyFill="1" applyBorder="1"/>
    <xf numFmtId="0" fontId="0" fillId="10" borderId="3" xfId="0" applyFill="1" applyBorder="1"/>
    <xf numFmtId="0" fontId="0" fillId="7" borderId="2" xfId="0" applyFill="1"/>
    <xf numFmtId="0" fontId="0" fillId="10" borderId="2" xfId="0" applyFill="1"/>
    <xf numFmtId="0" fontId="39" fillId="0" borderId="4" xfId="4" applyBorder="1"/>
    <xf numFmtId="0" fontId="39" fillId="0" borderId="6" xfId="4" applyBorder="1"/>
    <xf numFmtId="0" fontId="8" fillId="7" borderId="3" xfId="0" applyFont="1" applyFill="1" applyBorder="1"/>
    <xf numFmtId="3" fontId="8" fillId="7" borderId="3" xfId="0" applyNumberFormat="1" applyFont="1" applyFill="1" applyBorder="1"/>
    <xf numFmtId="3" fontId="8" fillId="10" borderId="3" xfId="0" applyNumberFormat="1" applyFont="1" applyFill="1" applyBorder="1"/>
    <xf numFmtId="3" fontId="8" fillId="7" borderId="5" xfId="0" applyNumberFormat="1" applyFont="1" applyFill="1" applyBorder="1"/>
    <xf numFmtId="3" fontId="8" fillId="10" borderId="6" xfId="0" applyNumberFormat="1" applyFont="1" applyFill="1" applyBorder="1"/>
    <xf numFmtId="0" fontId="8" fillId="0" borderId="10" xfId="0" applyFont="1" applyBorder="1"/>
    <xf numFmtId="0" fontId="8" fillId="0" borderId="4" xfId="0" applyFont="1" applyBorder="1"/>
    <xf numFmtId="0" fontId="41" fillId="0" borderId="2" xfId="4" applyFont="1" applyAlignment="1">
      <alignment wrapText="1"/>
    </xf>
    <xf numFmtId="3" fontId="7" fillId="0" borderId="3" xfId="0" applyNumberFormat="1" applyFont="1" applyBorder="1"/>
    <xf numFmtId="0" fontId="6" fillId="0" borderId="18" xfId="0" applyFont="1" applyBorder="1"/>
    <xf numFmtId="0" fontId="0" fillId="7" borderId="18" xfId="0" applyFill="1" applyBorder="1"/>
    <xf numFmtId="0" fontId="0" fillId="7" borderId="0" xfId="0" applyFill="1" applyBorder="1"/>
    <xf numFmtId="0" fontId="6" fillId="7" borderId="18" xfId="0" applyFont="1" applyFill="1" applyBorder="1"/>
    <xf numFmtId="3" fontId="6" fillId="0" borderId="3" xfId="0" applyNumberFormat="1" applyFont="1" applyBorder="1"/>
    <xf numFmtId="0" fontId="6" fillId="7" borderId="0" xfId="0" applyFont="1" applyFill="1" applyBorder="1"/>
    <xf numFmtId="0" fontId="28" fillId="3" borderId="2" xfId="0" applyFont="1" applyFill="1"/>
    <xf numFmtId="0" fontId="27" fillId="0" borderId="2" xfId="0" applyFont="1" applyAlignment="1">
      <alignment wrapText="1"/>
    </xf>
    <xf numFmtId="2" fontId="0" fillId="0" borderId="2" xfId="0" applyNumberFormat="1"/>
    <xf numFmtId="0" fontId="6" fillId="6" borderId="4" xfId="0" applyFont="1" applyFill="1" applyBorder="1"/>
    <xf numFmtId="0" fontId="6" fillId="0" borderId="3" xfId="0" applyFont="1" applyBorder="1"/>
    <xf numFmtId="49" fontId="6" fillId="0" borderId="3" xfId="0" applyNumberFormat="1" applyFont="1" applyBorder="1" applyAlignment="1">
      <alignment horizontal="left" vertical="center" wrapText="1"/>
    </xf>
    <xf numFmtId="49" fontId="6" fillId="0" borderId="13" xfId="0" applyNumberFormat="1" applyFont="1" applyBorder="1" applyAlignment="1">
      <alignment vertical="center" wrapText="1"/>
    </xf>
    <xf numFmtId="49" fontId="6" fillId="0" borderId="14" xfId="0" applyNumberFormat="1" applyFont="1" applyBorder="1" applyAlignment="1">
      <alignment horizontal="left" vertical="center" wrapText="1"/>
    </xf>
    <xf numFmtId="3" fontId="24" fillId="0" borderId="3" xfId="0" applyNumberFormat="1" applyFont="1" applyBorder="1"/>
    <xf numFmtId="0" fontId="29" fillId="0" borderId="26" xfId="3" applyFont="1" applyBorder="1" applyAlignment="1">
      <alignment horizontal="right" vertical="center"/>
    </xf>
    <xf numFmtId="0" fontId="27" fillId="0" borderId="2" xfId="0" applyFont="1"/>
    <xf numFmtId="0" fontId="5" fillId="6" borderId="4" xfId="0" applyFont="1" applyFill="1" applyBorder="1"/>
    <xf numFmtId="2" fontId="8" fillId="0" borderId="3" xfId="3" applyNumberFormat="1" applyFont="1" applyBorder="1" applyAlignment="1">
      <alignment vertical="center"/>
    </xf>
    <xf numFmtId="0" fontId="0" fillId="0" borderId="6" xfId="0" applyBorder="1" applyAlignment="1">
      <alignment wrapText="1"/>
    </xf>
    <xf numFmtId="0" fontId="0" fillId="0" borderId="12" xfId="0" applyBorder="1" applyAlignment="1">
      <alignment wrapText="1"/>
    </xf>
    <xf numFmtId="0" fontId="0" fillId="0" borderId="11" xfId="0" applyBorder="1" applyAlignment="1">
      <alignment wrapText="1"/>
    </xf>
    <xf numFmtId="0" fontId="8" fillId="0" borderId="3" xfId="3" applyFont="1" applyBorder="1" applyAlignment="1">
      <alignment horizontal="right" vertical="center"/>
    </xf>
    <xf numFmtId="0" fontId="8" fillId="0" borderId="13" xfId="3" applyFont="1" applyBorder="1" applyAlignment="1">
      <alignment vertical="center"/>
    </xf>
    <xf numFmtId="0" fontId="8" fillId="0" borderId="26" xfId="3" applyFont="1" applyBorder="1" applyAlignment="1">
      <alignment vertical="center"/>
    </xf>
    <xf numFmtId="2" fontId="41" fillId="0" borderId="3" xfId="3" applyNumberFormat="1" applyFont="1" applyBorder="1"/>
    <xf numFmtId="165" fontId="8" fillId="0" borderId="3" xfId="3" applyNumberFormat="1" applyFont="1" applyBorder="1" applyAlignment="1">
      <alignment vertical="center"/>
    </xf>
    <xf numFmtId="2" fontId="41" fillId="0" borderId="3" xfId="3" applyNumberFormat="1" applyFont="1" applyBorder="1" applyAlignment="1">
      <alignment vertical="center"/>
    </xf>
    <xf numFmtId="2" fontId="29" fillId="0" borderId="3" xfId="3" applyNumberFormat="1" applyFont="1" applyBorder="1" applyAlignment="1">
      <alignment vertical="center"/>
    </xf>
    <xf numFmtId="0" fontId="4" fillId="0" borderId="18" xfId="0" applyFont="1" applyBorder="1" applyAlignment="1">
      <alignment vertical="center"/>
    </xf>
    <xf numFmtId="0" fontId="0" fillId="0" borderId="9" xfId="0" applyBorder="1" applyAlignment="1">
      <alignment horizontal="right" vertical="center"/>
    </xf>
    <xf numFmtId="0" fontId="0" fillId="0" borderId="15" xfId="0" applyBorder="1" applyAlignment="1">
      <alignment vertical="center"/>
    </xf>
    <xf numFmtId="0" fontId="3" fillId="0" borderId="4" xfId="0" applyFont="1" applyBorder="1"/>
    <xf numFmtId="0" fontId="31" fillId="2" borderId="2" xfId="0" applyFont="1" applyFill="1" applyAlignment="1">
      <alignment horizontal="center"/>
    </xf>
    <xf numFmtId="0" fontId="31" fillId="2" borderId="7" xfId="0" applyFont="1" applyFill="1" applyBorder="1" applyAlignment="1">
      <alignment horizontal="center"/>
    </xf>
    <xf numFmtId="0" fontId="31" fillId="4" borderId="7" xfId="0" applyFont="1" applyFill="1" applyBorder="1" applyAlignment="1">
      <alignment horizontal="center"/>
    </xf>
    <xf numFmtId="49" fontId="35" fillId="4" borderId="12" xfId="0" applyNumberFormat="1" applyFont="1" applyFill="1" applyBorder="1" applyAlignment="1">
      <alignment horizontal="center" vertical="center" wrapText="1"/>
    </xf>
    <xf numFmtId="49" fontId="35" fillId="4" borderId="1" xfId="0" applyNumberFormat="1" applyFont="1" applyFill="1" applyBorder="1" applyAlignment="1">
      <alignment horizontal="center" vertical="center" wrapText="1"/>
    </xf>
    <xf numFmtId="49" fontId="33" fillId="4" borderId="12" xfId="0" applyNumberFormat="1" applyFont="1" applyFill="1" applyBorder="1" applyAlignment="1">
      <alignment horizontal="center" vertical="center" wrapText="1"/>
    </xf>
    <xf numFmtId="49" fontId="33" fillId="4" borderId="1" xfId="0" applyNumberFormat="1" applyFont="1" applyFill="1" applyBorder="1" applyAlignment="1">
      <alignment horizontal="center" vertical="center" wrapText="1"/>
    </xf>
    <xf numFmtId="49" fontId="35" fillId="4" borderId="1" xfId="0" applyNumberFormat="1" applyFont="1" applyFill="1" applyBorder="1" applyAlignment="1">
      <alignment horizontal="center" vertical="center"/>
    </xf>
    <xf numFmtId="49" fontId="30" fillId="4" borderId="12" xfId="0" applyNumberFormat="1" applyFont="1" applyFill="1" applyBorder="1" applyAlignment="1">
      <alignment horizontal="center" vertical="center" wrapText="1"/>
    </xf>
    <xf numFmtId="0" fontId="31" fillId="4" borderId="3" xfId="0" applyFont="1" applyFill="1" applyBorder="1" applyAlignment="1">
      <alignment horizontal="center"/>
    </xf>
    <xf numFmtId="0" fontId="37" fillId="0" borderId="3" xfId="0" applyFont="1" applyBorder="1" applyAlignment="1">
      <alignment horizontal="left" wrapText="1"/>
    </xf>
    <xf numFmtId="49" fontId="33" fillId="4" borderId="3" xfId="0" applyNumberFormat="1" applyFont="1" applyFill="1" applyBorder="1" applyAlignment="1">
      <alignment horizontal="center" vertical="center" wrapText="1"/>
    </xf>
    <xf numFmtId="49" fontId="35" fillId="4" borderId="3" xfId="0" applyNumberFormat="1" applyFont="1" applyFill="1" applyBorder="1" applyAlignment="1">
      <alignment horizontal="center" vertical="center" wrapText="1"/>
    </xf>
    <xf numFmtId="2" fontId="37" fillId="0" borderId="3" xfId="0" applyNumberFormat="1" applyFont="1" applyBorder="1" applyAlignment="1">
      <alignment horizontal="left" wrapText="1"/>
    </xf>
    <xf numFmtId="49" fontId="35" fillId="4" borderId="35" xfId="0" applyNumberFormat="1" applyFont="1" applyFill="1" applyBorder="1" applyAlignment="1">
      <alignment horizontal="center" vertical="center" wrapText="1"/>
    </xf>
    <xf numFmtId="49" fontId="25" fillId="0" borderId="3" xfId="0" applyNumberFormat="1" applyFont="1" applyBorder="1" applyAlignment="1">
      <alignment horizontal="center" vertical="center" wrapText="1"/>
    </xf>
    <xf numFmtId="49" fontId="30" fillId="4" borderId="1" xfId="0" applyNumberFormat="1" applyFont="1" applyFill="1" applyBorder="1" applyAlignment="1">
      <alignment horizontal="center" vertical="center" wrapText="1"/>
    </xf>
    <xf numFmtId="0" fontId="0" fillId="0" borderId="1" xfId="0" applyBorder="1"/>
    <xf numFmtId="2" fontId="37" fillId="6" borderId="3" xfId="0" applyNumberFormat="1" applyFont="1" applyFill="1" applyBorder="1" applyAlignment="1">
      <alignment horizontal="left" wrapText="1"/>
    </xf>
    <xf numFmtId="49" fontId="19" fillId="0" borderId="3" xfId="0" applyNumberFormat="1" applyFont="1" applyBorder="1" applyAlignment="1">
      <alignment horizontal="center" vertical="center" wrapText="1"/>
    </xf>
    <xf numFmtId="0" fontId="30" fillId="4" borderId="3" xfId="0" applyFont="1" applyFill="1" applyBorder="1" applyAlignment="1">
      <alignment horizontal="center" vertical="center" wrapText="1"/>
    </xf>
    <xf numFmtId="49" fontId="46" fillId="11" borderId="3" xfId="0" applyNumberFormat="1" applyFont="1" applyFill="1" applyBorder="1" applyAlignment="1">
      <alignment horizontal="center" vertical="center" wrapText="1"/>
    </xf>
    <xf numFmtId="0" fontId="47" fillId="0" borderId="3" xfId="0" applyFont="1" applyBorder="1"/>
    <xf numFmtId="0" fontId="47" fillId="0" borderId="3" xfId="0" applyFont="1" applyBorder="1" applyAlignment="1">
      <alignment horizontal="center"/>
    </xf>
    <xf numFmtId="0" fontId="0" fillId="0" borderId="20" xfId="0" applyBorder="1" applyAlignment="1">
      <alignment horizontal="left" vertical="center" wrapText="1"/>
    </xf>
    <xf numFmtId="0" fontId="0" fillId="0" borderId="20" xfId="0" applyBorder="1" applyAlignment="1">
      <alignment vertical="center" wrapText="1"/>
    </xf>
    <xf numFmtId="0" fontId="37" fillId="0" borderId="3" xfId="0" applyFont="1" applyBorder="1" applyAlignment="1">
      <alignment vertical="center" wrapText="1"/>
    </xf>
    <xf numFmtId="2" fontId="37" fillId="0" borderId="3" xfId="0" applyNumberFormat="1" applyFont="1" applyBorder="1" applyAlignment="1">
      <alignment vertical="center" wrapText="1"/>
    </xf>
    <xf numFmtId="0" fontId="0" fillId="0" borderId="3" xfId="0" applyBorder="1" applyAlignment="1">
      <alignment horizontal="left" vertical="center"/>
    </xf>
    <xf numFmtId="0" fontId="0" fillId="0" borderId="3" xfId="0" applyBorder="1" applyAlignment="1">
      <alignment vertical="center" wrapText="1"/>
    </xf>
    <xf numFmtId="0" fontId="0" fillId="0" borderId="2" xfId="0" applyAlignment="1">
      <alignment vertical="center"/>
    </xf>
    <xf numFmtId="0" fontId="0" fillId="0" borderId="0" xfId="0" applyBorder="1" applyAlignment="1">
      <alignment vertical="center"/>
    </xf>
    <xf numFmtId="0" fontId="4" fillId="0" borderId="3" xfId="0" applyFont="1" applyBorder="1" applyAlignment="1">
      <alignment vertical="center"/>
    </xf>
    <xf numFmtId="0" fontId="44" fillId="8" borderId="3" xfId="4" applyFont="1" applyFill="1" applyBorder="1" applyAlignment="1">
      <alignment horizontal="center" vertical="center"/>
    </xf>
    <xf numFmtId="49" fontId="45" fillId="9" borderId="3" xfId="4" applyNumberFormat="1" applyFont="1" applyFill="1" applyBorder="1" applyAlignment="1">
      <alignment horizontal="center" vertical="center" wrapText="1"/>
    </xf>
    <xf numFmtId="0" fontId="45" fillId="9" borderId="3" xfId="4" applyFont="1" applyFill="1" applyBorder="1" applyAlignment="1">
      <alignment horizontal="center" vertical="center" wrapText="1"/>
    </xf>
    <xf numFmtId="0" fontId="44" fillId="8" borderId="3" xfId="4"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horizontal="right" vertical="center"/>
    </xf>
    <xf numFmtId="0" fontId="0" fillId="0" borderId="9" xfId="0" applyBorder="1" applyAlignment="1">
      <alignment vertical="center" wrapText="1"/>
    </xf>
    <xf numFmtId="0" fontId="0" fillId="0" borderId="37" xfId="0" applyBorder="1" applyAlignment="1">
      <alignment vertical="center" wrapText="1"/>
    </xf>
    <xf numFmtId="0" fontId="0" fillId="0" borderId="3" xfId="0" applyBorder="1" applyAlignment="1">
      <alignment horizontal="right" vertical="center"/>
    </xf>
    <xf numFmtId="0" fontId="0" fillId="0" borderId="13" xfId="0" applyBorder="1" applyAlignment="1">
      <alignment horizontal="left" vertical="center"/>
    </xf>
    <xf numFmtId="0" fontId="0" fillId="0" borderId="13" xfId="0" applyBorder="1" applyAlignment="1">
      <alignment vertical="center" wrapText="1"/>
    </xf>
    <xf numFmtId="0" fontId="38" fillId="0" borderId="13" xfId="0" applyFont="1" applyBorder="1" applyAlignment="1">
      <alignment vertical="center" wrapText="1"/>
    </xf>
    <xf numFmtId="2" fontId="38" fillId="0" borderId="13" xfId="0" applyNumberFormat="1" applyFont="1" applyBorder="1" applyAlignment="1">
      <alignment vertical="center" wrapText="1"/>
    </xf>
    <xf numFmtId="0" fontId="38" fillId="0" borderId="3" xfId="0" applyFont="1" applyBorder="1" applyAlignment="1">
      <alignment vertical="center" wrapText="1"/>
    </xf>
    <xf numFmtId="49" fontId="1" fillId="0" borderId="3" xfId="0" applyNumberFormat="1" applyFont="1" applyBorder="1" applyAlignment="1">
      <alignment horizontal="left" vertical="center" wrapText="1"/>
    </xf>
    <xf numFmtId="49" fontId="1" fillId="0" borderId="13" xfId="0" applyNumberFormat="1" applyFont="1" applyBorder="1" applyAlignment="1">
      <alignment vertical="center" wrapText="1"/>
    </xf>
    <xf numFmtId="49" fontId="1" fillId="0" borderId="14" xfId="0" applyNumberFormat="1" applyFont="1" applyBorder="1" applyAlignment="1">
      <alignment horizontal="left" vertical="center" wrapText="1"/>
    </xf>
    <xf numFmtId="0" fontId="1" fillId="0" borderId="3" xfId="0" applyFont="1" applyBorder="1"/>
    <xf numFmtId="0" fontId="0" fillId="0" borderId="36" xfId="0" applyBorder="1"/>
    <xf numFmtId="22" fontId="0" fillId="0" borderId="3" xfId="0" applyNumberFormat="1" applyBorder="1"/>
    <xf numFmtId="1" fontId="0" fillId="0" borderId="2" xfId="0" applyNumberFormat="1" applyAlignment="1">
      <alignment horizontal="left" vertical="top"/>
    </xf>
    <xf numFmtId="0" fontId="0" fillId="0" borderId="4" xfId="0" applyBorder="1" applyAlignment="1">
      <alignment horizontal="left" vertical="top"/>
    </xf>
    <xf numFmtId="0" fontId="39" fillId="0" borderId="3" xfId="4" applyBorder="1" applyAlignment="1">
      <alignment horizontal="center" vertical="center"/>
    </xf>
    <xf numFmtId="0" fontId="0" fillId="0" borderId="14" xfId="0" applyBorder="1"/>
    <xf numFmtId="0" fontId="0" fillId="0" borderId="26" xfId="0" applyBorder="1"/>
    <xf numFmtId="0" fontId="8" fillId="0" borderId="3" xfId="3" applyFont="1" applyBorder="1" applyAlignment="1">
      <alignment horizontal="right" vertical="center"/>
    </xf>
    <xf numFmtId="0" fontId="8" fillId="0" borderId="3" xfId="3" applyFont="1" applyBorder="1" applyAlignment="1">
      <alignment horizontal="center" vertical="center"/>
    </xf>
    <xf numFmtId="0" fontId="39" fillId="0" borderId="3" xfId="4" applyBorder="1" applyAlignment="1">
      <alignment horizontal="center" vertical="center" wrapText="1"/>
    </xf>
    <xf numFmtId="0" fontId="41" fillId="0" borderId="3" xfId="4" applyFont="1" applyBorder="1" applyAlignment="1">
      <alignment horizontal="center" vertical="center" wrapText="1"/>
    </xf>
    <xf numFmtId="0" fontId="25" fillId="0" borderId="2" xfId="3" applyFont="1" applyAlignment="1">
      <alignment horizontal="center" wrapText="1"/>
    </xf>
    <xf numFmtId="0" fontId="1" fillId="0" borderId="0" xfId="0" applyFont="1" applyBorder="1" applyAlignment="1">
      <alignment wrapText="1"/>
    </xf>
    <xf numFmtId="0" fontId="41" fillId="0" borderId="3" xfId="3" applyFont="1" applyBorder="1" applyAlignment="1">
      <alignment horizontal="right" vertical="center"/>
    </xf>
    <xf numFmtId="0" fontId="29" fillId="0" borderId="3" xfId="3" applyFont="1" applyBorder="1" applyAlignment="1">
      <alignment horizontal="center" vertical="center"/>
    </xf>
    <xf numFmtId="0" fontId="41" fillId="0" borderId="3" xfId="4" applyFont="1" applyBorder="1" applyAlignment="1">
      <alignment horizontal="center" vertical="center"/>
    </xf>
    <xf numFmtId="0" fontId="31" fillId="2" borderId="2" xfId="0" applyFont="1" applyFill="1" applyAlignment="1">
      <alignment horizontal="center"/>
    </xf>
    <xf numFmtId="0" fontId="0" fillId="0" borderId="0" xfId="0" applyBorder="1"/>
    <xf numFmtId="0" fontId="37" fillId="0" borderId="3" xfId="0" applyFont="1" applyBorder="1" applyAlignment="1">
      <alignment horizontal="left" wrapText="1"/>
    </xf>
    <xf numFmtId="0" fontId="0" fillId="0" borderId="5" xfId="0" applyBorder="1"/>
    <xf numFmtId="0" fontId="0" fillId="0" borderId="6" xfId="0" applyBorder="1"/>
    <xf numFmtId="0" fontId="47" fillId="0" borderId="3" xfId="0" applyFont="1" applyBorder="1" applyAlignment="1">
      <alignment horizontal="center"/>
    </xf>
    <xf numFmtId="0" fontId="2" fillId="0" borderId="26" xfId="0" applyFont="1" applyBorder="1" applyAlignment="1">
      <alignment horizontal="left" wrapText="1"/>
    </xf>
    <xf numFmtId="0" fontId="0" fillId="0" borderId="11" xfId="0" applyBorder="1"/>
    <xf numFmtId="0" fontId="0" fillId="0" borderId="12" xfId="0" applyBorder="1"/>
    <xf numFmtId="0" fontId="31" fillId="2" borderId="7" xfId="0" applyFont="1" applyFill="1" applyBorder="1" applyAlignment="1">
      <alignment horizontal="center"/>
    </xf>
    <xf numFmtId="0" fontId="0" fillId="0" borderId="7" xfId="0" applyBorder="1"/>
    <xf numFmtId="49" fontId="46" fillId="11" borderId="3" xfId="0" applyNumberFormat="1" applyFont="1" applyFill="1" applyBorder="1" applyAlignment="1">
      <alignment horizontal="center" vertical="center" wrapText="1"/>
    </xf>
    <xf numFmtId="0" fontId="0" fillId="0" borderId="12" xfId="0" applyBorder="1" applyAlignment="1">
      <alignment horizontal="left" wrapText="1"/>
    </xf>
    <xf numFmtId="0" fontId="48" fillId="0" borderId="3" xfId="0" applyFont="1" applyBorder="1" applyAlignment="1">
      <alignment horizontal="center"/>
    </xf>
    <xf numFmtId="49" fontId="35" fillId="4" borderId="1" xfId="0" applyNumberFormat="1" applyFont="1" applyFill="1" applyBorder="1" applyAlignment="1">
      <alignment horizontal="center" vertical="center" wrapText="1"/>
    </xf>
    <xf numFmtId="0" fontId="0" fillId="0" borderId="1" xfId="0" applyBorder="1"/>
    <xf numFmtId="4" fontId="37" fillId="0" borderId="3" xfId="0" applyNumberFormat="1" applyFont="1" applyBorder="1" applyAlignment="1">
      <alignment horizontal="left" wrapText="1"/>
    </xf>
    <xf numFmtId="0" fontId="31" fillId="4" borderId="7" xfId="0" applyFont="1" applyFill="1" applyBorder="1" applyAlignment="1">
      <alignment horizontal="center"/>
    </xf>
    <xf numFmtId="49" fontId="35" fillId="4" borderId="12" xfId="0" applyNumberFormat="1" applyFont="1" applyFill="1" applyBorder="1" applyAlignment="1">
      <alignment horizontal="center" vertical="center" wrapText="1"/>
    </xf>
    <xf numFmtId="0" fontId="31" fillId="2" borderId="4" xfId="0" applyFont="1" applyFill="1" applyBorder="1" applyAlignment="1">
      <alignment horizontal="center"/>
    </xf>
    <xf numFmtId="0" fontId="31" fillId="2" borderId="5" xfId="0" applyFont="1" applyFill="1" applyBorder="1" applyAlignment="1">
      <alignment horizontal="center"/>
    </xf>
    <xf numFmtId="0" fontId="31" fillId="2" borderId="6" xfId="0" applyFont="1" applyFill="1" applyBorder="1" applyAlignment="1">
      <alignment horizontal="center"/>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49" fontId="22" fillId="0" borderId="3" xfId="0" applyNumberFormat="1" applyFont="1" applyBorder="1" applyAlignment="1">
      <alignment horizontal="center" vertical="center" wrapText="1"/>
    </xf>
    <xf numFmtId="0" fontId="0" fillId="0" borderId="26" xfId="0" applyBorder="1" applyAlignment="1">
      <alignment horizontal="left" wrapText="1"/>
    </xf>
    <xf numFmtId="0" fontId="0" fillId="0" borderId="3" xfId="0" applyBorder="1"/>
    <xf numFmtId="0" fontId="32" fillId="0" borderId="7" xfId="0" applyFont="1" applyBorder="1" applyAlignment="1">
      <alignment horizontal="left" vertical="center" wrapText="1"/>
    </xf>
    <xf numFmtId="49" fontId="23" fillId="0" borderId="3" xfId="0" applyNumberFormat="1" applyFont="1" applyBorder="1" applyAlignment="1">
      <alignment horizontal="center" vertical="center" wrapText="1"/>
    </xf>
    <xf numFmtId="49" fontId="23" fillId="0" borderId="12" xfId="0" applyNumberFormat="1" applyFont="1" applyBorder="1" applyAlignment="1">
      <alignment horizontal="left" vertical="center" wrapText="1"/>
    </xf>
    <xf numFmtId="49" fontId="23" fillId="0" borderId="2" xfId="0" applyNumberFormat="1" applyFont="1" applyAlignment="1">
      <alignment vertical="center" wrapText="1"/>
    </xf>
    <xf numFmtId="49" fontId="20" fillId="0" borderId="3" xfId="0" applyNumberFormat="1" applyFont="1" applyBorder="1" applyAlignment="1">
      <alignment horizontal="left" vertical="center" wrapText="1"/>
    </xf>
    <xf numFmtId="0" fontId="0" fillId="0" borderId="10" xfId="0" applyBorder="1" applyAlignment="1">
      <alignment horizontal="left" wrapText="1"/>
    </xf>
    <xf numFmtId="0" fontId="0" fillId="0" borderId="11" xfId="0" applyBorder="1" applyAlignment="1">
      <alignment horizontal="left" wrapText="1"/>
    </xf>
    <xf numFmtId="0" fontId="49" fillId="4" borderId="1" xfId="0" applyFont="1" applyFill="1" applyBorder="1"/>
    <xf numFmtId="49" fontId="30" fillId="4" borderId="3" xfId="0" applyNumberFormat="1" applyFont="1" applyFill="1" applyBorder="1" applyAlignment="1">
      <alignment horizontal="center" vertical="center" wrapText="1"/>
    </xf>
    <xf numFmtId="0" fontId="50" fillId="4" borderId="5" xfId="0" applyFont="1" applyFill="1" applyBorder="1"/>
    <xf numFmtId="0" fontId="50" fillId="4" borderId="6" xfId="0" applyFont="1" applyFill="1" applyBorder="1"/>
    <xf numFmtId="49" fontId="1" fillId="0" borderId="3" xfId="0" applyNumberFormat="1" applyFont="1" applyBorder="1" applyAlignment="1">
      <alignment horizontal="left" vertical="center" wrapText="1"/>
    </xf>
    <xf numFmtId="0" fontId="1" fillId="0" borderId="5" xfId="0" applyFont="1" applyBorder="1"/>
    <xf numFmtId="0" fontId="1" fillId="0" borderId="6" xfId="0" applyFont="1" applyBorder="1"/>
    <xf numFmtId="0" fontId="49" fillId="4" borderId="11" xfId="0" applyFont="1" applyFill="1" applyBorder="1"/>
    <xf numFmtId="0" fontId="49" fillId="4" borderId="12" xfId="0" applyFont="1" applyFill="1" applyBorder="1"/>
    <xf numFmtId="0" fontId="47" fillId="0" borderId="2" xfId="0" applyFont="1" applyAlignment="1">
      <alignment horizontal="center"/>
    </xf>
    <xf numFmtId="0" fontId="46" fillId="11" borderId="3" xfId="0" applyFont="1" applyFill="1" applyBorder="1" applyAlignment="1">
      <alignment horizontal="center" vertical="center" wrapText="1"/>
    </xf>
    <xf numFmtId="0" fontId="0" fillId="0" borderId="2" xfId="0"/>
    <xf numFmtId="0" fontId="48" fillId="0" borderId="0" xfId="0" applyFont="1" applyBorder="1" applyAlignment="1">
      <alignment horizontal="center"/>
    </xf>
    <xf numFmtId="49" fontId="6" fillId="0" borderId="3" xfId="0" applyNumberFormat="1" applyFont="1" applyBorder="1" applyAlignment="1">
      <alignment horizontal="left" vertical="center" wrapText="1"/>
    </xf>
    <xf numFmtId="0" fontId="46" fillId="11" borderId="2" xfId="0" applyFont="1" applyFill="1" applyAlignment="1">
      <alignment horizontal="center" vertical="center" wrapText="1"/>
    </xf>
    <xf numFmtId="0" fontId="37" fillId="0" borderId="3" xfId="0" applyFont="1" applyBorder="1" applyAlignment="1">
      <alignment horizontal="center" wrapText="1"/>
    </xf>
    <xf numFmtId="0" fontId="37" fillId="0" borderId="3" xfId="0" applyFont="1" applyBorder="1" applyAlignment="1">
      <alignment wrapText="1"/>
    </xf>
    <xf numFmtId="0" fontId="31" fillId="0" borderId="7" xfId="0" applyFont="1" applyBorder="1" applyAlignment="1">
      <alignment horizontal="center"/>
    </xf>
    <xf numFmtId="0" fontId="48" fillId="0" borderId="6" xfId="0" applyFont="1" applyBorder="1" applyAlignment="1">
      <alignment horizontal="center"/>
    </xf>
    <xf numFmtId="49" fontId="17" fillId="0" borderId="3" xfId="0" applyNumberFormat="1" applyFont="1" applyBorder="1" applyAlignment="1">
      <alignment horizontal="left" vertical="center" wrapText="1"/>
    </xf>
    <xf numFmtId="0" fontId="27" fillId="0" borderId="3" xfId="0" applyFont="1" applyBorder="1" applyAlignment="1">
      <alignment horizontal="center" vertical="center"/>
    </xf>
    <xf numFmtId="0" fontId="27" fillId="0" borderId="6" xfId="0" applyFont="1" applyBorder="1" applyAlignment="1">
      <alignment horizontal="left" vertical="center"/>
    </xf>
    <xf numFmtId="0" fontId="0" fillId="0" borderId="16" xfId="0" applyBorder="1"/>
    <xf numFmtId="0" fontId="39" fillId="0" borderId="13" xfId="4" applyBorder="1" applyAlignment="1">
      <alignment horizontal="left" wrapText="1"/>
    </xf>
    <xf numFmtId="0" fontId="0" fillId="0" borderId="8" xfId="0" applyBorder="1"/>
    <xf numFmtId="0" fontId="39" fillId="0" borderId="3" xfId="4" applyBorder="1" applyAlignment="1">
      <alignment horizontal="left" wrapText="1"/>
    </xf>
    <xf numFmtId="0" fontId="41" fillId="0" borderId="3" xfId="4" applyFont="1" applyBorder="1" applyAlignment="1">
      <alignment horizontal="left" vertical="center" wrapText="1"/>
    </xf>
    <xf numFmtId="0" fontId="31" fillId="2" borderId="3" xfId="0" applyFont="1" applyFill="1" applyBorder="1" applyAlignment="1">
      <alignment horizontal="center"/>
    </xf>
    <xf numFmtId="49" fontId="29" fillId="0" borderId="3" xfId="0" applyNumberFormat="1" applyFont="1" applyBorder="1" applyAlignment="1">
      <alignment horizontal="left" vertical="center" wrapText="1"/>
    </xf>
    <xf numFmtId="0" fontId="37" fillId="0" borderId="10" xfId="0" applyFont="1" applyBorder="1" applyAlignment="1">
      <alignment horizontal="left" wrapText="1"/>
    </xf>
    <xf numFmtId="0" fontId="0" fillId="0" borderId="3" xfId="0" applyBorder="1" applyAlignment="1">
      <alignment horizontal="left" wrapText="1"/>
    </xf>
    <xf numFmtId="0" fontId="38" fillId="0" borderId="3" xfId="0" applyFont="1" applyBorder="1" applyAlignment="1">
      <alignment horizontal="left" wrapText="1"/>
    </xf>
    <xf numFmtId="49" fontId="23" fillId="0" borderId="3" xfId="0" applyNumberFormat="1" applyFont="1" applyBorder="1" applyAlignment="1">
      <alignment horizontal="left" vertical="center" wrapText="1"/>
    </xf>
    <xf numFmtId="49" fontId="23" fillId="0" borderId="3" xfId="0" applyNumberFormat="1" applyFont="1" applyBorder="1" applyAlignment="1">
      <alignment vertical="center" wrapText="1"/>
    </xf>
    <xf numFmtId="0" fontId="0" fillId="0" borderId="35" xfId="0" applyBorder="1"/>
    <xf numFmtId="0" fontId="0" fillId="0" borderId="14" xfId="0" applyBorder="1" applyAlignment="1">
      <alignment horizontal="left" wrapText="1"/>
    </xf>
    <xf numFmtId="0" fontId="31" fillId="0" borderId="3" xfId="0" applyFont="1" applyBorder="1" applyAlignment="1">
      <alignment horizontal="center"/>
    </xf>
    <xf numFmtId="0" fontId="0" fillId="6" borderId="14" xfId="0" applyFill="1" applyBorder="1" applyAlignment="1">
      <alignment horizontal="left" wrapText="1"/>
    </xf>
    <xf numFmtId="0" fontId="36" fillId="0" borderId="4" xfId="0" applyFont="1" applyBorder="1" applyAlignment="1">
      <alignment horizontal="left" wrapText="1"/>
    </xf>
    <xf numFmtId="0" fontId="9" fillId="0" borderId="3" xfId="0" applyFont="1" applyBorder="1" applyAlignment="1">
      <alignment horizontal="left" wrapText="1"/>
    </xf>
    <xf numFmtId="49" fontId="15" fillId="0" borderId="3" xfId="0" applyNumberFormat="1" applyFont="1" applyBorder="1" applyAlignment="1">
      <alignment horizontal="left" vertical="center" wrapText="1"/>
    </xf>
    <xf numFmtId="3" fontId="37" fillId="0" borderId="3" xfId="0" applyNumberFormat="1" applyFont="1" applyBorder="1" applyAlignment="1">
      <alignment horizontal="left" wrapText="1"/>
    </xf>
    <xf numFmtId="0" fontId="0" fillId="0" borderId="6" xfId="0" applyBorder="1" applyAlignment="1">
      <alignment horizontal="center" wrapText="1"/>
    </xf>
    <xf numFmtId="0" fontId="38" fillId="0" borderId="3" xfId="0" applyFont="1" applyBorder="1" applyAlignment="1">
      <alignment wrapText="1"/>
    </xf>
    <xf numFmtId="0" fontId="39" fillId="0" borderId="3" xfId="4" applyBorder="1" applyAlignment="1">
      <alignment horizontal="center" wrapText="1"/>
    </xf>
    <xf numFmtId="0" fontId="27" fillId="0" borderId="5" xfId="0" applyFont="1" applyBorder="1" applyAlignment="1">
      <alignment horizontal="center" vertical="center"/>
    </xf>
    <xf numFmtId="0" fontId="0" fillId="0" borderId="16" xfId="0" applyBorder="1" applyAlignment="1">
      <alignment horizontal="left" wrapText="1"/>
    </xf>
    <xf numFmtId="0" fontId="27" fillId="0" borderId="3" xfId="0" applyFont="1" applyBorder="1" applyAlignment="1">
      <alignment horizontal="left" vertical="center"/>
    </xf>
    <xf numFmtId="0" fontId="0" fillId="0" borderId="3" xfId="0" applyBorder="1" applyAlignment="1">
      <alignment horizontal="center"/>
    </xf>
  </cellXfs>
  <cellStyles count="7">
    <cellStyle name="Comma 2" xfId="6" xr:uid="{00000000-0005-0000-0000-000000000000}"/>
    <cellStyle name="Normal" xfId="0" builtinId="0"/>
    <cellStyle name="Normal 2" xfId="1" xr:uid="{00000000-0005-0000-0000-000002000000}"/>
    <cellStyle name="Normal 2 2" xfId="2" xr:uid="{00000000-0005-0000-0000-000003000000}"/>
    <cellStyle name="Normal 2 2 2" xfId="5" xr:uid="{00000000-0005-0000-0000-000004000000}"/>
    <cellStyle name="Normal 2 3" xfId="4" xr:uid="{00000000-0005-0000-0000-000005000000}"/>
    <cellStyle name="Normal 3" xfId="3" xr:uid="{00000000-0005-0000-0000-000006000000}"/>
  </cellStyles>
  <dxfs count="69">
    <dxf>
      <fill>
        <patternFill patternType="solid">
          <fgColor theme="0"/>
          <bgColor theme="0"/>
        </patternFill>
      </fill>
    </dxf>
    <dxf>
      <fill>
        <patternFill patternType="solid">
          <fgColor rgb="FFDBE5F1"/>
          <bgColor rgb="FFDBE5F1"/>
        </patternFill>
      </fill>
    </dxf>
    <dxf>
      <fill>
        <patternFill patternType="solid">
          <fgColor theme="4"/>
          <bgColor theme="4"/>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rgb="FFDBE5F1"/>
          <bgColor rgb="FFDBE5F1"/>
        </patternFill>
      </fill>
    </dxf>
    <dxf>
      <fill>
        <patternFill patternType="solid">
          <fgColor theme="0"/>
          <bgColor theme="0"/>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0"/>
          <bgColor theme="0"/>
        </patternFill>
      </fill>
    </dxf>
    <dxf>
      <fill>
        <patternFill patternType="solid">
          <fgColor rgb="FFDBE5F1"/>
          <bgColor rgb="FFDBE5F1"/>
        </patternFill>
      </fill>
    </dxf>
    <dxf>
      <fill>
        <patternFill patternType="solid">
          <fgColor theme="4"/>
          <bgColor theme="4"/>
        </patternFill>
      </fill>
    </dxf>
    <dxf>
      <fill>
        <patternFill patternType="solid">
          <fgColor theme="0"/>
          <bgColor theme="0"/>
        </patternFill>
      </fill>
    </dxf>
    <dxf>
      <fill>
        <patternFill patternType="solid">
          <fgColor rgb="FFDBE5F1"/>
          <bgColor rgb="FFDBE5F1"/>
        </patternFill>
      </fill>
    </dxf>
    <dxf>
      <fill>
        <patternFill patternType="solid">
          <fgColor theme="4"/>
          <bgColor theme="4"/>
        </patternFill>
      </fill>
    </dxf>
    <dxf>
      <fill>
        <patternFill patternType="solid">
          <fgColor theme="0"/>
          <bgColor theme="0"/>
        </patternFill>
      </fill>
    </dxf>
    <dxf>
      <fill>
        <patternFill patternType="solid">
          <fgColor rgb="FFDBE5F1"/>
          <bgColor rgb="FFDBE5F1"/>
        </patternFill>
      </fill>
    </dxf>
    <dxf>
      <fill>
        <patternFill patternType="solid">
          <fgColor theme="4"/>
          <bgColor theme="4"/>
        </patternFill>
      </fill>
    </dxf>
    <dxf>
      <fill>
        <patternFill patternType="solid">
          <fgColor theme="0"/>
          <bgColor theme="0"/>
        </patternFill>
      </fill>
    </dxf>
    <dxf>
      <fill>
        <patternFill patternType="solid">
          <fgColor rgb="FFDBE5F1"/>
          <bgColor rgb="FFDBE5F1"/>
        </patternFill>
      </fill>
    </dxf>
    <dxf>
      <fill>
        <patternFill patternType="solid">
          <fgColor theme="4"/>
          <bgColor theme="4"/>
        </patternFill>
      </fill>
    </dxf>
  </dxfs>
  <tableStyles count="32" defaultTableStyle="TableStyleMedium2" defaultPivotStyle="PivotStyleLight16">
    <tableStyle name="2023,2024,2025-style" pivot="0" count="3" xr9:uid="{00000000-0011-0000-FFFF-FFFF00000000}">
      <tableStyleElement type="headerRow" dxfId="68"/>
      <tableStyleElement type="firstRowStripe" dxfId="67"/>
      <tableStyleElement type="secondRowStripe" dxfId="66"/>
    </tableStyle>
    <tableStyle name="2022-style" pivot="0" count="3" xr9:uid="{00000000-0011-0000-FFFF-FFFF01000000}">
      <tableStyleElement type="headerRow" dxfId="65"/>
      <tableStyleElement type="firstRowStripe" dxfId="64"/>
      <tableStyleElement type="secondRowStripe" dxfId="63"/>
    </tableStyle>
    <tableStyle name="ЈП -style" pivot="0" count="3" xr9:uid="{00000000-0011-0000-FFFF-FFFF02000000}">
      <tableStyleElement type="headerRow" dxfId="62"/>
      <tableStyleElement type="firstRowStripe" dxfId="61"/>
      <tableStyleElement type="secondRowStripe" dxfId="60"/>
    </tableStyle>
    <tableStyle name="ЈП список-style" pivot="0" count="3" xr9:uid="{00000000-0011-0000-FFFF-FFFF03000000}">
      <tableStyleElement type="headerRow" dxfId="59"/>
      <tableStyleElement type="firstRowStripe" dxfId="58"/>
      <tableStyleElement type="secondRowStripe" dxfId="57"/>
    </tableStyle>
    <tableStyle name="1.ЈКП Стандард Ц.О.Дебар-style" pivot="0" count="2" xr9:uid="{00000000-0011-0000-FFFF-FFFF04000000}">
      <tableStyleElement type="firstRowStripe" dxfId="56"/>
      <tableStyleElement type="secondRowStripe" dxfId="55"/>
    </tableStyle>
    <tableStyle name="1.ЈКП Стандард Ц.О.Дебар-style 2" pivot="0" count="2" xr9:uid="{00000000-0011-0000-FFFF-FFFF05000000}">
      <tableStyleElement type="firstRowStripe" dxfId="54"/>
      <tableStyleElement type="secondRowStripe" dxfId="53"/>
    </tableStyle>
    <tableStyle name="1.ЈКП Стандард Ц.О.Дебар-style 3" pivot="0" count="2" xr9:uid="{00000000-0011-0000-FFFF-FFFF06000000}">
      <tableStyleElement type="firstRowStripe" dxfId="52"/>
      <tableStyleElement type="secondRowStripe" dxfId="51"/>
    </tableStyle>
    <tableStyle name="1.ЈКП Стандард Ц.О.Дебар-style 4" pivot="0" count="2" xr9:uid="{00000000-0011-0000-FFFF-FFFF07000000}">
      <tableStyleElement type="firstRowStripe" dxfId="50"/>
      <tableStyleElement type="secondRowStripe" dxfId="49"/>
    </tableStyle>
    <tableStyle name="2.ЈКППролетер ЦО Ресен-style" pivot="0" count="2" xr9:uid="{00000000-0011-0000-FFFF-FFFF08000000}">
      <tableStyleElement type="firstRowStripe" dxfId="48"/>
      <tableStyleElement type="secondRowStripe" dxfId="47"/>
    </tableStyle>
    <tableStyle name="2.ЈКППролетер ЦО Ресен-style 2" pivot="0" count="2" xr9:uid="{00000000-0011-0000-FFFF-FFFF09000000}">
      <tableStyleElement type="firstRowStripe" dxfId="46"/>
      <tableStyleElement type="secondRowStripe" dxfId="45"/>
    </tableStyle>
    <tableStyle name="2.ЈКППролетер ЦО Ресен-style 3" pivot="0" count="2" xr9:uid="{00000000-0011-0000-FFFF-FFFF0A000000}">
      <tableStyleElement type="firstRowStripe" dxfId="44"/>
      <tableStyleElement type="secondRowStripe" dxfId="43"/>
    </tableStyle>
    <tableStyle name=" 3.ЈП Комунално Струга-style" pivot="0" count="2" xr9:uid="{00000000-0011-0000-FFFF-FFFF0B000000}">
      <tableStyleElement type="firstRowStripe" dxfId="42"/>
      <tableStyleElement type="secondRowStripe" dxfId="41"/>
    </tableStyle>
    <tableStyle name=" 3.ЈП Комунално Струга-style 2" pivot="0" count="2" xr9:uid="{00000000-0011-0000-FFFF-FFFF0C000000}">
      <tableStyleElement type="firstRowStripe" dxfId="40"/>
      <tableStyleElement type="secondRowStripe" dxfId="39"/>
    </tableStyle>
    <tableStyle name="7.ЈКП Комуналец Прилеп-style" pivot="0" count="2" xr9:uid="{00000000-0011-0000-FFFF-FFFF0D000000}">
      <tableStyleElement type="firstRowStripe" dxfId="38"/>
      <tableStyleElement type="secondRowStripe" dxfId="37"/>
    </tableStyle>
    <tableStyle name="8.ЈП Комунален сервис Валандово-style" pivot="0" count="2" xr9:uid="{00000000-0011-0000-FFFF-FFFF0E000000}">
      <tableStyleElement type="firstRowStripe" dxfId="36"/>
      <tableStyleElement type="secondRowStripe" dxfId="35"/>
    </tableStyle>
    <tableStyle name="8.ЈП Комунален сервис Валандово-style 2" pivot="0" count="2" xr9:uid="{00000000-0011-0000-FFFF-FFFF0F000000}">
      <tableStyleElement type="firstRowStripe" dxfId="34"/>
      <tableStyleElement type="secondRowStripe" dxfId="33"/>
    </tableStyle>
    <tableStyle name="8.ЈП Комунален сервис Валандово-style 3" pivot="0" count="2" xr9:uid="{00000000-0011-0000-FFFF-FFFF10000000}">
      <tableStyleElement type="firstRowStripe" dxfId="32"/>
      <tableStyleElement type="secondRowStripe" dxfId="31"/>
    </tableStyle>
    <tableStyle name="9.ЈПКР Комуналец Кавадарци-style" pivot="0" count="2" xr9:uid="{00000000-0011-0000-FFFF-FFFF11000000}">
      <tableStyleElement type="firstRowStripe" dxfId="30"/>
      <tableStyleElement type="secondRowStripe" dxfId="29"/>
    </tableStyle>
    <tableStyle name="9.ЈПКР Комуналец Кавадарци-style 2" pivot="0" count="2" xr9:uid="{00000000-0011-0000-FFFF-FFFF12000000}">
      <tableStyleElement type="firstRowStripe" dxfId="28"/>
      <tableStyleElement type="secondRowStripe" dxfId="27"/>
    </tableStyle>
    <tableStyle name="9.ЈПКР Комуналец Кавадарци-style 3" pivot="0" count="2" xr9:uid="{00000000-0011-0000-FFFF-FFFF13000000}">
      <tableStyleElement type="firstRowStripe" dxfId="26"/>
      <tableStyleElement type="secondRowStripe" dxfId="25"/>
    </tableStyle>
    <tableStyle name="9.ЈПКР Комуналец Кавадарци-style 4" pivot="0" count="2" xr9:uid="{00000000-0011-0000-FFFF-FFFF14000000}">
      <tableStyleElement type="firstRowStripe" dxfId="24"/>
      <tableStyleElement type="secondRowStripe" dxfId="23"/>
    </tableStyle>
    <tableStyle name="10.ЈПКД Комуналец Гевгелија-style" pivot="0" count="2" xr9:uid="{00000000-0011-0000-FFFF-FFFF15000000}">
      <tableStyleElement type="firstRowStripe" dxfId="22"/>
      <tableStyleElement type="secondRowStripe" dxfId="21"/>
    </tableStyle>
    <tableStyle name="10.ЈПКД Комуналец Гевгелија-style 2" pivot="0" count="2" xr9:uid="{00000000-0011-0000-FFFF-FFFF16000000}">
      <tableStyleElement type="firstRowStripe" dxfId="20"/>
      <tableStyleElement type="secondRowStripe" dxfId="19"/>
    </tableStyle>
    <tableStyle name="10.ЈПКД Комуналец Гевгелија-style 3" pivot="0" count="2" xr9:uid="{00000000-0011-0000-FFFF-FFFF17000000}">
      <tableStyleElement type="firstRowStripe" dxfId="18"/>
      <tableStyleElement type="secondRowStripe" dxfId="17"/>
    </tableStyle>
    <tableStyle name="10.ЈПКД Комуналец Гевгелија-style 4" pivot="0" count="2" xr9:uid="{00000000-0011-0000-FFFF-FFFF18000000}">
      <tableStyleElement type="firstRowStripe" dxfId="16"/>
      <tableStyleElement type="secondRowStripe" dxfId="15"/>
    </tableStyle>
    <tableStyle name="11.ЈКП Дервен Велес-style" pivot="0" count="2" xr9:uid="{00000000-0011-0000-FFFF-FFFF19000000}">
      <tableStyleElement type="firstRowStripe" dxfId="14"/>
      <tableStyleElement type="secondRowStripe" dxfId="13"/>
    </tableStyle>
    <tableStyle name="11.ЈКП Дервен Велес-style 2" pivot="0" count="2" xr9:uid="{00000000-0011-0000-FFFF-FFFF1A000000}">
      <tableStyleElement type="firstRowStripe" dxfId="12"/>
      <tableStyleElement type="secondRowStripe" dxfId="11"/>
    </tableStyle>
    <tableStyle name="11.ЈКП Дервен Велес-style 3" pivot="0" count="2" xr9:uid="{00000000-0011-0000-FFFF-FFFF1B000000}">
      <tableStyleElement type="firstRowStripe" dxfId="10"/>
      <tableStyleElement type="secondRowStripe" dxfId="9"/>
    </tableStyle>
    <tableStyle name="12.ЈПКУ Комуналец Крива Паланка-style" pivot="0" count="2" xr9:uid="{00000000-0011-0000-FFFF-FFFF1C000000}">
      <tableStyleElement type="firstRowStripe" dxfId="8"/>
      <tableStyleElement type="secondRowStripe" dxfId="7"/>
    </tableStyle>
    <tableStyle name="12.ЈПКУ Комуналец Крива Паланка-style 2" pivot="0" count="2" xr9:uid="{00000000-0011-0000-FFFF-FFFF1D000000}">
      <tableStyleElement type="firstRowStripe" dxfId="6"/>
      <tableStyleElement type="secondRowStripe" dxfId="5"/>
    </tableStyle>
    <tableStyle name="12.ЈПКУ Комуналец Крива Паланка-style 3" pivot="0" count="2" xr9:uid="{00000000-0011-0000-FFFF-FFFF1E000000}">
      <tableStyleElement type="firstRowStripe" dxfId="4"/>
      <tableStyleElement type="secondRowStripe" dxfId="3"/>
    </tableStyle>
    <tableStyle name="Sheet3-style" pivot="0" count="3" xr9:uid="{00000000-0011-0000-FFFF-FFFF1F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8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'1.Друштво за спортски дејност'!$A$161</c:f>
              <c:strCache>
                <c:ptCount val="1"/>
                <c:pt idx="0">
                  <c:v>   НЕТО ПРОФИТНА МАРЖА</c:v>
                </c:pt>
              </c:strCache>
            </c:strRef>
          </c:tx>
          <c:spPr>
            <a:ln>
              <a:prstDash val="solid"/>
            </a:ln>
          </c:spPr>
          <c:marker>
            <c:symbol val="none"/>
          </c:marker>
          <c:cat>
            <c:numRef>
              <c:f>'1.Друштво за спортски дејност'!$B$160:$D$160</c:f>
              <c:numCache>
                <c:formatCode>General</c:formatCode>
                <c:ptCount val="3"/>
                <c:pt idx="0">
                  <c:v>2023</c:v>
                </c:pt>
                <c:pt idx="1">
                  <c:v>2024</c:v>
                </c:pt>
                <c:pt idx="2">
                  <c:v>2025</c:v>
                </c:pt>
              </c:numCache>
            </c:numRef>
          </c:cat>
          <c:val>
            <c:numRef>
              <c:f>'1.Друштво за спортски дејност'!$B$161:$D$161</c:f>
              <c:numCache>
                <c:formatCode>0.00</c:formatCode>
                <c:ptCount val="3"/>
                <c:pt idx="0">
                  <c:v>-56.43</c:v>
                </c:pt>
                <c:pt idx="1">
                  <c:v>-144.97</c:v>
                </c:pt>
                <c:pt idx="2">
                  <c:v>10.01036369777659</c:v>
                </c:pt>
              </c:numCache>
            </c:numRef>
          </c:val>
          <c:smooth val="0"/>
          <c:extLst>
            <c:ext xmlns:c16="http://schemas.microsoft.com/office/drawing/2014/chart" uri="{C3380CC4-5D6E-409C-BE32-E72D297353CC}">
              <c16:uniqueId val="{00000000-1B4C-5041-A133-84433EDA33A6}"/>
            </c:ext>
          </c:extLst>
        </c:ser>
        <c:ser>
          <c:idx val="1"/>
          <c:order val="1"/>
          <c:tx>
            <c:strRef>
              <c:f>'1.Друштво за спортски дејност'!$A$162</c:f>
              <c:strCache>
                <c:ptCount val="1"/>
                <c:pt idx="0">
                  <c:v>  ОПЕРАТИВНА ПРОФИТНА МАРЖА</c:v>
                </c:pt>
              </c:strCache>
            </c:strRef>
          </c:tx>
          <c:spPr>
            <a:ln>
              <a:prstDash val="solid"/>
            </a:ln>
          </c:spPr>
          <c:marker>
            <c:symbol val="none"/>
          </c:marker>
          <c:cat>
            <c:numRef>
              <c:f>'1.Друштво за спортски дејност'!$B$160:$D$160</c:f>
              <c:numCache>
                <c:formatCode>General</c:formatCode>
                <c:ptCount val="3"/>
                <c:pt idx="0">
                  <c:v>2023</c:v>
                </c:pt>
                <c:pt idx="1">
                  <c:v>2024</c:v>
                </c:pt>
                <c:pt idx="2">
                  <c:v>2025</c:v>
                </c:pt>
              </c:numCache>
            </c:numRef>
          </c:cat>
          <c:val>
            <c:numRef>
              <c:f>'1.Друштво за спортски дејност'!$B$162:$D$162</c:f>
              <c:numCache>
                <c:formatCode>0.00</c:formatCode>
                <c:ptCount val="3"/>
                <c:pt idx="0">
                  <c:v>-1639.475782963799</c:v>
                </c:pt>
                <c:pt idx="1">
                  <c:v>-5151.7863352682016</c:v>
                </c:pt>
                <c:pt idx="2">
                  <c:v>-6300.0640958394197</c:v>
                </c:pt>
              </c:numCache>
            </c:numRef>
          </c:val>
          <c:smooth val="0"/>
          <c:extLst>
            <c:ext xmlns:c16="http://schemas.microsoft.com/office/drawing/2014/chart" uri="{C3380CC4-5D6E-409C-BE32-E72D297353CC}">
              <c16:uniqueId val="{00000001-1B4C-5041-A133-84433EDA33A6}"/>
            </c:ext>
          </c:extLst>
        </c:ser>
        <c:ser>
          <c:idx val="2"/>
          <c:order val="2"/>
          <c:tx>
            <c:strRef>
              <c:f>'1.Друштво за спортски дејност'!$A$163</c:f>
              <c:strCache>
                <c:ptCount val="1"/>
                <c:pt idx="0">
                  <c:v>  СТАПКА НА ПОВРАТ НА СРЕДСТВА (ROA)</c:v>
                </c:pt>
              </c:strCache>
            </c:strRef>
          </c:tx>
          <c:spPr>
            <a:ln>
              <a:prstDash val="solid"/>
            </a:ln>
          </c:spPr>
          <c:marker>
            <c:symbol val="none"/>
          </c:marker>
          <c:cat>
            <c:numRef>
              <c:f>'1.Друштво за спортски дејност'!$B$160:$D$160</c:f>
              <c:numCache>
                <c:formatCode>General</c:formatCode>
                <c:ptCount val="3"/>
                <c:pt idx="0">
                  <c:v>2023</c:v>
                </c:pt>
                <c:pt idx="1">
                  <c:v>2024</c:v>
                </c:pt>
                <c:pt idx="2">
                  <c:v>2025</c:v>
                </c:pt>
              </c:numCache>
            </c:numRef>
          </c:cat>
          <c:val>
            <c:numRef>
              <c:f>'1.Друштво за спортски дејност'!$B$163:$D$163</c:f>
              <c:numCache>
                <c:formatCode>0.00</c:formatCode>
                <c:ptCount val="3"/>
                <c:pt idx="0">
                  <c:v>-14.92</c:v>
                </c:pt>
                <c:pt idx="1">
                  <c:v>-31.6</c:v>
                </c:pt>
                <c:pt idx="2">
                  <c:v>1.4723631160958359</c:v>
                </c:pt>
              </c:numCache>
            </c:numRef>
          </c:val>
          <c:smooth val="0"/>
          <c:extLst>
            <c:ext xmlns:c16="http://schemas.microsoft.com/office/drawing/2014/chart" uri="{C3380CC4-5D6E-409C-BE32-E72D297353CC}">
              <c16:uniqueId val="{00000002-1B4C-5041-A133-84433EDA33A6}"/>
            </c:ext>
          </c:extLst>
        </c:ser>
        <c:ser>
          <c:idx val="3"/>
          <c:order val="3"/>
          <c:tx>
            <c:strRef>
              <c:f>'1.Друштво за спортски дејност'!$A$164</c:f>
              <c:strCache>
                <c:ptCount val="1"/>
                <c:pt idx="0">
                  <c:v>  СТАПКА НА ПОВРАТ НА КАПИТАЛОТ (ROE)</c:v>
                </c:pt>
              </c:strCache>
            </c:strRef>
          </c:tx>
          <c:marker>
            <c:symbol val="none"/>
          </c:marker>
          <c:cat>
            <c:numRef>
              <c:f>'1.Друштво за спортски дејност'!$B$160:$D$160</c:f>
              <c:numCache>
                <c:formatCode>General</c:formatCode>
                <c:ptCount val="3"/>
                <c:pt idx="0">
                  <c:v>2023</c:v>
                </c:pt>
                <c:pt idx="1">
                  <c:v>2024</c:v>
                </c:pt>
                <c:pt idx="2">
                  <c:v>2025</c:v>
                </c:pt>
              </c:numCache>
            </c:numRef>
          </c:cat>
          <c:val>
            <c:numRef>
              <c:f>'1.Друштво за спортски дејност'!$B$164:$D$164</c:f>
              <c:numCache>
                <c:formatCode>0.00</c:formatCode>
                <c:ptCount val="3"/>
                <c:pt idx="0">
                  <c:v>25.26</c:v>
                </c:pt>
                <c:pt idx="1">
                  <c:v>17.11</c:v>
                </c:pt>
                <c:pt idx="2">
                  <c:v>-1.0083267222431751</c:v>
                </c:pt>
              </c:numCache>
            </c:numRef>
          </c:val>
          <c:smooth val="0"/>
          <c:extLst>
            <c:ext xmlns:c16="http://schemas.microsoft.com/office/drawing/2014/chart" uri="{C3380CC4-5D6E-409C-BE32-E72D297353CC}">
              <c16:uniqueId val="{00000000-45D7-8F4D-A1FD-16126CBF772E}"/>
            </c:ext>
          </c:extLst>
        </c:ser>
        <c:dLbls>
          <c:showLegendKey val="0"/>
          <c:showVal val="0"/>
          <c:showCatName val="0"/>
          <c:showSerName val="0"/>
          <c:showPercent val="0"/>
          <c:showBubbleSize val="0"/>
        </c:dLbls>
        <c:smooth val="0"/>
        <c:axId val="219373952"/>
        <c:axId val="219375488"/>
      </c:lineChart>
      <c:catAx>
        <c:axId val="219373952"/>
        <c:scaling>
          <c:orientation val="minMax"/>
        </c:scaling>
        <c:delete val="0"/>
        <c:axPos val="b"/>
        <c:numFmt formatCode="General" sourceLinked="0"/>
        <c:majorTickMark val="out"/>
        <c:minorTickMark val="none"/>
        <c:tickLblPos val="nextTo"/>
        <c:crossAx val="219375488"/>
        <c:crosses val="autoZero"/>
        <c:auto val="1"/>
        <c:lblAlgn val="ctr"/>
        <c:lblOffset val="100"/>
        <c:noMultiLvlLbl val="0"/>
      </c:catAx>
      <c:valAx>
        <c:axId val="219375488"/>
        <c:scaling>
          <c:orientation val="minMax"/>
        </c:scaling>
        <c:delete val="0"/>
        <c:axPos val="l"/>
        <c:majorGridlines/>
        <c:numFmt formatCode="0.00" sourceLinked="1"/>
        <c:majorTickMark val="out"/>
        <c:minorTickMark val="none"/>
        <c:tickLblPos val="nextTo"/>
        <c:crossAx val="2193739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'3.ЈП на Општина Аеродром Скоп'!$A$139</c:f>
              <c:strCache>
                <c:ptCount val="1"/>
                <c:pt idx="0">
                  <c:v>  ПОКАЗАТЕЛ НА ВКУПНА ЗАДОЛЖЕНОСТ</c:v>
                </c:pt>
              </c:strCache>
            </c:strRef>
          </c:tx>
          <c:spPr>
            <a:ln>
              <a:prstDash val="solid"/>
            </a:ln>
          </c:spPr>
          <c:marker>
            <c:symbol val="none"/>
          </c:marker>
          <c:cat>
            <c:numRef>
              <c:f>'3.ЈП на Општина Аеродром Скоп'!$B$138:$D$138</c:f>
              <c:numCache>
                <c:formatCode>General</c:formatCode>
                <c:ptCount val="3"/>
                <c:pt idx="0">
                  <c:v>2023</c:v>
                </c:pt>
                <c:pt idx="1">
                  <c:v>2024</c:v>
                </c:pt>
                <c:pt idx="2">
                  <c:v>2025</c:v>
                </c:pt>
              </c:numCache>
            </c:numRef>
          </c:cat>
          <c:val>
            <c:numRef>
              <c:f>'3.ЈП на Општина Аеродром Скоп'!$B$139:$D$139</c:f>
              <c:numCache>
                <c:formatCode>0.00</c:formatCode>
                <c:ptCount val="3"/>
                <c:pt idx="0">
                  <c:v>0.99676553637878174</c:v>
                </c:pt>
                <c:pt idx="1">
                  <c:v>1.293581923998498</c:v>
                </c:pt>
                <c:pt idx="2">
                  <c:v>2.1090230774601002</c:v>
                </c:pt>
              </c:numCache>
            </c:numRef>
          </c:val>
          <c:smooth val="0"/>
          <c:extLst>
            <c:ext xmlns:c16="http://schemas.microsoft.com/office/drawing/2014/chart" uri="{C3380CC4-5D6E-409C-BE32-E72D297353CC}">
              <c16:uniqueId val="{00000000-7C0E-5440-B201-BA46AD681A78}"/>
            </c:ext>
          </c:extLst>
        </c:ser>
        <c:ser>
          <c:idx val="1"/>
          <c:order val="1"/>
          <c:tx>
            <c:strRef>
              <c:f>'3.ЈП на Општина Аеродром Скоп'!$A$140</c:f>
              <c:strCache>
                <c:ptCount val="1"/>
                <c:pt idx="0">
                  <c:v>  ПОКАЗАТЕЛ ДОЛГ-СОПСТВЕН КАПИТАЛ (DEBT EQUITY RATIO)</c:v>
                </c:pt>
              </c:strCache>
            </c:strRef>
          </c:tx>
          <c:spPr>
            <a:ln>
              <a:prstDash val="solid"/>
            </a:ln>
          </c:spPr>
          <c:marker>
            <c:symbol val="none"/>
          </c:marker>
          <c:cat>
            <c:numRef>
              <c:f>'3.ЈП на Општина Аеродром Скоп'!$B$138:$D$138</c:f>
              <c:numCache>
                <c:formatCode>General</c:formatCode>
                <c:ptCount val="3"/>
                <c:pt idx="0">
                  <c:v>2023</c:v>
                </c:pt>
                <c:pt idx="1">
                  <c:v>2024</c:v>
                </c:pt>
                <c:pt idx="2">
                  <c:v>2025</c:v>
                </c:pt>
              </c:numCache>
            </c:numRef>
          </c:cat>
          <c:val>
            <c:numRef>
              <c:f>'3.ЈП на Општина Аеродром Скоп'!$B$140:$D$140</c:f>
              <c:numCache>
                <c:formatCode>0.00</c:formatCode>
                <c:ptCount val="3"/>
                <c:pt idx="0">
                  <c:v>0</c:v>
                </c:pt>
                <c:pt idx="1">
                  <c:v>-4.4062042593777564</c:v>
                </c:pt>
                <c:pt idx="2">
                  <c:v>-1.901694491597248</c:v>
                </c:pt>
              </c:numCache>
            </c:numRef>
          </c:val>
          <c:smooth val="0"/>
          <c:extLst>
            <c:ext xmlns:c16="http://schemas.microsoft.com/office/drawing/2014/chart" uri="{C3380CC4-5D6E-409C-BE32-E72D297353CC}">
              <c16:uniqueId val="{00000001-7C0E-5440-B201-BA46AD681A78}"/>
            </c:ext>
          </c:extLst>
        </c:ser>
        <c:dLbls>
          <c:showLegendKey val="0"/>
          <c:showVal val="0"/>
          <c:showCatName val="0"/>
          <c:showSerName val="0"/>
          <c:showPercent val="0"/>
          <c:showBubbleSize val="0"/>
        </c:dLbls>
        <c:smooth val="0"/>
        <c:axId val="221057024"/>
        <c:axId val="221058560"/>
      </c:lineChart>
      <c:catAx>
        <c:axId val="221057024"/>
        <c:scaling>
          <c:orientation val="minMax"/>
        </c:scaling>
        <c:delete val="0"/>
        <c:axPos val="b"/>
        <c:numFmt formatCode="General" sourceLinked="1"/>
        <c:majorTickMark val="out"/>
        <c:minorTickMark val="none"/>
        <c:tickLblPos val="nextTo"/>
        <c:crossAx val="221058560"/>
        <c:crosses val="autoZero"/>
        <c:auto val="1"/>
        <c:lblAlgn val="ctr"/>
        <c:lblOffset val="100"/>
        <c:noMultiLvlLbl val="0"/>
      </c:catAx>
      <c:valAx>
        <c:axId val="221058560"/>
        <c:scaling>
          <c:orientation val="minMax"/>
        </c:scaling>
        <c:delete val="0"/>
        <c:axPos val="l"/>
        <c:majorGridlines/>
        <c:numFmt formatCode="0.00" sourceLinked="1"/>
        <c:majorTickMark val="out"/>
        <c:minorTickMark val="none"/>
        <c:tickLblPos val="nextTo"/>
        <c:crossAx val="2210570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'22.ЈП ОГРАЖДЕН П.О. Босилово'!$A$95</c:f>
              <c:strCache>
                <c:ptCount val="1"/>
                <c:pt idx="0">
                  <c:v>Oбврски</c:v>
                </c:pt>
              </c:strCache>
            </c:strRef>
          </c:tx>
          <c:spPr>
            <a:solidFill>
              <a:schemeClr val="accent1"/>
            </a:solidFill>
            <a:ln>
              <a:noFill/>
              <a:prstDash val="solid"/>
            </a:ln>
          </c:spPr>
          <c:invertIfNegative val="0"/>
          <c:cat>
            <c:numRef>
              <c:f>'22.ЈП ОГРАЖДЕН П.О. Босилово'!$B$94:$D$94</c:f>
              <c:numCache>
                <c:formatCode>0</c:formatCode>
                <c:ptCount val="3"/>
                <c:pt idx="0">
                  <c:v>2023</c:v>
                </c:pt>
                <c:pt idx="1">
                  <c:v>2024</c:v>
                </c:pt>
                <c:pt idx="2">
                  <c:v>2025</c:v>
                </c:pt>
              </c:numCache>
            </c:numRef>
          </c:cat>
          <c:val>
            <c:numRef>
              <c:f>'22.ЈП ОГРАЖДЕН П.О. Босилово'!$B$95:$D$95</c:f>
              <c:numCache>
                <c:formatCode>#,##0</c:formatCode>
                <c:ptCount val="3"/>
                <c:pt idx="0">
                  <c:v>20381257</c:v>
                </c:pt>
                <c:pt idx="1">
                  <c:v>22007863</c:v>
                </c:pt>
                <c:pt idx="2">
                  <c:v>24744249</c:v>
                </c:pt>
              </c:numCache>
            </c:numRef>
          </c:val>
          <c:extLst>
            <c:ext xmlns:c16="http://schemas.microsoft.com/office/drawing/2014/chart" uri="{C3380CC4-5D6E-409C-BE32-E72D297353CC}">
              <c16:uniqueId val="{00000000-F8CA-4547-98A2-44281D2FCFB5}"/>
            </c:ext>
          </c:extLst>
        </c:ser>
        <c:ser>
          <c:idx val="1"/>
          <c:order val="1"/>
          <c:tx>
            <c:strRef>
              <c:f>'22.ЈП ОГРАЖДЕН П.О. Босилово'!$A$96</c:f>
              <c:strCache>
                <c:ptCount val="1"/>
                <c:pt idx="0">
                  <c:v>EBITDA</c:v>
                </c:pt>
              </c:strCache>
            </c:strRef>
          </c:tx>
          <c:spPr>
            <a:solidFill>
              <a:schemeClr val="accent2"/>
            </a:solidFill>
            <a:ln>
              <a:noFill/>
              <a:prstDash val="solid"/>
            </a:ln>
          </c:spPr>
          <c:invertIfNegative val="0"/>
          <c:cat>
            <c:numRef>
              <c:f>'22.ЈП ОГРАЖДЕН П.О. Босилово'!$B$94:$D$94</c:f>
              <c:numCache>
                <c:formatCode>0</c:formatCode>
                <c:ptCount val="3"/>
                <c:pt idx="0">
                  <c:v>2023</c:v>
                </c:pt>
                <c:pt idx="1">
                  <c:v>2024</c:v>
                </c:pt>
                <c:pt idx="2">
                  <c:v>2025</c:v>
                </c:pt>
              </c:numCache>
            </c:numRef>
          </c:cat>
          <c:val>
            <c:numRef>
              <c:f>'22.ЈП ОГРАЖДЕН П.О. Босилово'!$B$96:$D$96</c:f>
              <c:numCache>
                <c:formatCode>#,##0</c:formatCode>
                <c:ptCount val="3"/>
                <c:pt idx="0">
                  <c:v>2831965</c:v>
                </c:pt>
                <c:pt idx="1">
                  <c:v>-2552331</c:v>
                </c:pt>
                <c:pt idx="2">
                  <c:v>-2498137</c:v>
                </c:pt>
              </c:numCache>
            </c:numRef>
          </c:val>
          <c:extLst>
            <c:ext xmlns:c16="http://schemas.microsoft.com/office/drawing/2014/chart" uri="{C3380CC4-5D6E-409C-BE32-E72D297353CC}">
              <c16:uniqueId val="{00000001-F8CA-4547-98A2-44281D2FCFB5}"/>
            </c:ext>
          </c:extLst>
        </c:ser>
        <c:ser>
          <c:idx val="2"/>
          <c:order val="2"/>
          <c:tx>
            <c:strRef>
              <c:f>'22.ЈП ОГРАЖДЕН П.О. Босилово'!$A$97</c:f>
              <c:strCache>
                <c:ptCount val="1"/>
                <c:pt idx="0">
                  <c:v>Показател на долг/ЕBITDA</c:v>
                </c:pt>
              </c:strCache>
            </c:strRef>
          </c:tx>
          <c:spPr>
            <a:solidFill>
              <a:schemeClr val="accent3"/>
            </a:solidFill>
            <a:ln>
              <a:noFill/>
              <a:prstDash val="solid"/>
            </a:ln>
          </c:spPr>
          <c:invertIfNegative val="0"/>
          <c:cat>
            <c:numRef>
              <c:f>'22.ЈП ОГРАЖДЕН П.О. Босилово'!$B$94:$D$94</c:f>
              <c:numCache>
                <c:formatCode>0</c:formatCode>
                <c:ptCount val="3"/>
                <c:pt idx="0">
                  <c:v>2023</c:v>
                </c:pt>
                <c:pt idx="1">
                  <c:v>2024</c:v>
                </c:pt>
                <c:pt idx="2">
                  <c:v>2025</c:v>
                </c:pt>
              </c:numCache>
            </c:numRef>
          </c:cat>
          <c:val>
            <c:numRef>
              <c:f>'22.ЈП ОГРАЖДЕН П.О. Босилово'!$B$97:$D$97</c:f>
              <c:numCache>
                <c:formatCode>#,##0.00</c:formatCode>
                <c:ptCount val="3"/>
                <c:pt idx="0">
                  <c:v>7.1968604837983516</c:v>
                </c:pt>
                <c:pt idx="1">
                  <c:v>-8.6226523910887742</c:v>
                </c:pt>
                <c:pt idx="2">
                  <c:v>-9.9050808662615388</c:v>
                </c:pt>
              </c:numCache>
            </c:numRef>
          </c:val>
          <c:extLst>
            <c:ext xmlns:c16="http://schemas.microsoft.com/office/drawing/2014/chart" uri="{C3380CC4-5D6E-409C-BE32-E72D297353CC}">
              <c16:uniqueId val="{00000002-F8CA-4547-98A2-44281D2FCFB5}"/>
            </c:ext>
          </c:extLst>
        </c:ser>
        <c:dLbls>
          <c:showLegendKey val="0"/>
          <c:showVal val="0"/>
          <c:showCatName val="0"/>
          <c:showSerName val="0"/>
          <c:showPercent val="0"/>
          <c:showBubbleSize val="0"/>
        </c:dLbls>
        <c:gapWidth val="219"/>
        <c:overlap val="-27"/>
        <c:axId val="227073024"/>
        <c:axId val="226824960"/>
      </c:barChart>
      <c:catAx>
        <c:axId val="2270730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824960"/>
        <c:crosses val="autoZero"/>
        <c:auto val="1"/>
        <c:lblAlgn val="ctr"/>
        <c:lblOffset val="100"/>
        <c:noMultiLvlLbl val="0"/>
      </c:catAx>
      <c:valAx>
        <c:axId val="2268249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0730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'204.Меѓуопштинско јавно претпри'!$A$130</c:f>
              <c:strCache>
                <c:ptCount val="1"/>
                <c:pt idx="0">
                  <c:v>Oбврски</c:v>
                </c:pt>
              </c:strCache>
            </c:strRef>
          </c:tx>
          <c:spPr>
            <a:solidFill>
              <a:schemeClr val="accent1"/>
            </a:solidFill>
            <a:ln>
              <a:noFill/>
              <a:prstDash val="solid"/>
            </a:ln>
          </c:spPr>
          <c:invertIfNegative val="0"/>
          <c:cat>
            <c:numRef>
              <c:f>'204.Меѓуопштинско јавно претпри'!$B$129:$D$129</c:f>
              <c:numCache>
                <c:formatCode>General</c:formatCode>
                <c:ptCount val="3"/>
                <c:pt idx="0">
                  <c:v>2023</c:v>
                </c:pt>
                <c:pt idx="1">
                  <c:v>2024</c:v>
                </c:pt>
                <c:pt idx="2">
                  <c:v>2025</c:v>
                </c:pt>
              </c:numCache>
            </c:numRef>
          </c:cat>
          <c:val>
            <c:numRef>
              <c:f>'204.Меѓуопштинско јавно претпри'!$B$130:$D$130</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'204.Меѓуопштинско јавно претпри'!$A$131</c:f>
              <c:strCache>
                <c:ptCount val="1"/>
                <c:pt idx="0">
                  <c:v>Приходи</c:v>
                </c:pt>
              </c:strCache>
            </c:strRef>
          </c:tx>
          <c:spPr>
            <a:solidFill>
              <a:schemeClr val="accent2"/>
            </a:solidFill>
            <a:ln>
              <a:noFill/>
              <a:prstDash val="solid"/>
            </a:ln>
          </c:spPr>
          <c:invertIfNegative val="0"/>
          <c:cat>
            <c:numRef>
              <c:f>'204.Меѓуопштинско јавно претпри'!$B$129:$D$129</c:f>
              <c:numCache>
                <c:formatCode>General</c:formatCode>
                <c:ptCount val="3"/>
                <c:pt idx="0">
                  <c:v>2023</c:v>
                </c:pt>
                <c:pt idx="1">
                  <c:v>2024</c:v>
                </c:pt>
                <c:pt idx="2">
                  <c:v>2025</c:v>
                </c:pt>
              </c:numCache>
            </c:numRef>
          </c:cat>
          <c:val>
            <c:numRef>
              <c:f>'204.Меѓуопштинско јавно претпри'!$B$131:$D$131</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89759616"/>
        <c:axId val="289761152"/>
      </c:barChart>
      <c:catAx>
        <c:axId val="28975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761152"/>
        <c:crosses val="autoZero"/>
        <c:auto val="1"/>
        <c:lblAlgn val="ctr"/>
        <c:lblOffset val="100"/>
        <c:noMultiLvlLbl val="0"/>
      </c:catAx>
      <c:valAx>
        <c:axId val="2897611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7596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'204.Меѓуопштинско јавно претпри'!$A$151</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'204.Меѓуопштинско јавно претпри'!$B$150:$D$150</c:f>
              <c:numCache>
                <c:formatCode>General</c:formatCode>
                <c:ptCount val="3"/>
                <c:pt idx="0">
                  <c:v>2023</c:v>
                </c:pt>
                <c:pt idx="1">
                  <c:v>2024</c:v>
                </c:pt>
                <c:pt idx="2">
                  <c:v>2025</c:v>
                </c:pt>
              </c:numCache>
            </c:numRef>
          </c:cat>
          <c:val>
            <c:numRef>
              <c:f>'204.Меѓуопштинско јавно претпри'!$B$151:$D$151</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'204.Меѓуопштинско јавно претпри'!$A$152</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'204.Меѓуопштинско јавно претпри'!$B$150:$D$150</c:f>
              <c:numCache>
                <c:formatCode>General</c:formatCode>
                <c:ptCount val="3"/>
                <c:pt idx="0">
                  <c:v>2023</c:v>
                </c:pt>
                <c:pt idx="1">
                  <c:v>2024</c:v>
                </c:pt>
                <c:pt idx="2">
                  <c:v>2025</c:v>
                </c:pt>
              </c:numCache>
            </c:numRef>
          </c:cat>
          <c:val>
            <c:numRef>
              <c:f>'204.Меѓуопштинско јавно претпри'!$B$152:$D$152</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89790976"/>
        <c:axId val="289792768"/>
      </c:lineChart>
      <c:catAx>
        <c:axId val="28979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792768"/>
        <c:crosses val="autoZero"/>
        <c:auto val="1"/>
        <c:lblAlgn val="ctr"/>
        <c:lblOffset val="100"/>
        <c:noMultiLvlLbl val="0"/>
      </c:catAx>
      <c:valAx>
        <c:axId val="289792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790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'204.Меѓуопштинско јавно претпри'!$A$197</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'204.Меѓуопштинско јавно претпри'!$B$196:$D$196</c:f>
              <c:numCache>
                <c:formatCode>General</c:formatCode>
                <c:ptCount val="3"/>
                <c:pt idx="0">
                  <c:v>2023</c:v>
                </c:pt>
                <c:pt idx="1">
                  <c:v>2024</c:v>
                </c:pt>
                <c:pt idx="2">
                  <c:v>2025</c:v>
                </c:pt>
              </c:numCache>
            </c:numRef>
          </c:cat>
          <c:val>
            <c:numRef>
              <c:f>'204.Меѓуопштинско јавно претпри'!$B$197:$D$197</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'204.Меѓуопштинско јавно претпри'!$A$198</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'204.Меѓуопштинско јавно претпри'!$B$196:$D$196</c:f>
              <c:numCache>
                <c:formatCode>General</c:formatCode>
                <c:ptCount val="3"/>
                <c:pt idx="0">
                  <c:v>2023</c:v>
                </c:pt>
                <c:pt idx="1">
                  <c:v>2024</c:v>
                </c:pt>
                <c:pt idx="2">
                  <c:v>2025</c:v>
                </c:pt>
              </c:numCache>
            </c:numRef>
          </c:cat>
          <c:val>
            <c:numRef>
              <c:f>'204.Меѓуопштинско јавно претпри'!$B$198:$D$198</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91002240"/>
        <c:axId val="291003776"/>
      </c:lineChart>
      <c:catAx>
        <c:axId val="29100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003776"/>
        <c:crosses val="autoZero"/>
        <c:auto val="1"/>
        <c:lblAlgn val="ctr"/>
        <c:lblOffset val="100"/>
        <c:noMultiLvlLbl val="0"/>
      </c:catAx>
      <c:valAx>
        <c:axId val="29100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002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'205.ЈП за одржување на улици и'!$A$161</c:f>
              <c:strCache>
                <c:ptCount val="1"/>
                <c:pt idx="0">
                  <c:v>   НЕТО ПРОФИТНА МАРЖА</c:v>
                </c:pt>
              </c:strCache>
            </c:strRef>
          </c:tx>
          <c:spPr>
            <a:ln>
              <a:prstDash val="solid"/>
            </a:ln>
          </c:spPr>
          <c:marker>
            <c:symbol val="none"/>
          </c:marker>
          <c:cat>
            <c:numRef>
              <c:f>'205.ЈП за одржување на улици и'!$B$160:$D$160</c:f>
              <c:numCache>
                <c:formatCode>General</c:formatCode>
                <c:ptCount val="3"/>
                <c:pt idx="0">
                  <c:v>2023</c:v>
                </c:pt>
                <c:pt idx="1">
                  <c:v>2024</c:v>
                </c:pt>
                <c:pt idx="2">
                  <c:v>2025</c:v>
                </c:pt>
              </c:numCache>
            </c:numRef>
          </c:cat>
          <c:val>
            <c:numRef>
              <c:f>'205.ЈП за одржување на улици и'!$B$161:$D$161</c:f>
              <c:numCache>
                <c:formatCode>0.00</c:formatCode>
                <c:ptCount val="3"/>
                <c:pt idx="0">
                  <c:v>16.709859222199292</c:v>
                </c:pt>
                <c:pt idx="1">
                  <c:v>1.326098965517011</c:v>
                </c:pt>
                <c:pt idx="2">
                  <c:v>1.8381933560109169</c:v>
                </c:pt>
              </c:numCache>
            </c:numRef>
          </c:val>
          <c:smooth val="0"/>
          <c:extLst>
            <c:ext xmlns:c16="http://schemas.microsoft.com/office/drawing/2014/chart" uri="{C3380CC4-5D6E-409C-BE32-E72D297353CC}">
              <c16:uniqueId val="{00000000-BC42-5644-AB67-496C0D6C033F}"/>
            </c:ext>
          </c:extLst>
        </c:ser>
        <c:ser>
          <c:idx val="1"/>
          <c:order val="1"/>
          <c:tx>
            <c:strRef>
              <c:f>'205.ЈП за одржување на улици и'!$A$162</c:f>
              <c:strCache>
                <c:ptCount val="1"/>
                <c:pt idx="0">
                  <c:v>  ОПЕРАТИВНА ПРОФИТНА МАРЖА</c:v>
                </c:pt>
              </c:strCache>
            </c:strRef>
          </c:tx>
          <c:spPr>
            <a:ln>
              <a:prstDash val="solid"/>
            </a:ln>
          </c:spPr>
          <c:marker>
            <c:symbol val="none"/>
          </c:marker>
          <c:cat>
            <c:numRef>
              <c:f>'205.ЈП за одржување на улици и'!$B$160:$D$160</c:f>
              <c:numCache>
                <c:formatCode>General</c:formatCode>
                <c:ptCount val="3"/>
                <c:pt idx="0">
                  <c:v>2023</c:v>
                </c:pt>
                <c:pt idx="1">
                  <c:v>2024</c:v>
                </c:pt>
                <c:pt idx="2">
                  <c:v>2025</c:v>
                </c:pt>
              </c:numCache>
            </c:numRef>
          </c:cat>
          <c:val>
            <c:numRef>
              <c:f>'205.ЈП за одржување на улици и'!$B$162:$D$162</c:f>
              <c:numCache>
                <c:formatCode>0.00</c:formatCode>
                <c:ptCount val="3"/>
                <c:pt idx="0">
                  <c:v>-1.1352881979900699E-2</c:v>
                </c:pt>
                <c:pt idx="1">
                  <c:v>-17.675259939887361</c:v>
                </c:pt>
                <c:pt idx="2">
                  <c:v>-16.126643317533109</c:v>
                </c:pt>
              </c:numCache>
            </c:numRef>
          </c:val>
          <c:smooth val="0"/>
          <c:extLst>
            <c:ext xmlns:c16="http://schemas.microsoft.com/office/drawing/2014/chart" uri="{C3380CC4-5D6E-409C-BE32-E72D297353CC}">
              <c16:uniqueId val="{00000001-BC42-5644-AB67-496C0D6C033F}"/>
            </c:ext>
          </c:extLst>
        </c:ser>
        <c:ser>
          <c:idx val="2"/>
          <c:order val="2"/>
          <c:tx>
            <c:strRef>
              <c:f>'205.ЈП за одржување на улици и'!$A$163</c:f>
              <c:strCache>
                <c:ptCount val="1"/>
                <c:pt idx="0">
                  <c:v>  СТАПКА НА ПОВРАТ НА СРЕДСТВА (ROA)</c:v>
                </c:pt>
              </c:strCache>
            </c:strRef>
          </c:tx>
          <c:spPr>
            <a:ln>
              <a:prstDash val="solid"/>
            </a:ln>
          </c:spPr>
          <c:marker>
            <c:symbol val="none"/>
          </c:marker>
          <c:cat>
            <c:numRef>
              <c:f>'205.ЈП за одржување на улици и'!$B$160:$D$160</c:f>
              <c:numCache>
                <c:formatCode>General</c:formatCode>
                <c:ptCount val="3"/>
                <c:pt idx="0">
                  <c:v>2023</c:v>
                </c:pt>
                <c:pt idx="1">
                  <c:v>2024</c:v>
                </c:pt>
                <c:pt idx="2">
                  <c:v>2025</c:v>
                </c:pt>
              </c:numCache>
            </c:numRef>
          </c:cat>
          <c:val>
            <c:numRef>
              <c:f>'205.ЈП за одржување на улици и'!$B$163:$D$163</c:f>
              <c:numCache>
                <c:formatCode>0.00</c:formatCode>
                <c:ptCount val="3"/>
                <c:pt idx="0">
                  <c:v>11.57393162632389</c:v>
                </c:pt>
                <c:pt idx="1">
                  <c:v>1.213782558345883</c:v>
                </c:pt>
                <c:pt idx="2">
                  <c:v>2.1110049802735951</c:v>
                </c:pt>
              </c:numCache>
            </c:numRef>
          </c:val>
          <c:smooth val="0"/>
          <c:extLst>
            <c:ext xmlns:c16="http://schemas.microsoft.com/office/drawing/2014/chart" uri="{C3380CC4-5D6E-409C-BE32-E72D297353CC}">
              <c16:uniqueId val="{00000002-BC42-5644-AB67-496C0D6C033F}"/>
            </c:ext>
          </c:extLst>
        </c:ser>
        <c:ser>
          <c:idx val="3"/>
          <c:order val="3"/>
          <c:tx>
            <c:strRef>
              <c:f>'205.ЈП за одржување на улици и'!$A$164</c:f>
              <c:strCache>
                <c:ptCount val="1"/>
                <c:pt idx="0">
                  <c:v>  СТАПКА НА ПОВРАТ НА КАПИТАЛОТ (ROE)</c:v>
                </c:pt>
              </c:strCache>
            </c:strRef>
          </c:tx>
          <c:marker>
            <c:symbol val="none"/>
          </c:marker>
          <c:cat>
            <c:numRef>
              <c:f>'205.ЈП за одржување на улици и'!$B$160:$D$160</c:f>
              <c:numCache>
                <c:formatCode>General</c:formatCode>
                <c:ptCount val="3"/>
                <c:pt idx="0">
                  <c:v>2023</c:v>
                </c:pt>
                <c:pt idx="1">
                  <c:v>2024</c:v>
                </c:pt>
                <c:pt idx="2">
                  <c:v>2025</c:v>
                </c:pt>
              </c:numCache>
            </c:numRef>
          </c:cat>
          <c:val>
            <c:numRef>
              <c:f>'205.ЈП за одржување на улици и'!$B$164:$D$164</c:f>
              <c:numCache>
                <c:formatCode>0.00</c:formatCode>
                <c:ptCount val="3"/>
                <c:pt idx="0">
                  <c:v>149.3190630975659</c:v>
                </c:pt>
                <c:pt idx="1">
                  <c:v>13.523740426323711</c:v>
                </c:pt>
                <c:pt idx="2">
                  <c:v>18.647114186066389</c:v>
                </c:pt>
              </c:numCache>
            </c:numRef>
          </c:val>
          <c:smooth val="0"/>
          <c:extLst>
            <c:ext xmlns:c16="http://schemas.microsoft.com/office/drawing/2014/chart" uri="{C3380CC4-5D6E-409C-BE32-E72D297353CC}">
              <c16:uniqueId val="{00000000-169F-5542-BE9F-E99A4A7E9E21}"/>
            </c:ext>
          </c:extLst>
        </c:ser>
        <c:dLbls>
          <c:showLegendKey val="0"/>
          <c:showVal val="0"/>
          <c:showCatName val="0"/>
          <c:showSerName val="0"/>
          <c:showPercent val="0"/>
          <c:showBubbleSize val="0"/>
        </c:dLbls>
        <c:smooth val="0"/>
        <c:axId val="286829952"/>
        <c:axId val="286835840"/>
      </c:lineChart>
      <c:catAx>
        <c:axId val="286829952"/>
        <c:scaling>
          <c:orientation val="minMax"/>
        </c:scaling>
        <c:delete val="0"/>
        <c:axPos val="b"/>
        <c:numFmt formatCode="General" sourceLinked="0"/>
        <c:majorTickMark val="out"/>
        <c:minorTickMark val="none"/>
        <c:tickLblPos val="nextTo"/>
        <c:crossAx val="286835840"/>
        <c:crosses val="autoZero"/>
        <c:auto val="1"/>
        <c:lblAlgn val="ctr"/>
        <c:lblOffset val="100"/>
        <c:noMultiLvlLbl val="0"/>
      </c:catAx>
      <c:valAx>
        <c:axId val="286835840"/>
        <c:scaling>
          <c:orientation val="minMax"/>
        </c:scaling>
        <c:delete val="0"/>
        <c:axPos val="l"/>
        <c:majorGridlines/>
        <c:numFmt formatCode="0.00" sourceLinked="1"/>
        <c:majorTickMark val="out"/>
        <c:minorTickMark val="none"/>
        <c:tickLblPos val="nextTo"/>
        <c:crossAx val="2868299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'205.ЈП за одржување на улици и'!$A$185</c:f>
              <c:strCache>
                <c:ptCount val="1"/>
                <c:pt idx="0">
                  <c:v>  ПОКАЗАТЕЛ НА ТЕКОВНА ЛИКВИДНОСТ (CURRENT RATIO)</c:v>
                </c:pt>
              </c:strCache>
            </c:strRef>
          </c:tx>
          <c:spPr>
            <a:ln>
              <a:prstDash val="solid"/>
            </a:ln>
          </c:spPr>
          <c:marker>
            <c:symbol val="none"/>
          </c:marker>
          <c:cat>
            <c:numRef>
              <c:f>'205.ЈП за одржување на улици и'!$B$184:$D$184</c:f>
              <c:numCache>
                <c:formatCode>General</c:formatCode>
                <c:ptCount val="3"/>
                <c:pt idx="0">
                  <c:v>2023</c:v>
                </c:pt>
                <c:pt idx="1">
                  <c:v>2024</c:v>
                </c:pt>
                <c:pt idx="2">
                  <c:v>2025</c:v>
                </c:pt>
              </c:numCache>
            </c:numRef>
          </c:cat>
          <c:val>
            <c:numRef>
              <c:f>'205.ЈП за одржување на улици и'!$B$185:$D$185</c:f>
              <c:numCache>
                <c:formatCode>0.00</c:formatCode>
                <c:ptCount val="3"/>
                <c:pt idx="0">
                  <c:v>1.4410868470888629</c:v>
                </c:pt>
                <c:pt idx="1">
                  <c:v>1.3901945442976089</c:v>
                </c:pt>
                <c:pt idx="2">
                  <c:v>1.514430525505795</c:v>
                </c:pt>
              </c:numCache>
            </c:numRef>
          </c:val>
          <c:smooth val="0"/>
          <c:extLst>
            <c:ext xmlns:c16="http://schemas.microsoft.com/office/drawing/2014/chart" uri="{C3380CC4-5D6E-409C-BE32-E72D297353CC}">
              <c16:uniqueId val="{00000000-DC6F-2140-91E5-D191605DC17F}"/>
            </c:ext>
          </c:extLst>
        </c:ser>
        <c:ser>
          <c:idx val="1"/>
          <c:order val="1"/>
          <c:tx>
            <c:strRef>
              <c:f>'205.ЈП за одржување на улици и'!$A$186</c:f>
              <c:strCache>
                <c:ptCount val="1"/>
                <c:pt idx="0">
                  <c:v>  ПОКАЗАТЕЛ НА ЗАБРЗАНА ЛИКВИДНОСТ (QOICK RATIO)</c:v>
                </c:pt>
              </c:strCache>
            </c:strRef>
          </c:tx>
          <c:spPr>
            <a:ln>
              <a:prstDash val="solid"/>
            </a:ln>
          </c:spPr>
          <c:marker>
            <c:symbol val="none"/>
          </c:marker>
          <c:cat>
            <c:numRef>
              <c:f>'205.ЈП за одржување на улици и'!$B$184:$D$184</c:f>
              <c:numCache>
                <c:formatCode>General</c:formatCode>
                <c:ptCount val="3"/>
                <c:pt idx="0">
                  <c:v>2023</c:v>
                </c:pt>
                <c:pt idx="1">
                  <c:v>2024</c:v>
                </c:pt>
                <c:pt idx="2">
                  <c:v>2025</c:v>
                </c:pt>
              </c:numCache>
            </c:numRef>
          </c:cat>
          <c:val>
            <c:numRef>
              <c:f>'205.ЈП за одржување на улици и'!$B$186:$D$186</c:f>
              <c:numCache>
                <c:formatCode>0.00</c:formatCode>
                <c:ptCount val="3"/>
                <c:pt idx="0">
                  <c:v>1.3633221865788749</c:v>
                </c:pt>
                <c:pt idx="1">
                  <c:v>1.3369311397726871</c:v>
                </c:pt>
                <c:pt idx="2">
                  <c:v>1.4575887111400649</c:v>
                </c:pt>
              </c:numCache>
            </c:numRef>
          </c:val>
          <c:smooth val="0"/>
          <c:extLst>
            <c:ext xmlns:c16="http://schemas.microsoft.com/office/drawing/2014/chart" uri="{C3380CC4-5D6E-409C-BE32-E72D297353CC}">
              <c16:uniqueId val="{00000001-DC6F-2140-91E5-D191605DC17F}"/>
            </c:ext>
          </c:extLst>
        </c:ser>
        <c:dLbls>
          <c:showLegendKey val="0"/>
          <c:showVal val="0"/>
          <c:showCatName val="0"/>
          <c:showSerName val="0"/>
          <c:showPercent val="0"/>
          <c:showBubbleSize val="0"/>
        </c:dLbls>
        <c:smooth val="0"/>
        <c:axId val="286927104"/>
        <c:axId val="286932992"/>
      </c:lineChart>
      <c:catAx>
        <c:axId val="286927104"/>
        <c:scaling>
          <c:orientation val="minMax"/>
        </c:scaling>
        <c:delete val="0"/>
        <c:axPos val="b"/>
        <c:numFmt formatCode="General" sourceLinked="1"/>
        <c:majorTickMark val="out"/>
        <c:minorTickMark val="none"/>
        <c:tickLblPos val="nextTo"/>
        <c:crossAx val="286932992"/>
        <c:crosses val="autoZero"/>
        <c:auto val="1"/>
        <c:lblAlgn val="ctr"/>
        <c:lblOffset val="100"/>
        <c:noMultiLvlLbl val="0"/>
      </c:catAx>
      <c:valAx>
        <c:axId val="286932992"/>
        <c:scaling>
          <c:orientation val="minMax"/>
        </c:scaling>
        <c:delete val="0"/>
        <c:axPos val="l"/>
        <c:majorGridlines/>
        <c:numFmt formatCode="0.00" sourceLinked="1"/>
        <c:majorTickMark val="out"/>
        <c:minorTickMark val="none"/>
        <c:tickLblPos val="nextTo"/>
        <c:crossAx val="2869271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6773862642169729"/>
          <c:y val="6.9919072615923006E-2"/>
          <c:w val="0.57040157480314957"/>
          <c:h val="0.89719889180519097"/>
        </c:manualLayout>
      </c:layout>
      <c:barChart>
        <c:barDir val="col"/>
        <c:grouping val="clustered"/>
        <c:varyColors val="0"/>
        <c:ser>
          <c:idx val="0"/>
          <c:order val="0"/>
          <c:tx>
            <c:strRef>
              <c:f>'205.ЈП за одржување на улици и'!$A$95</c:f>
              <c:strCache>
                <c:ptCount val="1"/>
                <c:pt idx="0">
                  <c:v>Oбврски</c:v>
                </c:pt>
              </c:strCache>
            </c:strRef>
          </c:tx>
          <c:spPr>
            <a:ln>
              <a:prstDash val="solid"/>
            </a:ln>
          </c:spPr>
          <c:invertIfNegative val="0"/>
          <c:cat>
            <c:numRef>
              <c:f>'205.ЈП за одржување на улици и'!$B$94:$D$94</c:f>
              <c:numCache>
                <c:formatCode>0</c:formatCode>
                <c:ptCount val="3"/>
                <c:pt idx="0">
                  <c:v>2023</c:v>
                </c:pt>
                <c:pt idx="1">
                  <c:v>2024</c:v>
                </c:pt>
                <c:pt idx="2">
                  <c:v>2025</c:v>
                </c:pt>
              </c:numCache>
            </c:numRef>
          </c:cat>
          <c:val>
            <c:numRef>
              <c:f>'205.ЈП за одржување на улици и'!$B$95:$D$95</c:f>
              <c:numCache>
                <c:formatCode>#,##0</c:formatCode>
                <c:ptCount val="3"/>
                <c:pt idx="0">
                  <c:v>83878914</c:v>
                </c:pt>
                <c:pt idx="1">
                  <c:v>83228671</c:v>
                </c:pt>
                <c:pt idx="2">
                  <c:v>79018430</c:v>
                </c:pt>
              </c:numCache>
            </c:numRef>
          </c:val>
          <c:extLst>
            <c:ext xmlns:c16="http://schemas.microsoft.com/office/drawing/2014/chart" uri="{C3380CC4-5D6E-409C-BE32-E72D297353CC}">
              <c16:uniqueId val="{00000000-9AFF-F74F-B79E-2A98C87F29B8}"/>
            </c:ext>
          </c:extLst>
        </c:ser>
        <c:ser>
          <c:idx val="1"/>
          <c:order val="1"/>
          <c:tx>
            <c:strRef>
              <c:f>'205.ЈП за одржување на улици и'!$A$96</c:f>
              <c:strCache>
                <c:ptCount val="1"/>
                <c:pt idx="0">
                  <c:v>EBITDA</c:v>
                </c:pt>
              </c:strCache>
            </c:strRef>
          </c:tx>
          <c:spPr>
            <a:ln>
              <a:prstDash val="solid"/>
            </a:ln>
          </c:spPr>
          <c:invertIfNegative val="0"/>
          <c:cat>
            <c:numRef>
              <c:f>'205.ЈП за одржување на улици и'!$B$94:$D$94</c:f>
              <c:numCache>
                <c:formatCode>0</c:formatCode>
                <c:ptCount val="3"/>
                <c:pt idx="0">
                  <c:v>2023</c:v>
                </c:pt>
                <c:pt idx="1">
                  <c:v>2024</c:v>
                </c:pt>
                <c:pt idx="2">
                  <c:v>2025</c:v>
                </c:pt>
              </c:numCache>
            </c:numRef>
          </c:cat>
          <c:val>
            <c:numRef>
              <c:f>'205.ЈП за одржување на улици и'!$B$96:$D$96</c:f>
              <c:numCache>
                <c:formatCode>#,##0</c:formatCode>
                <c:ptCount val="3"/>
                <c:pt idx="0">
                  <c:v>4615287</c:v>
                </c:pt>
                <c:pt idx="1">
                  <c:v>-599180</c:v>
                </c:pt>
                <c:pt idx="2">
                  <c:v>-1246497</c:v>
                </c:pt>
              </c:numCache>
            </c:numRef>
          </c:val>
          <c:extLst>
            <c:ext xmlns:c16="http://schemas.microsoft.com/office/drawing/2014/chart" uri="{C3380CC4-5D6E-409C-BE32-E72D297353CC}">
              <c16:uniqueId val="{00000001-9AFF-F74F-B79E-2A98C87F29B8}"/>
            </c:ext>
          </c:extLst>
        </c:ser>
        <c:ser>
          <c:idx val="2"/>
          <c:order val="2"/>
          <c:tx>
            <c:strRef>
              <c:f>'205.ЈП за одржување на улици и'!$A$97</c:f>
              <c:strCache>
                <c:ptCount val="1"/>
                <c:pt idx="0">
                  <c:v>Показател на долг/ЕBITDA</c:v>
                </c:pt>
              </c:strCache>
            </c:strRef>
          </c:tx>
          <c:spPr>
            <a:ln>
              <a:prstDash val="solid"/>
            </a:ln>
          </c:spPr>
          <c:invertIfNegative val="0"/>
          <c:cat>
            <c:numRef>
              <c:f>'205.ЈП за одржување на улици и'!$B$94:$D$94</c:f>
              <c:numCache>
                <c:formatCode>0</c:formatCode>
                <c:ptCount val="3"/>
                <c:pt idx="0">
                  <c:v>2023</c:v>
                </c:pt>
                <c:pt idx="1">
                  <c:v>2024</c:v>
                </c:pt>
                <c:pt idx="2">
                  <c:v>2025</c:v>
                </c:pt>
              </c:numCache>
            </c:numRef>
          </c:cat>
          <c:val>
            <c:numRef>
              <c:f>'205.ЈП за одржување на улици и'!$B$97:$D$97</c:f>
              <c:numCache>
                <c:formatCode>#,##0.00</c:formatCode>
                <c:ptCount val="3"/>
                <c:pt idx="0">
                  <c:v>18.174149083253109</c:v>
                </c:pt>
                <c:pt idx="1">
                  <c:v>-138.90428752628591</c:v>
                </c:pt>
                <c:pt idx="2">
                  <c:v>-63.392394847320134</c:v>
                </c:pt>
              </c:numCache>
            </c:numRef>
          </c:val>
          <c:extLst>
            <c:ext xmlns:c16="http://schemas.microsoft.com/office/drawing/2014/chart" uri="{C3380CC4-5D6E-409C-BE32-E72D297353CC}">
              <c16:uniqueId val="{00000002-9AFF-F74F-B79E-2A98C87F29B8}"/>
            </c:ext>
          </c:extLst>
        </c:ser>
        <c:dLbls>
          <c:showLegendKey val="0"/>
          <c:showVal val="0"/>
          <c:showCatName val="0"/>
          <c:showSerName val="0"/>
          <c:showPercent val="0"/>
          <c:showBubbleSize val="0"/>
        </c:dLbls>
        <c:gapWidth val="150"/>
        <c:axId val="286980352"/>
        <c:axId val="286986240"/>
      </c:barChart>
      <c:catAx>
        <c:axId val="286980352"/>
        <c:scaling>
          <c:orientation val="minMax"/>
        </c:scaling>
        <c:delete val="0"/>
        <c:axPos val="b"/>
        <c:numFmt formatCode="0" sourceLinked="1"/>
        <c:majorTickMark val="out"/>
        <c:minorTickMark val="none"/>
        <c:tickLblPos val="nextTo"/>
        <c:crossAx val="286986240"/>
        <c:crosses val="autoZero"/>
        <c:auto val="1"/>
        <c:lblAlgn val="ctr"/>
        <c:lblOffset val="100"/>
        <c:noMultiLvlLbl val="0"/>
      </c:catAx>
      <c:valAx>
        <c:axId val="286986240"/>
        <c:scaling>
          <c:orientation val="minMax"/>
        </c:scaling>
        <c:delete val="0"/>
        <c:axPos val="l"/>
        <c:majorGridlines/>
        <c:numFmt formatCode="#,##0" sourceLinked="1"/>
        <c:majorTickMark val="out"/>
        <c:minorTickMark val="none"/>
        <c:tickLblPos val="nextTo"/>
        <c:crossAx val="2869803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'205.ЈП за одржување на улици и'!$A$118</c:f>
              <c:strCache>
                <c:ptCount val="1"/>
                <c:pt idx="0">
                  <c:v>Oбврски</c:v>
                </c:pt>
              </c:strCache>
            </c:strRef>
          </c:tx>
          <c:spPr>
            <a:ln>
              <a:prstDash val="solid"/>
            </a:ln>
          </c:spPr>
          <c:invertIfNegative val="0"/>
          <c:cat>
            <c:numRef>
              <c:f>'205.ЈП за одржување на улици и'!$B$117:$D$117</c:f>
              <c:numCache>
                <c:formatCode>General</c:formatCode>
                <c:ptCount val="3"/>
                <c:pt idx="0">
                  <c:v>2023</c:v>
                </c:pt>
                <c:pt idx="1">
                  <c:v>2024</c:v>
                </c:pt>
                <c:pt idx="2">
                  <c:v>2025</c:v>
                </c:pt>
              </c:numCache>
            </c:numRef>
          </c:cat>
          <c:val>
            <c:numRef>
              <c:f>'205.ЈП за одржување на улици и'!$B$118:$D$118</c:f>
              <c:numCache>
                <c:formatCode>#,##0</c:formatCode>
                <c:ptCount val="3"/>
                <c:pt idx="0">
                  <c:v>83878914</c:v>
                </c:pt>
                <c:pt idx="1">
                  <c:v>83228671</c:v>
                </c:pt>
                <c:pt idx="2">
                  <c:v>79018430</c:v>
                </c:pt>
              </c:numCache>
            </c:numRef>
          </c:val>
          <c:extLst>
            <c:ext xmlns:c16="http://schemas.microsoft.com/office/drawing/2014/chart" uri="{C3380CC4-5D6E-409C-BE32-E72D297353CC}">
              <c16:uniqueId val="{00000000-C571-B44D-9295-A7EEEDBBA2EB}"/>
            </c:ext>
          </c:extLst>
        </c:ser>
        <c:ser>
          <c:idx val="1"/>
          <c:order val="1"/>
          <c:tx>
            <c:strRef>
              <c:f>'205.ЈП за одржување на улици и'!$A$119</c:f>
              <c:strCache>
                <c:ptCount val="1"/>
                <c:pt idx="0">
                  <c:v>Приходи</c:v>
                </c:pt>
              </c:strCache>
            </c:strRef>
          </c:tx>
          <c:spPr>
            <a:ln>
              <a:prstDash val="solid"/>
            </a:ln>
          </c:spPr>
          <c:invertIfNegative val="0"/>
          <c:cat>
            <c:numRef>
              <c:f>'205.ЈП за одржување на улици и'!$B$117:$D$117</c:f>
              <c:numCache>
                <c:formatCode>General</c:formatCode>
                <c:ptCount val="3"/>
                <c:pt idx="0">
                  <c:v>2023</c:v>
                </c:pt>
                <c:pt idx="1">
                  <c:v>2024</c:v>
                </c:pt>
                <c:pt idx="2">
                  <c:v>2025</c:v>
                </c:pt>
              </c:numCache>
            </c:numRef>
          </c:cat>
          <c:val>
            <c:numRef>
              <c:f>'205.ЈП за одржување на улици и'!$B$119:$D$119</c:f>
              <c:numCache>
                <c:formatCode>#,##0</c:formatCode>
                <c:ptCount val="3"/>
                <c:pt idx="0">
                  <c:v>75179523</c:v>
                </c:pt>
                <c:pt idx="1">
                  <c:v>104009708</c:v>
                </c:pt>
                <c:pt idx="2">
                  <c:v>124640918</c:v>
                </c:pt>
              </c:numCache>
            </c:numRef>
          </c:val>
          <c:extLst>
            <c:ext xmlns:c16="http://schemas.microsoft.com/office/drawing/2014/chart" uri="{C3380CC4-5D6E-409C-BE32-E72D297353CC}">
              <c16:uniqueId val="{00000001-C571-B44D-9295-A7EEEDBBA2EB}"/>
            </c:ext>
          </c:extLst>
        </c:ser>
        <c:dLbls>
          <c:showLegendKey val="0"/>
          <c:showVal val="0"/>
          <c:showCatName val="0"/>
          <c:showSerName val="0"/>
          <c:showPercent val="0"/>
          <c:showBubbleSize val="0"/>
        </c:dLbls>
        <c:gapWidth val="150"/>
        <c:axId val="287007872"/>
        <c:axId val="287009408"/>
      </c:barChart>
      <c:catAx>
        <c:axId val="287007872"/>
        <c:scaling>
          <c:orientation val="minMax"/>
        </c:scaling>
        <c:delete val="0"/>
        <c:axPos val="b"/>
        <c:numFmt formatCode="General" sourceLinked="1"/>
        <c:majorTickMark val="out"/>
        <c:minorTickMark val="none"/>
        <c:tickLblPos val="nextTo"/>
        <c:crossAx val="287009408"/>
        <c:crosses val="autoZero"/>
        <c:auto val="1"/>
        <c:lblAlgn val="ctr"/>
        <c:lblOffset val="100"/>
        <c:noMultiLvlLbl val="0"/>
      </c:catAx>
      <c:valAx>
        <c:axId val="287009408"/>
        <c:scaling>
          <c:orientation val="minMax"/>
        </c:scaling>
        <c:delete val="0"/>
        <c:axPos val="l"/>
        <c:majorGridlines/>
        <c:numFmt formatCode="#,##0" sourceLinked="1"/>
        <c:majorTickMark val="out"/>
        <c:minorTickMark val="none"/>
        <c:tickLblPos val="nextTo"/>
        <c:crossAx val="2870078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'205.ЈП за одржување на улици и'!$A$139</c:f>
              <c:strCache>
                <c:ptCount val="1"/>
                <c:pt idx="0">
                  <c:v>  ПОКАЗАТЕЛ НА ВКУПНА ЗАДОЛЖЕНОСТ</c:v>
                </c:pt>
              </c:strCache>
            </c:strRef>
          </c:tx>
          <c:spPr>
            <a:ln>
              <a:prstDash val="solid"/>
            </a:ln>
          </c:spPr>
          <c:marker>
            <c:symbol val="none"/>
          </c:marker>
          <c:cat>
            <c:numRef>
              <c:f>'205.ЈП за одржување на улици и'!$B$138:$D$138</c:f>
              <c:numCache>
                <c:formatCode>General</c:formatCode>
                <c:ptCount val="3"/>
                <c:pt idx="0">
                  <c:v>2023</c:v>
                </c:pt>
                <c:pt idx="1">
                  <c:v>2024</c:v>
                </c:pt>
                <c:pt idx="2">
                  <c:v>2025</c:v>
                </c:pt>
              </c:numCache>
            </c:numRef>
          </c:cat>
          <c:val>
            <c:numRef>
              <c:f>'205.ЈП за одржување на улици и'!$B$139:$D$139</c:f>
              <c:numCache>
                <c:formatCode>0.00</c:formatCode>
                <c:ptCount val="3"/>
                <c:pt idx="0">
                  <c:v>0.9224885866129402</c:v>
                </c:pt>
                <c:pt idx="1">
                  <c:v>0.91024801422665014</c:v>
                </c:pt>
                <c:pt idx="2">
                  <c:v>0.88679186713775826</c:v>
                </c:pt>
              </c:numCache>
            </c:numRef>
          </c:val>
          <c:smooth val="0"/>
          <c:extLst>
            <c:ext xmlns:c16="http://schemas.microsoft.com/office/drawing/2014/chart" uri="{C3380CC4-5D6E-409C-BE32-E72D297353CC}">
              <c16:uniqueId val="{00000000-88EC-A74F-ACF7-40532BE81771}"/>
            </c:ext>
          </c:extLst>
        </c:ser>
        <c:ser>
          <c:idx val="1"/>
          <c:order val="1"/>
          <c:tx>
            <c:strRef>
              <c:f>'205.ЈП за одржување на улици и'!$A$140</c:f>
              <c:strCache>
                <c:ptCount val="1"/>
                <c:pt idx="0">
                  <c:v>  ПОКАЗАТЕЛ ДОЛГ-СОПСТВЕН КАПИТАЛ (DEBT EQUITY RATIO)</c:v>
                </c:pt>
              </c:strCache>
            </c:strRef>
          </c:tx>
          <c:spPr>
            <a:ln>
              <a:prstDash val="solid"/>
            </a:ln>
          </c:spPr>
          <c:marker>
            <c:symbol val="none"/>
          </c:marker>
          <c:cat>
            <c:numRef>
              <c:f>'205.ЈП за одржување на улици и'!$B$138:$D$138</c:f>
              <c:numCache>
                <c:formatCode>General</c:formatCode>
                <c:ptCount val="3"/>
                <c:pt idx="0">
                  <c:v>2023</c:v>
                </c:pt>
                <c:pt idx="1">
                  <c:v>2024</c:v>
                </c:pt>
                <c:pt idx="2">
                  <c:v>2025</c:v>
                </c:pt>
              </c:numCache>
            </c:numRef>
          </c:cat>
          <c:val>
            <c:numRef>
              <c:f>'205.ЈП за одржување на улици и'!$B$140:$D$140</c:f>
              <c:numCache>
                <c:formatCode>0.00</c:formatCode>
                <c:ptCount val="3"/>
                <c:pt idx="0">
                  <c:v>11.90132583451182</c:v>
                </c:pt>
                <c:pt idx="1">
                  <c:v>10.141814761907259</c:v>
                </c:pt>
                <c:pt idx="2">
                  <c:v>7.833287633290964</c:v>
                </c:pt>
              </c:numCache>
            </c:numRef>
          </c:val>
          <c:smooth val="0"/>
          <c:extLst>
            <c:ext xmlns:c16="http://schemas.microsoft.com/office/drawing/2014/chart" uri="{C3380CC4-5D6E-409C-BE32-E72D297353CC}">
              <c16:uniqueId val="{00000001-88EC-A74F-ACF7-40532BE81771}"/>
            </c:ext>
          </c:extLst>
        </c:ser>
        <c:dLbls>
          <c:showLegendKey val="0"/>
          <c:showVal val="0"/>
          <c:showCatName val="0"/>
          <c:showSerName val="0"/>
          <c:showPercent val="0"/>
          <c:showBubbleSize val="0"/>
        </c:dLbls>
        <c:smooth val="0"/>
        <c:axId val="291053568"/>
        <c:axId val="291055104"/>
      </c:lineChart>
      <c:catAx>
        <c:axId val="291053568"/>
        <c:scaling>
          <c:orientation val="minMax"/>
        </c:scaling>
        <c:delete val="0"/>
        <c:axPos val="b"/>
        <c:numFmt formatCode="General" sourceLinked="1"/>
        <c:majorTickMark val="out"/>
        <c:minorTickMark val="none"/>
        <c:tickLblPos val="nextTo"/>
        <c:crossAx val="291055104"/>
        <c:crosses val="autoZero"/>
        <c:auto val="1"/>
        <c:lblAlgn val="ctr"/>
        <c:lblOffset val="100"/>
        <c:noMultiLvlLbl val="0"/>
      </c:catAx>
      <c:valAx>
        <c:axId val="291055104"/>
        <c:scaling>
          <c:orientation val="minMax"/>
        </c:scaling>
        <c:delete val="0"/>
        <c:axPos val="l"/>
        <c:majorGridlines/>
        <c:numFmt formatCode="0.00" sourceLinked="1"/>
        <c:majorTickMark val="out"/>
        <c:minorTickMark val="none"/>
        <c:tickLblPos val="nextTo"/>
        <c:crossAx val="2910535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'206.Друштво за спортски дејност'!$A$161</c:f>
              <c:strCache>
                <c:ptCount val="1"/>
                <c:pt idx="0">
                  <c:v>   НЕТО ПРОФИТНА МАРЖА</c:v>
                </c:pt>
              </c:strCache>
            </c:strRef>
          </c:tx>
          <c:spPr>
            <a:ln>
              <a:prstDash val="solid"/>
            </a:ln>
          </c:spPr>
          <c:marker>
            <c:symbol val="none"/>
          </c:marker>
          <c:cat>
            <c:numRef>
              <c:f>'206.Друштво за спортски дејност'!$B$160:$D$160</c:f>
              <c:numCache>
                <c:formatCode>General</c:formatCode>
                <c:ptCount val="3"/>
                <c:pt idx="0">
                  <c:v>2023</c:v>
                </c:pt>
                <c:pt idx="1">
                  <c:v>2024</c:v>
                </c:pt>
                <c:pt idx="2">
                  <c:v>2025</c:v>
                </c:pt>
              </c:numCache>
            </c:numRef>
          </c:cat>
          <c:val>
            <c:numRef>
              <c:f>'206.Друштво за спортски дејност'!$B$161:$D$161</c:f>
              <c:numCache>
                <c:formatCode>0.00</c:formatCode>
                <c:ptCount val="3"/>
                <c:pt idx="0">
                  <c:v>5864.2286374586274</c:v>
                </c:pt>
                <c:pt idx="1">
                  <c:v>-2233.0500000000002</c:v>
                </c:pt>
                <c:pt idx="2">
                  <c:v>-13436.02</c:v>
                </c:pt>
              </c:numCache>
            </c:numRef>
          </c:val>
          <c:smooth val="0"/>
          <c:extLst>
            <c:ext xmlns:c16="http://schemas.microsoft.com/office/drawing/2014/chart" uri="{C3380CC4-5D6E-409C-BE32-E72D297353CC}">
              <c16:uniqueId val="{00000000-31BA-6942-A770-38922523B72E}"/>
            </c:ext>
          </c:extLst>
        </c:ser>
        <c:ser>
          <c:idx val="1"/>
          <c:order val="1"/>
          <c:tx>
            <c:strRef>
              <c:f>'206.Друштво за спортски дејност'!$A$162</c:f>
              <c:strCache>
                <c:ptCount val="1"/>
                <c:pt idx="0">
                  <c:v>  ОПЕРАТИВНА ПРОФИТНА МАРЖА</c:v>
                </c:pt>
              </c:strCache>
            </c:strRef>
          </c:tx>
          <c:spPr>
            <a:ln>
              <a:prstDash val="solid"/>
            </a:ln>
          </c:spPr>
          <c:marker>
            <c:symbol val="none"/>
          </c:marker>
          <c:cat>
            <c:numRef>
              <c:f>'206.Друштво за спортски дејност'!$B$160:$D$160</c:f>
              <c:numCache>
                <c:formatCode>General</c:formatCode>
                <c:ptCount val="3"/>
                <c:pt idx="0">
                  <c:v>2023</c:v>
                </c:pt>
                <c:pt idx="1">
                  <c:v>2024</c:v>
                </c:pt>
                <c:pt idx="2">
                  <c:v>2025</c:v>
                </c:pt>
              </c:numCache>
            </c:numRef>
          </c:cat>
          <c:val>
            <c:numRef>
              <c:f>'206.Друштво за спортски дејност'!$B$162:$D$162</c:f>
              <c:numCache>
                <c:formatCode>0.00</c:formatCode>
                <c:ptCount val="3"/>
                <c:pt idx="0">
                  <c:v>-36083.329089876417</c:v>
                </c:pt>
                <c:pt idx="1">
                  <c:v>-11654.38431562235</c:v>
                </c:pt>
                <c:pt idx="2">
                  <c:v>-46073.063498671108</c:v>
                </c:pt>
              </c:numCache>
            </c:numRef>
          </c:val>
          <c:smooth val="0"/>
          <c:extLst>
            <c:ext xmlns:c16="http://schemas.microsoft.com/office/drawing/2014/chart" uri="{C3380CC4-5D6E-409C-BE32-E72D297353CC}">
              <c16:uniqueId val="{00000001-31BA-6942-A770-38922523B72E}"/>
            </c:ext>
          </c:extLst>
        </c:ser>
        <c:ser>
          <c:idx val="2"/>
          <c:order val="2"/>
          <c:tx>
            <c:strRef>
              <c:f>'206.Друштво за спортски дејност'!$A$163</c:f>
              <c:strCache>
                <c:ptCount val="1"/>
                <c:pt idx="0">
                  <c:v>  СТАПКА НА ПОВРАТ НА СРЕДСТВА (ROA)</c:v>
                </c:pt>
              </c:strCache>
            </c:strRef>
          </c:tx>
          <c:spPr>
            <a:ln>
              <a:prstDash val="solid"/>
            </a:ln>
          </c:spPr>
          <c:marker>
            <c:symbol val="none"/>
          </c:marker>
          <c:cat>
            <c:numRef>
              <c:f>'206.Друштво за спортски дејност'!$B$160:$D$160</c:f>
              <c:numCache>
                <c:formatCode>General</c:formatCode>
                <c:ptCount val="3"/>
                <c:pt idx="0">
                  <c:v>2023</c:v>
                </c:pt>
                <c:pt idx="1">
                  <c:v>2024</c:v>
                </c:pt>
                <c:pt idx="2">
                  <c:v>2025</c:v>
                </c:pt>
              </c:numCache>
            </c:numRef>
          </c:cat>
          <c:val>
            <c:numRef>
              <c:f>'206.Друштво за спортски дејност'!$B$163:$D$163</c:f>
              <c:numCache>
                <c:formatCode>0.00</c:formatCode>
                <c:ptCount val="3"/>
                <c:pt idx="0">
                  <c:v>26.976110615318522</c:v>
                </c:pt>
                <c:pt idx="1">
                  <c:v>-36.25</c:v>
                </c:pt>
                <c:pt idx="2">
                  <c:v>-56.26</c:v>
                </c:pt>
              </c:numCache>
            </c:numRef>
          </c:val>
          <c:smooth val="0"/>
          <c:extLst>
            <c:ext xmlns:c16="http://schemas.microsoft.com/office/drawing/2014/chart" uri="{C3380CC4-5D6E-409C-BE32-E72D297353CC}">
              <c16:uniqueId val="{00000002-31BA-6942-A770-38922523B72E}"/>
            </c:ext>
          </c:extLst>
        </c:ser>
        <c:ser>
          <c:idx val="3"/>
          <c:order val="3"/>
          <c:tx>
            <c:strRef>
              <c:f>'206.Друштво за спортски дејност'!$A$164</c:f>
              <c:strCache>
                <c:ptCount val="1"/>
                <c:pt idx="0">
                  <c:v>  СТАПКА НА ПОВРАТ НА КАПИТАЛОТ (ROE)</c:v>
                </c:pt>
              </c:strCache>
            </c:strRef>
          </c:tx>
          <c:marker>
            <c:symbol val="none"/>
          </c:marker>
          <c:cat>
            <c:numRef>
              <c:f>'206.Друштво за спортски дејност'!$B$160:$D$160</c:f>
              <c:numCache>
                <c:formatCode>General</c:formatCode>
                <c:ptCount val="3"/>
                <c:pt idx="0">
                  <c:v>2023</c:v>
                </c:pt>
                <c:pt idx="1">
                  <c:v>2024</c:v>
                </c:pt>
                <c:pt idx="2">
                  <c:v>2025</c:v>
                </c:pt>
              </c:numCache>
            </c:numRef>
          </c:cat>
          <c:val>
            <c:numRef>
              <c:f>'206.Друштво за спортски дејност'!$B$164:$D$164</c:f>
              <c:numCache>
                <c:formatCode>0.00</c:formatCode>
                <c:ptCount val="3"/>
                <c:pt idx="0">
                  <c:v>32.629168901768402</c:v>
                </c:pt>
                <c:pt idx="1">
                  <c:v>-46.14</c:v>
                </c:pt>
                <c:pt idx="2">
                  <c:v>-209.04</c:v>
                </c:pt>
              </c:numCache>
            </c:numRef>
          </c:val>
          <c:smooth val="0"/>
          <c:extLst>
            <c:ext xmlns:c16="http://schemas.microsoft.com/office/drawing/2014/chart" uri="{C3380CC4-5D6E-409C-BE32-E72D297353CC}">
              <c16:uniqueId val="{00000000-3221-C94D-84BD-82A7D7E5992B}"/>
            </c:ext>
          </c:extLst>
        </c:ser>
        <c:dLbls>
          <c:showLegendKey val="0"/>
          <c:showVal val="0"/>
          <c:showCatName val="0"/>
          <c:showSerName val="0"/>
          <c:showPercent val="0"/>
          <c:showBubbleSize val="0"/>
        </c:dLbls>
        <c:smooth val="0"/>
        <c:axId val="291190272"/>
        <c:axId val="291191808"/>
      </c:lineChart>
      <c:catAx>
        <c:axId val="291190272"/>
        <c:scaling>
          <c:orientation val="minMax"/>
        </c:scaling>
        <c:delete val="0"/>
        <c:axPos val="b"/>
        <c:numFmt formatCode="General" sourceLinked="0"/>
        <c:majorTickMark val="out"/>
        <c:minorTickMark val="none"/>
        <c:tickLblPos val="nextTo"/>
        <c:crossAx val="291191808"/>
        <c:crosses val="autoZero"/>
        <c:auto val="1"/>
        <c:lblAlgn val="ctr"/>
        <c:lblOffset val="100"/>
        <c:noMultiLvlLbl val="0"/>
      </c:catAx>
      <c:valAx>
        <c:axId val="291191808"/>
        <c:scaling>
          <c:orientation val="minMax"/>
        </c:scaling>
        <c:delete val="0"/>
        <c:axPos val="l"/>
        <c:majorGridlines/>
        <c:numFmt formatCode="0.00" sourceLinked="1"/>
        <c:majorTickMark val="out"/>
        <c:minorTickMark val="none"/>
        <c:tickLblPos val="nextTo"/>
        <c:crossAx val="2911902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'206.Друштво за спортски дејност'!$A$95</c:f>
              <c:strCache>
                <c:ptCount val="1"/>
                <c:pt idx="0">
                  <c:v>Oбврски</c:v>
                </c:pt>
              </c:strCache>
            </c:strRef>
          </c:tx>
          <c:spPr>
            <a:ln>
              <a:prstDash val="solid"/>
            </a:ln>
          </c:spPr>
          <c:invertIfNegative val="0"/>
          <c:cat>
            <c:numRef>
              <c:f>'206.Друштво за спортски дејност'!$B$94:$D$94</c:f>
              <c:numCache>
                <c:formatCode>0</c:formatCode>
                <c:ptCount val="3"/>
                <c:pt idx="0">
                  <c:v>2023</c:v>
                </c:pt>
                <c:pt idx="1">
                  <c:v>2024</c:v>
                </c:pt>
                <c:pt idx="2">
                  <c:v>2025</c:v>
                </c:pt>
              </c:numCache>
            </c:numRef>
          </c:cat>
          <c:val>
            <c:numRef>
              <c:f>'206.Друштво за спортски дејност'!$B$95:$D$95</c:f>
              <c:numCache>
                <c:formatCode>#,##0</c:formatCode>
                <c:ptCount val="3"/>
                <c:pt idx="0">
                  <c:v>3846018</c:v>
                </c:pt>
                <c:pt idx="1">
                  <c:v>3385966</c:v>
                </c:pt>
                <c:pt idx="2">
                  <c:v>10900971</c:v>
                </c:pt>
              </c:numCache>
            </c:numRef>
          </c:val>
          <c:extLst>
            <c:ext xmlns:c16="http://schemas.microsoft.com/office/drawing/2014/chart" uri="{C3380CC4-5D6E-409C-BE32-E72D297353CC}">
              <c16:uniqueId val="{00000000-5428-0045-B8FA-ABECD7FD332E}"/>
            </c:ext>
          </c:extLst>
        </c:ser>
        <c:ser>
          <c:idx val="1"/>
          <c:order val="1"/>
          <c:tx>
            <c:strRef>
              <c:f>'206.Друштво за спортски дејност'!$A$96</c:f>
              <c:strCache>
                <c:ptCount val="1"/>
                <c:pt idx="0">
                  <c:v>EBITDA</c:v>
                </c:pt>
              </c:strCache>
            </c:strRef>
          </c:tx>
          <c:spPr>
            <a:ln>
              <a:prstDash val="solid"/>
            </a:ln>
          </c:spPr>
          <c:invertIfNegative val="0"/>
          <c:cat>
            <c:numRef>
              <c:f>'206.Друштво за спортски дејност'!$B$94:$D$94</c:f>
              <c:numCache>
                <c:formatCode>0</c:formatCode>
                <c:ptCount val="3"/>
                <c:pt idx="0">
                  <c:v>2023</c:v>
                </c:pt>
                <c:pt idx="1">
                  <c:v>2024</c:v>
                </c:pt>
                <c:pt idx="2">
                  <c:v>2025</c:v>
                </c:pt>
              </c:numCache>
            </c:numRef>
          </c:cat>
          <c:val>
            <c:numRef>
              <c:f>'206.Друштво за спортски дејност'!$B$96:$D$96</c:f>
              <c:numCache>
                <c:formatCode>#,##0</c:formatCode>
                <c:ptCount val="3"/>
                <c:pt idx="0">
                  <c:v>-35396150</c:v>
                </c:pt>
                <c:pt idx="1">
                  <c:v>-28413766</c:v>
                </c:pt>
                <c:pt idx="2">
                  <c:v>-26870496</c:v>
                </c:pt>
              </c:numCache>
            </c:numRef>
          </c:val>
          <c:extLst>
            <c:ext xmlns:c16="http://schemas.microsoft.com/office/drawing/2014/chart" uri="{C3380CC4-5D6E-409C-BE32-E72D297353CC}">
              <c16:uniqueId val="{00000001-5428-0045-B8FA-ABECD7FD332E}"/>
            </c:ext>
          </c:extLst>
        </c:ser>
        <c:ser>
          <c:idx val="2"/>
          <c:order val="2"/>
          <c:tx>
            <c:strRef>
              <c:f>'206.Друштво за спортски дејност'!$A$97</c:f>
              <c:strCache>
                <c:ptCount val="1"/>
                <c:pt idx="0">
                  <c:v>Показател на долг/ЕBITDA</c:v>
                </c:pt>
              </c:strCache>
            </c:strRef>
          </c:tx>
          <c:spPr>
            <a:ln>
              <a:prstDash val="solid"/>
            </a:ln>
          </c:spPr>
          <c:invertIfNegative val="0"/>
          <c:cat>
            <c:numRef>
              <c:f>'206.Друштво за спортски дејност'!$B$94:$D$94</c:f>
              <c:numCache>
                <c:formatCode>0</c:formatCode>
                <c:ptCount val="3"/>
                <c:pt idx="0">
                  <c:v>2023</c:v>
                </c:pt>
                <c:pt idx="1">
                  <c:v>2024</c:v>
                </c:pt>
                <c:pt idx="2">
                  <c:v>2025</c:v>
                </c:pt>
              </c:numCache>
            </c:numRef>
          </c:cat>
          <c:val>
            <c:numRef>
              <c:f>'206.Друштво за спортски дејност'!$B$97:$D$97</c:f>
              <c:numCache>
                <c:formatCode>#,##0.00</c:formatCode>
                <c:ptCount val="3"/>
                <c:pt idx="0">
                  <c:v>-0.1086563934213184</c:v>
                </c:pt>
                <c:pt idx="1">
                  <c:v>-0.11916639279706891</c:v>
                </c:pt>
                <c:pt idx="2">
                  <c:v>-0.40568551469984032</c:v>
                </c:pt>
              </c:numCache>
            </c:numRef>
          </c:val>
          <c:extLst>
            <c:ext xmlns:c16="http://schemas.microsoft.com/office/drawing/2014/chart" uri="{C3380CC4-5D6E-409C-BE32-E72D297353CC}">
              <c16:uniqueId val="{00000002-5428-0045-B8FA-ABECD7FD332E}"/>
            </c:ext>
          </c:extLst>
        </c:ser>
        <c:dLbls>
          <c:showLegendKey val="0"/>
          <c:showVal val="0"/>
          <c:showCatName val="0"/>
          <c:showSerName val="0"/>
          <c:showPercent val="0"/>
          <c:showBubbleSize val="0"/>
        </c:dLbls>
        <c:gapWidth val="150"/>
        <c:axId val="291833344"/>
        <c:axId val="291834880"/>
      </c:barChart>
      <c:catAx>
        <c:axId val="291833344"/>
        <c:scaling>
          <c:orientation val="minMax"/>
        </c:scaling>
        <c:delete val="0"/>
        <c:axPos val="b"/>
        <c:numFmt formatCode="0" sourceLinked="1"/>
        <c:majorTickMark val="out"/>
        <c:minorTickMark val="none"/>
        <c:tickLblPos val="nextTo"/>
        <c:crossAx val="291834880"/>
        <c:crosses val="autoZero"/>
        <c:auto val="1"/>
        <c:lblAlgn val="ctr"/>
        <c:lblOffset val="100"/>
        <c:noMultiLvlLbl val="0"/>
      </c:catAx>
      <c:valAx>
        <c:axId val="291834880"/>
        <c:scaling>
          <c:orientation val="minMax"/>
        </c:scaling>
        <c:delete val="0"/>
        <c:axPos val="l"/>
        <c:majorGridlines/>
        <c:numFmt formatCode="#,##0" sourceLinked="1"/>
        <c:majorTickMark val="out"/>
        <c:minorTickMark val="none"/>
        <c:tickLblPos val="nextTo"/>
        <c:crossAx val="2918333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'22.ЈП ОГРАЖДЕН П.О. Босилово'!$A$118</c:f>
              <c:strCache>
                <c:ptCount val="1"/>
                <c:pt idx="0">
                  <c:v>Oбврски</c:v>
                </c:pt>
              </c:strCache>
            </c:strRef>
          </c:tx>
          <c:spPr>
            <a:solidFill>
              <a:schemeClr val="accent1"/>
            </a:solidFill>
            <a:ln>
              <a:noFill/>
              <a:prstDash val="solid"/>
            </a:ln>
          </c:spPr>
          <c:invertIfNegative val="0"/>
          <c:cat>
            <c:numRef>
              <c:f>'22.ЈП ОГРАЖДЕН П.О. Босилово'!$B$117:$D$117</c:f>
              <c:numCache>
                <c:formatCode>General</c:formatCode>
                <c:ptCount val="3"/>
                <c:pt idx="0">
                  <c:v>2023</c:v>
                </c:pt>
                <c:pt idx="1">
                  <c:v>2024</c:v>
                </c:pt>
                <c:pt idx="2">
                  <c:v>2025</c:v>
                </c:pt>
              </c:numCache>
            </c:numRef>
          </c:cat>
          <c:val>
            <c:numRef>
              <c:f>'22.ЈП ОГРАЖДЕН П.О. Босилово'!$B$118:$D$118</c:f>
              <c:numCache>
                <c:formatCode>#,##0</c:formatCode>
                <c:ptCount val="3"/>
                <c:pt idx="0">
                  <c:v>20381257</c:v>
                </c:pt>
                <c:pt idx="1">
                  <c:v>22007863</c:v>
                </c:pt>
                <c:pt idx="2">
                  <c:v>24744249</c:v>
                </c:pt>
              </c:numCache>
            </c:numRef>
          </c:val>
          <c:extLst>
            <c:ext xmlns:c16="http://schemas.microsoft.com/office/drawing/2014/chart" uri="{C3380CC4-5D6E-409C-BE32-E72D297353CC}">
              <c16:uniqueId val="{00000000-D8F5-524C-B023-BBF5BE77721B}"/>
            </c:ext>
          </c:extLst>
        </c:ser>
        <c:ser>
          <c:idx val="1"/>
          <c:order val="1"/>
          <c:tx>
            <c:strRef>
              <c:f>'22.ЈП ОГРАЖДЕН П.О. Босилово'!$A$119</c:f>
              <c:strCache>
                <c:ptCount val="1"/>
                <c:pt idx="0">
                  <c:v>Приходи</c:v>
                </c:pt>
              </c:strCache>
            </c:strRef>
          </c:tx>
          <c:spPr>
            <a:solidFill>
              <a:schemeClr val="accent2"/>
            </a:solidFill>
            <a:ln>
              <a:noFill/>
              <a:prstDash val="solid"/>
            </a:ln>
          </c:spPr>
          <c:invertIfNegative val="0"/>
          <c:cat>
            <c:numRef>
              <c:f>'22.ЈП ОГРАЖДЕН П.О. Босилово'!$B$117:$D$117</c:f>
              <c:numCache>
                <c:formatCode>General</c:formatCode>
                <c:ptCount val="3"/>
                <c:pt idx="0">
                  <c:v>2023</c:v>
                </c:pt>
                <c:pt idx="1">
                  <c:v>2024</c:v>
                </c:pt>
                <c:pt idx="2">
                  <c:v>2025</c:v>
                </c:pt>
              </c:numCache>
            </c:numRef>
          </c:cat>
          <c:val>
            <c:numRef>
              <c:f>'22.ЈП ОГРАЖДЕН П.О. Босилово'!$B$119:$D$119</c:f>
              <c:numCache>
                <c:formatCode>#,##0</c:formatCode>
                <c:ptCount val="3"/>
                <c:pt idx="0">
                  <c:v>25884135</c:v>
                </c:pt>
                <c:pt idx="1">
                  <c:v>22730577</c:v>
                </c:pt>
                <c:pt idx="2">
                  <c:v>26131149</c:v>
                </c:pt>
              </c:numCache>
            </c:numRef>
          </c:val>
          <c:extLst>
            <c:ext xmlns:c16="http://schemas.microsoft.com/office/drawing/2014/chart" uri="{C3380CC4-5D6E-409C-BE32-E72D297353CC}">
              <c16:uniqueId val="{00000001-D8F5-524C-B023-BBF5BE77721B}"/>
            </c:ext>
          </c:extLst>
        </c:ser>
        <c:dLbls>
          <c:showLegendKey val="0"/>
          <c:showVal val="0"/>
          <c:showCatName val="0"/>
          <c:showSerName val="0"/>
          <c:showPercent val="0"/>
          <c:showBubbleSize val="0"/>
        </c:dLbls>
        <c:gapWidth val="219"/>
        <c:overlap val="-27"/>
        <c:axId val="226850688"/>
        <c:axId val="226852224"/>
      </c:barChart>
      <c:catAx>
        <c:axId val="22685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852224"/>
        <c:crosses val="autoZero"/>
        <c:auto val="1"/>
        <c:lblAlgn val="ctr"/>
        <c:lblOffset val="100"/>
        <c:noMultiLvlLbl val="0"/>
      </c:catAx>
      <c:valAx>
        <c:axId val="226852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850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'206.Друштво за спортски дејност'!$A$118</c:f>
              <c:strCache>
                <c:ptCount val="1"/>
                <c:pt idx="0">
                  <c:v>Oбврски</c:v>
                </c:pt>
              </c:strCache>
            </c:strRef>
          </c:tx>
          <c:spPr>
            <a:ln>
              <a:prstDash val="solid"/>
            </a:ln>
          </c:spPr>
          <c:invertIfNegative val="0"/>
          <c:cat>
            <c:numRef>
              <c:f>'206.Друштво за спортски дејност'!$B$117:$D$117</c:f>
              <c:numCache>
                <c:formatCode>General</c:formatCode>
                <c:ptCount val="3"/>
                <c:pt idx="0">
                  <c:v>2023</c:v>
                </c:pt>
                <c:pt idx="1">
                  <c:v>2024</c:v>
                </c:pt>
                <c:pt idx="2">
                  <c:v>2025</c:v>
                </c:pt>
              </c:numCache>
            </c:numRef>
          </c:cat>
          <c:val>
            <c:numRef>
              <c:f>'206.Друштво за спортски дејност'!$B$118:$D$118</c:f>
              <c:numCache>
                <c:formatCode>#,##0</c:formatCode>
                <c:ptCount val="3"/>
                <c:pt idx="0">
                  <c:v>3846018</c:v>
                </c:pt>
                <c:pt idx="1">
                  <c:v>3385966</c:v>
                </c:pt>
                <c:pt idx="2">
                  <c:v>10900971</c:v>
                </c:pt>
              </c:numCache>
            </c:numRef>
          </c:val>
          <c:extLst>
            <c:ext xmlns:c16="http://schemas.microsoft.com/office/drawing/2014/chart" uri="{C3380CC4-5D6E-409C-BE32-E72D297353CC}">
              <c16:uniqueId val="{00000000-93C6-E24A-B2E4-36CBAA6C41FB}"/>
            </c:ext>
          </c:extLst>
        </c:ser>
        <c:ser>
          <c:idx val="1"/>
          <c:order val="1"/>
          <c:tx>
            <c:strRef>
              <c:f>'206.Друштво за спортски дејност'!$A$119</c:f>
              <c:strCache>
                <c:ptCount val="1"/>
                <c:pt idx="0">
                  <c:v>Приходи</c:v>
                </c:pt>
              </c:strCache>
            </c:strRef>
          </c:tx>
          <c:spPr>
            <a:ln>
              <a:prstDash val="solid"/>
            </a:ln>
          </c:spPr>
          <c:invertIfNegative val="0"/>
          <c:cat>
            <c:numRef>
              <c:f>'206.Друштво за спортски дејност'!$B$117:$D$117</c:f>
              <c:numCache>
                <c:formatCode>General</c:formatCode>
                <c:ptCount val="3"/>
                <c:pt idx="0">
                  <c:v>2023</c:v>
                </c:pt>
                <c:pt idx="1">
                  <c:v>2024</c:v>
                </c:pt>
                <c:pt idx="2">
                  <c:v>2025</c:v>
                </c:pt>
              </c:numCache>
            </c:numRef>
          </c:cat>
          <c:val>
            <c:numRef>
              <c:f>'206.Друштво за спортски дејност'!$B$119:$D$119</c:f>
              <c:numCache>
                <c:formatCode>#,##0</c:formatCode>
                <c:ptCount val="3"/>
                <c:pt idx="0">
                  <c:v>43651448</c:v>
                </c:pt>
                <c:pt idx="1">
                  <c:v>23810888</c:v>
                </c:pt>
                <c:pt idx="2">
                  <c:v>20467249</c:v>
                </c:pt>
              </c:numCache>
            </c:numRef>
          </c:val>
          <c:extLst>
            <c:ext xmlns:c16="http://schemas.microsoft.com/office/drawing/2014/chart" uri="{C3380CC4-5D6E-409C-BE32-E72D297353CC}">
              <c16:uniqueId val="{00000001-93C6-E24A-B2E4-36CBAA6C41FB}"/>
            </c:ext>
          </c:extLst>
        </c:ser>
        <c:dLbls>
          <c:showLegendKey val="0"/>
          <c:showVal val="0"/>
          <c:showCatName val="0"/>
          <c:showSerName val="0"/>
          <c:showPercent val="0"/>
          <c:showBubbleSize val="0"/>
        </c:dLbls>
        <c:gapWidth val="150"/>
        <c:axId val="291864960"/>
        <c:axId val="291866496"/>
      </c:barChart>
      <c:catAx>
        <c:axId val="291864960"/>
        <c:scaling>
          <c:orientation val="minMax"/>
        </c:scaling>
        <c:delete val="0"/>
        <c:axPos val="b"/>
        <c:numFmt formatCode="General" sourceLinked="1"/>
        <c:majorTickMark val="out"/>
        <c:minorTickMark val="none"/>
        <c:tickLblPos val="nextTo"/>
        <c:crossAx val="291866496"/>
        <c:crosses val="autoZero"/>
        <c:auto val="1"/>
        <c:lblAlgn val="ctr"/>
        <c:lblOffset val="100"/>
        <c:noMultiLvlLbl val="0"/>
      </c:catAx>
      <c:valAx>
        <c:axId val="291866496"/>
        <c:scaling>
          <c:orientation val="minMax"/>
        </c:scaling>
        <c:delete val="0"/>
        <c:axPos val="l"/>
        <c:majorGridlines/>
        <c:numFmt formatCode="#,##0" sourceLinked="1"/>
        <c:majorTickMark val="out"/>
        <c:minorTickMark val="none"/>
        <c:tickLblPos val="nextTo"/>
        <c:crossAx val="2918649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'206.Друштво за спортски дејност'!$A$139</c:f>
              <c:strCache>
                <c:ptCount val="1"/>
                <c:pt idx="0">
                  <c:v>  ПОКАЗАТЕЛ НА ВКУПНА ЗАДОЛЖЕНОСТ</c:v>
                </c:pt>
              </c:strCache>
            </c:strRef>
          </c:tx>
          <c:spPr>
            <a:ln>
              <a:prstDash val="solid"/>
            </a:ln>
          </c:spPr>
          <c:marker>
            <c:symbol val="none"/>
          </c:marker>
          <c:cat>
            <c:numRef>
              <c:f>'206.Друштво за спортски дејност'!$B$138:$D$138</c:f>
              <c:numCache>
                <c:formatCode>General</c:formatCode>
                <c:ptCount val="3"/>
                <c:pt idx="0">
                  <c:v>2023</c:v>
                </c:pt>
                <c:pt idx="1">
                  <c:v>2024</c:v>
                </c:pt>
                <c:pt idx="2">
                  <c:v>2025</c:v>
                </c:pt>
              </c:numCache>
            </c:numRef>
          </c:cat>
          <c:val>
            <c:numRef>
              <c:f>'206.Друштво за спортски дејност'!$B$139:$D$139</c:f>
              <c:numCache>
                <c:formatCode>0.00</c:formatCode>
                <c:ptCount val="3"/>
                <c:pt idx="0">
                  <c:v>0.17325167868874231</c:v>
                </c:pt>
                <c:pt idx="1">
                  <c:v>0.21440556441850109</c:v>
                </c:pt>
                <c:pt idx="2">
                  <c:v>0.73084949327812443</c:v>
                </c:pt>
              </c:numCache>
            </c:numRef>
          </c:val>
          <c:smooth val="0"/>
          <c:extLst>
            <c:ext xmlns:c16="http://schemas.microsoft.com/office/drawing/2014/chart" uri="{C3380CC4-5D6E-409C-BE32-E72D297353CC}">
              <c16:uniqueId val="{00000000-DE2B-4644-919C-A2B4C22AF790}"/>
            </c:ext>
          </c:extLst>
        </c:ser>
        <c:ser>
          <c:idx val="1"/>
          <c:order val="1"/>
          <c:tx>
            <c:strRef>
              <c:f>'206.Друштво за спортски дејност'!$A$140</c:f>
              <c:strCache>
                <c:ptCount val="1"/>
                <c:pt idx="0">
                  <c:v>  ПОКАЗАТЕЛ ДОЛГ-СОПСТВЕН КАПИТАЛ (DEBT EQUITY RATIO)</c:v>
                </c:pt>
              </c:strCache>
            </c:strRef>
          </c:tx>
          <c:spPr>
            <a:ln>
              <a:prstDash val="solid"/>
            </a:ln>
          </c:spPr>
          <c:marker>
            <c:symbol val="none"/>
          </c:marker>
          <c:cat>
            <c:numRef>
              <c:f>'206.Друштво за спортски дејност'!$B$138:$D$138</c:f>
              <c:numCache>
                <c:formatCode>General</c:formatCode>
                <c:ptCount val="3"/>
                <c:pt idx="0">
                  <c:v>2023</c:v>
                </c:pt>
                <c:pt idx="1">
                  <c:v>2024</c:v>
                </c:pt>
                <c:pt idx="2">
                  <c:v>2025</c:v>
                </c:pt>
              </c:numCache>
            </c:numRef>
          </c:cat>
          <c:val>
            <c:numRef>
              <c:f>'206.Друштво за спортски дејност'!$B$140:$D$140</c:f>
              <c:numCache>
                <c:formatCode>0.00</c:formatCode>
                <c:ptCount val="3"/>
                <c:pt idx="0">
                  <c:v>0.20955794432573849</c:v>
                </c:pt>
                <c:pt idx="1">
                  <c:v>0.27292143975001237</c:v>
                </c:pt>
                <c:pt idx="2">
                  <c:v>2.7153933395092649</c:v>
                </c:pt>
              </c:numCache>
            </c:numRef>
          </c:val>
          <c:smooth val="0"/>
          <c:extLst>
            <c:ext xmlns:c16="http://schemas.microsoft.com/office/drawing/2014/chart" uri="{C3380CC4-5D6E-409C-BE32-E72D297353CC}">
              <c16:uniqueId val="{00000001-DE2B-4644-919C-A2B4C22AF790}"/>
            </c:ext>
          </c:extLst>
        </c:ser>
        <c:dLbls>
          <c:showLegendKey val="0"/>
          <c:showVal val="0"/>
          <c:showCatName val="0"/>
          <c:showSerName val="0"/>
          <c:showPercent val="0"/>
          <c:showBubbleSize val="0"/>
        </c:dLbls>
        <c:smooth val="0"/>
        <c:axId val="292686848"/>
        <c:axId val="292688640"/>
      </c:lineChart>
      <c:catAx>
        <c:axId val="292686848"/>
        <c:scaling>
          <c:orientation val="minMax"/>
        </c:scaling>
        <c:delete val="0"/>
        <c:axPos val="b"/>
        <c:numFmt formatCode="General" sourceLinked="1"/>
        <c:majorTickMark val="out"/>
        <c:minorTickMark val="none"/>
        <c:tickLblPos val="nextTo"/>
        <c:crossAx val="292688640"/>
        <c:crosses val="autoZero"/>
        <c:auto val="1"/>
        <c:lblAlgn val="ctr"/>
        <c:lblOffset val="100"/>
        <c:noMultiLvlLbl val="0"/>
      </c:catAx>
      <c:valAx>
        <c:axId val="292688640"/>
        <c:scaling>
          <c:orientation val="minMax"/>
        </c:scaling>
        <c:delete val="0"/>
        <c:axPos val="l"/>
        <c:majorGridlines/>
        <c:numFmt formatCode="0.00" sourceLinked="1"/>
        <c:majorTickMark val="out"/>
        <c:minorTickMark val="none"/>
        <c:tickLblPos val="nextTo"/>
        <c:crossAx val="29268684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'206.Друштво за спортски дејност'!$A$185</c:f>
              <c:strCache>
                <c:ptCount val="1"/>
                <c:pt idx="0">
                  <c:v>  ПОКАЗАТЕЛ НА ТЕКОВНА ЛИКВИДНОСТ (CURRENT RATIO)</c:v>
                </c:pt>
              </c:strCache>
            </c:strRef>
          </c:tx>
          <c:spPr>
            <a:ln>
              <a:prstDash val="solid"/>
            </a:ln>
          </c:spPr>
          <c:marker>
            <c:symbol val="none"/>
          </c:marker>
          <c:cat>
            <c:numRef>
              <c:f>'206.Друштво за спортски дејност'!$B$184:$D$184</c:f>
              <c:numCache>
                <c:formatCode>General</c:formatCode>
                <c:ptCount val="3"/>
                <c:pt idx="0">
                  <c:v>2023</c:v>
                </c:pt>
                <c:pt idx="1">
                  <c:v>2024</c:v>
                </c:pt>
                <c:pt idx="2">
                  <c:v>2025</c:v>
                </c:pt>
              </c:numCache>
            </c:numRef>
          </c:cat>
          <c:val>
            <c:numRef>
              <c:f>'206.Друштво за спортски дејност'!$B$185:$D$185</c:f>
              <c:numCache>
                <c:formatCode>0.00</c:formatCode>
                <c:ptCount val="3"/>
                <c:pt idx="0">
                  <c:v>2.302847776583469</c:v>
                </c:pt>
                <c:pt idx="1">
                  <c:v>0.9858102532630274</c:v>
                </c:pt>
                <c:pt idx="2">
                  <c:v>0.40059532311387669</c:v>
                </c:pt>
              </c:numCache>
            </c:numRef>
          </c:val>
          <c:smooth val="0"/>
          <c:extLst>
            <c:ext xmlns:c16="http://schemas.microsoft.com/office/drawing/2014/chart" uri="{C3380CC4-5D6E-409C-BE32-E72D297353CC}">
              <c16:uniqueId val="{00000000-F3ED-8748-B7FC-5E65600D789A}"/>
            </c:ext>
          </c:extLst>
        </c:ser>
        <c:ser>
          <c:idx val="1"/>
          <c:order val="1"/>
          <c:tx>
            <c:strRef>
              <c:f>'206.Друштво за спортски дејност'!$A$186</c:f>
              <c:strCache>
                <c:ptCount val="1"/>
                <c:pt idx="0">
                  <c:v>  ПОКАЗАТЕЛ НА ЗАБРЗАНА ЛИКВИДНОСТ (QOICK RATIO)</c:v>
                </c:pt>
              </c:strCache>
            </c:strRef>
          </c:tx>
          <c:spPr>
            <a:ln>
              <a:prstDash val="solid"/>
            </a:ln>
          </c:spPr>
          <c:marker>
            <c:symbol val="none"/>
          </c:marker>
          <c:cat>
            <c:numRef>
              <c:f>'206.Друштво за спортски дејност'!$B$184:$D$184</c:f>
              <c:numCache>
                <c:formatCode>General</c:formatCode>
                <c:ptCount val="3"/>
                <c:pt idx="0">
                  <c:v>2023</c:v>
                </c:pt>
                <c:pt idx="1">
                  <c:v>2024</c:v>
                </c:pt>
                <c:pt idx="2">
                  <c:v>2025</c:v>
                </c:pt>
              </c:numCache>
            </c:numRef>
          </c:cat>
          <c:val>
            <c:numRef>
              <c:f>'206.Друштво за спортски дејност'!$B$186:$D$186</c:f>
              <c:numCache>
                <c:formatCode>0.00</c:formatCode>
                <c:ptCount val="3"/>
                <c:pt idx="0">
                  <c:v>2.302847776583469</c:v>
                </c:pt>
                <c:pt idx="1">
                  <c:v>0.9858102532630274</c:v>
                </c:pt>
                <c:pt idx="2">
                  <c:v>0.33594612810179941</c:v>
                </c:pt>
              </c:numCache>
            </c:numRef>
          </c:val>
          <c:smooth val="0"/>
          <c:extLst>
            <c:ext xmlns:c16="http://schemas.microsoft.com/office/drawing/2014/chart" uri="{C3380CC4-5D6E-409C-BE32-E72D297353CC}">
              <c16:uniqueId val="{00000001-F3ED-8748-B7FC-5E65600D789A}"/>
            </c:ext>
          </c:extLst>
        </c:ser>
        <c:dLbls>
          <c:showLegendKey val="0"/>
          <c:showVal val="0"/>
          <c:showCatName val="0"/>
          <c:showSerName val="0"/>
          <c:showPercent val="0"/>
          <c:showBubbleSize val="0"/>
        </c:dLbls>
        <c:smooth val="0"/>
        <c:axId val="292722560"/>
        <c:axId val="292724096"/>
      </c:lineChart>
      <c:catAx>
        <c:axId val="292722560"/>
        <c:scaling>
          <c:orientation val="minMax"/>
        </c:scaling>
        <c:delete val="0"/>
        <c:axPos val="b"/>
        <c:numFmt formatCode="General" sourceLinked="1"/>
        <c:majorTickMark val="out"/>
        <c:minorTickMark val="none"/>
        <c:tickLblPos val="nextTo"/>
        <c:crossAx val="292724096"/>
        <c:crosses val="autoZero"/>
        <c:auto val="1"/>
        <c:lblAlgn val="ctr"/>
        <c:lblOffset val="100"/>
        <c:noMultiLvlLbl val="0"/>
      </c:catAx>
      <c:valAx>
        <c:axId val="292724096"/>
        <c:scaling>
          <c:orientation val="minMax"/>
        </c:scaling>
        <c:delete val="0"/>
        <c:axPos val="l"/>
        <c:majorGridlines/>
        <c:numFmt formatCode="0.00" sourceLinked="1"/>
        <c:majorTickMark val="out"/>
        <c:minorTickMark val="none"/>
        <c:tickLblPos val="nextTo"/>
        <c:crossAx val="2927225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0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'207.ЈП ЕНЕРГО ШТИП Штип'!$A$161</c:f>
              <c:strCache>
                <c:ptCount val="1"/>
                <c:pt idx="0">
                  <c:v>   НЕТО ПРОФИТНА МАРЖА</c:v>
                </c:pt>
              </c:strCache>
            </c:strRef>
          </c:tx>
          <c:spPr>
            <a:ln w="28575" cap="rnd">
              <a:solidFill>
                <a:schemeClr val="accent1"/>
              </a:solidFill>
              <a:prstDash val="solid"/>
              <a:round/>
            </a:ln>
          </c:spPr>
          <c:marker>
            <c:symbol val="none"/>
          </c:marker>
          <c:cat>
            <c:numRef>
              <c:f>'207.ЈП ЕНЕРГО ШТИП Штип'!$B$160:$D$160</c:f>
              <c:numCache>
                <c:formatCode>General</c:formatCode>
                <c:ptCount val="3"/>
                <c:pt idx="0">
                  <c:v>2023</c:v>
                </c:pt>
                <c:pt idx="1">
                  <c:v>2024</c:v>
                </c:pt>
                <c:pt idx="2">
                  <c:v>2025</c:v>
                </c:pt>
              </c:numCache>
            </c:numRef>
          </c:cat>
          <c:val>
            <c:numRef>
              <c:f>'207.ЈП ЕНЕРГО ШТИП Штип'!$B$161:$D$161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'207.ЈП ЕНЕРГО ШТИП Штип'!$A$162</c:f>
              <c:strCache>
                <c:ptCount val="1"/>
                <c:pt idx="0">
                  <c:v>  ОПЕРАТИВНА ПРОФИТНА МАРЖА</c:v>
                </c:pt>
              </c:strCache>
            </c:strRef>
          </c:tx>
          <c:spPr>
            <a:ln w="28575" cap="rnd">
              <a:solidFill>
                <a:schemeClr val="accent2"/>
              </a:solidFill>
              <a:prstDash val="solid"/>
              <a:round/>
            </a:ln>
          </c:spPr>
          <c:marker>
            <c:symbol val="none"/>
          </c:marker>
          <c:cat>
            <c:numRef>
              <c:f>'207.ЈП ЕНЕРГО ШТИП Штип'!$B$160:$D$160</c:f>
              <c:numCache>
                <c:formatCode>General</c:formatCode>
                <c:ptCount val="3"/>
                <c:pt idx="0">
                  <c:v>2023</c:v>
                </c:pt>
                <c:pt idx="1">
                  <c:v>2024</c:v>
                </c:pt>
                <c:pt idx="2">
                  <c:v>2025</c:v>
                </c:pt>
              </c:numCache>
            </c:numRef>
          </c:cat>
          <c:val>
            <c:numRef>
              <c:f>'207.ЈП ЕНЕРГО ШТИП Штип'!$B$162:$D$162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'207.ЈП ЕНЕРГО ШТИП Штип'!$A$163</c:f>
              <c:strCache>
                <c:ptCount val="1"/>
                <c:pt idx="0">
                  <c:v>  СТАПКА НА ПОВРАТ НА РЕДСТВА (ROA)</c:v>
                </c:pt>
              </c:strCache>
            </c:strRef>
          </c:tx>
          <c:spPr>
            <a:ln w="28575" cap="rnd">
              <a:solidFill>
                <a:schemeClr val="accent3"/>
              </a:solidFill>
              <a:prstDash val="solid"/>
              <a:round/>
            </a:ln>
          </c:spPr>
          <c:marker>
            <c:symbol val="none"/>
          </c:marker>
          <c:cat>
            <c:numRef>
              <c:f>'207.ЈП ЕНЕРГО ШТИП Штип'!$B$160:$D$160</c:f>
              <c:numCache>
                <c:formatCode>General</c:formatCode>
                <c:ptCount val="3"/>
                <c:pt idx="0">
                  <c:v>2023</c:v>
                </c:pt>
                <c:pt idx="1">
                  <c:v>2024</c:v>
                </c:pt>
                <c:pt idx="2">
                  <c:v>2025</c:v>
                </c:pt>
              </c:numCache>
            </c:numRef>
          </c:cat>
          <c:val>
            <c:numRef>
              <c:f>'207.ЈП ЕНЕРГО ШТИП Штип'!$B$163:$D$163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'207.ЈП ЕНЕРГО ШТИП Штип'!$A$164</c:f>
              <c:strCache>
                <c:ptCount val="1"/>
                <c:pt idx="0">
                  <c:v>  СТАПКА НА ПОВРАТ НА КАПИТАЛОТ (ROE)</c:v>
                </c:pt>
              </c:strCache>
            </c:strRef>
          </c:tx>
          <c:marker>
            <c:symbol val="none"/>
          </c:marker>
          <c:cat>
            <c:numRef>
              <c:f>'207.ЈП ЕНЕРГО ШТИП Штип'!$B$160:$D$160</c:f>
              <c:numCache>
                <c:formatCode>General</c:formatCode>
                <c:ptCount val="3"/>
                <c:pt idx="0">
                  <c:v>2023</c:v>
                </c:pt>
                <c:pt idx="1">
                  <c:v>2024</c:v>
                </c:pt>
                <c:pt idx="2">
                  <c:v>2025</c:v>
                </c:pt>
              </c:numCache>
            </c:numRef>
          </c:cat>
          <c:val>
            <c:numRef>
              <c:f>'207.ЈП ЕНЕРГО ШТИП Штип'!$B$164:$D$164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92773248"/>
        <c:axId val="292787328"/>
      </c:lineChart>
      <c:catAx>
        <c:axId val="29277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787328"/>
        <c:crosses val="autoZero"/>
        <c:auto val="1"/>
        <c:lblAlgn val="ctr"/>
        <c:lblOffset val="100"/>
        <c:noMultiLvlLbl val="0"/>
      </c:catAx>
      <c:valAx>
        <c:axId val="292787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773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'207.ЈП ЕНЕРГО ШТИП Штип'!$A$95</c:f>
              <c:strCache>
                <c:ptCount val="1"/>
                <c:pt idx="0">
                  <c:v>Oбврски</c:v>
                </c:pt>
              </c:strCache>
            </c:strRef>
          </c:tx>
          <c:spPr>
            <a:solidFill>
              <a:schemeClr val="accent1"/>
            </a:solidFill>
            <a:ln>
              <a:noFill/>
              <a:prstDash val="solid"/>
            </a:ln>
          </c:spPr>
          <c:invertIfNegative val="0"/>
          <c:cat>
            <c:numRef>
              <c:f>'207.ЈП ЕНЕРГО ШТИП Штип'!$B$94:$D$94</c:f>
              <c:numCache>
                <c:formatCode>0</c:formatCode>
                <c:ptCount val="3"/>
                <c:pt idx="0">
                  <c:v>2023</c:v>
                </c:pt>
                <c:pt idx="1">
                  <c:v>2024</c:v>
                </c:pt>
                <c:pt idx="2">
                  <c:v>2025</c:v>
                </c:pt>
              </c:numCache>
            </c:numRef>
          </c:cat>
          <c:val>
            <c:numRef>
              <c:f>'207.ЈП ЕНЕРГО ШТИП Штип'!$B$95:$D$95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'207.ЈП ЕНЕРГО ШТИП Штип'!$A$96</c:f>
              <c:strCache>
                <c:ptCount val="1"/>
                <c:pt idx="0">
                  <c:v>EBITDA</c:v>
                </c:pt>
              </c:strCache>
            </c:strRef>
          </c:tx>
          <c:spPr>
            <a:solidFill>
              <a:schemeClr val="accent2"/>
            </a:solidFill>
            <a:ln>
              <a:noFill/>
              <a:prstDash val="solid"/>
            </a:ln>
          </c:spPr>
          <c:invertIfNegative val="0"/>
          <c:cat>
            <c:numRef>
              <c:f>'207.ЈП ЕНЕРГО ШТИП Штип'!$B$94:$D$94</c:f>
              <c:numCache>
                <c:formatCode>0</c:formatCode>
                <c:ptCount val="3"/>
                <c:pt idx="0">
                  <c:v>2023</c:v>
                </c:pt>
                <c:pt idx="1">
                  <c:v>2024</c:v>
                </c:pt>
                <c:pt idx="2">
                  <c:v>2025</c:v>
                </c:pt>
              </c:numCache>
            </c:numRef>
          </c:cat>
          <c:val>
            <c:numRef>
              <c:f>'207.ЈП ЕНЕРГО ШТИП Штип'!$B$96:$D$96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'207.ЈП ЕНЕРГО ШТИП Штип'!$A$97</c:f>
              <c:strCache>
                <c:ptCount val="1"/>
                <c:pt idx="0">
                  <c:v>Показател на долг/ЕBITDA</c:v>
                </c:pt>
              </c:strCache>
            </c:strRef>
          </c:tx>
          <c:spPr>
            <a:solidFill>
              <a:schemeClr val="accent3"/>
            </a:solidFill>
            <a:ln>
              <a:noFill/>
              <a:prstDash val="solid"/>
            </a:ln>
          </c:spPr>
          <c:invertIfNegative val="0"/>
          <c:cat>
            <c:numRef>
              <c:f>'207.ЈП ЕНЕРГО ШТИП Штип'!$B$94:$D$94</c:f>
              <c:numCache>
                <c:formatCode>0</c:formatCode>
                <c:ptCount val="3"/>
                <c:pt idx="0">
                  <c:v>2023</c:v>
                </c:pt>
                <c:pt idx="1">
                  <c:v>2024</c:v>
                </c:pt>
                <c:pt idx="2">
                  <c:v>2025</c:v>
                </c:pt>
              </c:numCache>
            </c:numRef>
          </c:cat>
          <c:val>
            <c:numRef>
              <c:f>'207.ЈП ЕНЕРГО ШТИП Штип'!$B$97:$D$97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93166464"/>
        <c:axId val="293172352"/>
      </c:barChart>
      <c:catAx>
        <c:axId val="2931664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172352"/>
        <c:crosses val="autoZero"/>
        <c:auto val="1"/>
        <c:lblAlgn val="ctr"/>
        <c:lblOffset val="100"/>
        <c:noMultiLvlLbl val="0"/>
      </c:catAx>
      <c:valAx>
        <c:axId val="293172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166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'207.ЈП ЕНЕРГО ШТИП Штип'!$A$118</c:f>
              <c:strCache>
                <c:ptCount val="1"/>
                <c:pt idx="0">
                  <c:v>Oбврски</c:v>
                </c:pt>
              </c:strCache>
            </c:strRef>
          </c:tx>
          <c:spPr>
            <a:solidFill>
              <a:schemeClr val="accent1"/>
            </a:solidFill>
            <a:ln>
              <a:noFill/>
              <a:prstDash val="solid"/>
            </a:ln>
          </c:spPr>
          <c:invertIfNegative val="0"/>
          <c:cat>
            <c:numRef>
              <c:f>'207.ЈП ЕНЕРГО ШТИП Штип'!$B$117:$D$117</c:f>
              <c:numCache>
                <c:formatCode>General</c:formatCode>
                <c:ptCount val="3"/>
                <c:pt idx="0">
                  <c:v>2023</c:v>
                </c:pt>
                <c:pt idx="1">
                  <c:v>2024</c:v>
                </c:pt>
                <c:pt idx="2">
                  <c:v>2025</c:v>
                </c:pt>
              </c:numCache>
            </c:numRef>
          </c:cat>
          <c:val>
            <c:numRef>
              <c:f>'207.ЈП ЕНЕРГО ШТИП Штип'!$B$118:$D$118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'207.ЈП ЕНЕРГО ШТИП Штип'!$A$119</c:f>
              <c:strCache>
                <c:ptCount val="1"/>
                <c:pt idx="0">
                  <c:v>Приходи</c:v>
                </c:pt>
              </c:strCache>
            </c:strRef>
          </c:tx>
          <c:spPr>
            <a:solidFill>
              <a:schemeClr val="accent2"/>
            </a:solidFill>
            <a:ln>
              <a:noFill/>
              <a:prstDash val="solid"/>
            </a:ln>
          </c:spPr>
          <c:invertIfNegative val="0"/>
          <c:cat>
            <c:numRef>
              <c:f>'207.ЈП ЕНЕРГО ШТИП Штип'!$B$117:$D$117</c:f>
              <c:numCache>
                <c:formatCode>General</c:formatCode>
                <c:ptCount val="3"/>
                <c:pt idx="0">
                  <c:v>2023</c:v>
                </c:pt>
                <c:pt idx="1">
                  <c:v>2024</c:v>
                </c:pt>
                <c:pt idx="2">
                  <c:v>2025</c:v>
                </c:pt>
              </c:numCache>
            </c:numRef>
          </c:cat>
          <c:val>
            <c:numRef>
              <c:f>'207.ЈП ЕНЕРГО ШТИП Штип'!$B$119:$D$119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93189888"/>
        <c:axId val="293203968"/>
      </c:barChart>
      <c:catAx>
        <c:axId val="29318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203968"/>
        <c:crosses val="autoZero"/>
        <c:auto val="1"/>
        <c:lblAlgn val="ctr"/>
        <c:lblOffset val="100"/>
        <c:noMultiLvlLbl val="0"/>
      </c:catAx>
      <c:valAx>
        <c:axId val="2932039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189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'207.ЈП ЕНЕРГО ШТИП Штип'!$A$139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'207.ЈП ЕНЕРГО ШТИП Штип'!$B$138:$D$138</c:f>
              <c:numCache>
                <c:formatCode>General</c:formatCode>
                <c:ptCount val="3"/>
                <c:pt idx="0">
                  <c:v>2023</c:v>
                </c:pt>
                <c:pt idx="1">
                  <c:v>2024</c:v>
                </c:pt>
                <c:pt idx="2">
                  <c:v>2025</c:v>
                </c:pt>
              </c:numCache>
            </c:numRef>
          </c:cat>
          <c:val>
            <c:numRef>
              <c:f>'207.ЈП ЕНЕРГО ШТИП Штип'!$B$139:$D$139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'207.ЈП ЕНЕРГО ШТИП Штип'!$A$140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'207.ЈП ЕНЕРГО ШТИП Штип'!$B$138:$D$138</c:f>
              <c:numCache>
                <c:formatCode>General</c:formatCode>
                <c:ptCount val="3"/>
                <c:pt idx="0">
                  <c:v>2023</c:v>
                </c:pt>
                <c:pt idx="1">
                  <c:v>2024</c:v>
                </c:pt>
                <c:pt idx="2">
                  <c:v>2025</c:v>
                </c:pt>
              </c:numCache>
            </c:numRef>
          </c:cat>
          <c:val>
            <c:numRef>
              <c:f>'207.ЈП ЕНЕРГО ШТИП Штип'!$B$140:$D$140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92852864"/>
        <c:axId val="292854400"/>
      </c:lineChart>
      <c:catAx>
        <c:axId val="29285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854400"/>
        <c:crosses val="autoZero"/>
        <c:auto val="1"/>
        <c:lblAlgn val="ctr"/>
        <c:lblOffset val="100"/>
        <c:noMultiLvlLbl val="0"/>
      </c:catAx>
      <c:valAx>
        <c:axId val="292854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852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'207.ЈП ЕНЕРГО ШТИП Штип'!$A$185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'207.ЈП ЕНЕРГО ШТИП Штип'!$B$184:$D$184</c:f>
              <c:numCache>
                <c:formatCode>General</c:formatCode>
                <c:ptCount val="3"/>
                <c:pt idx="0">
                  <c:v>2023</c:v>
                </c:pt>
                <c:pt idx="1">
                  <c:v>2024</c:v>
                </c:pt>
                <c:pt idx="2">
                  <c:v>2025</c:v>
                </c:pt>
              </c:numCache>
            </c:numRef>
          </c:cat>
          <c:val>
            <c:numRef>
              <c:f>'207.ЈП ЕНЕРГО ШТИП Штип'!$B$185:$D$185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'207.ЈП ЕНЕРГО ШТИП Штип'!$A$186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'207.ЈП ЕНЕРГО ШТИП Штип'!$B$184:$D$184</c:f>
              <c:numCache>
                <c:formatCode>General</c:formatCode>
                <c:ptCount val="3"/>
                <c:pt idx="0">
                  <c:v>2023</c:v>
                </c:pt>
                <c:pt idx="1">
                  <c:v>2024</c:v>
                </c:pt>
                <c:pt idx="2">
                  <c:v>2025</c:v>
                </c:pt>
              </c:numCache>
            </c:numRef>
          </c:cat>
          <c:val>
            <c:numRef>
              <c:f>'207.ЈП ЕНЕРГО ШТИП Штип'!$B$186:$D$186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93011456"/>
        <c:axId val="293012992"/>
      </c:lineChart>
      <c:catAx>
        <c:axId val="2930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012992"/>
        <c:crosses val="autoZero"/>
        <c:auto val="1"/>
        <c:lblAlgn val="ctr"/>
        <c:lblOffset val="100"/>
        <c:noMultiLvlLbl val="0"/>
      </c:catAx>
      <c:valAx>
        <c:axId val="293012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3011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'208.Друштво за одржување и упра'!$A$161</c:f>
              <c:strCache>
                <c:ptCount val="1"/>
                <c:pt idx="0">
                  <c:v>   НЕТО ПРОФИТНА МАРЖА</c:v>
                </c:pt>
              </c:strCache>
            </c:strRef>
          </c:tx>
          <c:spPr>
            <a:ln w="28575" cap="rnd">
              <a:solidFill>
                <a:schemeClr val="accent1"/>
              </a:solidFill>
              <a:prstDash val="solid"/>
              <a:round/>
            </a:ln>
          </c:spPr>
          <c:marker>
            <c:symbol val="none"/>
          </c:marker>
          <c:cat>
            <c:numRef>
              <c:f>'208.Друштво за одржување и упра'!$B$160:$D$160</c:f>
              <c:numCache>
                <c:formatCode>General</c:formatCode>
                <c:ptCount val="3"/>
                <c:pt idx="0">
                  <c:v>2023</c:v>
                </c:pt>
                <c:pt idx="1">
                  <c:v>2024</c:v>
                </c:pt>
                <c:pt idx="2">
                  <c:v>2025</c:v>
                </c:pt>
              </c:numCache>
            </c:numRef>
          </c:cat>
          <c:val>
            <c:numRef>
              <c:f>'208.Друштво за одржување и упра'!$B$161:$D$161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'208.Друштво за одржување и упра'!$A$162</c:f>
              <c:strCache>
                <c:ptCount val="1"/>
                <c:pt idx="0">
                  <c:v>  ОПЕРАТИВНА ПРОФИТНА МАРЖА</c:v>
                </c:pt>
              </c:strCache>
            </c:strRef>
          </c:tx>
          <c:spPr>
            <a:ln w="28575" cap="rnd">
              <a:solidFill>
                <a:schemeClr val="accent2"/>
              </a:solidFill>
              <a:prstDash val="solid"/>
              <a:round/>
            </a:ln>
          </c:spPr>
          <c:marker>
            <c:symbol val="none"/>
          </c:marker>
          <c:cat>
            <c:numRef>
              <c:f>'208.Друштво за одржување и упра'!$B$160:$D$160</c:f>
              <c:numCache>
                <c:formatCode>General</c:formatCode>
                <c:ptCount val="3"/>
                <c:pt idx="0">
                  <c:v>2023</c:v>
                </c:pt>
                <c:pt idx="1">
                  <c:v>2024</c:v>
                </c:pt>
                <c:pt idx="2">
                  <c:v>2025</c:v>
                </c:pt>
              </c:numCache>
            </c:numRef>
          </c:cat>
          <c:val>
            <c:numRef>
              <c:f>'208.Друштво за одржување и упра'!$B$162:$D$162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'208.Друштво за одржување и упра'!$A$163</c:f>
              <c:strCache>
                <c:ptCount val="1"/>
                <c:pt idx="0">
                  <c:v>  СТАПКА НА ПОВРАТ НА РЕДСТВА (ROA)</c:v>
                </c:pt>
              </c:strCache>
            </c:strRef>
          </c:tx>
          <c:spPr>
            <a:ln w="28575" cap="rnd">
              <a:solidFill>
                <a:schemeClr val="accent3"/>
              </a:solidFill>
              <a:prstDash val="solid"/>
              <a:round/>
            </a:ln>
          </c:spPr>
          <c:marker>
            <c:symbol val="none"/>
          </c:marker>
          <c:cat>
            <c:numRef>
              <c:f>'208.Друштво за одржување и упра'!$B$160:$D$160</c:f>
              <c:numCache>
                <c:formatCode>General</c:formatCode>
                <c:ptCount val="3"/>
                <c:pt idx="0">
                  <c:v>2023</c:v>
                </c:pt>
                <c:pt idx="1">
                  <c:v>2024</c:v>
                </c:pt>
                <c:pt idx="2">
                  <c:v>2025</c:v>
                </c:pt>
              </c:numCache>
            </c:numRef>
          </c:cat>
          <c:val>
            <c:numRef>
              <c:f>'208.Друштво за одржување и упра'!$B$163:$D$163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'208.Друштво за одржување и упра'!$A$164</c:f>
              <c:strCache>
                <c:ptCount val="1"/>
                <c:pt idx="0">
                  <c:v>  СТАПКА НА ПОВРАТ НА КАПИТАЛОТ (ROE)</c:v>
                </c:pt>
              </c:strCache>
            </c:strRef>
          </c:tx>
          <c:marker>
            <c:symbol val="none"/>
          </c:marker>
          <c:cat>
            <c:numRef>
              <c:f>'208.Друштво за одржување и упра'!$B$160:$D$160</c:f>
              <c:numCache>
                <c:formatCode>General</c:formatCode>
                <c:ptCount val="3"/>
                <c:pt idx="0">
                  <c:v>2023</c:v>
                </c:pt>
                <c:pt idx="1">
                  <c:v>2024</c:v>
                </c:pt>
                <c:pt idx="2">
                  <c:v>2025</c:v>
                </c:pt>
              </c:numCache>
            </c:numRef>
          </c:cat>
          <c:val>
            <c:numRef>
              <c:f>'208.Друштво за одржување и упра'!$B$164:$D$164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92455936"/>
        <c:axId val="292457472"/>
      </c:lineChart>
      <c:catAx>
        <c:axId val="29245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57472"/>
        <c:crosses val="autoZero"/>
        <c:auto val="1"/>
        <c:lblAlgn val="ctr"/>
        <c:lblOffset val="100"/>
        <c:noMultiLvlLbl val="0"/>
      </c:catAx>
      <c:valAx>
        <c:axId val="2924574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559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'208.Друштво за одржување и упра'!$A$95</c:f>
              <c:strCache>
                <c:ptCount val="1"/>
                <c:pt idx="0">
                  <c:v>Oбврски</c:v>
                </c:pt>
              </c:strCache>
            </c:strRef>
          </c:tx>
          <c:spPr>
            <a:solidFill>
              <a:schemeClr val="accent1"/>
            </a:solidFill>
            <a:ln>
              <a:noFill/>
              <a:prstDash val="solid"/>
            </a:ln>
          </c:spPr>
          <c:invertIfNegative val="0"/>
          <c:cat>
            <c:numRef>
              <c:f>'208.Друштво за одржување и упра'!$B$94:$D$94</c:f>
              <c:numCache>
                <c:formatCode>0</c:formatCode>
                <c:ptCount val="3"/>
                <c:pt idx="0">
                  <c:v>2023</c:v>
                </c:pt>
                <c:pt idx="1">
                  <c:v>2024</c:v>
                </c:pt>
                <c:pt idx="2">
                  <c:v>2025</c:v>
                </c:pt>
              </c:numCache>
            </c:numRef>
          </c:cat>
          <c:val>
            <c:numRef>
              <c:f>'208.Друштво за одржување и упра'!$B$95:$D$95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'208.Друштво за одржување и упра'!$A$96</c:f>
              <c:strCache>
                <c:ptCount val="1"/>
                <c:pt idx="0">
                  <c:v>EBITDA</c:v>
                </c:pt>
              </c:strCache>
            </c:strRef>
          </c:tx>
          <c:spPr>
            <a:solidFill>
              <a:schemeClr val="accent2"/>
            </a:solidFill>
            <a:ln>
              <a:noFill/>
              <a:prstDash val="solid"/>
            </a:ln>
          </c:spPr>
          <c:invertIfNegative val="0"/>
          <c:cat>
            <c:numRef>
              <c:f>'208.Друштво за одржување и упра'!$B$94:$D$94</c:f>
              <c:numCache>
                <c:formatCode>0</c:formatCode>
                <c:ptCount val="3"/>
                <c:pt idx="0">
                  <c:v>2023</c:v>
                </c:pt>
                <c:pt idx="1">
                  <c:v>2024</c:v>
                </c:pt>
                <c:pt idx="2">
                  <c:v>2025</c:v>
                </c:pt>
              </c:numCache>
            </c:numRef>
          </c:cat>
          <c:val>
            <c:numRef>
              <c:f>'208.Друштво за одржување и упра'!$B$96:$D$96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'208.Друштво за одржување и упра'!$A$97</c:f>
              <c:strCache>
                <c:ptCount val="1"/>
                <c:pt idx="0">
                  <c:v>Показател на долг/ЕBITDA</c:v>
                </c:pt>
              </c:strCache>
            </c:strRef>
          </c:tx>
          <c:spPr>
            <a:solidFill>
              <a:schemeClr val="accent3"/>
            </a:solidFill>
            <a:ln>
              <a:noFill/>
              <a:prstDash val="solid"/>
            </a:ln>
          </c:spPr>
          <c:invertIfNegative val="0"/>
          <c:cat>
            <c:numRef>
              <c:f>'208.Друштво за одржување и упра'!$B$94:$D$94</c:f>
              <c:numCache>
                <c:formatCode>0</c:formatCode>
                <c:ptCount val="3"/>
                <c:pt idx="0">
                  <c:v>2023</c:v>
                </c:pt>
                <c:pt idx="1">
                  <c:v>2024</c:v>
                </c:pt>
                <c:pt idx="2">
                  <c:v>2025</c:v>
                </c:pt>
              </c:numCache>
            </c:numRef>
          </c:cat>
          <c:val>
            <c:numRef>
              <c:f>'208.Друштво за одржување и упра'!$B$97:$D$97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92480512"/>
        <c:axId val="292482048"/>
      </c:barChart>
      <c:catAx>
        <c:axId val="2924805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82048"/>
        <c:crosses val="autoZero"/>
        <c:auto val="1"/>
        <c:lblAlgn val="ctr"/>
        <c:lblOffset val="100"/>
        <c:noMultiLvlLbl val="0"/>
      </c:catAx>
      <c:valAx>
        <c:axId val="292482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80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'22.ЈП ОГРАЖДЕН П.О. Босилово'!$A$139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'22.ЈП ОГРАЖДЕН П.О. Босилово'!$B$138:$D$138</c:f>
              <c:numCache>
                <c:formatCode>General</c:formatCode>
                <c:ptCount val="3"/>
                <c:pt idx="0">
                  <c:v>2023</c:v>
                </c:pt>
                <c:pt idx="1">
                  <c:v>2024</c:v>
                </c:pt>
                <c:pt idx="2">
                  <c:v>2025</c:v>
                </c:pt>
              </c:numCache>
            </c:numRef>
          </c:cat>
          <c:val>
            <c:numRef>
              <c:f>'22.ЈП ОГРАЖДЕН П.О. Босилово'!$B$139:$D$139</c:f>
              <c:numCache>
                <c:formatCode>0.00</c:formatCode>
                <c:ptCount val="3"/>
                <c:pt idx="0">
                  <c:v>0.97020123579258144</c:v>
                </c:pt>
                <c:pt idx="1">
                  <c:v>1.0489328205058299</c:v>
                </c:pt>
                <c:pt idx="2">
                  <c:v>1.0751418104903481</c:v>
                </c:pt>
              </c:numCache>
            </c:numRef>
          </c:val>
          <c:smooth val="0"/>
          <c:extLst>
            <c:ext xmlns:c16="http://schemas.microsoft.com/office/drawing/2014/chart" uri="{C3380CC4-5D6E-409C-BE32-E72D297353CC}">
              <c16:uniqueId val="{00000000-5CEE-8345-A1D7-B920EA3042E6}"/>
            </c:ext>
          </c:extLst>
        </c:ser>
        <c:ser>
          <c:idx val="1"/>
          <c:order val="1"/>
          <c:tx>
            <c:strRef>
              <c:f>'22.ЈП ОГРАЖДЕН П.О. Босилово'!$A$140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'22.ЈП ОГРАЖДЕН П.О. Босилово'!$B$138:$D$138</c:f>
              <c:numCache>
                <c:formatCode>General</c:formatCode>
                <c:ptCount val="3"/>
                <c:pt idx="0">
                  <c:v>2023</c:v>
                </c:pt>
                <c:pt idx="1">
                  <c:v>2024</c:v>
                </c:pt>
                <c:pt idx="2">
                  <c:v>2025</c:v>
                </c:pt>
              </c:numCache>
            </c:numRef>
          </c:cat>
          <c:val>
            <c:numRef>
              <c:f>'22.ЈП ОГРАЖДЕН П.О. Босилово'!$B$140:$D$140</c:f>
              <c:numCache>
                <c:formatCode>0.00</c:formatCode>
                <c:ptCount val="3"/>
                <c:pt idx="0">
                  <c:v>32.558438633205</c:v>
                </c:pt>
                <c:pt idx="1">
                  <c:v>-21.43618147621093</c:v>
                </c:pt>
                <c:pt idx="2">
                  <c:v>-14.30817015818973</c:v>
                </c:pt>
              </c:numCache>
            </c:numRef>
          </c:val>
          <c:smooth val="0"/>
          <c:extLst>
            <c:ext xmlns:c16="http://schemas.microsoft.com/office/drawing/2014/chart" uri="{C3380CC4-5D6E-409C-BE32-E72D297353CC}">
              <c16:uniqueId val="{00000001-5CEE-8345-A1D7-B920EA3042E6}"/>
            </c:ext>
          </c:extLst>
        </c:ser>
        <c:dLbls>
          <c:showLegendKey val="0"/>
          <c:showVal val="0"/>
          <c:showCatName val="0"/>
          <c:showSerName val="0"/>
          <c:showPercent val="0"/>
          <c:showBubbleSize val="0"/>
        </c:dLbls>
        <c:smooth val="0"/>
        <c:axId val="226886400"/>
        <c:axId val="226887936"/>
      </c:lineChart>
      <c:catAx>
        <c:axId val="22688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887936"/>
        <c:crosses val="autoZero"/>
        <c:auto val="1"/>
        <c:lblAlgn val="ctr"/>
        <c:lblOffset val="100"/>
        <c:noMultiLvlLbl val="0"/>
      </c:catAx>
      <c:valAx>
        <c:axId val="2268879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8864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'208.Друштво за одржување и упра'!$A$118</c:f>
              <c:strCache>
                <c:ptCount val="1"/>
                <c:pt idx="0">
                  <c:v>Oбврски</c:v>
                </c:pt>
              </c:strCache>
            </c:strRef>
          </c:tx>
          <c:spPr>
            <a:solidFill>
              <a:schemeClr val="accent1"/>
            </a:solidFill>
            <a:ln>
              <a:noFill/>
              <a:prstDash val="solid"/>
            </a:ln>
          </c:spPr>
          <c:invertIfNegative val="0"/>
          <c:cat>
            <c:numRef>
              <c:f>'208.Друштво за одржување и упра'!$B$117:$D$117</c:f>
              <c:numCache>
                <c:formatCode>General</c:formatCode>
                <c:ptCount val="3"/>
                <c:pt idx="0">
                  <c:v>2023</c:v>
                </c:pt>
                <c:pt idx="1">
                  <c:v>2024</c:v>
                </c:pt>
                <c:pt idx="2">
                  <c:v>2025</c:v>
                </c:pt>
              </c:numCache>
            </c:numRef>
          </c:cat>
          <c:val>
            <c:numRef>
              <c:f>'208.Друштво за одржување и упра'!$B$118:$D$118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'208.Друштво за одржување и упра'!$A$119</c:f>
              <c:strCache>
                <c:ptCount val="1"/>
                <c:pt idx="0">
                  <c:v>Приходи</c:v>
                </c:pt>
              </c:strCache>
            </c:strRef>
          </c:tx>
          <c:spPr>
            <a:solidFill>
              <a:schemeClr val="accent2"/>
            </a:solidFill>
            <a:ln>
              <a:noFill/>
              <a:prstDash val="solid"/>
            </a:ln>
          </c:spPr>
          <c:invertIfNegative val="0"/>
          <c:cat>
            <c:numRef>
              <c:f>'208.Друштво за одржување и упра'!$B$117:$D$117</c:f>
              <c:numCache>
                <c:formatCode>General</c:formatCode>
                <c:ptCount val="3"/>
                <c:pt idx="0">
                  <c:v>2023</c:v>
                </c:pt>
                <c:pt idx="1">
                  <c:v>2024</c:v>
                </c:pt>
                <c:pt idx="2">
                  <c:v>2025</c:v>
                </c:pt>
              </c:numCache>
            </c:numRef>
          </c:cat>
          <c:val>
            <c:numRef>
              <c:f>'208.Друштво за одржување и упра'!$B$119:$D$119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92495744"/>
        <c:axId val="292497280"/>
      </c:barChart>
      <c:catAx>
        <c:axId val="29249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97280"/>
        <c:crosses val="autoZero"/>
        <c:auto val="1"/>
        <c:lblAlgn val="ctr"/>
        <c:lblOffset val="100"/>
        <c:noMultiLvlLbl val="0"/>
      </c:catAx>
      <c:valAx>
        <c:axId val="292497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4957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'208.Друштво за одржување и упра'!$A$139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'208.Друштво за одржување и упра'!$B$138:$D$138</c:f>
              <c:numCache>
                <c:formatCode>General</c:formatCode>
                <c:ptCount val="3"/>
                <c:pt idx="0">
                  <c:v>2023</c:v>
                </c:pt>
                <c:pt idx="1">
                  <c:v>2024</c:v>
                </c:pt>
                <c:pt idx="2">
                  <c:v>2025</c:v>
                </c:pt>
              </c:numCache>
            </c:numRef>
          </c:cat>
          <c:val>
            <c:numRef>
              <c:f>'208.Друштво за одржување и упра'!$B$139:$D$139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'208.Друштво за одржување и упра'!$A$140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'208.Друштво за одржување и упра'!$B$138:$D$138</c:f>
              <c:numCache>
                <c:formatCode>General</c:formatCode>
                <c:ptCount val="3"/>
                <c:pt idx="0">
                  <c:v>2023</c:v>
                </c:pt>
                <c:pt idx="1">
                  <c:v>2024</c:v>
                </c:pt>
                <c:pt idx="2">
                  <c:v>2025</c:v>
                </c:pt>
              </c:numCache>
            </c:numRef>
          </c:cat>
          <c:val>
            <c:numRef>
              <c:f>'208.Друштво за одржување и упра'!$B$140:$D$140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92539392"/>
        <c:axId val="292557568"/>
      </c:lineChart>
      <c:catAx>
        <c:axId val="2925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557568"/>
        <c:crosses val="autoZero"/>
        <c:auto val="1"/>
        <c:lblAlgn val="ctr"/>
        <c:lblOffset val="100"/>
        <c:noMultiLvlLbl val="0"/>
      </c:catAx>
      <c:valAx>
        <c:axId val="292557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539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'208.Друштво за одржување и упра'!$A$185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'208.Друштво за одржување и упра'!$B$184:$D$184</c:f>
              <c:numCache>
                <c:formatCode>General</c:formatCode>
                <c:ptCount val="3"/>
                <c:pt idx="0">
                  <c:v>2023</c:v>
                </c:pt>
                <c:pt idx="1">
                  <c:v>2024</c:v>
                </c:pt>
                <c:pt idx="2">
                  <c:v>2025</c:v>
                </c:pt>
              </c:numCache>
            </c:numRef>
          </c:cat>
          <c:val>
            <c:numRef>
              <c:f>'208.Друштво за одржување и упра'!$B$185:$D$185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'208.Друштво за одржување и упра'!$A$186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'208.Друштво за одржување и упра'!$B$184:$D$184</c:f>
              <c:numCache>
                <c:formatCode>General</c:formatCode>
                <c:ptCount val="3"/>
                <c:pt idx="0">
                  <c:v>2023</c:v>
                </c:pt>
                <c:pt idx="1">
                  <c:v>2024</c:v>
                </c:pt>
                <c:pt idx="2">
                  <c:v>2025</c:v>
                </c:pt>
              </c:numCache>
            </c:numRef>
          </c:cat>
          <c:val>
            <c:numRef>
              <c:f>'208.Друштво за одржување и упра'!$B$186:$D$186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92587392"/>
        <c:axId val="292588928"/>
      </c:lineChart>
      <c:catAx>
        <c:axId val="29258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588928"/>
        <c:crosses val="autoZero"/>
        <c:auto val="1"/>
        <c:lblAlgn val="ctr"/>
        <c:lblOffset val="100"/>
        <c:noMultiLvlLbl val="0"/>
      </c:catAx>
      <c:valAx>
        <c:axId val="292588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2587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'22.ЈП ОГРАЖДЕН П.О. Босилово'!$A$185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'22.ЈП ОГРАЖДЕН П.О. Босилово'!$B$184:$D$184</c:f>
              <c:numCache>
                <c:formatCode>General</c:formatCode>
                <c:ptCount val="3"/>
                <c:pt idx="0">
                  <c:v>2023</c:v>
                </c:pt>
                <c:pt idx="1">
                  <c:v>2024</c:v>
                </c:pt>
                <c:pt idx="2">
                  <c:v>2025</c:v>
                </c:pt>
              </c:numCache>
            </c:numRef>
          </c:cat>
          <c:val>
            <c:numRef>
              <c:f>'22.ЈП ОГРАЖДЕН П.О. Босилово'!$B$185:$D$185</c:f>
              <c:numCache>
                <c:formatCode>0.00</c:formatCode>
                <c:ptCount val="3"/>
                <c:pt idx="0">
                  <c:v>0.94296019131695363</c:v>
                </c:pt>
                <c:pt idx="1">
                  <c:v>0.87863819399457366</c:v>
                </c:pt>
                <c:pt idx="2">
                  <c:v>0.87004717742696491</c:v>
                </c:pt>
              </c:numCache>
            </c:numRef>
          </c:val>
          <c:smooth val="0"/>
          <c:extLst>
            <c:ext xmlns:c16="http://schemas.microsoft.com/office/drawing/2014/chart" uri="{C3380CC4-5D6E-409C-BE32-E72D297353CC}">
              <c16:uniqueId val="{00000000-F6DE-9A42-8B56-FBF1957C210C}"/>
            </c:ext>
          </c:extLst>
        </c:ser>
        <c:ser>
          <c:idx val="1"/>
          <c:order val="1"/>
          <c:tx>
            <c:strRef>
              <c:f>'22.ЈП ОГРАЖДЕН П.О. Босилово'!$A$186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'22.ЈП ОГРАЖДЕН П.О. Босилово'!$B$184:$D$184</c:f>
              <c:numCache>
                <c:formatCode>General</c:formatCode>
                <c:ptCount val="3"/>
                <c:pt idx="0">
                  <c:v>2023</c:v>
                </c:pt>
                <c:pt idx="1">
                  <c:v>2024</c:v>
                </c:pt>
                <c:pt idx="2">
                  <c:v>2025</c:v>
                </c:pt>
              </c:numCache>
            </c:numRef>
          </c:cat>
          <c:val>
            <c:numRef>
              <c:f>'22.ЈП ОГРАЖДЕН П.О. Босилово'!$B$186:$D$186</c:f>
              <c:numCache>
                <c:formatCode>0.00</c:formatCode>
                <c:ptCount val="3"/>
                <c:pt idx="0">
                  <c:v>0.88131890000700153</c:v>
                </c:pt>
                <c:pt idx="1">
                  <c:v>0.8363171381065031</c:v>
                </c:pt>
                <c:pt idx="2">
                  <c:v>0.81088862304933962</c:v>
                </c:pt>
              </c:numCache>
            </c:numRef>
          </c:val>
          <c:smooth val="0"/>
          <c:extLst>
            <c:ext xmlns:c16="http://schemas.microsoft.com/office/drawing/2014/chart" uri="{C3380CC4-5D6E-409C-BE32-E72D297353CC}">
              <c16:uniqueId val="{00000001-F6DE-9A42-8B56-FBF1957C210C}"/>
            </c:ext>
          </c:extLst>
        </c:ser>
        <c:dLbls>
          <c:showLegendKey val="0"/>
          <c:showVal val="0"/>
          <c:showCatName val="0"/>
          <c:showSerName val="0"/>
          <c:showPercent val="0"/>
          <c:showBubbleSize val="0"/>
        </c:dLbls>
        <c:smooth val="0"/>
        <c:axId val="226905472"/>
        <c:axId val="226931840"/>
      </c:lineChart>
      <c:catAx>
        <c:axId val="22690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931840"/>
        <c:crosses val="autoZero"/>
        <c:auto val="1"/>
        <c:lblAlgn val="ctr"/>
        <c:lblOffset val="100"/>
        <c:noMultiLvlLbl val="0"/>
      </c:catAx>
      <c:valAx>
        <c:axId val="226931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905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'23.Општинско јавно претпријатие'!$A$161</c:f>
              <c:strCache>
                <c:ptCount val="1"/>
                <c:pt idx="0">
                  <c:v>   НЕТО ПРОФИТНА МАРЖА</c:v>
                </c:pt>
              </c:strCache>
            </c:strRef>
          </c:tx>
          <c:spPr>
            <a:ln w="28575" cap="rnd">
              <a:solidFill>
                <a:schemeClr val="accent1"/>
              </a:solidFill>
              <a:prstDash val="solid"/>
              <a:round/>
            </a:ln>
          </c:spPr>
          <c:marker>
            <c:symbol val="none"/>
          </c:marker>
          <c:cat>
            <c:numRef>
              <c:f>'23.Општинско јавно претпријатие'!$B$160:$D$160</c:f>
              <c:numCache>
                <c:formatCode>General</c:formatCode>
                <c:ptCount val="3"/>
                <c:pt idx="0">
                  <c:v>2023</c:v>
                </c:pt>
                <c:pt idx="1">
                  <c:v>2024</c:v>
                </c:pt>
                <c:pt idx="2">
                  <c:v>2025</c:v>
                </c:pt>
              </c:numCache>
            </c:numRef>
          </c:cat>
          <c:val>
            <c:numRef>
              <c:f>'23.Општинско јавно претпријатие'!$B$161:$D$161</c:f>
              <c:numCache>
                <c:formatCode>0.00</c:formatCode>
                <c:ptCount val="3"/>
                <c:pt idx="0">
                  <c:v>5.411632275113412</c:v>
                </c:pt>
                <c:pt idx="1">
                  <c:v>0.7250197679223217</c:v>
                </c:pt>
                <c:pt idx="2">
                  <c:v>2.7664963938370009</c:v>
                </c:pt>
              </c:numCache>
            </c:numRef>
          </c:val>
          <c:smooth val="0"/>
          <c:extLst>
            <c:ext xmlns:c16="http://schemas.microsoft.com/office/drawing/2014/chart" uri="{C3380CC4-5D6E-409C-BE32-E72D297353CC}">
              <c16:uniqueId val="{00000000-AADC-2A4B-B3D9-18A867465F6F}"/>
            </c:ext>
          </c:extLst>
        </c:ser>
        <c:ser>
          <c:idx val="1"/>
          <c:order val="1"/>
          <c:tx>
            <c:strRef>
              <c:f>'23.Општинско јавно претпријатие'!$A$162</c:f>
              <c:strCache>
                <c:ptCount val="1"/>
                <c:pt idx="0">
                  <c:v>  ОПЕРАТИВНА ПРОФИТНА МАРЖА</c:v>
                </c:pt>
              </c:strCache>
            </c:strRef>
          </c:tx>
          <c:spPr>
            <a:ln w="28575" cap="rnd">
              <a:solidFill>
                <a:schemeClr val="accent2"/>
              </a:solidFill>
              <a:prstDash val="solid"/>
              <a:round/>
            </a:ln>
          </c:spPr>
          <c:marker>
            <c:symbol val="none"/>
          </c:marker>
          <c:cat>
            <c:numRef>
              <c:f>'23.Општинско јавно претпријатие'!$B$160:$D$160</c:f>
              <c:numCache>
                <c:formatCode>General</c:formatCode>
                <c:ptCount val="3"/>
                <c:pt idx="0">
                  <c:v>2023</c:v>
                </c:pt>
                <c:pt idx="1">
                  <c:v>2024</c:v>
                </c:pt>
                <c:pt idx="2">
                  <c:v>2025</c:v>
                </c:pt>
              </c:numCache>
            </c:numRef>
          </c:cat>
          <c:val>
            <c:numRef>
              <c:f>'23.Општинско јавно претпријатие'!$B$162:$D$162</c:f>
              <c:numCache>
                <c:formatCode>0.00</c:formatCode>
                <c:ptCount val="3"/>
                <c:pt idx="0">
                  <c:v>6.0669609764951362</c:v>
                </c:pt>
                <c:pt idx="1">
                  <c:v>-3.8872832744890342</c:v>
                </c:pt>
                <c:pt idx="2">
                  <c:v>3.0273744733328369</c:v>
                </c:pt>
              </c:numCache>
            </c:numRef>
          </c:val>
          <c:smooth val="0"/>
          <c:extLst>
            <c:ext xmlns:c16="http://schemas.microsoft.com/office/drawing/2014/chart" uri="{C3380CC4-5D6E-409C-BE32-E72D297353CC}">
              <c16:uniqueId val="{00000001-AADC-2A4B-B3D9-18A867465F6F}"/>
            </c:ext>
          </c:extLst>
        </c:ser>
        <c:ser>
          <c:idx val="2"/>
          <c:order val="2"/>
          <c:tx>
            <c:strRef>
              <c:f>'23.Општинско јавно претпријатие'!$A$163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'23.Општинско јавно претпријатие'!$B$160:$D$160</c:f>
              <c:numCache>
                <c:formatCode>General</c:formatCode>
                <c:ptCount val="3"/>
                <c:pt idx="0">
                  <c:v>2023</c:v>
                </c:pt>
                <c:pt idx="1">
                  <c:v>2024</c:v>
                </c:pt>
                <c:pt idx="2">
                  <c:v>2025</c:v>
                </c:pt>
              </c:numCache>
            </c:numRef>
          </c:cat>
          <c:val>
            <c:numRef>
              <c:f>'23.Општинско јавно претпријатие'!$B$163:$D$163</c:f>
              <c:numCache>
                <c:formatCode>0.00</c:formatCode>
                <c:ptCount val="3"/>
                <c:pt idx="0">
                  <c:v>7.4624917047885457</c:v>
                </c:pt>
                <c:pt idx="1">
                  <c:v>1.059775837276838</c:v>
                </c:pt>
                <c:pt idx="2">
                  <c:v>4.3978866304221871</c:v>
                </c:pt>
              </c:numCache>
            </c:numRef>
          </c:val>
          <c:smooth val="0"/>
          <c:extLst>
            <c:ext xmlns:c16="http://schemas.microsoft.com/office/drawing/2014/chart" uri="{C3380CC4-5D6E-409C-BE32-E72D297353CC}">
              <c16:uniqueId val="{00000002-AADC-2A4B-B3D9-18A867465F6F}"/>
            </c:ext>
          </c:extLst>
        </c:ser>
        <c:ser>
          <c:idx val="3"/>
          <c:order val="3"/>
          <c:tx>
            <c:strRef>
              <c:f>'23.Општинско јавно претпријатие'!$A$164</c:f>
              <c:strCache>
                <c:ptCount val="1"/>
                <c:pt idx="0">
                  <c:v>  СТАПКА НА ПОВРАТ НА КАПИТАЛОТ (ROE)</c:v>
                </c:pt>
              </c:strCache>
            </c:strRef>
          </c:tx>
          <c:marker>
            <c:symbol val="none"/>
          </c:marker>
          <c:cat>
            <c:numRef>
              <c:f>'23.Општинско јавно претпријатие'!$B$160:$D$160</c:f>
              <c:numCache>
                <c:formatCode>General</c:formatCode>
                <c:ptCount val="3"/>
                <c:pt idx="0">
                  <c:v>2023</c:v>
                </c:pt>
                <c:pt idx="1">
                  <c:v>2024</c:v>
                </c:pt>
                <c:pt idx="2">
                  <c:v>2025</c:v>
                </c:pt>
              </c:numCache>
            </c:numRef>
          </c:cat>
          <c:val>
            <c:numRef>
              <c:f>'23.Општинско јавно претпријатие'!$B$164:$D$164</c:f>
              <c:numCache>
                <c:formatCode>0.00</c:formatCode>
                <c:ptCount val="3"/>
                <c:pt idx="0">
                  <c:v>10.23905990807963</c:v>
                </c:pt>
                <c:pt idx="1">
                  <c:v>1.503989122265271</c:v>
                </c:pt>
                <c:pt idx="2">
                  <c:v>6.7389656597168726</c:v>
                </c:pt>
              </c:numCache>
            </c:numRef>
          </c:val>
          <c:smooth val="0"/>
          <c:extLst>
            <c:ext xmlns:c16="http://schemas.microsoft.com/office/drawing/2014/chart" uri="{C3380CC4-5D6E-409C-BE32-E72D297353CC}">
              <c16:uniqueId val="{00000000-12EF-4B4F-8FC9-14FE31F254CC}"/>
            </c:ext>
          </c:extLst>
        </c:ser>
        <c:dLbls>
          <c:showLegendKey val="0"/>
          <c:showVal val="0"/>
          <c:showCatName val="0"/>
          <c:showSerName val="0"/>
          <c:showPercent val="0"/>
          <c:showBubbleSize val="0"/>
        </c:dLbls>
        <c:smooth val="0"/>
        <c:axId val="226501760"/>
        <c:axId val="226503296"/>
      </c:lineChart>
      <c:catAx>
        <c:axId val="22650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03296"/>
        <c:crosses val="autoZero"/>
        <c:auto val="1"/>
        <c:lblAlgn val="ctr"/>
        <c:lblOffset val="100"/>
        <c:noMultiLvlLbl val="0"/>
      </c:catAx>
      <c:valAx>
        <c:axId val="226503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01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'23.Општинско јавно претпријатие'!$A$95</c:f>
              <c:strCache>
                <c:ptCount val="1"/>
                <c:pt idx="0">
                  <c:v>Oбврски</c:v>
                </c:pt>
              </c:strCache>
            </c:strRef>
          </c:tx>
          <c:spPr>
            <a:solidFill>
              <a:schemeClr val="accent1"/>
            </a:solidFill>
            <a:ln>
              <a:noFill/>
              <a:prstDash val="solid"/>
            </a:ln>
          </c:spPr>
          <c:invertIfNegative val="0"/>
          <c:cat>
            <c:numRef>
              <c:f>'23.Општинско јавно претпријатие'!$B$94:$D$94</c:f>
              <c:numCache>
                <c:formatCode>0</c:formatCode>
                <c:ptCount val="3"/>
                <c:pt idx="0">
                  <c:v>2023</c:v>
                </c:pt>
                <c:pt idx="1">
                  <c:v>2024</c:v>
                </c:pt>
                <c:pt idx="2">
                  <c:v>2025</c:v>
                </c:pt>
              </c:numCache>
            </c:numRef>
          </c:cat>
          <c:val>
            <c:numRef>
              <c:f>'23.Општинско јавно претпријатие'!$B$95:$D$95</c:f>
              <c:numCache>
                <c:formatCode>#,##0</c:formatCode>
                <c:ptCount val="3"/>
                <c:pt idx="0">
                  <c:v>4357636</c:v>
                </c:pt>
                <c:pt idx="1">
                  <c:v>4984084</c:v>
                </c:pt>
                <c:pt idx="2">
                  <c:v>6787028</c:v>
                </c:pt>
              </c:numCache>
            </c:numRef>
          </c:val>
          <c:extLst>
            <c:ext xmlns:c16="http://schemas.microsoft.com/office/drawing/2014/chart" uri="{C3380CC4-5D6E-409C-BE32-E72D297353CC}">
              <c16:uniqueId val="{00000000-26CD-0C4A-9940-40C682F1653F}"/>
            </c:ext>
          </c:extLst>
        </c:ser>
        <c:ser>
          <c:idx val="1"/>
          <c:order val="1"/>
          <c:tx>
            <c:strRef>
              <c:f>'23.Општинско јавно претпријатие'!$A$96</c:f>
              <c:strCache>
                <c:ptCount val="1"/>
                <c:pt idx="0">
                  <c:v>EBITDA</c:v>
                </c:pt>
              </c:strCache>
            </c:strRef>
          </c:tx>
          <c:spPr>
            <a:solidFill>
              <a:schemeClr val="accent2"/>
            </a:solidFill>
            <a:ln>
              <a:noFill/>
              <a:prstDash val="solid"/>
            </a:ln>
          </c:spPr>
          <c:invertIfNegative val="0"/>
          <c:cat>
            <c:numRef>
              <c:f>'23.Општинско јавно претпријатие'!$B$94:$D$94</c:f>
              <c:numCache>
                <c:formatCode>0</c:formatCode>
                <c:ptCount val="3"/>
                <c:pt idx="0">
                  <c:v>2023</c:v>
                </c:pt>
                <c:pt idx="1">
                  <c:v>2024</c:v>
                </c:pt>
                <c:pt idx="2">
                  <c:v>2025</c:v>
                </c:pt>
              </c:numCache>
            </c:numRef>
          </c:cat>
          <c:val>
            <c:numRef>
              <c:f>'23.Општинско јавно претпријатие'!$B$96:$D$96</c:f>
              <c:numCache>
                <c:formatCode>#,##0</c:formatCode>
                <c:ptCount val="3"/>
                <c:pt idx="0">
                  <c:v>1457991</c:v>
                </c:pt>
                <c:pt idx="1">
                  <c:v>-834425</c:v>
                </c:pt>
                <c:pt idx="2">
                  <c:v>1197918</c:v>
                </c:pt>
              </c:numCache>
            </c:numRef>
          </c:val>
          <c:extLst>
            <c:ext xmlns:c16="http://schemas.microsoft.com/office/drawing/2014/chart" uri="{C3380CC4-5D6E-409C-BE32-E72D297353CC}">
              <c16:uniqueId val="{00000001-26CD-0C4A-9940-40C682F1653F}"/>
            </c:ext>
          </c:extLst>
        </c:ser>
        <c:ser>
          <c:idx val="2"/>
          <c:order val="2"/>
          <c:tx>
            <c:strRef>
              <c:f>'23.Општинско јавно претпријатие'!$A$97</c:f>
              <c:strCache>
                <c:ptCount val="1"/>
                <c:pt idx="0">
                  <c:v>Показател на долг/ЕBITDA</c:v>
                </c:pt>
              </c:strCache>
            </c:strRef>
          </c:tx>
          <c:spPr>
            <a:solidFill>
              <a:schemeClr val="accent3"/>
            </a:solidFill>
            <a:ln>
              <a:noFill/>
              <a:prstDash val="solid"/>
            </a:ln>
          </c:spPr>
          <c:invertIfNegative val="0"/>
          <c:cat>
            <c:numRef>
              <c:f>'23.Општинско јавно претпријатие'!$B$94:$D$94</c:f>
              <c:numCache>
                <c:formatCode>0</c:formatCode>
                <c:ptCount val="3"/>
                <c:pt idx="0">
                  <c:v>2023</c:v>
                </c:pt>
                <c:pt idx="1">
                  <c:v>2024</c:v>
                </c:pt>
                <c:pt idx="2">
                  <c:v>2025</c:v>
                </c:pt>
              </c:numCache>
            </c:numRef>
          </c:cat>
          <c:val>
            <c:numRef>
              <c:f>'23.Општинско јавно претпријатие'!$B$97:$D$97</c:f>
              <c:numCache>
                <c:formatCode>#,##0.00</c:formatCode>
                <c:ptCount val="3"/>
                <c:pt idx="0">
                  <c:v>2.988794855386625</c:v>
                </c:pt>
                <c:pt idx="1">
                  <c:v>-5.9730760703478447</c:v>
                </c:pt>
                <c:pt idx="2">
                  <c:v>5.6656866329748778</c:v>
                </c:pt>
              </c:numCache>
            </c:numRef>
          </c:val>
          <c:extLst>
            <c:ext xmlns:c16="http://schemas.microsoft.com/office/drawing/2014/chart" uri="{C3380CC4-5D6E-409C-BE32-E72D297353CC}">
              <c16:uniqueId val="{00000002-26CD-0C4A-9940-40C682F1653F}"/>
            </c:ext>
          </c:extLst>
        </c:ser>
        <c:dLbls>
          <c:showLegendKey val="0"/>
          <c:showVal val="0"/>
          <c:showCatName val="0"/>
          <c:showSerName val="0"/>
          <c:showPercent val="0"/>
          <c:showBubbleSize val="0"/>
        </c:dLbls>
        <c:gapWidth val="219"/>
        <c:overlap val="-27"/>
        <c:axId val="226555008"/>
        <c:axId val="226556544"/>
      </c:barChart>
      <c:catAx>
        <c:axId val="226555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56544"/>
        <c:crosses val="autoZero"/>
        <c:auto val="1"/>
        <c:lblAlgn val="ctr"/>
        <c:lblOffset val="100"/>
        <c:noMultiLvlLbl val="0"/>
      </c:catAx>
      <c:valAx>
        <c:axId val="226556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55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'23.Општинско јавно претпријатие'!$A$118</c:f>
              <c:strCache>
                <c:ptCount val="1"/>
                <c:pt idx="0">
                  <c:v>Oбврски</c:v>
                </c:pt>
              </c:strCache>
            </c:strRef>
          </c:tx>
          <c:spPr>
            <a:solidFill>
              <a:schemeClr val="accent1"/>
            </a:solidFill>
            <a:ln>
              <a:noFill/>
              <a:prstDash val="solid"/>
            </a:ln>
          </c:spPr>
          <c:invertIfNegative val="0"/>
          <c:cat>
            <c:numRef>
              <c:f>'23.Општинско јавно претпријатие'!$B$117:$D$117</c:f>
              <c:numCache>
                <c:formatCode>General</c:formatCode>
                <c:ptCount val="3"/>
                <c:pt idx="0">
                  <c:v>2023</c:v>
                </c:pt>
                <c:pt idx="1">
                  <c:v>2024</c:v>
                </c:pt>
                <c:pt idx="2">
                  <c:v>2025</c:v>
                </c:pt>
              </c:numCache>
            </c:numRef>
          </c:cat>
          <c:val>
            <c:numRef>
              <c:f>'23.Општинско јавно претпријатие'!$B$118:$D$118</c:f>
              <c:numCache>
                <c:formatCode>#,##0</c:formatCode>
                <c:ptCount val="3"/>
                <c:pt idx="0">
                  <c:v>4357636</c:v>
                </c:pt>
                <c:pt idx="1">
                  <c:v>4984084</c:v>
                </c:pt>
                <c:pt idx="2">
                  <c:v>6787028</c:v>
                </c:pt>
              </c:numCache>
            </c:numRef>
          </c:val>
          <c:extLst>
            <c:ext xmlns:c16="http://schemas.microsoft.com/office/drawing/2014/chart" uri="{C3380CC4-5D6E-409C-BE32-E72D297353CC}">
              <c16:uniqueId val="{00000000-65F2-6843-936D-42E2DD30C8E0}"/>
            </c:ext>
          </c:extLst>
        </c:ser>
        <c:ser>
          <c:idx val="1"/>
          <c:order val="1"/>
          <c:tx>
            <c:strRef>
              <c:f>'23.Општинско јавно претпријатие'!$A$119</c:f>
              <c:strCache>
                <c:ptCount val="1"/>
                <c:pt idx="0">
                  <c:v>Приходи</c:v>
                </c:pt>
              </c:strCache>
            </c:strRef>
          </c:tx>
          <c:spPr>
            <a:solidFill>
              <a:schemeClr val="accent2"/>
            </a:solidFill>
            <a:ln>
              <a:noFill/>
              <a:prstDash val="solid"/>
            </a:ln>
          </c:spPr>
          <c:invertIfNegative val="0"/>
          <c:cat>
            <c:numRef>
              <c:f>'23.Општинско јавно претпријатие'!$B$117:$D$117</c:f>
              <c:numCache>
                <c:formatCode>General</c:formatCode>
                <c:ptCount val="3"/>
                <c:pt idx="0">
                  <c:v>2023</c:v>
                </c:pt>
                <c:pt idx="1">
                  <c:v>2024</c:v>
                </c:pt>
                <c:pt idx="2">
                  <c:v>2025</c:v>
                </c:pt>
              </c:numCache>
            </c:numRef>
          </c:cat>
          <c:val>
            <c:numRef>
              <c:f>'23.Општинско јавно претпријатие'!$B$119:$D$119</c:f>
              <c:numCache>
                <c:formatCode>#,##0</c:formatCode>
                <c:ptCount val="3"/>
                <c:pt idx="0">
                  <c:v>22179491</c:v>
                </c:pt>
                <c:pt idx="1">
                  <c:v>25843308</c:v>
                </c:pt>
                <c:pt idx="2">
                  <c:v>31087126</c:v>
                </c:pt>
              </c:numCache>
            </c:numRef>
          </c:val>
          <c:extLst>
            <c:ext xmlns:c16="http://schemas.microsoft.com/office/drawing/2014/chart" uri="{C3380CC4-5D6E-409C-BE32-E72D297353CC}">
              <c16:uniqueId val="{00000001-65F2-6843-936D-42E2DD30C8E0}"/>
            </c:ext>
          </c:extLst>
        </c:ser>
        <c:dLbls>
          <c:showLegendKey val="0"/>
          <c:showVal val="0"/>
          <c:showCatName val="0"/>
          <c:showSerName val="0"/>
          <c:showPercent val="0"/>
          <c:showBubbleSize val="0"/>
        </c:dLbls>
        <c:gapWidth val="219"/>
        <c:overlap val="-27"/>
        <c:axId val="226582528"/>
        <c:axId val="226584064"/>
      </c:barChart>
      <c:catAx>
        <c:axId val="22658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84064"/>
        <c:crosses val="autoZero"/>
        <c:auto val="1"/>
        <c:lblAlgn val="ctr"/>
        <c:lblOffset val="100"/>
        <c:noMultiLvlLbl val="0"/>
      </c:catAx>
      <c:valAx>
        <c:axId val="226584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582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'23.Општинско јавно претпријатие'!$A$139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'23.Општинско јавно претпријатие'!$B$138:$D$138</c:f>
              <c:numCache>
                <c:formatCode>General</c:formatCode>
                <c:ptCount val="3"/>
                <c:pt idx="0">
                  <c:v>2023</c:v>
                </c:pt>
                <c:pt idx="1">
                  <c:v>2024</c:v>
                </c:pt>
                <c:pt idx="2">
                  <c:v>2025</c:v>
                </c:pt>
              </c:numCache>
            </c:numRef>
          </c:cat>
          <c:val>
            <c:numRef>
              <c:f>'23.Општинско јавно претпријатие'!$B$139:$D$139</c:f>
              <c:numCache>
                <c:formatCode>0.00</c:formatCode>
                <c:ptCount val="3"/>
                <c:pt idx="0">
                  <c:v>0.27117413397494577</c:v>
                </c:pt>
                <c:pt idx="1">
                  <c:v>0.29535671396304369</c:v>
                </c:pt>
                <c:pt idx="2">
                  <c:v>0.34739441444090152</c:v>
                </c:pt>
              </c:numCache>
            </c:numRef>
          </c:val>
          <c:smooth val="0"/>
          <c:extLst>
            <c:ext xmlns:c16="http://schemas.microsoft.com/office/drawing/2014/chart" uri="{C3380CC4-5D6E-409C-BE32-E72D297353CC}">
              <c16:uniqueId val="{00000000-D883-D346-BAEA-1DEFF5F49676}"/>
            </c:ext>
          </c:extLst>
        </c:ser>
        <c:ser>
          <c:idx val="1"/>
          <c:order val="1"/>
          <c:tx>
            <c:strRef>
              <c:f>'23.Општинско јавно претпријатие'!$A$140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'23.Општинско јавно претпријатие'!$B$138:$D$138</c:f>
              <c:numCache>
                <c:formatCode>General</c:formatCode>
                <c:ptCount val="3"/>
                <c:pt idx="0">
                  <c:v>2023</c:v>
                </c:pt>
                <c:pt idx="1">
                  <c:v>2024</c:v>
                </c:pt>
                <c:pt idx="2">
                  <c:v>2025</c:v>
                </c:pt>
              </c:numCache>
            </c:numRef>
          </c:cat>
          <c:val>
            <c:numRef>
              <c:f>'23.Општинско јавно претпријатие'!$B$140:$D$140</c:f>
              <c:numCache>
                <c:formatCode>0.00</c:formatCode>
                <c:ptCount val="3"/>
                <c:pt idx="0">
                  <c:v>0.37206985456471697</c:v>
                </c:pt>
                <c:pt idx="1">
                  <c:v>0.41915777786542791</c:v>
                </c:pt>
                <c:pt idx="2">
                  <c:v>0.53231909460793647</c:v>
                </c:pt>
              </c:numCache>
            </c:numRef>
          </c:val>
          <c:smooth val="0"/>
          <c:extLst>
            <c:ext xmlns:c16="http://schemas.microsoft.com/office/drawing/2014/chart" uri="{C3380CC4-5D6E-409C-BE32-E72D297353CC}">
              <c16:uniqueId val="{00000001-D883-D346-BAEA-1DEFF5F49676}"/>
            </c:ext>
          </c:extLst>
        </c:ser>
        <c:dLbls>
          <c:showLegendKey val="0"/>
          <c:showVal val="0"/>
          <c:showCatName val="0"/>
          <c:showSerName val="0"/>
          <c:showPercent val="0"/>
          <c:showBubbleSize val="0"/>
        </c:dLbls>
        <c:smooth val="0"/>
        <c:axId val="226622080"/>
        <c:axId val="226963840"/>
      </c:lineChart>
      <c:catAx>
        <c:axId val="22662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963840"/>
        <c:crosses val="autoZero"/>
        <c:auto val="1"/>
        <c:lblAlgn val="ctr"/>
        <c:lblOffset val="100"/>
        <c:noMultiLvlLbl val="0"/>
      </c:catAx>
      <c:valAx>
        <c:axId val="226963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622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'23.Општинско јавно претпријатие'!$A$185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'23.Општинско јавно претпријатие'!$B$184:$D$184</c:f>
              <c:numCache>
                <c:formatCode>General</c:formatCode>
                <c:ptCount val="3"/>
                <c:pt idx="0">
                  <c:v>2023</c:v>
                </c:pt>
                <c:pt idx="1">
                  <c:v>2024</c:v>
                </c:pt>
                <c:pt idx="2">
                  <c:v>2025</c:v>
                </c:pt>
              </c:numCache>
            </c:numRef>
          </c:cat>
          <c:val>
            <c:numRef>
              <c:f>'23.Општинско јавно претпријатие'!$B$185:$D$185</c:f>
              <c:numCache>
                <c:formatCode>0.00</c:formatCode>
                <c:ptCount val="3"/>
                <c:pt idx="0">
                  <c:v>1.5224098570876501</c:v>
                </c:pt>
                <c:pt idx="1">
                  <c:v>1.427799571596305</c:v>
                </c:pt>
                <c:pt idx="2">
                  <c:v>1.3704372517691099</c:v>
                </c:pt>
              </c:numCache>
            </c:numRef>
          </c:val>
          <c:smooth val="0"/>
          <c:extLst>
            <c:ext xmlns:c16="http://schemas.microsoft.com/office/drawing/2014/chart" uri="{C3380CC4-5D6E-409C-BE32-E72D297353CC}">
              <c16:uniqueId val="{00000000-6BE1-5A47-AD02-C80B24354C59}"/>
            </c:ext>
          </c:extLst>
        </c:ser>
        <c:ser>
          <c:idx val="1"/>
          <c:order val="1"/>
          <c:tx>
            <c:strRef>
              <c:f>'23.Општинско јавно претпријатие'!$A$186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'23.Општинско јавно претпријатие'!$B$184:$D$184</c:f>
              <c:numCache>
                <c:formatCode>General</c:formatCode>
                <c:ptCount val="3"/>
                <c:pt idx="0">
                  <c:v>2023</c:v>
                </c:pt>
                <c:pt idx="1">
                  <c:v>2024</c:v>
                </c:pt>
                <c:pt idx="2">
                  <c:v>2025</c:v>
                </c:pt>
              </c:numCache>
            </c:numRef>
          </c:cat>
          <c:val>
            <c:numRef>
              <c:f>'23.Општинско јавно претпријатие'!$B$186:$D$186</c:f>
              <c:numCache>
                <c:formatCode>0.00</c:formatCode>
                <c:ptCount val="3"/>
                <c:pt idx="0">
                  <c:v>1.3894366119611641</c:v>
                </c:pt>
                <c:pt idx="1">
                  <c:v>1.317247662760098</c:v>
                </c:pt>
                <c:pt idx="2">
                  <c:v>1.288478845232405</c:v>
                </c:pt>
              </c:numCache>
            </c:numRef>
          </c:val>
          <c:smooth val="0"/>
          <c:extLst>
            <c:ext xmlns:c16="http://schemas.microsoft.com/office/drawing/2014/chart" uri="{C3380CC4-5D6E-409C-BE32-E72D297353CC}">
              <c16:uniqueId val="{00000001-6BE1-5A47-AD02-C80B24354C59}"/>
            </c:ext>
          </c:extLst>
        </c:ser>
        <c:dLbls>
          <c:showLegendKey val="0"/>
          <c:showVal val="0"/>
          <c:showCatName val="0"/>
          <c:showSerName val="0"/>
          <c:showPercent val="0"/>
          <c:showBubbleSize val="0"/>
        </c:dLbls>
        <c:smooth val="0"/>
        <c:axId val="226989568"/>
        <c:axId val="226991104"/>
      </c:lineChart>
      <c:catAx>
        <c:axId val="22698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991104"/>
        <c:crosses val="autoZero"/>
        <c:auto val="1"/>
        <c:lblAlgn val="ctr"/>
        <c:lblOffset val="100"/>
        <c:noMultiLvlLbl val="0"/>
      </c:catAx>
      <c:valAx>
        <c:axId val="226991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9895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'24.ЈКП Бутел - Скопје'!$A$161</c:f>
              <c:strCache>
                <c:ptCount val="1"/>
                <c:pt idx="0">
                  <c:v>   НЕТО ПРОФИТНА МАРЖА</c:v>
                </c:pt>
              </c:strCache>
            </c:strRef>
          </c:tx>
          <c:spPr>
            <a:ln>
              <a:prstDash val="solid"/>
            </a:ln>
          </c:spPr>
          <c:marker>
            <c:symbol val="none"/>
          </c:marker>
          <c:cat>
            <c:numRef>
              <c:f>'24.ЈКП Бутел - Скопје'!$B$160:$D$160</c:f>
              <c:numCache>
                <c:formatCode>General</c:formatCode>
                <c:ptCount val="3"/>
                <c:pt idx="0">
                  <c:v>2023</c:v>
                </c:pt>
                <c:pt idx="1">
                  <c:v>2024</c:v>
                </c:pt>
                <c:pt idx="2">
                  <c:v>2025</c:v>
                </c:pt>
              </c:numCache>
            </c:numRef>
          </c:cat>
          <c:val>
            <c:numRef>
              <c:f>'24.ЈКП Бутел - Скопје'!$B$161:$D$161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E936-1640-8032-DA27B18BCDE6}"/>
            </c:ext>
          </c:extLst>
        </c:ser>
        <c:ser>
          <c:idx val="1"/>
          <c:order val="1"/>
          <c:tx>
            <c:strRef>
              <c:f>'24.ЈКП Бутел - Скопје'!$A$162</c:f>
              <c:strCache>
                <c:ptCount val="1"/>
                <c:pt idx="0">
                  <c:v>  ОПЕРАТИВНА ПРОФИТНА МАРЖА</c:v>
                </c:pt>
              </c:strCache>
            </c:strRef>
          </c:tx>
          <c:spPr>
            <a:ln>
              <a:prstDash val="solid"/>
            </a:ln>
          </c:spPr>
          <c:marker>
            <c:symbol val="none"/>
          </c:marker>
          <c:cat>
            <c:numRef>
              <c:f>'24.ЈКП Бутел - Скопје'!$B$160:$D$160</c:f>
              <c:numCache>
                <c:formatCode>General</c:formatCode>
                <c:ptCount val="3"/>
                <c:pt idx="0">
                  <c:v>2023</c:v>
                </c:pt>
                <c:pt idx="1">
                  <c:v>2024</c:v>
                </c:pt>
                <c:pt idx="2">
                  <c:v>2025</c:v>
                </c:pt>
              </c:numCache>
            </c:numRef>
          </c:cat>
          <c:val>
            <c:numRef>
              <c:f>'24.ЈКП Бутел - Скопје'!$B$162:$D$162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E936-1640-8032-DA27B18BCDE6}"/>
            </c:ext>
          </c:extLst>
        </c:ser>
        <c:ser>
          <c:idx val="2"/>
          <c:order val="2"/>
          <c:tx>
            <c:strRef>
              <c:f>'24.ЈКП Бутел - Скопје'!$A$163</c:f>
              <c:strCache>
                <c:ptCount val="1"/>
                <c:pt idx="0">
                  <c:v>  СТАПКА НА ПОВРАТ НА СРЕДСТВА (ROA)</c:v>
                </c:pt>
              </c:strCache>
            </c:strRef>
          </c:tx>
          <c:spPr>
            <a:ln>
              <a:prstDash val="solid"/>
            </a:ln>
          </c:spPr>
          <c:marker>
            <c:symbol val="none"/>
          </c:marker>
          <c:cat>
            <c:numRef>
              <c:f>'24.ЈКП Бутел - Скопје'!$B$160:$D$160</c:f>
              <c:numCache>
                <c:formatCode>General</c:formatCode>
                <c:ptCount val="3"/>
                <c:pt idx="0">
                  <c:v>2023</c:v>
                </c:pt>
                <c:pt idx="1">
                  <c:v>2024</c:v>
                </c:pt>
                <c:pt idx="2">
                  <c:v>2025</c:v>
                </c:pt>
              </c:numCache>
            </c:numRef>
          </c:cat>
          <c:val>
            <c:numRef>
              <c:f>'24.ЈКП Бутел - Скопје'!$B$163:$D$163</c:f>
              <c:numCache>
                <c:formatCode>0.00</c:formatCode>
                <c:ptCount val="3"/>
                <c:pt idx="0">
                  <c:v>-0.28000000000000003</c:v>
                </c:pt>
                <c:pt idx="1">
                  <c:v>0.31966251387928618</c:v>
                </c:pt>
                <c:pt idx="2">
                  <c:v>0.4043315528787228</c:v>
                </c:pt>
              </c:numCache>
            </c:numRef>
          </c:val>
          <c:smooth val="0"/>
          <c:extLst>
            <c:ext xmlns:c16="http://schemas.microsoft.com/office/drawing/2014/chart" uri="{C3380CC4-5D6E-409C-BE32-E72D297353CC}">
              <c16:uniqueId val="{00000002-E936-1640-8032-DA27B18BCDE6}"/>
            </c:ext>
          </c:extLst>
        </c:ser>
        <c:ser>
          <c:idx val="3"/>
          <c:order val="3"/>
          <c:tx>
            <c:strRef>
              <c:f>'24.ЈКП Бутел - Скопје'!$A$164</c:f>
              <c:strCache>
                <c:ptCount val="1"/>
                <c:pt idx="0">
                  <c:v>  СТАПКА НА ПОВРАТ НА КАПИТАЛОТ (ROE)</c:v>
                </c:pt>
              </c:strCache>
            </c:strRef>
          </c:tx>
          <c:marker>
            <c:symbol val="none"/>
          </c:marker>
          <c:cat>
            <c:numRef>
              <c:f>'24.ЈКП Бутел - Скопје'!$B$160:$D$160</c:f>
              <c:numCache>
                <c:formatCode>General</c:formatCode>
                <c:ptCount val="3"/>
                <c:pt idx="0">
                  <c:v>2023</c:v>
                </c:pt>
                <c:pt idx="1">
                  <c:v>2024</c:v>
                </c:pt>
                <c:pt idx="2">
                  <c:v>2025</c:v>
                </c:pt>
              </c:numCache>
            </c:numRef>
          </c:cat>
          <c:val>
            <c:numRef>
              <c:f>'24.ЈКП Бутел - Скопје'!$B$164:$D$164</c:f>
              <c:numCache>
                <c:formatCode>0.00</c:formatCode>
                <c:ptCount val="3"/>
                <c:pt idx="0">
                  <c:v>-141.44</c:v>
                </c:pt>
                <c:pt idx="1">
                  <c:v>38.135134159113072</c:v>
                </c:pt>
                <c:pt idx="2">
                  <c:v>53.744257913639032</c:v>
                </c:pt>
              </c:numCache>
            </c:numRef>
          </c:val>
          <c:smooth val="0"/>
          <c:extLst>
            <c:ext xmlns:c16="http://schemas.microsoft.com/office/drawing/2014/chart" uri="{C3380CC4-5D6E-409C-BE32-E72D297353CC}">
              <c16:uniqueId val="{00000000-622F-4A40-80D9-3487E8312EAA}"/>
            </c:ext>
          </c:extLst>
        </c:ser>
        <c:dLbls>
          <c:showLegendKey val="0"/>
          <c:showVal val="0"/>
          <c:showCatName val="0"/>
          <c:showSerName val="0"/>
          <c:showPercent val="0"/>
          <c:showBubbleSize val="0"/>
        </c:dLbls>
        <c:smooth val="0"/>
        <c:axId val="227380224"/>
        <c:axId val="227390208"/>
      </c:lineChart>
      <c:catAx>
        <c:axId val="227380224"/>
        <c:scaling>
          <c:orientation val="minMax"/>
        </c:scaling>
        <c:delete val="0"/>
        <c:axPos val="b"/>
        <c:numFmt formatCode="General" sourceLinked="0"/>
        <c:majorTickMark val="out"/>
        <c:minorTickMark val="none"/>
        <c:tickLblPos val="nextTo"/>
        <c:crossAx val="227390208"/>
        <c:crosses val="autoZero"/>
        <c:auto val="1"/>
        <c:lblAlgn val="ctr"/>
        <c:lblOffset val="100"/>
        <c:noMultiLvlLbl val="0"/>
      </c:catAx>
      <c:valAx>
        <c:axId val="227390208"/>
        <c:scaling>
          <c:orientation val="minMax"/>
        </c:scaling>
        <c:delete val="0"/>
        <c:axPos val="l"/>
        <c:majorGridlines/>
        <c:numFmt formatCode="0.00" sourceLinked="1"/>
        <c:majorTickMark val="out"/>
        <c:minorTickMark val="none"/>
        <c:tickLblPos val="nextTo"/>
        <c:crossAx val="2273802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'3.ЈП на Општина Аеродром Скоп'!$A$95</c:f>
              <c:strCache>
                <c:ptCount val="1"/>
                <c:pt idx="0">
                  <c:v>Oбврски</c:v>
                </c:pt>
              </c:strCache>
            </c:strRef>
          </c:tx>
          <c:spPr>
            <a:ln>
              <a:prstDash val="solid"/>
            </a:ln>
          </c:spPr>
          <c:invertIfNegative val="0"/>
          <c:cat>
            <c:numRef>
              <c:f>'3.ЈП на Општина Аеродром Скоп'!$B$94:$D$94</c:f>
              <c:numCache>
                <c:formatCode>0</c:formatCode>
                <c:ptCount val="3"/>
                <c:pt idx="0">
                  <c:v>2023</c:v>
                </c:pt>
                <c:pt idx="1">
                  <c:v>2024</c:v>
                </c:pt>
                <c:pt idx="2">
                  <c:v>2025</c:v>
                </c:pt>
              </c:numCache>
            </c:numRef>
          </c:cat>
          <c:val>
            <c:numRef>
              <c:f>'3.ЈП на Општина Аеродром Скоп'!$B$95:$D$95</c:f>
              <c:numCache>
                <c:formatCode>#,##0</c:formatCode>
                <c:ptCount val="3"/>
                <c:pt idx="0">
                  <c:v>5355383</c:v>
                </c:pt>
                <c:pt idx="1">
                  <c:v>8001429</c:v>
                </c:pt>
                <c:pt idx="2">
                  <c:v>6192967</c:v>
                </c:pt>
              </c:numCache>
            </c:numRef>
          </c:val>
          <c:extLst>
            <c:ext xmlns:c16="http://schemas.microsoft.com/office/drawing/2014/chart" uri="{C3380CC4-5D6E-409C-BE32-E72D297353CC}">
              <c16:uniqueId val="{00000000-9BDD-DE45-9227-DFA98D85BE8D}"/>
            </c:ext>
          </c:extLst>
        </c:ser>
        <c:ser>
          <c:idx val="1"/>
          <c:order val="1"/>
          <c:tx>
            <c:strRef>
              <c:f>'3.ЈП на Општина Аеродром Скоп'!$A$96</c:f>
              <c:strCache>
                <c:ptCount val="1"/>
                <c:pt idx="0">
                  <c:v>EBITDA</c:v>
                </c:pt>
              </c:strCache>
            </c:strRef>
          </c:tx>
          <c:spPr>
            <a:ln>
              <a:prstDash val="solid"/>
            </a:ln>
          </c:spPr>
          <c:invertIfNegative val="0"/>
          <c:cat>
            <c:numRef>
              <c:f>'3.ЈП на Општина Аеродром Скоп'!$B$94:$D$94</c:f>
              <c:numCache>
                <c:formatCode>0</c:formatCode>
                <c:ptCount val="3"/>
                <c:pt idx="0">
                  <c:v>2023</c:v>
                </c:pt>
                <c:pt idx="1">
                  <c:v>2024</c:v>
                </c:pt>
                <c:pt idx="2">
                  <c:v>2025</c:v>
                </c:pt>
              </c:numCache>
            </c:numRef>
          </c:cat>
          <c:val>
            <c:numRef>
              <c:f>'3.ЈП на Општина Аеродром Скоп'!$B$96:$D$96</c:f>
              <c:numCache>
                <c:formatCode>#,##0</c:formatCode>
                <c:ptCount val="3"/>
                <c:pt idx="0">
                  <c:v>-26360301</c:v>
                </c:pt>
                <c:pt idx="1">
                  <c:v>-1815946</c:v>
                </c:pt>
                <c:pt idx="2">
                  <c:v>-86902056</c:v>
                </c:pt>
              </c:numCache>
            </c:numRef>
          </c:val>
          <c:extLst>
            <c:ext xmlns:c16="http://schemas.microsoft.com/office/drawing/2014/chart" uri="{C3380CC4-5D6E-409C-BE32-E72D297353CC}">
              <c16:uniqueId val="{00000001-9BDD-DE45-9227-DFA98D85BE8D}"/>
            </c:ext>
          </c:extLst>
        </c:ser>
        <c:ser>
          <c:idx val="2"/>
          <c:order val="2"/>
          <c:tx>
            <c:strRef>
              <c:f>'3.ЈП на Општина Аеродром Скоп'!$A$97</c:f>
              <c:strCache>
                <c:ptCount val="1"/>
                <c:pt idx="0">
                  <c:v>Показател на долг/ЕBITDA</c:v>
                </c:pt>
              </c:strCache>
            </c:strRef>
          </c:tx>
          <c:spPr>
            <a:ln>
              <a:prstDash val="solid"/>
            </a:ln>
          </c:spPr>
          <c:invertIfNegative val="0"/>
          <c:cat>
            <c:numRef>
              <c:f>'3.ЈП на Општина Аеродром Скоп'!$B$94:$D$94</c:f>
              <c:numCache>
                <c:formatCode>0</c:formatCode>
                <c:ptCount val="3"/>
                <c:pt idx="0">
                  <c:v>2023</c:v>
                </c:pt>
                <c:pt idx="1">
                  <c:v>2024</c:v>
                </c:pt>
                <c:pt idx="2">
                  <c:v>2025</c:v>
                </c:pt>
              </c:numCache>
            </c:numRef>
          </c:cat>
          <c:val>
            <c:numRef>
              <c:f>'3.ЈП на Општина Аеродром Скоп'!$B$97:$D$97</c:f>
              <c:numCache>
                <c:formatCode>#,##0.00</c:formatCode>
                <c:ptCount val="3"/>
                <c:pt idx="0">
                  <c:v>-0.20316091989996621</c:v>
                </c:pt>
                <c:pt idx="1">
                  <c:v>-4.4062042593777564</c:v>
                </c:pt>
                <c:pt idx="2">
                  <c:v>-7.1263756981768067E-2</c:v>
                </c:pt>
              </c:numCache>
            </c:numRef>
          </c:val>
          <c:extLst>
            <c:ext xmlns:c16="http://schemas.microsoft.com/office/drawing/2014/chart" uri="{C3380CC4-5D6E-409C-BE32-E72D297353CC}">
              <c16:uniqueId val="{00000002-9BDD-DE45-9227-DFA98D85BE8D}"/>
            </c:ext>
          </c:extLst>
        </c:ser>
        <c:dLbls>
          <c:showLegendKey val="0"/>
          <c:showVal val="0"/>
          <c:showCatName val="0"/>
          <c:showSerName val="0"/>
          <c:showPercent val="0"/>
          <c:showBubbleSize val="0"/>
        </c:dLbls>
        <c:gapWidth val="150"/>
        <c:axId val="221106176"/>
        <c:axId val="221107712"/>
      </c:barChart>
      <c:catAx>
        <c:axId val="221106176"/>
        <c:scaling>
          <c:orientation val="minMax"/>
        </c:scaling>
        <c:delete val="0"/>
        <c:axPos val="b"/>
        <c:numFmt formatCode="0" sourceLinked="1"/>
        <c:majorTickMark val="out"/>
        <c:minorTickMark val="none"/>
        <c:tickLblPos val="nextTo"/>
        <c:crossAx val="221107712"/>
        <c:crosses val="autoZero"/>
        <c:auto val="1"/>
        <c:lblAlgn val="ctr"/>
        <c:lblOffset val="100"/>
        <c:noMultiLvlLbl val="0"/>
      </c:catAx>
      <c:valAx>
        <c:axId val="221107712"/>
        <c:scaling>
          <c:orientation val="minMax"/>
        </c:scaling>
        <c:delete val="0"/>
        <c:axPos val="l"/>
        <c:majorGridlines/>
        <c:numFmt formatCode="#,##0" sourceLinked="1"/>
        <c:majorTickMark val="out"/>
        <c:minorTickMark val="none"/>
        <c:tickLblPos val="nextTo"/>
        <c:crossAx val="2211061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'24.ЈКП Бутел - Скопје'!$A$185</c:f>
              <c:strCache>
                <c:ptCount val="1"/>
                <c:pt idx="0">
                  <c:v>  ПОКАЗАТЕЛ НА ТЕКОВНА ЛИКВИДНОСТ (CURRENT RATIO)</c:v>
                </c:pt>
              </c:strCache>
            </c:strRef>
          </c:tx>
          <c:spPr>
            <a:ln>
              <a:prstDash val="solid"/>
            </a:ln>
          </c:spPr>
          <c:marker>
            <c:symbol val="none"/>
          </c:marker>
          <c:cat>
            <c:numRef>
              <c:f>'24.ЈКП Бутел - Скопје'!$B$184:$D$184</c:f>
              <c:numCache>
                <c:formatCode>General</c:formatCode>
                <c:ptCount val="3"/>
                <c:pt idx="0">
                  <c:v>2023</c:v>
                </c:pt>
                <c:pt idx="1">
                  <c:v>2024</c:v>
                </c:pt>
                <c:pt idx="2">
                  <c:v>2025</c:v>
                </c:pt>
              </c:numCache>
            </c:numRef>
          </c:cat>
          <c:val>
            <c:numRef>
              <c:f>'24.ЈКП Бутел - Скопје'!$B$185:$D$185</c:f>
              <c:numCache>
                <c:formatCode>0.00</c:formatCode>
                <c:ptCount val="3"/>
                <c:pt idx="0">
                  <c:v>1.180019562080553E-2</c:v>
                </c:pt>
                <c:pt idx="1">
                  <c:v>3.3474947898111999E-2</c:v>
                </c:pt>
                <c:pt idx="2">
                  <c:v>2.0439720791453869E-2</c:v>
                </c:pt>
              </c:numCache>
            </c:numRef>
          </c:val>
          <c:smooth val="0"/>
          <c:extLst>
            <c:ext xmlns:c16="http://schemas.microsoft.com/office/drawing/2014/chart" uri="{C3380CC4-5D6E-409C-BE32-E72D297353CC}">
              <c16:uniqueId val="{00000000-54D2-D840-BC66-BC8235D99593}"/>
            </c:ext>
          </c:extLst>
        </c:ser>
        <c:ser>
          <c:idx val="1"/>
          <c:order val="1"/>
          <c:tx>
            <c:strRef>
              <c:f>'24.ЈКП Бутел - Скопје'!$A$186</c:f>
              <c:strCache>
                <c:ptCount val="1"/>
                <c:pt idx="0">
                  <c:v>  ПОКАЗАТЕЛ НА ЗАБРЗАНА ЛИКВИДНОСТ (QOICK RATIO)</c:v>
                </c:pt>
              </c:strCache>
            </c:strRef>
          </c:tx>
          <c:spPr>
            <a:ln>
              <a:prstDash val="solid"/>
            </a:ln>
          </c:spPr>
          <c:marker>
            <c:symbol val="none"/>
          </c:marker>
          <c:cat>
            <c:numRef>
              <c:f>'24.ЈКП Бутел - Скопје'!$B$184:$D$184</c:f>
              <c:numCache>
                <c:formatCode>General</c:formatCode>
                <c:ptCount val="3"/>
                <c:pt idx="0">
                  <c:v>2023</c:v>
                </c:pt>
                <c:pt idx="1">
                  <c:v>2024</c:v>
                </c:pt>
                <c:pt idx="2">
                  <c:v>2025</c:v>
                </c:pt>
              </c:numCache>
            </c:numRef>
          </c:cat>
          <c:val>
            <c:numRef>
              <c:f>'24.ЈКП Бутел - Скопје'!$B$186:$D$186</c:f>
              <c:numCache>
                <c:formatCode>0.00</c:formatCode>
                <c:ptCount val="3"/>
                <c:pt idx="0">
                  <c:v>1.180019562080553E-2</c:v>
                </c:pt>
                <c:pt idx="1">
                  <c:v>3.3474947898111999E-2</c:v>
                </c:pt>
                <c:pt idx="2">
                  <c:v>2.0439720791453869E-2</c:v>
                </c:pt>
              </c:numCache>
            </c:numRef>
          </c:val>
          <c:smooth val="0"/>
          <c:extLst>
            <c:ext xmlns:c16="http://schemas.microsoft.com/office/drawing/2014/chart" uri="{C3380CC4-5D6E-409C-BE32-E72D297353CC}">
              <c16:uniqueId val="{00000001-54D2-D840-BC66-BC8235D99593}"/>
            </c:ext>
          </c:extLst>
        </c:ser>
        <c:dLbls>
          <c:showLegendKey val="0"/>
          <c:showVal val="0"/>
          <c:showCatName val="0"/>
          <c:showSerName val="0"/>
          <c:showPercent val="0"/>
          <c:showBubbleSize val="0"/>
        </c:dLbls>
        <c:smooth val="0"/>
        <c:axId val="227477376"/>
        <c:axId val="227478912"/>
      </c:lineChart>
      <c:catAx>
        <c:axId val="227477376"/>
        <c:scaling>
          <c:orientation val="minMax"/>
        </c:scaling>
        <c:delete val="0"/>
        <c:axPos val="b"/>
        <c:numFmt formatCode="General" sourceLinked="1"/>
        <c:majorTickMark val="out"/>
        <c:minorTickMark val="none"/>
        <c:tickLblPos val="nextTo"/>
        <c:crossAx val="227478912"/>
        <c:crosses val="autoZero"/>
        <c:auto val="1"/>
        <c:lblAlgn val="ctr"/>
        <c:lblOffset val="100"/>
        <c:noMultiLvlLbl val="0"/>
      </c:catAx>
      <c:valAx>
        <c:axId val="227478912"/>
        <c:scaling>
          <c:orientation val="minMax"/>
        </c:scaling>
        <c:delete val="0"/>
        <c:axPos val="l"/>
        <c:majorGridlines/>
        <c:numFmt formatCode="0.00" sourceLinked="1"/>
        <c:majorTickMark val="out"/>
        <c:minorTickMark val="none"/>
        <c:tickLblPos val="nextTo"/>
        <c:crossAx val="2274773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'24.ЈКП Бутел - Скопје'!$A$139</c:f>
              <c:strCache>
                <c:ptCount val="1"/>
                <c:pt idx="0">
                  <c:v>  ПОКАЗАТЕЛ НА ВКУПНА ЗАДОЛЖЕНОСТ</c:v>
                </c:pt>
              </c:strCache>
            </c:strRef>
          </c:tx>
          <c:spPr>
            <a:ln>
              <a:prstDash val="solid"/>
            </a:ln>
          </c:spPr>
          <c:marker>
            <c:symbol val="none"/>
          </c:marker>
          <c:cat>
            <c:numRef>
              <c:f>'24.ЈКП Бутел - Скопје'!$B$138:$D$138</c:f>
              <c:numCache>
                <c:formatCode>General</c:formatCode>
                <c:ptCount val="3"/>
                <c:pt idx="0">
                  <c:v>2023</c:v>
                </c:pt>
                <c:pt idx="1">
                  <c:v>2024</c:v>
                </c:pt>
                <c:pt idx="2">
                  <c:v>2025</c:v>
                </c:pt>
              </c:numCache>
            </c:numRef>
          </c:cat>
          <c:val>
            <c:numRef>
              <c:f>'24.ЈКП Бутел - Скопје'!$B$139:$D$139</c:f>
              <c:numCache>
                <c:formatCode>0.00</c:formatCode>
                <c:ptCount val="3"/>
                <c:pt idx="0">
                  <c:v>0.9980288929249671</c:v>
                </c:pt>
                <c:pt idx="1">
                  <c:v>0.99161763762137189</c:v>
                </c:pt>
                <c:pt idx="2">
                  <c:v>0.99247674879931469</c:v>
                </c:pt>
              </c:numCache>
            </c:numRef>
          </c:val>
          <c:smooth val="0"/>
          <c:extLst>
            <c:ext xmlns:c16="http://schemas.microsoft.com/office/drawing/2014/chart" uri="{C3380CC4-5D6E-409C-BE32-E72D297353CC}">
              <c16:uniqueId val="{00000000-2EC0-3843-AA7D-8F4D94E30454}"/>
            </c:ext>
          </c:extLst>
        </c:ser>
        <c:ser>
          <c:idx val="1"/>
          <c:order val="1"/>
          <c:tx>
            <c:strRef>
              <c:f>'24.ЈКП Бутел - Скопје'!$A$140</c:f>
              <c:strCache>
                <c:ptCount val="1"/>
                <c:pt idx="0">
                  <c:v>  ПОКАЗАТЕЛ ДОЛГ-СОПСТВЕН КАПИТАЛ (DEBT EQUITY RATIO)</c:v>
                </c:pt>
              </c:strCache>
            </c:strRef>
          </c:tx>
          <c:spPr>
            <a:ln>
              <a:prstDash val="solid"/>
            </a:ln>
          </c:spPr>
          <c:marker>
            <c:symbol val="none"/>
          </c:marker>
          <c:cat>
            <c:numRef>
              <c:f>'24.ЈКП Бутел - Скопје'!$B$138:$D$138</c:f>
              <c:numCache>
                <c:formatCode>General</c:formatCode>
                <c:ptCount val="3"/>
                <c:pt idx="0">
                  <c:v>2023</c:v>
                </c:pt>
                <c:pt idx="1">
                  <c:v>2024</c:v>
                </c:pt>
                <c:pt idx="2">
                  <c:v>2025</c:v>
                </c:pt>
              </c:numCache>
            </c:numRef>
          </c:cat>
          <c:val>
            <c:numRef>
              <c:f>'24.ЈКП Бутел - Скопје'!$B$140:$D$140</c:f>
              <c:numCache>
                <c:formatCode>0.00</c:formatCode>
                <c:ptCount val="3"/>
                <c:pt idx="0">
                  <c:v>506.3291109684198</c:v>
                </c:pt>
                <c:pt idx="1">
                  <c:v>118.2981112997003</c:v>
                </c:pt>
                <c:pt idx="2">
                  <c:v>131.9212561596926</c:v>
                </c:pt>
              </c:numCache>
            </c:numRef>
          </c:val>
          <c:smooth val="0"/>
          <c:extLst>
            <c:ext xmlns:c16="http://schemas.microsoft.com/office/drawing/2014/chart" uri="{C3380CC4-5D6E-409C-BE32-E72D297353CC}">
              <c16:uniqueId val="{00000001-2EC0-3843-AA7D-8F4D94E30454}"/>
            </c:ext>
          </c:extLst>
        </c:ser>
        <c:dLbls>
          <c:showLegendKey val="0"/>
          <c:showVal val="0"/>
          <c:showCatName val="0"/>
          <c:showSerName val="0"/>
          <c:showPercent val="0"/>
          <c:showBubbleSize val="0"/>
        </c:dLbls>
        <c:smooth val="0"/>
        <c:axId val="227513088"/>
        <c:axId val="227514624"/>
      </c:lineChart>
      <c:catAx>
        <c:axId val="227513088"/>
        <c:scaling>
          <c:orientation val="minMax"/>
        </c:scaling>
        <c:delete val="0"/>
        <c:axPos val="b"/>
        <c:numFmt formatCode="General" sourceLinked="1"/>
        <c:majorTickMark val="out"/>
        <c:minorTickMark val="none"/>
        <c:tickLblPos val="nextTo"/>
        <c:crossAx val="227514624"/>
        <c:crosses val="autoZero"/>
        <c:auto val="1"/>
        <c:lblAlgn val="ctr"/>
        <c:lblOffset val="100"/>
        <c:noMultiLvlLbl val="0"/>
      </c:catAx>
      <c:valAx>
        <c:axId val="227514624"/>
        <c:scaling>
          <c:orientation val="minMax"/>
        </c:scaling>
        <c:delete val="0"/>
        <c:axPos val="l"/>
        <c:majorGridlines/>
        <c:numFmt formatCode="0.00" sourceLinked="1"/>
        <c:majorTickMark val="out"/>
        <c:minorTickMark val="none"/>
        <c:tickLblPos val="nextTo"/>
        <c:crossAx val="2275130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5646084864391949"/>
          <c:y val="7.4548702245552642E-2"/>
          <c:w val="0.63117935258092739"/>
          <c:h val="0.8326195683872849"/>
        </c:manualLayout>
      </c:layout>
      <c:barChart>
        <c:barDir val="col"/>
        <c:grouping val="clustered"/>
        <c:varyColors val="0"/>
        <c:ser>
          <c:idx val="0"/>
          <c:order val="0"/>
          <c:tx>
            <c:strRef>
              <c:f>'24.ЈКП Бутел - Скопје'!$A$118</c:f>
              <c:strCache>
                <c:ptCount val="1"/>
                <c:pt idx="0">
                  <c:v>Oбврски</c:v>
                </c:pt>
              </c:strCache>
            </c:strRef>
          </c:tx>
          <c:spPr>
            <a:ln>
              <a:prstDash val="solid"/>
            </a:ln>
          </c:spPr>
          <c:invertIfNegative val="0"/>
          <c:cat>
            <c:numRef>
              <c:f>'24.ЈКП Бутел - Скопје'!$B$117:$D$117</c:f>
              <c:numCache>
                <c:formatCode>General</c:formatCode>
                <c:ptCount val="3"/>
                <c:pt idx="0">
                  <c:v>2023</c:v>
                </c:pt>
                <c:pt idx="1">
                  <c:v>2024</c:v>
                </c:pt>
                <c:pt idx="2">
                  <c:v>2025</c:v>
                </c:pt>
              </c:numCache>
            </c:numRef>
          </c:cat>
          <c:val>
            <c:numRef>
              <c:f>'24.ЈКП Бутел - Скопје'!$B$118:$D$118</c:f>
              <c:numCache>
                <c:formatCode>#,##0</c:formatCode>
                <c:ptCount val="3"/>
                <c:pt idx="0">
                  <c:v>8673924</c:v>
                </c:pt>
                <c:pt idx="1">
                  <c:v>3275793</c:v>
                </c:pt>
                <c:pt idx="2">
                  <c:v>7897466</c:v>
                </c:pt>
              </c:numCache>
            </c:numRef>
          </c:val>
          <c:extLst>
            <c:ext xmlns:c16="http://schemas.microsoft.com/office/drawing/2014/chart" uri="{C3380CC4-5D6E-409C-BE32-E72D297353CC}">
              <c16:uniqueId val="{00000000-B6B9-B541-B3F3-0D9E317B5BA7}"/>
            </c:ext>
          </c:extLst>
        </c:ser>
        <c:ser>
          <c:idx val="1"/>
          <c:order val="1"/>
          <c:tx>
            <c:strRef>
              <c:f>'24.ЈКП Бутел - Скопје'!$A$119</c:f>
              <c:strCache>
                <c:ptCount val="1"/>
                <c:pt idx="0">
                  <c:v>Приходи</c:v>
                </c:pt>
              </c:strCache>
            </c:strRef>
          </c:tx>
          <c:spPr>
            <a:ln>
              <a:prstDash val="solid"/>
            </a:ln>
          </c:spPr>
          <c:invertIfNegative val="0"/>
          <c:cat>
            <c:numRef>
              <c:f>'24.ЈКП Бутел - Скопје'!$B$117:$D$117</c:f>
              <c:numCache>
                <c:formatCode>General</c:formatCode>
                <c:ptCount val="3"/>
                <c:pt idx="0">
                  <c:v>2023</c:v>
                </c:pt>
                <c:pt idx="1">
                  <c:v>2024</c:v>
                </c:pt>
                <c:pt idx="2">
                  <c:v>2025</c:v>
                </c:pt>
              </c:numCache>
            </c:numRef>
          </c:cat>
          <c:val>
            <c:numRef>
              <c:f>'24.ЈКП Бутел - Скопје'!$B$119:$D$119</c:f>
              <c:numCache>
                <c:formatCode>#,##0</c:formatCode>
                <c:ptCount val="3"/>
                <c:pt idx="0">
                  <c:v>25286910</c:v>
                </c:pt>
                <c:pt idx="1">
                  <c:v>31127770</c:v>
                </c:pt>
                <c:pt idx="2">
                  <c:v>20575493</c:v>
                </c:pt>
              </c:numCache>
            </c:numRef>
          </c:val>
          <c:extLst>
            <c:ext xmlns:c16="http://schemas.microsoft.com/office/drawing/2014/chart" uri="{C3380CC4-5D6E-409C-BE32-E72D297353CC}">
              <c16:uniqueId val="{00000001-B6B9-B541-B3F3-0D9E317B5BA7}"/>
            </c:ext>
          </c:extLst>
        </c:ser>
        <c:dLbls>
          <c:showLegendKey val="0"/>
          <c:showVal val="0"/>
          <c:showCatName val="0"/>
          <c:showSerName val="0"/>
          <c:showPercent val="0"/>
          <c:showBubbleSize val="0"/>
        </c:dLbls>
        <c:gapWidth val="150"/>
        <c:axId val="227810688"/>
        <c:axId val="227816576"/>
      </c:barChart>
      <c:catAx>
        <c:axId val="227810688"/>
        <c:scaling>
          <c:orientation val="minMax"/>
        </c:scaling>
        <c:delete val="0"/>
        <c:axPos val="b"/>
        <c:numFmt formatCode="General" sourceLinked="1"/>
        <c:majorTickMark val="out"/>
        <c:minorTickMark val="none"/>
        <c:tickLblPos val="nextTo"/>
        <c:crossAx val="227816576"/>
        <c:crosses val="autoZero"/>
        <c:auto val="1"/>
        <c:lblAlgn val="ctr"/>
        <c:lblOffset val="100"/>
        <c:noMultiLvlLbl val="0"/>
      </c:catAx>
      <c:valAx>
        <c:axId val="227816576"/>
        <c:scaling>
          <c:orientation val="minMax"/>
        </c:scaling>
        <c:delete val="0"/>
        <c:axPos val="l"/>
        <c:majorGridlines/>
        <c:numFmt formatCode="#,##0" sourceLinked="1"/>
        <c:majorTickMark val="out"/>
        <c:minorTickMark val="none"/>
        <c:tickLblPos val="nextTo"/>
        <c:crossAx val="2278106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'24.ЈКП Бутел - Скопје'!$A$95</c:f>
              <c:strCache>
                <c:ptCount val="1"/>
                <c:pt idx="0">
                  <c:v>Oбврски</c:v>
                </c:pt>
              </c:strCache>
            </c:strRef>
          </c:tx>
          <c:spPr>
            <a:ln>
              <a:prstDash val="solid"/>
            </a:ln>
          </c:spPr>
          <c:invertIfNegative val="0"/>
          <c:cat>
            <c:numRef>
              <c:f>'24.ЈКП Бутел - Скопје'!$B$94:$D$94</c:f>
              <c:numCache>
                <c:formatCode>0</c:formatCode>
                <c:ptCount val="3"/>
                <c:pt idx="0">
                  <c:v>2023</c:v>
                </c:pt>
                <c:pt idx="1">
                  <c:v>2024</c:v>
                </c:pt>
                <c:pt idx="2">
                  <c:v>2025</c:v>
                </c:pt>
              </c:numCache>
            </c:numRef>
          </c:cat>
          <c:val>
            <c:numRef>
              <c:f>'24.ЈКП Бутел - Скопје'!$B$95:$D$95</c:f>
              <c:numCache>
                <c:formatCode>#,##0</c:formatCode>
                <c:ptCount val="3"/>
                <c:pt idx="0">
                  <c:v>8673924</c:v>
                </c:pt>
                <c:pt idx="1">
                  <c:v>3275793</c:v>
                </c:pt>
                <c:pt idx="2">
                  <c:v>7897466</c:v>
                </c:pt>
              </c:numCache>
            </c:numRef>
          </c:val>
          <c:extLst>
            <c:ext xmlns:c16="http://schemas.microsoft.com/office/drawing/2014/chart" uri="{C3380CC4-5D6E-409C-BE32-E72D297353CC}">
              <c16:uniqueId val="{00000000-CA03-AF44-9A72-C1AED7B5921A}"/>
            </c:ext>
          </c:extLst>
        </c:ser>
        <c:ser>
          <c:idx val="1"/>
          <c:order val="1"/>
          <c:tx>
            <c:strRef>
              <c:f>'24.ЈКП Бутел - Скопје'!$A$96</c:f>
              <c:strCache>
                <c:ptCount val="1"/>
                <c:pt idx="0">
                  <c:v>EBITDA</c:v>
                </c:pt>
              </c:strCache>
            </c:strRef>
          </c:tx>
          <c:spPr>
            <a:ln>
              <a:prstDash val="solid"/>
            </a:ln>
          </c:spPr>
          <c:invertIfNegative val="0"/>
          <c:cat>
            <c:numRef>
              <c:f>'24.ЈКП Бутел - Скопје'!$B$94:$D$94</c:f>
              <c:numCache>
                <c:formatCode>0</c:formatCode>
                <c:ptCount val="3"/>
                <c:pt idx="0">
                  <c:v>2023</c:v>
                </c:pt>
                <c:pt idx="1">
                  <c:v>2024</c:v>
                </c:pt>
                <c:pt idx="2">
                  <c:v>2025</c:v>
                </c:pt>
              </c:numCache>
            </c:numRef>
          </c:cat>
          <c:val>
            <c:numRef>
              <c:f>'24.ЈКП Бутел - Скопје'!$B$96:$D$96</c:f>
              <c:numCache>
                <c:formatCode>#,##0</c:formatCode>
                <c:ptCount val="3"/>
                <c:pt idx="0">
                  <c:v>-25311136</c:v>
                </c:pt>
                <c:pt idx="1">
                  <c:v>-30941419</c:v>
                </c:pt>
                <c:pt idx="2">
                  <c:v>-20539744</c:v>
                </c:pt>
              </c:numCache>
            </c:numRef>
          </c:val>
          <c:extLst>
            <c:ext xmlns:c16="http://schemas.microsoft.com/office/drawing/2014/chart" uri="{C3380CC4-5D6E-409C-BE32-E72D297353CC}">
              <c16:uniqueId val="{00000001-CA03-AF44-9A72-C1AED7B5921A}"/>
            </c:ext>
          </c:extLst>
        </c:ser>
        <c:ser>
          <c:idx val="2"/>
          <c:order val="2"/>
          <c:tx>
            <c:strRef>
              <c:f>'24.ЈКП Бутел - Скопје'!$A$97</c:f>
              <c:strCache>
                <c:ptCount val="1"/>
                <c:pt idx="0">
                  <c:v>Показател на долг/ЕBITDA</c:v>
                </c:pt>
              </c:strCache>
            </c:strRef>
          </c:tx>
          <c:spPr>
            <a:ln>
              <a:prstDash val="solid"/>
            </a:ln>
          </c:spPr>
          <c:invertIfNegative val="0"/>
          <c:cat>
            <c:numRef>
              <c:f>'24.ЈКП Бутел - Скопје'!$B$94:$D$94</c:f>
              <c:numCache>
                <c:formatCode>0</c:formatCode>
                <c:ptCount val="3"/>
                <c:pt idx="0">
                  <c:v>2023</c:v>
                </c:pt>
                <c:pt idx="1">
                  <c:v>2024</c:v>
                </c:pt>
                <c:pt idx="2">
                  <c:v>2025</c:v>
                </c:pt>
              </c:numCache>
            </c:numRef>
          </c:cat>
          <c:val>
            <c:numRef>
              <c:f>'24.ЈКП Бутел - Скопје'!$B$97:$D$97</c:f>
              <c:numCache>
                <c:formatCode>#,##0.00</c:formatCode>
                <c:ptCount val="3"/>
                <c:pt idx="0">
                  <c:v>-0.342692007186086</c:v>
                </c:pt>
                <c:pt idx="1">
                  <c:v>-0.1058708070240735</c:v>
                </c:pt>
                <c:pt idx="2">
                  <c:v>-0.38449680774989209</c:v>
                </c:pt>
              </c:numCache>
            </c:numRef>
          </c:val>
          <c:extLst>
            <c:ext xmlns:c16="http://schemas.microsoft.com/office/drawing/2014/chart" uri="{C3380CC4-5D6E-409C-BE32-E72D297353CC}">
              <c16:uniqueId val="{00000002-CA03-AF44-9A72-C1AED7B5921A}"/>
            </c:ext>
          </c:extLst>
        </c:ser>
        <c:dLbls>
          <c:showLegendKey val="0"/>
          <c:showVal val="0"/>
          <c:showCatName val="0"/>
          <c:showSerName val="0"/>
          <c:showPercent val="0"/>
          <c:showBubbleSize val="0"/>
        </c:dLbls>
        <c:gapWidth val="150"/>
        <c:axId val="227847552"/>
        <c:axId val="227849344"/>
      </c:barChart>
      <c:catAx>
        <c:axId val="227847552"/>
        <c:scaling>
          <c:orientation val="minMax"/>
        </c:scaling>
        <c:delete val="0"/>
        <c:axPos val="b"/>
        <c:numFmt formatCode="General" sourceLinked="0"/>
        <c:majorTickMark val="out"/>
        <c:minorTickMark val="none"/>
        <c:tickLblPos val="nextTo"/>
        <c:crossAx val="227849344"/>
        <c:crosses val="autoZero"/>
        <c:auto val="1"/>
        <c:lblAlgn val="ctr"/>
        <c:lblOffset val="100"/>
        <c:noMultiLvlLbl val="0"/>
      </c:catAx>
      <c:valAx>
        <c:axId val="227849344"/>
        <c:scaling>
          <c:orientation val="minMax"/>
        </c:scaling>
        <c:delete val="0"/>
        <c:axPos val="l"/>
        <c:majorGridlines/>
        <c:numFmt formatCode="#,##0" sourceLinked="1"/>
        <c:majorTickMark val="out"/>
        <c:minorTickMark val="none"/>
        <c:tickLblPos val="nextTo"/>
        <c:crossAx val="2278475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'25.ЈП Комунален сервисВаландово'!$A$161</c:f>
              <c:strCache>
                <c:ptCount val="1"/>
                <c:pt idx="0">
                  <c:v>   НЕТО ПРОФИТНА МАРЖА</c:v>
                </c:pt>
              </c:strCache>
            </c:strRef>
          </c:tx>
          <c:spPr>
            <a:ln w="28575" cap="rnd">
              <a:solidFill>
                <a:schemeClr val="accent1"/>
              </a:solidFill>
              <a:prstDash val="solid"/>
              <a:round/>
            </a:ln>
          </c:spPr>
          <c:marker>
            <c:symbol val="none"/>
          </c:marker>
          <c:cat>
            <c:numRef>
              <c:f>'25.ЈП Комунален сервисВаландово'!$B$160:$D$160</c:f>
              <c:numCache>
                <c:formatCode>General</c:formatCode>
                <c:ptCount val="3"/>
                <c:pt idx="0">
                  <c:v>2023</c:v>
                </c:pt>
                <c:pt idx="1">
                  <c:v>2024</c:v>
                </c:pt>
                <c:pt idx="2">
                  <c:v>2025</c:v>
                </c:pt>
              </c:numCache>
            </c:numRef>
          </c:cat>
          <c:val>
            <c:numRef>
              <c:f>'25.ЈП Комунален сервисВаландово'!$B$161:$D$161</c:f>
              <c:numCache>
                <c:formatCode>0.00</c:formatCode>
                <c:ptCount val="3"/>
                <c:pt idx="0">
                  <c:v>-15.15</c:v>
                </c:pt>
                <c:pt idx="1">
                  <c:v>-4.8</c:v>
                </c:pt>
                <c:pt idx="2">
                  <c:v>10.26010846322715</c:v>
                </c:pt>
              </c:numCache>
            </c:numRef>
          </c:val>
          <c:smooth val="0"/>
          <c:extLst>
            <c:ext xmlns:c16="http://schemas.microsoft.com/office/drawing/2014/chart" uri="{C3380CC4-5D6E-409C-BE32-E72D297353CC}">
              <c16:uniqueId val="{00000000-C45A-5B42-B602-98459105B03A}"/>
            </c:ext>
          </c:extLst>
        </c:ser>
        <c:ser>
          <c:idx val="1"/>
          <c:order val="1"/>
          <c:tx>
            <c:strRef>
              <c:f>'25.ЈП Комунален сервисВаландово'!$A$162</c:f>
              <c:strCache>
                <c:ptCount val="1"/>
                <c:pt idx="0">
                  <c:v>  ОПЕРАТИВНА ПРОФИТНА МАРЖА</c:v>
                </c:pt>
              </c:strCache>
            </c:strRef>
          </c:tx>
          <c:spPr>
            <a:ln w="28575" cap="rnd">
              <a:solidFill>
                <a:schemeClr val="accent2"/>
              </a:solidFill>
              <a:prstDash val="solid"/>
              <a:round/>
            </a:ln>
          </c:spPr>
          <c:marker>
            <c:symbol val="none"/>
          </c:marker>
          <c:cat>
            <c:numRef>
              <c:f>'25.ЈП Комунален сервисВаландово'!$B$160:$D$160</c:f>
              <c:numCache>
                <c:formatCode>General</c:formatCode>
                <c:ptCount val="3"/>
                <c:pt idx="0">
                  <c:v>2023</c:v>
                </c:pt>
                <c:pt idx="1">
                  <c:v>2024</c:v>
                </c:pt>
                <c:pt idx="2">
                  <c:v>2025</c:v>
                </c:pt>
              </c:numCache>
            </c:numRef>
          </c:cat>
          <c:val>
            <c:numRef>
              <c:f>'25.ЈП Комунален сервисВаландово'!$B$162:$D$162</c:f>
              <c:numCache>
                <c:formatCode>0.00</c:formatCode>
                <c:ptCount val="3"/>
                <c:pt idx="0">
                  <c:v>-37.152709433610838</c:v>
                </c:pt>
                <c:pt idx="1">
                  <c:v>-30.981093462762509</c:v>
                </c:pt>
                <c:pt idx="2">
                  <c:v>-8.3725433879858837</c:v>
                </c:pt>
              </c:numCache>
            </c:numRef>
          </c:val>
          <c:smooth val="0"/>
          <c:extLst>
            <c:ext xmlns:c16="http://schemas.microsoft.com/office/drawing/2014/chart" uri="{C3380CC4-5D6E-409C-BE32-E72D297353CC}">
              <c16:uniqueId val="{00000001-C45A-5B42-B602-98459105B03A}"/>
            </c:ext>
          </c:extLst>
        </c:ser>
        <c:ser>
          <c:idx val="2"/>
          <c:order val="2"/>
          <c:tx>
            <c:strRef>
              <c:f>'25.ЈП Комунален сервисВаландово'!$A$163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'25.ЈП Комунален сервисВаландово'!$B$160:$D$160</c:f>
              <c:numCache>
                <c:formatCode>General</c:formatCode>
                <c:ptCount val="3"/>
                <c:pt idx="0">
                  <c:v>2023</c:v>
                </c:pt>
                <c:pt idx="1">
                  <c:v>2024</c:v>
                </c:pt>
                <c:pt idx="2">
                  <c:v>2025</c:v>
                </c:pt>
              </c:numCache>
            </c:numRef>
          </c:cat>
          <c:val>
            <c:numRef>
              <c:f>'25.ЈП Комунален сервисВаландово'!$B$163:$D$163</c:f>
              <c:numCache>
                <c:formatCode>0.00</c:formatCode>
                <c:ptCount val="3"/>
                <c:pt idx="0">
                  <c:v>-3.81</c:v>
                </c:pt>
                <c:pt idx="1">
                  <c:v>-1.46</c:v>
                </c:pt>
                <c:pt idx="2">
                  <c:v>3.8586305422360661</c:v>
                </c:pt>
              </c:numCache>
            </c:numRef>
          </c:val>
          <c:smooth val="0"/>
          <c:extLst>
            <c:ext xmlns:c16="http://schemas.microsoft.com/office/drawing/2014/chart" uri="{C3380CC4-5D6E-409C-BE32-E72D297353CC}">
              <c16:uniqueId val="{00000002-C45A-5B42-B602-98459105B03A}"/>
            </c:ext>
          </c:extLst>
        </c:ser>
        <c:ser>
          <c:idx val="3"/>
          <c:order val="3"/>
          <c:tx>
            <c:strRef>
              <c:f>'25.ЈП Комунален сервисВаландово'!$A$164</c:f>
              <c:strCache>
                <c:ptCount val="1"/>
                <c:pt idx="0">
                  <c:v>  СТАПКА НА ПОВРАТ НА КАПИТАЛОТ (ROE)</c:v>
                </c:pt>
              </c:strCache>
            </c:strRef>
          </c:tx>
          <c:marker>
            <c:symbol val="none"/>
          </c:marker>
          <c:cat>
            <c:numRef>
              <c:f>'25.ЈП Комунален сервисВаландово'!$B$160:$D$160</c:f>
              <c:numCache>
                <c:formatCode>General</c:formatCode>
                <c:ptCount val="3"/>
                <c:pt idx="0">
                  <c:v>2023</c:v>
                </c:pt>
                <c:pt idx="1">
                  <c:v>2024</c:v>
                </c:pt>
                <c:pt idx="2">
                  <c:v>2025</c:v>
                </c:pt>
              </c:numCache>
            </c:numRef>
          </c:cat>
          <c:val>
            <c:numRef>
              <c:f>'25.ЈП Комунален сервисВаландово'!$B$164:$D$164</c:f>
              <c:numCache>
                <c:formatCode>0.00</c:formatCode>
                <c:ptCount val="3"/>
                <c:pt idx="0">
                  <c:v>-43.82</c:v>
                </c:pt>
                <c:pt idx="1">
                  <c:v>-19.53</c:v>
                </c:pt>
                <c:pt idx="2">
                  <c:v>34.05643711029073</c:v>
                </c:pt>
              </c:numCache>
            </c:numRef>
          </c:val>
          <c:smooth val="0"/>
          <c:extLst>
            <c:ext xmlns:c16="http://schemas.microsoft.com/office/drawing/2014/chart" uri="{C3380CC4-5D6E-409C-BE32-E72D297353CC}">
              <c16:uniqueId val="{00000000-DBEE-1B48-A784-6A9345FAC510}"/>
            </c:ext>
          </c:extLst>
        </c:ser>
        <c:dLbls>
          <c:showLegendKey val="0"/>
          <c:showVal val="0"/>
          <c:showCatName val="0"/>
          <c:showSerName val="0"/>
          <c:showPercent val="0"/>
          <c:showBubbleSize val="0"/>
        </c:dLbls>
        <c:smooth val="0"/>
        <c:axId val="227718272"/>
        <c:axId val="227719808"/>
      </c:lineChart>
      <c:catAx>
        <c:axId val="22771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19808"/>
        <c:crosses val="autoZero"/>
        <c:auto val="1"/>
        <c:lblAlgn val="ctr"/>
        <c:lblOffset val="100"/>
        <c:noMultiLvlLbl val="0"/>
      </c:catAx>
      <c:valAx>
        <c:axId val="227719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18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'25.ЈП Комунален сервисВаландово'!$A$95</c:f>
              <c:strCache>
                <c:ptCount val="1"/>
                <c:pt idx="0">
                  <c:v>Oбврски</c:v>
                </c:pt>
              </c:strCache>
            </c:strRef>
          </c:tx>
          <c:spPr>
            <a:solidFill>
              <a:schemeClr val="accent1"/>
            </a:solidFill>
            <a:ln>
              <a:noFill/>
              <a:prstDash val="solid"/>
            </a:ln>
          </c:spPr>
          <c:invertIfNegative val="0"/>
          <c:cat>
            <c:numRef>
              <c:f>'25.ЈП Комунален сервисВаландово'!$B$94:$D$94</c:f>
              <c:numCache>
                <c:formatCode>0</c:formatCode>
                <c:ptCount val="3"/>
                <c:pt idx="0">
                  <c:v>2023</c:v>
                </c:pt>
                <c:pt idx="1">
                  <c:v>2024</c:v>
                </c:pt>
                <c:pt idx="2">
                  <c:v>2025</c:v>
                </c:pt>
              </c:numCache>
            </c:numRef>
          </c:cat>
          <c:val>
            <c:numRef>
              <c:f>'25.ЈП Комунален сервисВаландово'!$B$95:$D$95</c:f>
              <c:numCache>
                <c:formatCode>#,##0</c:formatCode>
                <c:ptCount val="3"/>
                <c:pt idx="0">
                  <c:v>34203633</c:v>
                </c:pt>
                <c:pt idx="1">
                  <c:v>34085996</c:v>
                </c:pt>
                <c:pt idx="2">
                  <c:v>32368257</c:v>
                </c:pt>
              </c:numCache>
            </c:numRef>
          </c:val>
          <c:extLst>
            <c:ext xmlns:c16="http://schemas.microsoft.com/office/drawing/2014/chart" uri="{C3380CC4-5D6E-409C-BE32-E72D297353CC}">
              <c16:uniqueId val="{00000000-1BE4-4240-94FF-BFB8A795021A}"/>
            </c:ext>
          </c:extLst>
        </c:ser>
        <c:ser>
          <c:idx val="1"/>
          <c:order val="1"/>
          <c:tx>
            <c:strRef>
              <c:f>'25.ЈП Комунален сервисВаландово'!$A$96</c:f>
              <c:strCache>
                <c:ptCount val="1"/>
                <c:pt idx="0">
                  <c:v>EBITDA</c:v>
                </c:pt>
              </c:strCache>
            </c:strRef>
          </c:tx>
          <c:spPr>
            <a:solidFill>
              <a:schemeClr val="accent2"/>
            </a:solidFill>
            <a:ln>
              <a:noFill/>
              <a:prstDash val="solid"/>
            </a:ln>
          </c:spPr>
          <c:invertIfNegative val="0"/>
          <c:cat>
            <c:numRef>
              <c:f>'25.ЈП Комунален сервисВаландово'!$B$94:$D$94</c:f>
              <c:numCache>
                <c:formatCode>0</c:formatCode>
                <c:ptCount val="3"/>
                <c:pt idx="0">
                  <c:v>2023</c:v>
                </c:pt>
                <c:pt idx="1">
                  <c:v>2024</c:v>
                </c:pt>
                <c:pt idx="2">
                  <c:v>2025</c:v>
                </c:pt>
              </c:numCache>
            </c:numRef>
          </c:cat>
          <c:val>
            <c:numRef>
              <c:f>'25.ЈП Комунален сервисВаландово'!$B$96:$D$96</c:f>
              <c:numCache>
                <c:formatCode>#,##0</c:formatCode>
                <c:ptCount val="3"/>
                <c:pt idx="0">
                  <c:v>-6406505</c:v>
                </c:pt>
                <c:pt idx="1">
                  <c:v>-6279390</c:v>
                </c:pt>
                <c:pt idx="2">
                  <c:v>137177</c:v>
                </c:pt>
              </c:numCache>
            </c:numRef>
          </c:val>
          <c:extLst>
            <c:ext xmlns:c16="http://schemas.microsoft.com/office/drawing/2014/chart" uri="{C3380CC4-5D6E-409C-BE32-E72D297353CC}">
              <c16:uniqueId val="{00000001-1BE4-4240-94FF-BFB8A795021A}"/>
            </c:ext>
          </c:extLst>
        </c:ser>
        <c:ser>
          <c:idx val="2"/>
          <c:order val="2"/>
          <c:tx>
            <c:strRef>
              <c:f>'25.ЈП Комунален сервисВаландово'!$A$97</c:f>
              <c:strCache>
                <c:ptCount val="1"/>
                <c:pt idx="0">
                  <c:v>Показател на долг/ЕBITDA</c:v>
                </c:pt>
              </c:strCache>
            </c:strRef>
          </c:tx>
          <c:spPr>
            <a:solidFill>
              <a:schemeClr val="accent3"/>
            </a:solidFill>
            <a:ln>
              <a:noFill/>
              <a:prstDash val="solid"/>
            </a:ln>
          </c:spPr>
          <c:invertIfNegative val="0"/>
          <c:cat>
            <c:numRef>
              <c:f>'25.ЈП Комунален сервисВаландово'!$B$94:$D$94</c:f>
              <c:numCache>
                <c:formatCode>0</c:formatCode>
                <c:ptCount val="3"/>
                <c:pt idx="0">
                  <c:v>2023</c:v>
                </c:pt>
                <c:pt idx="1">
                  <c:v>2024</c:v>
                </c:pt>
                <c:pt idx="2">
                  <c:v>2025</c:v>
                </c:pt>
              </c:numCache>
            </c:numRef>
          </c:cat>
          <c:val>
            <c:numRef>
              <c:f>'25.ЈП Комунален сервисВаландово'!$B$97:$D$97</c:f>
              <c:numCache>
                <c:formatCode>#,##0.00</c:formatCode>
                <c:ptCount val="3"/>
                <c:pt idx="0">
                  <c:v>-5.3388911738927858</c:v>
                </c:pt>
                <c:pt idx="1">
                  <c:v>-5.4282336341587323</c:v>
                </c:pt>
                <c:pt idx="2">
                  <c:v>235.95979646733781</c:v>
                </c:pt>
              </c:numCache>
            </c:numRef>
          </c:val>
          <c:extLst>
            <c:ext xmlns:c16="http://schemas.microsoft.com/office/drawing/2014/chart" uri="{C3380CC4-5D6E-409C-BE32-E72D297353CC}">
              <c16:uniqueId val="{00000002-1BE4-4240-94FF-BFB8A795021A}"/>
            </c:ext>
          </c:extLst>
        </c:ser>
        <c:dLbls>
          <c:showLegendKey val="0"/>
          <c:showVal val="0"/>
          <c:showCatName val="0"/>
          <c:showSerName val="0"/>
          <c:showPercent val="0"/>
          <c:showBubbleSize val="0"/>
        </c:dLbls>
        <c:gapWidth val="219"/>
        <c:overlap val="-27"/>
        <c:axId val="227746944"/>
        <c:axId val="227748480"/>
      </c:barChart>
      <c:catAx>
        <c:axId val="2277469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48480"/>
        <c:crosses val="autoZero"/>
        <c:auto val="1"/>
        <c:lblAlgn val="ctr"/>
        <c:lblOffset val="100"/>
        <c:noMultiLvlLbl val="0"/>
      </c:catAx>
      <c:valAx>
        <c:axId val="227748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46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'25.ЈП Комунален сервисВаландово'!$A$118</c:f>
              <c:strCache>
                <c:ptCount val="1"/>
                <c:pt idx="0">
                  <c:v>Oбврски</c:v>
                </c:pt>
              </c:strCache>
            </c:strRef>
          </c:tx>
          <c:spPr>
            <a:solidFill>
              <a:schemeClr val="accent1"/>
            </a:solidFill>
            <a:ln>
              <a:noFill/>
              <a:prstDash val="solid"/>
            </a:ln>
          </c:spPr>
          <c:invertIfNegative val="0"/>
          <c:cat>
            <c:numRef>
              <c:f>'25.ЈП Комунален сервисВаландово'!$B$117:$D$117</c:f>
              <c:numCache>
                <c:formatCode>General</c:formatCode>
                <c:ptCount val="3"/>
                <c:pt idx="0">
                  <c:v>2023</c:v>
                </c:pt>
                <c:pt idx="1">
                  <c:v>2024</c:v>
                </c:pt>
                <c:pt idx="2">
                  <c:v>2025</c:v>
                </c:pt>
              </c:numCache>
            </c:numRef>
          </c:cat>
          <c:val>
            <c:numRef>
              <c:f>'25.ЈП Комунален сервисВаландово'!$B$118:$D$118</c:f>
              <c:numCache>
                <c:formatCode>#,##0</c:formatCode>
                <c:ptCount val="3"/>
                <c:pt idx="0">
                  <c:v>34203633</c:v>
                </c:pt>
                <c:pt idx="1">
                  <c:v>34085996</c:v>
                </c:pt>
                <c:pt idx="2">
                  <c:v>32368257</c:v>
                </c:pt>
              </c:numCache>
            </c:numRef>
          </c:val>
          <c:extLst>
            <c:ext xmlns:c16="http://schemas.microsoft.com/office/drawing/2014/chart" uri="{C3380CC4-5D6E-409C-BE32-E72D297353CC}">
              <c16:uniqueId val="{00000000-BD31-6842-9BAE-606DD437F50E}"/>
            </c:ext>
          </c:extLst>
        </c:ser>
        <c:ser>
          <c:idx val="1"/>
          <c:order val="1"/>
          <c:tx>
            <c:strRef>
              <c:f>'25.ЈП Комунален сервисВаландово'!$A$119</c:f>
              <c:strCache>
                <c:ptCount val="1"/>
                <c:pt idx="0">
                  <c:v>Приходи</c:v>
                </c:pt>
              </c:strCache>
            </c:strRef>
          </c:tx>
          <c:spPr>
            <a:solidFill>
              <a:schemeClr val="accent2"/>
            </a:solidFill>
            <a:ln>
              <a:noFill/>
              <a:prstDash val="solid"/>
            </a:ln>
          </c:spPr>
          <c:invertIfNegative val="0"/>
          <c:cat>
            <c:numRef>
              <c:f>'25.ЈП Комунален сервисВаландово'!$B$117:$D$117</c:f>
              <c:numCache>
                <c:formatCode>General</c:formatCode>
                <c:ptCount val="3"/>
                <c:pt idx="0">
                  <c:v>2023</c:v>
                </c:pt>
                <c:pt idx="1">
                  <c:v>2024</c:v>
                </c:pt>
                <c:pt idx="2">
                  <c:v>2025</c:v>
                </c:pt>
              </c:numCache>
            </c:numRef>
          </c:cat>
          <c:val>
            <c:numRef>
              <c:f>'25.ЈП Комунален сервисВаландово'!$B$119:$D$119</c:f>
              <c:numCache>
                <c:formatCode>#,##0</c:formatCode>
                <c:ptCount val="3"/>
                <c:pt idx="0">
                  <c:v>32652076</c:v>
                </c:pt>
                <c:pt idx="1">
                  <c:v>39970765</c:v>
                </c:pt>
                <c:pt idx="2">
                  <c:v>47070105</c:v>
                </c:pt>
              </c:numCache>
            </c:numRef>
          </c:val>
          <c:extLst>
            <c:ext xmlns:c16="http://schemas.microsoft.com/office/drawing/2014/chart" uri="{C3380CC4-5D6E-409C-BE32-E72D297353CC}">
              <c16:uniqueId val="{00000001-BD31-6842-9BAE-606DD437F50E}"/>
            </c:ext>
          </c:extLst>
        </c:ser>
        <c:dLbls>
          <c:showLegendKey val="0"/>
          <c:showVal val="0"/>
          <c:showCatName val="0"/>
          <c:showSerName val="0"/>
          <c:showPercent val="0"/>
          <c:showBubbleSize val="0"/>
        </c:dLbls>
        <c:gapWidth val="219"/>
        <c:overlap val="-27"/>
        <c:axId val="227794944"/>
        <c:axId val="227796480"/>
      </c:barChart>
      <c:catAx>
        <c:axId val="22779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96480"/>
        <c:crosses val="autoZero"/>
        <c:auto val="1"/>
        <c:lblAlgn val="ctr"/>
        <c:lblOffset val="100"/>
        <c:noMultiLvlLbl val="0"/>
      </c:catAx>
      <c:valAx>
        <c:axId val="227796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794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'25.ЈП Комунален сервисВаландово'!$A$139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'25.ЈП Комунален сервисВаландово'!$B$138:$D$138</c:f>
              <c:numCache>
                <c:formatCode>General</c:formatCode>
                <c:ptCount val="3"/>
                <c:pt idx="0">
                  <c:v>2023</c:v>
                </c:pt>
                <c:pt idx="1">
                  <c:v>2024</c:v>
                </c:pt>
                <c:pt idx="2">
                  <c:v>2025</c:v>
                </c:pt>
              </c:numCache>
            </c:numRef>
          </c:cat>
          <c:val>
            <c:numRef>
              <c:f>'25.ЈП Комунален сервисВаландово'!$B$139:$D$139</c:f>
              <c:numCache>
                <c:formatCode>0.00</c:formatCode>
                <c:ptCount val="3"/>
                <c:pt idx="0">
                  <c:v>0.32176464268727339</c:v>
                </c:pt>
                <c:pt idx="1">
                  <c:v>0.32851421827938287</c:v>
                </c:pt>
                <c:pt idx="2">
                  <c:v>0.31244540538190468</c:v>
                </c:pt>
              </c:numCache>
            </c:numRef>
          </c:val>
          <c:smooth val="0"/>
          <c:extLst>
            <c:ext xmlns:c16="http://schemas.microsoft.com/office/drawing/2014/chart" uri="{C3380CC4-5D6E-409C-BE32-E72D297353CC}">
              <c16:uniqueId val="{00000000-9BCC-BD4B-B27E-C01B0A246CEC}"/>
            </c:ext>
          </c:extLst>
        </c:ser>
        <c:ser>
          <c:idx val="1"/>
          <c:order val="1"/>
          <c:tx>
            <c:strRef>
              <c:f>'25.ЈП Комунален сервисВаландово'!$A$140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'25.ЈП Комунален сервисВаландово'!$B$138:$D$138</c:f>
              <c:numCache>
                <c:formatCode>General</c:formatCode>
                <c:ptCount val="3"/>
                <c:pt idx="0">
                  <c:v>2023</c:v>
                </c:pt>
                <c:pt idx="1">
                  <c:v>2024</c:v>
                </c:pt>
                <c:pt idx="2">
                  <c:v>2025</c:v>
                </c:pt>
              </c:numCache>
            </c:numRef>
          </c:cat>
          <c:val>
            <c:numRef>
              <c:f>'25.ЈП Комунален сервисВаландово'!$B$140:$D$140</c:f>
              <c:numCache>
                <c:formatCode>0.00</c:formatCode>
                <c:ptCount val="3"/>
                <c:pt idx="0">
                  <c:v>3.6961185044240108</c:v>
                </c:pt>
                <c:pt idx="1">
                  <c:v>4.4026314528440089</c:v>
                </c:pt>
                <c:pt idx="2">
                  <c:v>2.7576564230017802</c:v>
                </c:pt>
              </c:numCache>
            </c:numRef>
          </c:val>
          <c:smooth val="0"/>
          <c:extLst>
            <c:ext xmlns:c16="http://schemas.microsoft.com/office/drawing/2014/chart" uri="{C3380CC4-5D6E-409C-BE32-E72D297353CC}">
              <c16:uniqueId val="{00000001-9BCC-BD4B-B27E-C01B0A246CEC}"/>
            </c:ext>
          </c:extLst>
        </c:ser>
        <c:dLbls>
          <c:showLegendKey val="0"/>
          <c:showVal val="0"/>
          <c:showCatName val="0"/>
          <c:showSerName val="0"/>
          <c:showPercent val="0"/>
          <c:showBubbleSize val="0"/>
        </c:dLbls>
        <c:smooth val="0"/>
        <c:axId val="227900032"/>
        <c:axId val="227905920"/>
      </c:lineChart>
      <c:catAx>
        <c:axId val="22790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905920"/>
        <c:crosses val="autoZero"/>
        <c:auto val="1"/>
        <c:lblAlgn val="ctr"/>
        <c:lblOffset val="100"/>
        <c:noMultiLvlLbl val="0"/>
      </c:catAx>
      <c:valAx>
        <c:axId val="227905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900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'25.ЈП Комунален сервисВаландово'!$A$185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'25.ЈП Комунален сервисВаландово'!$B$184:$D$184</c:f>
              <c:numCache>
                <c:formatCode>General</c:formatCode>
                <c:ptCount val="3"/>
                <c:pt idx="0">
                  <c:v>2023</c:v>
                </c:pt>
                <c:pt idx="1">
                  <c:v>2024</c:v>
                </c:pt>
                <c:pt idx="2">
                  <c:v>2025</c:v>
                </c:pt>
              </c:numCache>
            </c:numRef>
          </c:cat>
          <c:val>
            <c:numRef>
              <c:f>'25.ЈП Комунален сервисВаландово'!$B$185:$D$185</c:f>
              <c:numCache>
                <c:formatCode>0.00</c:formatCode>
                <c:ptCount val="3"/>
                <c:pt idx="0">
                  <c:v>1.0198377177066631</c:v>
                </c:pt>
                <c:pt idx="1">
                  <c:v>1.084189345845852</c:v>
                </c:pt>
                <c:pt idx="2">
                  <c:v>1.2154445011284609</c:v>
                </c:pt>
              </c:numCache>
            </c:numRef>
          </c:val>
          <c:smooth val="0"/>
          <c:extLst>
            <c:ext xmlns:c16="http://schemas.microsoft.com/office/drawing/2014/chart" uri="{C3380CC4-5D6E-409C-BE32-E72D297353CC}">
              <c16:uniqueId val="{00000000-0AB4-D54C-8D9B-250C727910F6}"/>
            </c:ext>
          </c:extLst>
        </c:ser>
        <c:ser>
          <c:idx val="1"/>
          <c:order val="1"/>
          <c:tx>
            <c:strRef>
              <c:f>'25.ЈП Комунален сервисВаландово'!$A$186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'25.ЈП Комунален сервисВаландово'!$B$184:$D$184</c:f>
              <c:numCache>
                <c:formatCode>General</c:formatCode>
                <c:ptCount val="3"/>
                <c:pt idx="0">
                  <c:v>2023</c:v>
                </c:pt>
                <c:pt idx="1">
                  <c:v>2024</c:v>
                </c:pt>
                <c:pt idx="2">
                  <c:v>2025</c:v>
                </c:pt>
              </c:numCache>
            </c:numRef>
          </c:cat>
          <c:val>
            <c:numRef>
              <c:f>'25.ЈП Комунален сервисВаландово'!$B$186:$D$186</c:f>
              <c:numCache>
                <c:formatCode>0.00</c:formatCode>
                <c:ptCount val="3"/>
                <c:pt idx="0">
                  <c:v>0.93428451246976896</c:v>
                </c:pt>
                <c:pt idx="1">
                  <c:v>1.0042462294885499</c:v>
                </c:pt>
                <c:pt idx="2">
                  <c:v>1.125541760375516</c:v>
                </c:pt>
              </c:numCache>
            </c:numRef>
          </c:val>
          <c:smooth val="0"/>
          <c:extLst>
            <c:ext xmlns:c16="http://schemas.microsoft.com/office/drawing/2014/chart" uri="{C3380CC4-5D6E-409C-BE32-E72D297353CC}">
              <c16:uniqueId val="{00000001-0AB4-D54C-8D9B-250C727910F6}"/>
            </c:ext>
          </c:extLst>
        </c:ser>
        <c:dLbls>
          <c:showLegendKey val="0"/>
          <c:showVal val="0"/>
          <c:showCatName val="0"/>
          <c:showSerName val="0"/>
          <c:showPercent val="0"/>
          <c:showBubbleSize val="0"/>
        </c:dLbls>
        <c:smooth val="0"/>
        <c:axId val="227935744"/>
        <c:axId val="227937280"/>
      </c:lineChart>
      <c:catAx>
        <c:axId val="22793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937280"/>
        <c:crosses val="autoZero"/>
        <c:auto val="1"/>
        <c:lblAlgn val="ctr"/>
        <c:lblOffset val="100"/>
        <c:noMultiLvlLbl val="0"/>
      </c:catAx>
      <c:valAx>
        <c:axId val="227937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9357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'26.ЈАВНО РАДИОДИФУЗНО ПРЕТПРИЈА'!$A$161</c:f>
              <c:strCache>
                <c:ptCount val="1"/>
                <c:pt idx="0">
                  <c:v>   НЕТО ПРОФИТНА МАРЖА</c:v>
                </c:pt>
              </c:strCache>
            </c:strRef>
          </c:tx>
          <c:spPr>
            <a:ln w="28575" cap="rnd">
              <a:solidFill>
                <a:schemeClr val="accent1"/>
              </a:solidFill>
              <a:prstDash val="solid"/>
              <a:round/>
            </a:ln>
          </c:spPr>
          <c:marker>
            <c:symbol val="none"/>
          </c:marker>
          <c:cat>
            <c:numRef>
              <c:f>'26.ЈАВНО РАДИОДИФУЗНО ПРЕТПРИЈА'!$B$160:$D$160</c:f>
              <c:numCache>
                <c:formatCode>General</c:formatCode>
                <c:ptCount val="3"/>
                <c:pt idx="0">
                  <c:v>2023</c:v>
                </c:pt>
                <c:pt idx="1">
                  <c:v>2024</c:v>
                </c:pt>
                <c:pt idx="2">
                  <c:v>2025</c:v>
                </c:pt>
              </c:numCache>
            </c:numRef>
          </c:cat>
          <c:val>
            <c:numRef>
              <c:f>'26.ЈАВНО РАДИОДИФУЗНО ПРЕТПРИЈА'!$B$161:$D$161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'26.ЈАВНО РАДИОДИФУЗНО ПРЕТПРИЈА'!$A$162</c:f>
              <c:strCache>
                <c:ptCount val="1"/>
                <c:pt idx="0">
                  <c:v>  ОПЕРАТИВНА ПРОФИТНА МАРЖА</c:v>
                </c:pt>
              </c:strCache>
            </c:strRef>
          </c:tx>
          <c:spPr>
            <a:ln w="28575" cap="rnd">
              <a:solidFill>
                <a:schemeClr val="accent2"/>
              </a:solidFill>
              <a:prstDash val="solid"/>
              <a:round/>
            </a:ln>
          </c:spPr>
          <c:marker>
            <c:symbol val="none"/>
          </c:marker>
          <c:cat>
            <c:numRef>
              <c:f>'26.ЈАВНО РАДИОДИФУЗНО ПРЕТПРИЈА'!$B$160:$D$160</c:f>
              <c:numCache>
                <c:formatCode>General</c:formatCode>
                <c:ptCount val="3"/>
                <c:pt idx="0">
                  <c:v>2023</c:v>
                </c:pt>
                <c:pt idx="1">
                  <c:v>2024</c:v>
                </c:pt>
                <c:pt idx="2">
                  <c:v>2025</c:v>
                </c:pt>
              </c:numCache>
            </c:numRef>
          </c:cat>
          <c:val>
            <c:numRef>
              <c:f>'26.ЈАВНО РАДИОДИФУЗНО ПРЕТПРИЈА'!$B$162:$D$162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'26.ЈАВНО РАДИОДИФУЗНО ПРЕТПРИЈА'!$A$163</c:f>
              <c:strCache>
                <c:ptCount val="1"/>
                <c:pt idx="0">
                  <c:v>  СТАПКА НА ПОВРАТ НА РЕДСТВА (ROA)</c:v>
                </c:pt>
              </c:strCache>
            </c:strRef>
          </c:tx>
          <c:spPr>
            <a:ln w="28575" cap="rnd">
              <a:solidFill>
                <a:schemeClr val="accent3"/>
              </a:solidFill>
              <a:prstDash val="solid"/>
              <a:round/>
            </a:ln>
          </c:spPr>
          <c:marker>
            <c:symbol val="none"/>
          </c:marker>
          <c:cat>
            <c:numRef>
              <c:f>'26.ЈАВНО РАДИОДИФУЗНО ПРЕТПРИЈА'!$B$160:$D$160</c:f>
              <c:numCache>
                <c:formatCode>General</c:formatCode>
                <c:ptCount val="3"/>
                <c:pt idx="0">
                  <c:v>2023</c:v>
                </c:pt>
                <c:pt idx="1">
                  <c:v>2024</c:v>
                </c:pt>
                <c:pt idx="2">
                  <c:v>2025</c:v>
                </c:pt>
              </c:numCache>
            </c:numRef>
          </c:cat>
          <c:val>
            <c:numRef>
              <c:f>'26.ЈАВНО РАДИОДИФУЗНО ПРЕТПРИЈА'!$B$163:$D$163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'26.ЈАВНО РАДИОДИФУЗНО ПРЕТПРИЈА'!$A$164</c:f>
              <c:strCache>
                <c:ptCount val="1"/>
                <c:pt idx="0">
                  <c:v>  СТАПКА НА ПОВРАТ НА КАПИТАЛОТ (ROE)</c:v>
                </c:pt>
              </c:strCache>
            </c:strRef>
          </c:tx>
          <c:marker>
            <c:symbol val="none"/>
          </c:marker>
          <c:cat>
            <c:numRef>
              <c:f>'26.ЈАВНО РАДИОДИФУЗНО ПРЕТПРИЈА'!$B$160:$D$160</c:f>
              <c:numCache>
                <c:formatCode>General</c:formatCode>
                <c:ptCount val="3"/>
                <c:pt idx="0">
                  <c:v>2023</c:v>
                </c:pt>
                <c:pt idx="1">
                  <c:v>2024</c:v>
                </c:pt>
                <c:pt idx="2">
                  <c:v>2025</c:v>
                </c:pt>
              </c:numCache>
            </c:numRef>
          </c:cat>
          <c:val>
            <c:numRef>
              <c:f>'26.ЈАВНО РАДИОДИФУЗНО ПРЕТПРИЈА'!$B$164:$D$164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28027392"/>
        <c:axId val="228029184"/>
      </c:lineChart>
      <c:catAx>
        <c:axId val="22802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029184"/>
        <c:crosses val="autoZero"/>
        <c:auto val="1"/>
        <c:lblAlgn val="ctr"/>
        <c:lblOffset val="100"/>
        <c:noMultiLvlLbl val="0"/>
      </c:catAx>
      <c:valAx>
        <c:axId val="228029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027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'4.Јавно Комунално Претпријати'!$A$161</c:f>
              <c:strCache>
                <c:ptCount val="1"/>
                <c:pt idx="0">
                  <c:v>   НЕТО ПРОФИТНА МАРЖА</c:v>
                </c:pt>
              </c:strCache>
            </c:strRef>
          </c:tx>
          <c:spPr>
            <a:ln>
              <a:prstDash val="solid"/>
            </a:ln>
          </c:spPr>
          <c:marker>
            <c:symbol val="none"/>
          </c:marker>
          <c:cat>
            <c:numRef>
              <c:f>'4.Јавно Комунално Претпријати'!$B$160:$D$160</c:f>
              <c:numCache>
                <c:formatCode>General</c:formatCode>
                <c:ptCount val="3"/>
                <c:pt idx="0">
                  <c:v>2023</c:v>
                </c:pt>
                <c:pt idx="1">
                  <c:v>2024</c:v>
                </c:pt>
                <c:pt idx="2">
                  <c:v>2025</c:v>
                </c:pt>
              </c:numCache>
            </c:numRef>
          </c:cat>
          <c:val>
            <c:numRef>
              <c:f>'4.Јавно Комунално Претпријати'!$B$161:$D$161</c:f>
              <c:numCache>
                <c:formatCode>0.00</c:formatCode>
                <c:ptCount val="3"/>
                <c:pt idx="0">
                  <c:v>26.204557129413999</c:v>
                </c:pt>
                <c:pt idx="1">
                  <c:v>-27.86</c:v>
                </c:pt>
                <c:pt idx="2">
                  <c:v>0</c:v>
                </c:pt>
              </c:numCache>
            </c:numRef>
          </c:val>
          <c:smooth val="0"/>
          <c:extLst>
            <c:ext xmlns:c16="http://schemas.microsoft.com/office/drawing/2014/chart" uri="{C3380CC4-5D6E-409C-BE32-E72D297353CC}">
              <c16:uniqueId val="{00000000-3541-2B48-A24B-E3F343F371A2}"/>
            </c:ext>
          </c:extLst>
        </c:ser>
        <c:ser>
          <c:idx val="1"/>
          <c:order val="1"/>
          <c:tx>
            <c:strRef>
              <c:f>'4.Јавно Комунално Претпријати'!$A$162</c:f>
              <c:strCache>
                <c:ptCount val="1"/>
                <c:pt idx="0">
                  <c:v>  ОПЕРАТИВНА ПРОФИТНА МАРЖА</c:v>
                </c:pt>
              </c:strCache>
            </c:strRef>
          </c:tx>
          <c:spPr>
            <a:ln>
              <a:prstDash val="solid"/>
            </a:ln>
          </c:spPr>
          <c:marker>
            <c:symbol val="none"/>
          </c:marker>
          <c:cat>
            <c:numRef>
              <c:f>'4.Јавно Комунално Претпријати'!$B$160:$D$160</c:f>
              <c:numCache>
                <c:formatCode>General</c:formatCode>
                <c:ptCount val="3"/>
                <c:pt idx="0">
                  <c:v>2023</c:v>
                </c:pt>
                <c:pt idx="1">
                  <c:v>2024</c:v>
                </c:pt>
                <c:pt idx="2">
                  <c:v>2025</c:v>
                </c:pt>
              </c:numCache>
            </c:numRef>
          </c:cat>
          <c:val>
            <c:numRef>
              <c:f>'4.Јавно Комунално Претпријати'!$B$162:$D$162</c:f>
              <c:numCache>
                <c:formatCode>0.00</c:formatCode>
                <c:ptCount val="3"/>
                <c:pt idx="0">
                  <c:v>29.11617754101249</c:v>
                </c:pt>
                <c:pt idx="1">
                  <c:v>-34.368645991907357</c:v>
                </c:pt>
                <c:pt idx="2">
                  <c:v>0</c:v>
                </c:pt>
              </c:numCache>
            </c:numRef>
          </c:val>
          <c:smooth val="0"/>
          <c:extLst>
            <c:ext xmlns:c16="http://schemas.microsoft.com/office/drawing/2014/chart" uri="{C3380CC4-5D6E-409C-BE32-E72D297353CC}">
              <c16:uniqueId val="{00000001-3541-2B48-A24B-E3F343F371A2}"/>
            </c:ext>
          </c:extLst>
        </c:ser>
        <c:ser>
          <c:idx val="2"/>
          <c:order val="2"/>
          <c:tx>
            <c:strRef>
              <c:f>'4.Јавно Комунално Претпријати'!$A$163</c:f>
              <c:strCache>
                <c:ptCount val="1"/>
                <c:pt idx="0">
                  <c:v>  СТАПКА НА ПОВРАТ НА СРЕДСТВА (ROA)</c:v>
                </c:pt>
              </c:strCache>
            </c:strRef>
          </c:tx>
          <c:spPr>
            <a:ln>
              <a:prstDash val="solid"/>
            </a:ln>
          </c:spPr>
          <c:marker>
            <c:symbol val="none"/>
          </c:marker>
          <c:cat>
            <c:numRef>
              <c:f>'4.Јавно Комунално Претпријати'!$B$160:$D$160</c:f>
              <c:numCache>
                <c:formatCode>General</c:formatCode>
                <c:ptCount val="3"/>
                <c:pt idx="0">
                  <c:v>2023</c:v>
                </c:pt>
                <c:pt idx="1">
                  <c:v>2024</c:v>
                </c:pt>
                <c:pt idx="2">
                  <c:v>2025</c:v>
                </c:pt>
              </c:numCache>
            </c:numRef>
          </c:cat>
          <c:val>
            <c:numRef>
              <c:f>'4.Јавно Комунално Претпријати'!$B$163:$D$163</c:f>
              <c:numCache>
                <c:formatCode>0.00</c:formatCode>
                <c:ptCount val="3"/>
                <c:pt idx="0">
                  <c:v>57.850755533026863</c:v>
                </c:pt>
                <c:pt idx="1">
                  <c:v>-36.36</c:v>
                </c:pt>
                <c:pt idx="2">
                  <c:v>0</c:v>
                </c:pt>
              </c:numCache>
            </c:numRef>
          </c:val>
          <c:smooth val="0"/>
          <c:extLst>
            <c:ext xmlns:c16="http://schemas.microsoft.com/office/drawing/2014/chart" uri="{C3380CC4-5D6E-409C-BE32-E72D297353CC}">
              <c16:uniqueId val="{00000002-3541-2B48-A24B-E3F343F371A2}"/>
            </c:ext>
          </c:extLst>
        </c:ser>
        <c:ser>
          <c:idx val="3"/>
          <c:order val="3"/>
          <c:tx>
            <c:strRef>
              <c:f>'4.Јавно Комунално Претпријати'!$A$164</c:f>
              <c:strCache>
                <c:ptCount val="1"/>
                <c:pt idx="0">
                  <c:v>  СТАПКА НА ПОВРАТ НА КАПИТАЛОТ (ROE)</c:v>
                </c:pt>
              </c:strCache>
            </c:strRef>
          </c:tx>
          <c:marker>
            <c:symbol val="none"/>
          </c:marker>
          <c:cat>
            <c:numRef>
              <c:f>'4.Јавно Комунално Претпријати'!$B$160:$D$160</c:f>
              <c:numCache>
                <c:formatCode>General</c:formatCode>
                <c:ptCount val="3"/>
                <c:pt idx="0">
                  <c:v>2023</c:v>
                </c:pt>
                <c:pt idx="1">
                  <c:v>2024</c:v>
                </c:pt>
                <c:pt idx="2">
                  <c:v>2025</c:v>
                </c:pt>
              </c:numCache>
            </c:numRef>
          </c:cat>
          <c:val>
            <c:numRef>
              <c:f>'4.Јавно Комунално Претпријати'!$B$164:$D$164</c:f>
              <c:numCache>
                <c:formatCode>0.00</c:formatCode>
                <c:ptCount val="3"/>
                <c:pt idx="0">
                  <c:v>99.092744923949056</c:v>
                </c:pt>
                <c:pt idx="1">
                  <c:v>-234.69</c:v>
                </c:pt>
                <c:pt idx="2">
                  <c:v>0</c:v>
                </c:pt>
              </c:numCache>
            </c:numRef>
          </c:val>
          <c:smooth val="0"/>
          <c:extLst>
            <c:ext xmlns:c16="http://schemas.microsoft.com/office/drawing/2014/chart" uri="{C3380CC4-5D6E-409C-BE32-E72D297353CC}">
              <c16:uniqueId val="{00000000-C3F5-5E4B-92DA-B4F40219E239}"/>
            </c:ext>
          </c:extLst>
        </c:ser>
        <c:dLbls>
          <c:showLegendKey val="0"/>
          <c:showVal val="0"/>
          <c:showCatName val="0"/>
          <c:showSerName val="0"/>
          <c:showPercent val="0"/>
          <c:showBubbleSize val="0"/>
        </c:dLbls>
        <c:smooth val="0"/>
        <c:axId val="220542464"/>
        <c:axId val="220544000"/>
      </c:lineChart>
      <c:catAx>
        <c:axId val="220542464"/>
        <c:scaling>
          <c:orientation val="minMax"/>
        </c:scaling>
        <c:delete val="0"/>
        <c:axPos val="b"/>
        <c:numFmt formatCode="General" sourceLinked="0"/>
        <c:majorTickMark val="out"/>
        <c:minorTickMark val="none"/>
        <c:tickLblPos val="nextTo"/>
        <c:crossAx val="220544000"/>
        <c:crosses val="autoZero"/>
        <c:auto val="1"/>
        <c:lblAlgn val="ctr"/>
        <c:lblOffset val="100"/>
        <c:noMultiLvlLbl val="0"/>
      </c:catAx>
      <c:valAx>
        <c:axId val="220544000"/>
        <c:scaling>
          <c:orientation val="minMax"/>
        </c:scaling>
        <c:delete val="0"/>
        <c:axPos val="l"/>
        <c:majorGridlines/>
        <c:numFmt formatCode="0.00" sourceLinked="1"/>
        <c:majorTickMark val="out"/>
        <c:minorTickMark val="none"/>
        <c:tickLblPos val="nextTo"/>
        <c:crossAx val="2205424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'26.ЈАВНО РАДИОДИФУЗНО ПРЕТПРИЈА'!$A$95</c:f>
              <c:strCache>
                <c:ptCount val="1"/>
                <c:pt idx="0">
                  <c:v>Oбврски</c:v>
                </c:pt>
              </c:strCache>
            </c:strRef>
          </c:tx>
          <c:spPr>
            <a:solidFill>
              <a:schemeClr val="accent1"/>
            </a:solidFill>
            <a:ln>
              <a:noFill/>
              <a:prstDash val="solid"/>
            </a:ln>
          </c:spPr>
          <c:invertIfNegative val="0"/>
          <c:cat>
            <c:numRef>
              <c:f>'26.ЈАВНО РАДИОДИФУЗНО ПРЕТПРИЈА'!$B$94:$D$94</c:f>
              <c:numCache>
                <c:formatCode>0</c:formatCode>
                <c:ptCount val="3"/>
                <c:pt idx="0">
                  <c:v>2023</c:v>
                </c:pt>
                <c:pt idx="1">
                  <c:v>2024</c:v>
                </c:pt>
                <c:pt idx="2">
                  <c:v>2025</c:v>
                </c:pt>
              </c:numCache>
            </c:numRef>
          </c:cat>
          <c:val>
            <c:numRef>
              <c:f>'26.ЈАВНО РАДИОДИФУЗНО ПРЕТПРИЈА'!$B$95:$D$95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'26.ЈАВНО РАДИОДИФУЗНО ПРЕТПРИЈА'!$A$96</c:f>
              <c:strCache>
                <c:ptCount val="1"/>
                <c:pt idx="0">
                  <c:v>EBITDA</c:v>
                </c:pt>
              </c:strCache>
            </c:strRef>
          </c:tx>
          <c:spPr>
            <a:solidFill>
              <a:schemeClr val="accent2"/>
            </a:solidFill>
            <a:ln>
              <a:noFill/>
              <a:prstDash val="solid"/>
            </a:ln>
          </c:spPr>
          <c:invertIfNegative val="0"/>
          <c:cat>
            <c:numRef>
              <c:f>'26.ЈАВНО РАДИОДИФУЗНО ПРЕТПРИЈА'!$B$94:$D$94</c:f>
              <c:numCache>
                <c:formatCode>0</c:formatCode>
                <c:ptCount val="3"/>
                <c:pt idx="0">
                  <c:v>2023</c:v>
                </c:pt>
                <c:pt idx="1">
                  <c:v>2024</c:v>
                </c:pt>
                <c:pt idx="2">
                  <c:v>2025</c:v>
                </c:pt>
              </c:numCache>
            </c:numRef>
          </c:cat>
          <c:val>
            <c:numRef>
              <c:f>'26.ЈАВНО РАДИОДИФУЗНО ПРЕТПРИЈА'!$B$96:$D$96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'26.ЈАВНО РАДИОДИФУЗНО ПРЕТПРИЈА'!$A$97</c:f>
              <c:strCache>
                <c:ptCount val="1"/>
                <c:pt idx="0">
                  <c:v>Показател на долг/ЕBITDA</c:v>
                </c:pt>
              </c:strCache>
            </c:strRef>
          </c:tx>
          <c:spPr>
            <a:solidFill>
              <a:schemeClr val="accent3"/>
            </a:solidFill>
            <a:ln>
              <a:noFill/>
              <a:prstDash val="solid"/>
            </a:ln>
          </c:spPr>
          <c:invertIfNegative val="0"/>
          <c:cat>
            <c:numRef>
              <c:f>'26.ЈАВНО РАДИОДИФУЗНО ПРЕТПРИЈА'!$B$94:$D$94</c:f>
              <c:numCache>
                <c:formatCode>0</c:formatCode>
                <c:ptCount val="3"/>
                <c:pt idx="0">
                  <c:v>2023</c:v>
                </c:pt>
                <c:pt idx="1">
                  <c:v>2024</c:v>
                </c:pt>
                <c:pt idx="2">
                  <c:v>2025</c:v>
                </c:pt>
              </c:numCache>
            </c:numRef>
          </c:cat>
          <c:val>
            <c:numRef>
              <c:f>'26.ЈАВНО РАДИОДИФУЗНО ПРЕТПРИЈА'!$B$97:$D$97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28142080"/>
        <c:axId val="228152064"/>
      </c:barChart>
      <c:catAx>
        <c:axId val="2281420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152064"/>
        <c:crosses val="autoZero"/>
        <c:auto val="1"/>
        <c:lblAlgn val="ctr"/>
        <c:lblOffset val="100"/>
        <c:noMultiLvlLbl val="0"/>
      </c:catAx>
      <c:valAx>
        <c:axId val="228152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142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'26.ЈАВНО РАДИОДИФУЗНО ПРЕТПРИЈА'!$A$118</c:f>
              <c:strCache>
                <c:ptCount val="1"/>
                <c:pt idx="0">
                  <c:v>Oбврски</c:v>
                </c:pt>
              </c:strCache>
            </c:strRef>
          </c:tx>
          <c:spPr>
            <a:solidFill>
              <a:schemeClr val="accent1"/>
            </a:solidFill>
            <a:ln>
              <a:noFill/>
              <a:prstDash val="solid"/>
            </a:ln>
          </c:spPr>
          <c:invertIfNegative val="0"/>
          <c:cat>
            <c:numRef>
              <c:f>'26.ЈАВНО РАДИОДИФУЗНО ПРЕТПРИЈА'!$B$117:$D$117</c:f>
              <c:numCache>
                <c:formatCode>General</c:formatCode>
                <c:ptCount val="3"/>
                <c:pt idx="0">
                  <c:v>2023</c:v>
                </c:pt>
                <c:pt idx="1">
                  <c:v>2024</c:v>
                </c:pt>
                <c:pt idx="2">
                  <c:v>2025</c:v>
                </c:pt>
              </c:numCache>
            </c:numRef>
          </c:cat>
          <c:val>
            <c:numRef>
              <c:f>'26.ЈАВНО РАДИОДИФУЗНО ПРЕТПРИЈА'!$B$118:$D$118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'26.ЈАВНО РАДИОДИФУЗНО ПРЕТПРИЈА'!$A$119</c:f>
              <c:strCache>
                <c:ptCount val="1"/>
                <c:pt idx="0">
                  <c:v>Приходи</c:v>
                </c:pt>
              </c:strCache>
            </c:strRef>
          </c:tx>
          <c:spPr>
            <a:solidFill>
              <a:schemeClr val="accent2"/>
            </a:solidFill>
            <a:ln>
              <a:noFill/>
              <a:prstDash val="solid"/>
            </a:ln>
          </c:spPr>
          <c:invertIfNegative val="0"/>
          <c:cat>
            <c:numRef>
              <c:f>'26.ЈАВНО РАДИОДИФУЗНО ПРЕТПРИЈА'!$B$117:$D$117</c:f>
              <c:numCache>
                <c:formatCode>General</c:formatCode>
                <c:ptCount val="3"/>
                <c:pt idx="0">
                  <c:v>2023</c:v>
                </c:pt>
                <c:pt idx="1">
                  <c:v>2024</c:v>
                </c:pt>
                <c:pt idx="2">
                  <c:v>2025</c:v>
                </c:pt>
              </c:numCache>
            </c:numRef>
          </c:cat>
          <c:val>
            <c:numRef>
              <c:f>'26.ЈАВНО РАДИОДИФУЗНО ПРЕТПРИЈА'!$B$119:$D$119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28185984"/>
        <c:axId val="228187520"/>
      </c:barChart>
      <c:catAx>
        <c:axId val="22818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187520"/>
        <c:crosses val="autoZero"/>
        <c:auto val="1"/>
        <c:lblAlgn val="ctr"/>
        <c:lblOffset val="100"/>
        <c:noMultiLvlLbl val="0"/>
      </c:catAx>
      <c:valAx>
        <c:axId val="228187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185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'26.ЈАВНО РАДИОДИФУЗНО ПРЕТПРИЈА'!$A$139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'26.ЈАВНО РАДИОДИФУЗНО ПРЕТПРИЈА'!$B$138:$D$138</c:f>
              <c:numCache>
                <c:formatCode>General</c:formatCode>
                <c:ptCount val="3"/>
                <c:pt idx="0">
                  <c:v>2023</c:v>
                </c:pt>
                <c:pt idx="1">
                  <c:v>2024</c:v>
                </c:pt>
                <c:pt idx="2">
                  <c:v>2025</c:v>
                </c:pt>
              </c:numCache>
            </c:numRef>
          </c:cat>
          <c:val>
            <c:numRef>
              <c:f>'26.ЈАВНО РАДИОДИФУЗНО ПРЕТПРИЈА'!$B$139:$D$139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'26.ЈАВНО РАДИОДИФУЗНО ПРЕТПРИЈА'!$A$140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'26.ЈАВНО РАДИОДИФУЗНО ПРЕТПРИЈА'!$B$138:$D$138</c:f>
              <c:numCache>
                <c:formatCode>General</c:formatCode>
                <c:ptCount val="3"/>
                <c:pt idx="0">
                  <c:v>2023</c:v>
                </c:pt>
                <c:pt idx="1">
                  <c:v>2024</c:v>
                </c:pt>
                <c:pt idx="2">
                  <c:v>2025</c:v>
                </c:pt>
              </c:numCache>
            </c:numRef>
          </c:cat>
          <c:val>
            <c:numRef>
              <c:f>'26.ЈАВНО РАДИОДИФУЗНО ПРЕТПРИЈА'!$B$140:$D$140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28291328"/>
        <c:axId val="228292864"/>
      </c:lineChart>
      <c:catAx>
        <c:axId val="22829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292864"/>
        <c:crosses val="autoZero"/>
        <c:auto val="1"/>
        <c:lblAlgn val="ctr"/>
        <c:lblOffset val="100"/>
        <c:noMultiLvlLbl val="0"/>
      </c:catAx>
      <c:valAx>
        <c:axId val="228292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291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'26.ЈАВНО РАДИОДИФУЗНО ПРЕТПРИЈА'!$A$185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'26.ЈАВНО РАДИОДИФУЗНО ПРЕТПРИЈА'!$B$184:$D$184</c:f>
              <c:numCache>
                <c:formatCode>General</c:formatCode>
                <c:ptCount val="3"/>
                <c:pt idx="0">
                  <c:v>2023</c:v>
                </c:pt>
                <c:pt idx="1">
                  <c:v>2024</c:v>
                </c:pt>
                <c:pt idx="2">
                  <c:v>2025</c:v>
                </c:pt>
              </c:numCache>
            </c:numRef>
          </c:cat>
          <c:val>
            <c:numRef>
              <c:f>'26.ЈАВНО РАДИОДИФУЗНО ПРЕТПРИЈА'!$B$185:$D$185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'26.ЈАВНО РАДИОДИФУЗНО ПРЕТПРИЈА'!$A$186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'26.ЈАВНО РАДИОДИФУЗНО ПРЕТПРИЈА'!$B$184:$D$184</c:f>
              <c:numCache>
                <c:formatCode>General</c:formatCode>
                <c:ptCount val="3"/>
                <c:pt idx="0">
                  <c:v>2023</c:v>
                </c:pt>
                <c:pt idx="1">
                  <c:v>2024</c:v>
                </c:pt>
                <c:pt idx="2">
                  <c:v>2025</c:v>
                </c:pt>
              </c:numCache>
            </c:numRef>
          </c:cat>
          <c:val>
            <c:numRef>
              <c:f>'26.ЈАВНО РАДИОДИФУЗНО ПРЕТПРИЈА'!$B$186:$D$186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28322688"/>
        <c:axId val="228324480"/>
      </c:lineChart>
      <c:catAx>
        <c:axId val="22832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324480"/>
        <c:crosses val="autoZero"/>
        <c:auto val="1"/>
        <c:lblAlgn val="ctr"/>
        <c:lblOffset val="100"/>
        <c:noMultiLvlLbl val="0"/>
      </c:catAx>
      <c:valAx>
        <c:axId val="228324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322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'27.Друштво за производство и т'!$A$161</c:f>
              <c:strCache>
                <c:ptCount val="1"/>
                <c:pt idx="0">
                  <c:v>   НЕТО ПРОФИТНА МАРЖА</c:v>
                </c:pt>
              </c:strCache>
            </c:strRef>
          </c:tx>
          <c:spPr>
            <a:ln w="28575" cap="rnd">
              <a:solidFill>
                <a:schemeClr val="accent1"/>
              </a:solidFill>
              <a:prstDash val="solid"/>
              <a:round/>
            </a:ln>
          </c:spPr>
          <c:marker>
            <c:symbol val="none"/>
          </c:marker>
          <c:cat>
            <c:numRef>
              <c:f>'27.Друштво за производство и т'!$B$160:$D$160</c:f>
              <c:numCache>
                <c:formatCode>General</c:formatCode>
                <c:ptCount val="3"/>
                <c:pt idx="0">
                  <c:v>2023</c:v>
                </c:pt>
                <c:pt idx="1">
                  <c:v>2024</c:v>
                </c:pt>
                <c:pt idx="2">
                  <c:v>2025</c:v>
                </c:pt>
              </c:numCache>
            </c:numRef>
          </c:cat>
          <c:val>
            <c:numRef>
              <c:f>'27.Друштво за производство и т'!$B$161:$D$161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2EE3-284D-8CEB-ED4BCEC0916B}"/>
            </c:ext>
          </c:extLst>
        </c:ser>
        <c:ser>
          <c:idx val="1"/>
          <c:order val="1"/>
          <c:tx>
            <c:strRef>
              <c:f>'27.Друштво за производство и т'!$A$162</c:f>
              <c:strCache>
                <c:ptCount val="1"/>
                <c:pt idx="0">
                  <c:v>  ОПЕРАТИВНА ПРОФИТНА МАРЖА</c:v>
                </c:pt>
              </c:strCache>
            </c:strRef>
          </c:tx>
          <c:spPr>
            <a:ln w="28575" cap="rnd">
              <a:solidFill>
                <a:schemeClr val="accent2"/>
              </a:solidFill>
              <a:prstDash val="solid"/>
              <a:round/>
            </a:ln>
          </c:spPr>
          <c:marker>
            <c:symbol val="none"/>
          </c:marker>
          <c:cat>
            <c:numRef>
              <c:f>'27.Друштво за производство и т'!$B$160:$D$160</c:f>
              <c:numCache>
                <c:formatCode>General</c:formatCode>
                <c:ptCount val="3"/>
                <c:pt idx="0">
                  <c:v>2023</c:v>
                </c:pt>
                <c:pt idx="1">
                  <c:v>2024</c:v>
                </c:pt>
                <c:pt idx="2">
                  <c:v>2025</c:v>
                </c:pt>
              </c:numCache>
            </c:numRef>
          </c:cat>
          <c:val>
            <c:numRef>
              <c:f>'27.Друштво за производство и т'!$B$162:$D$162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2EE3-284D-8CEB-ED4BCEC0916B}"/>
            </c:ext>
          </c:extLst>
        </c:ser>
        <c:ser>
          <c:idx val="2"/>
          <c:order val="2"/>
          <c:tx>
            <c:strRef>
              <c:f>'27.Друштво за производство и 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'27.Друштво за производство и т'!$B$160:$D$160</c:f>
              <c:numCache>
                <c:formatCode>General</c:formatCode>
                <c:ptCount val="3"/>
                <c:pt idx="0">
                  <c:v>2023</c:v>
                </c:pt>
                <c:pt idx="1">
                  <c:v>2024</c:v>
                </c:pt>
                <c:pt idx="2">
                  <c:v>2025</c:v>
                </c:pt>
              </c:numCache>
            </c:numRef>
          </c:cat>
          <c:val>
            <c:numRef>
              <c:f>'27.Друштво за производство и т'!$B$163:$D$163</c:f>
              <c:numCache>
                <c:formatCode>0.00</c:formatCode>
                <c:ptCount val="3"/>
                <c:pt idx="0">
                  <c:v>-0.05</c:v>
                </c:pt>
                <c:pt idx="1">
                  <c:v>-0.04</c:v>
                </c:pt>
                <c:pt idx="2">
                  <c:v>-0.02</c:v>
                </c:pt>
              </c:numCache>
            </c:numRef>
          </c:val>
          <c:smooth val="0"/>
          <c:extLst>
            <c:ext xmlns:c16="http://schemas.microsoft.com/office/drawing/2014/chart" uri="{C3380CC4-5D6E-409C-BE32-E72D297353CC}">
              <c16:uniqueId val="{00000002-2EE3-284D-8CEB-ED4BCEC0916B}"/>
            </c:ext>
          </c:extLst>
        </c:ser>
        <c:ser>
          <c:idx val="3"/>
          <c:order val="3"/>
          <c:tx>
            <c:strRef>
              <c:f>'27.Друштво за производство и т'!$A$164</c:f>
              <c:strCache>
                <c:ptCount val="1"/>
                <c:pt idx="0">
                  <c:v>  СТАПКА НА ПОВРАТ НА КАПИТАЛОТ (ROE)</c:v>
                </c:pt>
              </c:strCache>
            </c:strRef>
          </c:tx>
          <c:marker>
            <c:symbol val="none"/>
          </c:marker>
          <c:cat>
            <c:numRef>
              <c:f>'27.Друштво за производство и т'!$B$160:$D$160</c:f>
              <c:numCache>
                <c:formatCode>General</c:formatCode>
                <c:ptCount val="3"/>
                <c:pt idx="0">
                  <c:v>2023</c:v>
                </c:pt>
                <c:pt idx="1">
                  <c:v>2024</c:v>
                </c:pt>
                <c:pt idx="2">
                  <c:v>2025</c:v>
                </c:pt>
              </c:numCache>
            </c:numRef>
          </c:cat>
          <c:val>
            <c:numRef>
              <c:f>'27.Друштво за производство и т'!$B$164:$D$164</c:f>
              <c:numCache>
                <c:formatCode>0.00</c:formatCode>
                <c:ptCount val="3"/>
                <c:pt idx="0">
                  <c:v>0.15</c:v>
                </c:pt>
                <c:pt idx="1">
                  <c:v>0.13</c:v>
                </c:pt>
                <c:pt idx="2">
                  <c:v>0.05</c:v>
                </c:pt>
              </c:numCache>
            </c:numRef>
          </c:val>
          <c:smooth val="0"/>
          <c:extLst>
            <c:ext xmlns:c16="http://schemas.microsoft.com/office/drawing/2014/chart" uri="{C3380CC4-5D6E-409C-BE32-E72D297353CC}">
              <c16:uniqueId val="{00000000-DAD9-064B-8AFA-D9436E9E6E4B}"/>
            </c:ext>
          </c:extLst>
        </c:ser>
        <c:dLbls>
          <c:showLegendKey val="0"/>
          <c:showVal val="0"/>
          <c:showCatName val="0"/>
          <c:showSerName val="0"/>
          <c:showPercent val="0"/>
          <c:showBubbleSize val="0"/>
        </c:dLbls>
        <c:smooth val="0"/>
        <c:axId val="222762112"/>
        <c:axId val="222763648"/>
      </c:lineChart>
      <c:catAx>
        <c:axId val="22276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63648"/>
        <c:crosses val="autoZero"/>
        <c:auto val="1"/>
        <c:lblAlgn val="ctr"/>
        <c:lblOffset val="100"/>
        <c:noMultiLvlLbl val="0"/>
      </c:catAx>
      <c:valAx>
        <c:axId val="222763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621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'27.Друштво за производство и т'!$A$95</c:f>
              <c:strCache>
                <c:ptCount val="1"/>
                <c:pt idx="0">
                  <c:v>Oбврски</c:v>
                </c:pt>
              </c:strCache>
            </c:strRef>
          </c:tx>
          <c:spPr>
            <a:solidFill>
              <a:schemeClr val="accent1"/>
            </a:solidFill>
            <a:ln>
              <a:noFill/>
              <a:prstDash val="solid"/>
            </a:ln>
          </c:spPr>
          <c:invertIfNegative val="0"/>
          <c:cat>
            <c:numRef>
              <c:f>'27.Друштво за производство и т'!$B$94:$D$94</c:f>
              <c:numCache>
                <c:formatCode>0</c:formatCode>
                <c:ptCount val="3"/>
                <c:pt idx="0">
                  <c:v>2023</c:v>
                </c:pt>
                <c:pt idx="1">
                  <c:v>2024</c:v>
                </c:pt>
                <c:pt idx="2">
                  <c:v>2025</c:v>
                </c:pt>
              </c:numCache>
            </c:numRef>
          </c:cat>
          <c:val>
            <c:numRef>
              <c:f>'27.Друштво за производство и т'!$B$95:$D$95</c:f>
              <c:numCache>
                <c:formatCode>#,##0</c:formatCode>
                <c:ptCount val="3"/>
                <c:pt idx="0">
                  <c:v>45145247</c:v>
                </c:pt>
                <c:pt idx="1">
                  <c:v>45145247</c:v>
                </c:pt>
                <c:pt idx="2">
                  <c:v>45145247</c:v>
                </c:pt>
              </c:numCache>
            </c:numRef>
          </c:val>
          <c:extLst>
            <c:ext xmlns:c16="http://schemas.microsoft.com/office/drawing/2014/chart" uri="{C3380CC4-5D6E-409C-BE32-E72D297353CC}">
              <c16:uniqueId val="{00000000-B82B-E647-AB4A-6A0184512317}"/>
            </c:ext>
          </c:extLst>
        </c:ser>
        <c:ser>
          <c:idx val="1"/>
          <c:order val="1"/>
          <c:tx>
            <c:strRef>
              <c:f>'27.Друштво за производство и т'!$A$96</c:f>
              <c:strCache>
                <c:ptCount val="1"/>
                <c:pt idx="0">
                  <c:v>EBITDA</c:v>
                </c:pt>
              </c:strCache>
            </c:strRef>
          </c:tx>
          <c:spPr>
            <a:solidFill>
              <a:schemeClr val="accent2"/>
            </a:solidFill>
            <a:ln>
              <a:noFill/>
              <a:prstDash val="solid"/>
            </a:ln>
          </c:spPr>
          <c:invertIfNegative val="0"/>
          <c:cat>
            <c:numRef>
              <c:f>'27.Друштво за производство и т'!$B$94:$D$94</c:f>
              <c:numCache>
                <c:formatCode>0</c:formatCode>
                <c:ptCount val="3"/>
                <c:pt idx="0">
                  <c:v>2023</c:v>
                </c:pt>
                <c:pt idx="1">
                  <c:v>2024</c:v>
                </c:pt>
                <c:pt idx="2">
                  <c:v>2025</c:v>
                </c:pt>
              </c:numCache>
            </c:numRef>
          </c:cat>
          <c:val>
            <c:numRef>
              <c:f>'27.Друштво за производство и т'!$B$96:$D$96</c:f>
              <c:numCache>
                <c:formatCode>#,##0</c:formatCode>
                <c:ptCount val="3"/>
                <c:pt idx="0">
                  <c:v>-19666</c:v>
                </c:pt>
                <c:pt idx="1">
                  <c:v>-17296</c:v>
                </c:pt>
                <c:pt idx="2">
                  <c:v>-9353</c:v>
                </c:pt>
              </c:numCache>
            </c:numRef>
          </c:val>
          <c:extLst>
            <c:ext xmlns:c16="http://schemas.microsoft.com/office/drawing/2014/chart" uri="{C3380CC4-5D6E-409C-BE32-E72D297353CC}">
              <c16:uniqueId val="{00000001-B82B-E647-AB4A-6A0184512317}"/>
            </c:ext>
          </c:extLst>
        </c:ser>
        <c:ser>
          <c:idx val="2"/>
          <c:order val="2"/>
          <c:tx>
            <c:strRef>
              <c:f>'27.Друштво за производство и т'!$A$97</c:f>
              <c:strCache>
                <c:ptCount val="1"/>
                <c:pt idx="0">
                  <c:v>Показател на долг/ЕBITDA</c:v>
                </c:pt>
              </c:strCache>
            </c:strRef>
          </c:tx>
          <c:spPr>
            <a:solidFill>
              <a:schemeClr val="accent3"/>
            </a:solidFill>
            <a:ln>
              <a:noFill/>
              <a:prstDash val="solid"/>
            </a:ln>
          </c:spPr>
          <c:invertIfNegative val="0"/>
          <c:cat>
            <c:numRef>
              <c:f>'27.Друштво за производство и т'!$B$94:$D$94</c:f>
              <c:numCache>
                <c:formatCode>0</c:formatCode>
                <c:ptCount val="3"/>
                <c:pt idx="0">
                  <c:v>2023</c:v>
                </c:pt>
                <c:pt idx="1">
                  <c:v>2024</c:v>
                </c:pt>
                <c:pt idx="2">
                  <c:v>2025</c:v>
                </c:pt>
              </c:numCache>
            </c:numRef>
          </c:cat>
          <c:val>
            <c:numRef>
              <c:f>'27.Друштво за производство и т'!$B$97:$D$97</c:f>
              <c:numCache>
                <c:formatCode>#,##0.00</c:formatCode>
                <c:ptCount val="3"/>
                <c:pt idx="0">
                  <c:v>-2295.598850808502</c:v>
                </c:pt>
                <c:pt idx="1">
                  <c:v>-2610.1553538390381</c:v>
                </c:pt>
                <c:pt idx="2">
                  <c:v>-4826.8199508179196</c:v>
                </c:pt>
              </c:numCache>
            </c:numRef>
          </c:val>
          <c:extLst>
            <c:ext xmlns:c16="http://schemas.microsoft.com/office/drawing/2014/chart" uri="{C3380CC4-5D6E-409C-BE32-E72D297353CC}">
              <c16:uniqueId val="{00000002-B82B-E647-AB4A-6A0184512317}"/>
            </c:ext>
          </c:extLst>
        </c:ser>
        <c:dLbls>
          <c:showLegendKey val="0"/>
          <c:showVal val="0"/>
          <c:showCatName val="0"/>
          <c:showSerName val="0"/>
          <c:showPercent val="0"/>
          <c:showBubbleSize val="0"/>
        </c:dLbls>
        <c:gapWidth val="219"/>
        <c:overlap val="-27"/>
        <c:axId val="222794880"/>
        <c:axId val="222796416"/>
      </c:barChart>
      <c:catAx>
        <c:axId val="2227948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96416"/>
        <c:crosses val="autoZero"/>
        <c:auto val="1"/>
        <c:lblAlgn val="ctr"/>
        <c:lblOffset val="100"/>
        <c:noMultiLvlLbl val="0"/>
      </c:catAx>
      <c:valAx>
        <c:axId val="222796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94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'27.Друштво за производство и т'!$A$118</c:f>
              <c:strCache>
                <c:ptCount val="1"/>
                <c:pt idx="0">
                  <c:v>Oбврски</c:v>
                </c:pt>
              </c:strCache>
            </c:strRef>
          </c:tx>
          <c:spPr>
            <a:solidFill>
              <a:schemeClr val="accent1"/>
            </a:solidFill>
            <a:ln>
              <a:noFill/>
              <a:prstDash val="solid"/>
            </a:ln>
          </c:spPr>
          <c:invertIfNegative val="0"/>
          <c:cat>
            <c:numRef>
              <c:f>'27.Друштво за производство и т'!$B$117:$D$117</c:f>
              <c:numCache>
                <c:formatCode>General</c:formatCode>
                <c:ptCount val="3"/>
                <c:pt idx="0">
                  <c:v>2023</c:v>
                </c:pt>
                <c:pt idx="1">
                  <c:v>2024</c:v>
                </c:pt>
                <c:pt idx="2">
                  <c:v>2025</c:v>
                </c:pt>
              </c:numCache>
            </c:numRef>
          </c:cat>
          <c:val>
            <c:numRef>
              <c:f>'27.Друштво за производство и т'!$B$118:$D$118</c:f>
              <c:numCache>
                <c:formatCode>#,##0</c:formatCode>
                <c:ptCount val="3"/>
                <c:pt idx="0">
                  <c:v>45145247</c:v>
                </c:pt>
                <c:pt idx="1">
                  <c:v>45145247</c:v>
                </c:pt>
                <c:pt idx="2">
                  <c:v>45145247</c:v>
                </c:pt>
              </c:numCache>
            </c:numRef>
          </c:val>
          <c:extLst>
            <c:ext xmlns:c16="http://schemas.microsoft.com/office/drawing/2014/chart" uri="{C3380CC4-5D6E-409C-BE32-E72D297353CC}">
              <c16:uniqueId val="{00000000-9251-9D4D-BD56-00F1C288FD9B}"/>
            </c:ext>
          </c:extLst>
        </c:ser>
        <c:ser>
          <c:idx val="1"/>
          <c:order val="1"/>
          <c:tx>
            <c:strRef>
              <c:f>'27.Друштво за производство и т'!$A$119</c:f>
              <c:strCache>
                <c:ptCount val="1"/>
                <c:pt idx="0">
                  <c:v>Приходи</c:v>
                </c:pt>
              </c:strCache>
            </c:strRef>
          </c:tx>
          <c:spPr>
            <a:solidFill>
              <a:schemeClr val="accent2"/>
            </a:solidFill>
            <a:ln>
              <a:noFill/>
              <a:prstDash val="solid"/>
            </a:ln>
          </c:spPr>
          <c:invertIfNegative val="0"/>
          <c:cat>
            <c:numRef>
              <c:f>'27.Друштво за производство и т'!$B$117:$D$117</c:f>
              <c:numCache>
                <c:formatCode>General</c:formatCode>
                <c:ptCount val="3"/>
                <c:pt idx="0">
                  <c:v>2023</c:v>
                </c:pt>
                <c:pt idx="1">
                  <c:v>2024</c:v>
                </c:pt>
                <c:pt idx="2">
                  <c:v>2025</c:v>
                </c:pt>
              </c:numCache>
            </c:numRef>
          </c:cat>
          <c:val>
            <c:numRef>
              <c:f>'27.Друштво за производство и т'!$B$119:$D$119</c:f>
              <c:numCache>
                <c:formatCode>#,##0</c:formatCode>
                <c:ptCount val="3"/>
                <c:pt idx="0">
                  <c:v>3784</c:v>
                </c:pt>
                <c:pt idx="1">
                  <c:v>3474</c:v>
                </c:pt>
                <c:pt idx="2">
                  <c:v>3784</c:v>
                </c:pt>
              </c:numCache>
            </c:numRef>
          </c:val>
          <c:extLst>
            <c:ext xmlns:c16="http://schemas.microsoft.com/office/drawing/2014/chart" uri="{C3380CC4-5D6E-409C-BE32-E72D297353CC}">
              <c16:uniqueId val="{00000001-9251-9D4D-BD56-00F1C288FD9B}"/>
            </c:ext>
          </c:extLst>
        </c:ser>
        <c:dLbls>
          <c:showLegendKey val="0"/>
          <c:showVal val="0"/>
          <c:showCatName val="0"/>
          <c:showSerName val="0"/>
          <c:showPercent val="0"/>
          <c:showBubbleSize val="0"/>
        </c:dLbls>
        <c:gapWidth val="219"/>
        <c:overlap val="-27"/>
        <c:axId val="225255424"/>
        <c:axId val="225256960"/>
      </c:barChart>
      <c:catAx>
        <c:axId val="22525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256960"/>
        <c:crosses val="autoZero"/>
        <c:auto val="1"/>
        <c:lblAlgn val="ctr"/>
        <c:lblOffset val="100"/>
        <c:noMultiLvlLbl val="0"/>
      </c:catAx>
      <c:valAx>
        <c:axId val="2252569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2554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'27.Друштво за производство и 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'27.Друштво за производство и т'!$B$138:$D$138</c:f>
              <c:numCache>
                <c:formatCode>General</c:formatCode>
                <c:ptCount val="3"/>
                <c:pt idx="0">
                  <c:v>2023</c:v>
                </c:pt>
                <c:pt idx="1">
                  <c:v>2024</c:v>
                </c:pt>
                <c:pt idx="2">
                  <c:v>2025</c:v>
                </c:pt>
              </c:numCache>
            </c:numRef>
          </c:cat>
          <c:val>
            <c:numRef>
              <c:f>'27.Друштво за производство и т'!$B$139:$D$139</c:f>
              <c:numCache>
                <c:formatCode>0.00</c:formatCode>
                <c:ptCount val="3"/>
                <c:pt idx="0">
                  <c:v>1.3136982520444851</c:v>
                </c:pt>
                <c:pt idx="1">
                  <c:v>1.314226849188862</c:v>
                </c:pt>
                <c:pt idx="2">
                  <c:v>1.3144399073942921</c:v>
                </c:pt>
              </c:numCache>
            </c:numRef>
          </c:val>
          <c:smooth val="0"/>
          <c:extLst>
            <c:ext xmlns:c16="http://schemas.microsoft.com/office/drawing/2014/chart" uri="{C3380CC4-5D6E-409C-BE32-E72D297353CC}">
              <c16:uniqueId val="{00000000-5D52-1D48-AA33-E3774146DB3A}"/>
            </c:ext>
          </c:extLst>
        </c:ser>
        <c:ser>
          <c:idx val="1"/>
          <c:order val="1"/>
          <c:tx>
            <c:strRef>
              <c:f>'27.Друштво за производство и 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'27.Друштво за производство и т'!$B$138:$D$138</c:f>
              <c:numCache>
                <c:formatCode>General</c:formatCode>
                <c:ptCount val="3"/>
                <c:pt idx="0">
                  <c:v>2023</c:v>
                </c:pt>
                <c:pt idx="1">
                  <c:v>2024</c:v>
                </c:pt>
                <c:pt idx="2">
                  <c:v>2025</c:v>
                </c:pt>
              </c:numCache>
            </c:numRef>
          </c:cat>
          <c:val>
            <c:numRef>
              <c:f>'27.Друштво за производство и т'!$B$140:$D$140</c:f>
              <c:numCache>
                <c:formatCode>0.00</c:formatCode>
                <c:ptCount val="3"/>
                <c:pt idx="0">
                  <c:v>-4.1877767679055813</c:v>
                </c:pt>
                <c:pt idx="1">
                  <c:v>-4.1824142417536159</c:v>
                </c:pt>
                <c:pt idx="2">
                  <c:v>-4.1802579013803429</c:v>
                </c:pt>
              </c:numCache>
            </c:numRef>
          </c:val>
          <c:smooth val="0"/>
          <c:extLst>
            <c:ext xmlns:c16="http://schemas.microsoft.com/office/drawing/2014/chart" uri="{C3380CC4-5D6E-409C-BE32-E72D297353CC}">
              <c16:uniqueId val="{00000001-5D52-1D48-AA33-E3774146DB3A}"/>
            </c:ext>
          </c:extLst>
        </c:ser>
        <c:dLbls>
          <c:showLegendKey val="0"/>
          <c:showVal val="0"/>
          <c:showCatName val="0"/>
          <c:showSerName val="0"/>
          <c:showPercent val="0"/>
          <c:showBubbleSize val="0"/>
        </c:dLbls>
        <c:smooth val="0"/>
        <c:axId val="225299072"/>
        <c:axId val="227213696"/>
      </c:lineChart>
      <c:catAx>
        <c:axId val="22529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213696"/>
        <c:crosses val="autoZero"/>
        <c:auto val="1"/>
        <c:lblAlgn val="ctr"/>
        <c:lblOffset val="100"/>
        <c:noMultiLvlLbl val="0"/>
      </c:catAx>
      <c:valAx>
        <c:axId val="227213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299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'27.Друштво за производство и 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'27.Друштво за производство и т'!$B$184:$D$184</c:f>
              <c:numCache>
                <c:formatCode>General</c:formatCode>
                <c:ptCount val="3"/>
                <c:pt idx="0">
                  <c:v>2023</c:v>
                </c:pt>
                <c:pt idx="1">
                  <c:v>2024</c:v>
                </c:pt>
                <c:pt idx="2">
                  <c:v>2025</c:v>
                </c:pt>
              </c:numCache>
            </c:numRef>
          </c:cat>
          <c:val>
            <c:numRef>
              <c:f>'27.Друштво за производство и т'!$B$185:$D$185</c:f>
              <c:numCache>
                <c:formatCode>0.00</c:formatCode>
                <c:ptCount val="3"/>
                <c:pt idx="0">
                  <c:v>1.9558426604687749E-3</c:v>
                </c:pt>
                <c:pt idx="1">
                  <c:v>1.6496531738989051E-3</c:v>
                </c:pt>
                <c:pt idx="2">
                  <c:v>1.526317931099148E-3</c:v>
                </c:pt>
              </c:numCache>
            </c:numRef>
          </c:val>
          <c:smooth val="0"/>
          <c:extLst>
            <c:ext xmlns:c16="http://schemas.microsoft.com/office/drawing/2014/chart" uri="{C3380CC4-5D6E-409C-BE32-E72D297353CC}">
              <c16:uniqueId val="{00000000-B5A7-F543-83BE-B78C58AC5A4B}"/>
            </c:ext>
          </c:extLst>
        </c:ser>
        <c:ser>
          <c:idx val="1"/>
          <c:order val="1"/>
          <c:tx>
            <c:strRef>
              <c:f>'27.Друштво за производство и 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'27.Друштво за производство и т'!$B$184:$D$184</c:f>
              <c:numCache>
                <c:formatCode>General</c:formatCode>
                <c:ptCount val="3"/>
                <c:pt idx="0">
                  <c:v>2023</c:v>
                </c:pt>
                <c:pt idx="1">
                  <c:v>2024</c:v>
                </c:pt>
                <c:pt idx="2">
                  <c:v>2025</c:v>
                </c:pt>
              </c:numCache>
            </c:numRef>
          </c:cat>
          <c:val>
            <c:numRef>
              <c:f>'27.Друштво за производство и т'!$B$186:$D$186</c:f>
              <c:numCache>
                <c:formatCode>0.00</c:formatCode>
                <c:ptCount val="3"/>
                <c:pt idx="0">
                  <c:v>1.9558426604687749E-3</c:v>
                </c:pt>
                <c:pt idx="1">
                  <c:v>1.6496531738989051E-3</c:v>
                </c:pt>
                <c:pt idx="2">
                  <c:v>1.526317931099148E-3</c:v>
                </c:pt>
              </c:numCache>
            </c:numRef>
          </c:val>
          <c:smooth val="0"/>
          <c:extLst>
            <c:ext xmlns:c16="http://schemas.microsoft.com/office/drawing/2014/chart" uri="{C3380CC4-5D6E-409C-BE32-E72D297353CC}">
              <c16:uniqueId val="{00000001-B5A7-F543-83BE-B78C58AC5A4B}"/>
            </c:ext>
          </c:extLst>
        </c:ser>
        <c:dLbls>
          <c:showLegendKey val="0"/>
          <c:showVal val="0"/>
          <c:showCatName val="0"/>
          <c:showSerName val="0"/>
          <c:showPercent val="0"/>
          <c:showBubbleSize val="0"/>
        </c:dLbls>
        <c:smooth val="0"/>
        <c:axId val="227247616"/>
        <c:axId val="227249152"/>
      </c:lineChart>
      <c:catAx>
        <c:axId val="2272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249152"/>
        <c:crosses val="autoZero"/>
        <c:auto val="1"/>
        <c:lblAlgn val="ctr"/>
        <c:lblOffset val="100"/>
        <c:noMultiLvlLbl val="0"/>
      </c:catAx>
      <c:valAx>
        <c:axId val="2272491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2476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'28.ЈП ТУРИЈА ПО Василево'!$A$161</c:f>
              <c:strCache>
                <c:ptCount val="1"/>
                <c:pt idx="0">
                  <c:v>   НЕТО ПРОФИТНА МАРЖА</c:v>
                </c:pt>
              </c:strCache>
            </c:strRef>
          </c:tx>
          <c:spPr>
            <a:ln w="28575" cap="rnd">
              <a:solidFill>
                <a:schemeClr val="accent1"/>
              </a:solidFill>
              <a:prstDash val="solid"/>
              <a:round/>
            </a:ln>
          </c:spPr>
          <c:marker>
            <c:symbol val="none"/>
          </c:marker>
          <c:cat>
            <c:numRef>
              <c:f>'28.ЈП ТУРИЈА ПО Василево'!$B$160:$D$160</c:f>
              <c:numCache>
                <c:formatCode>General</c:formatCode>
                <c:ptCount val="3"/>
                <c:pt idx="0">
                  <c:v>2023</c:v>
                </c:pt>
                <c:pt idx="1">
                  <c:v>2024</c:v>
                </c:pt>
                <c:pt idx="2">
                  <c:v>2025</c:v>
                </c:pt>
              </c:numCache>
            </c:numRef>
          </c:cat>
          <c:val>
            <c:numRef>
              <c:f>'28.ЈП ТУРИЈА ПО Василево'!$B$161:$D$161</c:f>
              <c:numCache>
                <c:formatCode>0.00</c:formatCode>
                <c:ptCount val="3"/>
                <c:pt idx="0">
                  <c:v>-4.8099999999999996</c:v>
                </c:pt>
                <c:pt idx="1">
                  <c:v>-10.99</c:v>
                </c:pt>
                <c:pt idx="2">
                  <c:v>0.90299279651607156</c:v>
                </c:pt>
              </c:numCache>
            </c:numRef>
          </c:val>
          <c:smooth val="0"/>
          <c:extLst>
            <c:ext xmlns:c16="http://schemas.microsoft.com/office/drawing/2014/chart" uri="{C3380CC4-5D6E-409C-BE32-E72D297353CC}">
              <c16:uniqueId val="{00000000-DC03-BF4A-ACB8-260C9D2574B4}"/>
            </c:ext>
          </c:extLst>
        </c:ser>
        <c:ser>
          <c:idx val="1"/>
          <c:order val="1"/>
          <c:tx>
            <c:strRef>
              <c:f>'28.ЈП ТУРИЈА ПО Василево'!$A$162</c:f>
              <c:strCache>
                <c:ptCount val="1"/>
                <c:pt idx="0">
                  <c:v>  ОПЕРАТИВНА ПРОФИТНА МАРЖА</c:v>
                </c:pt>
              </c:strCache>
            </c:strRef>
          </c:tx>
          <c:spPr>
            <a:ln w="28575" cap="rnd">
              <a:solidFill>
                <a:schemeClr val="accent2"/>
              </a:solidFill>
              <a:prstDash val="solid"/>
              <a:round/>
            </a:ln>
          </c:spPr>
          <c:marker>
            <c:symbol val="none"/>
          </c:marker>
          <c:cat>
            <c:numRef>
              <c:f>'28.ЈП ТУРИЈА ПО Василево'!$B$160:$D$160</c:f>
              <c:numCache>
                <c:formatCode>General</c:formatCode>
                <c:ptCount val="3"/>
                <c:pt idx="0">
                  <c:v>2023</c:v>
                </c:pt>
                <c:pt idx="1">
                  <c:v>2024</c:v>
                </c:pt>
                <c:pt idx="2">
                  <c:v>2025</c:v>
                </c:pt>
              </c:numCache>
            </c:numRef>
          </c:cat>
          <c:val>
            <c:numRef>
              <c:f>'28.ЈП ТУРИЈА ПО Василево'!$B$162:$D$162</c:f>
              <c:numCache>
                <c:formatCode>0.00</c:formatCode>
                <c:ptCount val="3"/>
                <c:pt idx="0">
                  <c:v>-13.0932370827159</c:v>
                </c:pt>
                <c:pt idx="1">
                  <c:v>-15.811747720026849</c:v>
                </c:pt>
                <c:pt idx="2">
                  <c:v>-0.33021063140424511</c:v>
                </c:pt>
              </c:numCache>
            </c:numRef>
          </c:val>
          <c:smooth val="0"/>
          <c:extLst>
            <c:ext xmlns:c16="http://schemas.microsoft.com/office/drawing/2014/chart" uri="{C3380CC4-5D6E-409C-BE32-E72D297353CC}">
              <c16:uniqueId val="{00000001-DC03-BF4A-ACB8-260C9D2574B4}"/>
            </c:ext>
          </c:extLst>
        </c:ser>
        <c:ser>
          <c:idx val="2"/>
          <c:order val="2"/>
          <c:tx>
            <c:strRef>
              <c:f>'28.ЈП ТУРИЈА ПО Василево'!$A$163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'28.ЈП ТУРИЈА ПО Василево'!$B$160:$D$160</c:f>
              <c:numCache>
                <c:formatCode>General</c:formatCode>
                <c:ptCount val="3"/>
                <c:pt idx="0">
                  <c:v>2023</c:v>
                </c:pt>
                <c:pt idx="1">
                  <c:v>2024</c:v>
                </c:pt>
                <c:pt idx="2">
                  <c:v>2025</c:v>
                </c:pt>
              </c:numCache>
            </c:numRef>
          </c:cat>
          <c:val>
            <c:numRef>
              <c:f>'28.ЈП ТУРИЈА ПО Василево'!$B$163:$D$163</c:f>
              <c:numCache>
                <c:formatCode>0.00</c:formatCode>
                <c:ptCount val="3"/>
                <c:pt idx="0">
                  <c:v>-2.95</c:v>
                </c:pt>
                <c:pt idx="1">
                  <c:v>-8</c:v>
                </c:pt>
                <c:pt idx="2">
                  <c:v>0.72260130592174776</c:v>
                </c:pt>
              </c:numCache>
            </c:numRef>
          </c:val>
          <c:smooth val="0"/>
          <c:extLst>
            <c:ext xmlns:c16="http://schemas.microsoft.com/office/drawing/2014/chart" uri="{C3380CC4-5D6E-409C-BE32-E72D297353CC}">
              <c16:uniqueId val="{00000002-DC03-BF4A-ACB8-260C9D2574B4}"/>
            </c:ext>
          </c:extLst>
        </c:ser>
        <c:ser>
          <c:idx val="3"/>
          <c:order val="3"/>
          <c:tx>
            <c:strRef>
              <c:f>'28.ЈП ТУРИЈА ПО Василево'!$A$164</c:f>
              <c:strCache>
                <c:ptCount val="1"/>
                <c:pt idx="0">
                  <c:v>  СТАПКА НА ПОВРАТ НА КАПИТАЛОТ (ROE)</c:v>
                </c:pt>
              </c:strCache>
            </c:strRef>
          </c:tx>
          <c:marker>
            <c:symbol val="none"/>
          </c:marker>
          <c:cat>
            <c:numRef>
              <c:f>'28.ЈП ТУРИЈА ПО Василево'!$B$160:$D$160</c:f>
              <c:numCache>
                <c:formatCode>General</c:formatCode>
                <c:ptCount val="3"/>
                <c:pt idx="0">
                  <c:v>2023</c:v>
                </c:pt>
                <c:pt idx="1">
                  <c:v>2024</c:v>
                </c:pt>
                <c:pt idx="2">
                  <c:v>2025</c:v>
                </c:pt>
              </c:numCache>
            </c:numRef>
          </c:cat>
          <c:val>
            <c:numRef>
              <c:f>'28.ЈП ТУРИЈА ПО Василево'!$B$164:$D$164</c:f>
              <c:numCache>
                <c:formatCode>0.00</c:formatCode>
                <c:ptCount val="3"/>
                <c:pt idx="0">
                  <c:v>-24.83</c:v>
                </c:pt>
                <c:pt idx="1">
                  <c:v>-176.07</c:v>
                </c:pt>
                <c:pt idx="2">
                  <c:v>13.90823409318525</c:v>
                </c:pt>
              </c:numCache>
            </c:numRef>
          </c:val>
          <c:smooth val="0"/>
          <c:extLst>
            <c:ext xmlns:c16="http://schemas.microsoft.com/office/drawing/2014/chart" uri="{C3380CC4-5D6E-409C-BE32-E72D297353CC}">
              <c16:uniqueId val="{00000000-656A-024E-AD19-FCD94CF28C6D}"/>
            </c:ext>
          </c:extLst>
        </c:ser>
        <c:dLbls>
          <c:showLegendKey val="0"/>
          <c:showVal val="0"/>
          <c:showCatName val="0"/>
          <c:showSerName val="0"/>
          <c:showPercent val="0"/>
          <c:showBubbleSize val="0"/>
        </c:dLbls>
        <c:smooth val="0"/>
        <c:axId val="228523392"/>
        <c:axId val="228799616"/>
      </c:lineChart>
      <c:catAx>
        <c:axId val="22852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799616"/>
        <c:crosses val="autoZero"/>
        <c:auto val="1"/>
        <c:lblAlgn val="ctr"/>
        <c:lblOffset val="100"/>
        <c:noMultiLvlLbl val="0"/>
      </c:catAx>
      <c:valAx>
        <c:axId val="228799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523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'4.Јавно Комунално Претпријати'!$A$95</c:f>
              <c:strCache>
                <c:ptCount val="1"/>
                <c:pt idx="0">
                  <c:v>Oбврски</c:v>
                </c:pt>
              </c:strCache>
            </c:strRef>
          </c:tx>
          <c:spPr>
            <a:ln>
              <a:prstDash val="solid"/>
            </a:ln>
          </c:spPr>
          <c:invertIfNegative val="0"/>
          <c:cat>
            <c:numRef>
              <c:f>'4.Јавно Комунално Претпријати'!$B$94:$D$94</c:f>
              <c:numCache>
                <c:formatCode>0</c:formatCode>
                <c:ptCount val="3"/>
                <c:pt idx="0">
                  <c:v>2023</c:v>
                </c:pt>
                <c:pt idx="1">
                  <c:v>2024</c:v>
                </c:pt>
                <c:pt idx="2">
                  <c:v>2025</c:v>
                </c:pt>
              </c:numCache>
            </c:numRef>
          </c:cat>
          <c:val>
            <c:numRef>
              <c:f>'4.Јавно Комунално Претпријати'!$B$95:$D$95</c:f>
              <c:numCache>
                <c:formatCode>#,##0</c:formatCode>
                <c:ptCount val="3"/>
                <c:pt idx="0">
                  <c:v>1418805</c:v>
                </c:pt>
                <c:pt idx="1">
                  <c:v>11015545</c:v>
                </c:pt>
                <c:pt idx="2">
                  <c:v>0</c:v>
                </c:pt>
              </c:numCache>
            </c:numRef>
          </c:val>
          <c:extLst>
            <c:ext xmlns:c16="http://schemas.microsoft.com/office/drawing/2014/chart" uri="{C3380CC4-5D6E-409C-BE32-E72D297353CC}">
              <c16:uniqueId val="{00000000-B7D6-8142-9DEC-39AC3F593510}"/>
            </c:ext>
          </c:extLst>
        </c:ser>
        <c:ser>
          <c:idx val="1"/>
          <c:order val="1"/>
          <c:tx>
            <c:strRef>
              <c:f>'4.Јавно Комунално Претпријати'!$A$96</c:f>
              <c:strCache>
                <c:ptCount val="1"/>
                <c:pt idx="0">
                  <c:v>EBITDA</c:v>
                </c:pt>
              </c:strCache>
            </c:strRef>
          </c:tx>
          <c:spPr>
            <a:ln>
              <a:prstDash val="solid"/>
            </a:ln>
          </c:spPr>
          <c:invertIfNegative val="0"/>
          <c:cat>
            <c:numRef>
              <c:f>'4.Јавно Комунално Претпријати'!$B$94:$D$94</c:f>
              <c:numCache>
                <c:formatCode>0</c:formatCode>
                <c:ptCount val="3"/>
                <c:pt idx="0">
                  <c:v>2023</c:v>
                </c:pt>
                <c:pt idx="1">
                  <c:v>2024</c:v>
                </c:pt>
                <c:pt idx="2">
                  <c:v>2025</c:v>
                </c:pt>
              </c:numCache>
            </c:numRef>
          </c:cat>
          <c:val>
            <c:numRef>
              <c:f>'4.Јавно Комунално Претпријати'!$B$96:$D$96</c:f>
              <c:numCache>
                <c:formatCode>#,##0</c:formatCode>
                <c:ptCount val="3"/>
                <c:pt idx="0">
                  <c:v>2191248</c:v>
                </c:pt>
                <c:pt idx="1">
                  <c:v>-4277820</c:v>
                </c:pt>
                <c:pt idx="2">
                  <c:v>0</c:v>
                </c:pt>
              </c:numCache>
            </c:numRef>
          </c:val>
          <c:extLst>
            <c:ext xmlns:c16="http://schemas.microsoft.com/office/drawing/2014/chart" uri="{C3380CC4-5D6E-409C-BE32-E72D297353CC}">
              <c16:uniqueId val="{00000001-B7D6-8142-9DEC-39AC3F593510}"/>
            </c:ext>
          </c:extLst>
        </c:ser>
        <c:ser>
          <c:idx val="2"/>
          <c:order val="2"/>
          <c:tx>
            <c:strRef>
              <c:f>'4.Јавно Комунално Претпријати'!$A$97</c:f>
              <c:strCache>
                <c:ptCount val="1"/>
                <c:pt idx="0">
                  <c:v>Показател на долг/ЕBITDA</c:v>
                </c:pt>
              </c:strCache>
            </c:strRef>
          </c:tx>
          <c:spPr>
            <a:ln>
              <a:prstDash val="solid"/>
            </a:ln>
          </c:spPr>
          <c:invertIfNegative val="0"/>
          <c:cat>
            <c:numRef>
              <c:f>'4.Јавно Комунално Претпријати'!$B$94:$D$94</c:f>
              <c:numCache>
                <c:formatCode>0</c:formatCode>
                <c:ptCount val="3"/>
                <c:pt idx="0">
                  <c:v>2023</c:v>
                </c:pt>
                <c:pt idx="1">
                  <c:v>2024</c:v>
                </c:pt>
                <c:pt idx="2">
                  <c:v>2025</c:v>
                </c:pt>
              </c:numCache>
            </c:numRef>
          </c:cat>
          <c:val>
            <c:numRef>
              <c:f>'4.Јавно Комунално Претпријати'!$B$97:$D$97</c:f>
              <c:numCache>
                <c:formatCode>#,##0.00</c:formatCode>
                <c:ptCount val="3"/>
                <c:pt idx="0">
                  <c:v>0.64748718538476702</c:v>
                </c:pt>
                <c:pt idx="1">
                  <c:v>-2.5750370515823482</c:v>
                </c:pt>
                <c:pt idx="2">
                  <c:v>0</c:v>
                </c:pt>
              </c:numCache>
            </c:numRef>
          </c:val>
          <c:extLst>
            <c:ext xmlns:c16="http://schemas.microsoft.com/office/drawing/2014/chart" uri="{C3380CC4-5D6E-409C-BE32-E72D297353CC}">
              <c16:uniqueId val="{00000002-B7D6-8142-9DEC-39AC3F593510}"/>
            </c:ext>
          </c:extLst>
        </c:ser>
        <c:dLbls>
          <c:showLegendKey val="0"/>
          <c:showVal val="0"/>
          <c:showCatName val="0"/>
          <c:showSerName val="0"/>
          <c:showPercent val="0"/>
          <c:showBubbleSize val="0"/>
        </c:dLbls>
        <c:gapWidth val="150"/>
        <c:axId val="220567040"/>
        <c:axId val="220568576"/>
      </c:barChart>
      <c:catAx>
        <c:axId val="220567040"/>
        <c:scaling>
          <c:orientation val="minMax"/>
        </c:scaling>
        <c:delete val="0"/>
        <c:axPos val="b"/>
        <c:numFmt formatCode="0" sourceLinked="1"/>
        <c:majorTickMark val="out"/>
        <c:minorTickMark val="none"/>
        <c:tickLblPos val="nextTo"/>
        <c:crossAx val="220568576"/>
        <c:crosses val="autoZero"/>
        <c:auto val="1"/>
        <c:lblAlgn val="ctr"/>
        <c:lblOffset val="100"/>
        <c:noMultiLvlLbl val="0"/>
      </c:catAx>
      <c:valAx>
        <c:axId val="220568576"/>
        <c:scaling>
          <c:orientation val="minMax"/>
        </c:scaling>
        <c:delete val="0"/>
        <c:axPos val="l"/>
        <c:majorGridlines/>
        <c:numFmt formatCode="#,##0" sourceLinked="1"/>
        <c:majorTickMark val="out"/>
        <c:minorTickMark val="none"/>
        <c:tickLblPos val="nextTo"/>
        <c:crossAx val="2205670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'28.ЈП ТУРИЈА ПО Василево'!$A$95</c:f>
              <c:strCache>
                <c:ptCount val="1"/>
                <c:pt idx="0">
                  <c:v>Oбврски</c:v>
                </c:pt>
              </c:strCache>
            </c:strRef>
          </c:tx>
          <c:spPr>
            <a:solidFill>
              <a:schemeClr val="accent1"/>
            </a:solidFill>
            <a:ln>
              <a:noFill/>
              <a:prstDash val="solid"/>
            </a:ln>
          </c:spPr>
          <c:invertIfNegative val="0"/>
          <c:cat>
            <c:numRef>
              <c:f>'28.ЈП ТУРИЈА ПО Василево'!$B$94:$D$94</c:f>
              <c:numCache>
                <c:formatCode>0</c:formatCode>
                <c:ptCount val="3"/>
                <c:pt idx="0">
                  <c:v>2023</c:v>
                </c:pt>
                <c:pt idx="1">
                  <c:v>2024</c:v>
                </c:pt>
                <c:pt idx="2">
                  <c:v>2025</c:v>
                </c:pt>
              </c:numCache>
            </c:numRef>
          </c:cat>
          <c:val>
            <c:numRef>
              <c:f>'28.ЈП ТУРИЈА ПО Василево'!$B$95:$D$95</c:f>
              <c:numCache>
                <c:formatCode>#,##0</c:formatCode>
                <c:ptCount val="3"/>
                <c:pt idx="0">
                  <c:v>24807918</c:v>
                </c:pt>
                <c:pt idx="1">
                  <c:v>26133260</c:v>
                </c:pt>
                <c:pt idx="2">
                  <c:v>26703016</c:v>
                </c:pt>
              </c:numCache>
            </c:numRef>
          </c:val>
          <c:extLst>
            <c:ext xmlns:c16="http://schemas.microsoft.com/office/drawing/2014/chart" uri="{C3380CC4-5D6E-409C-BE32-E72D297353CC}">
              <c16:uniqueId val="{00000000-B7EB-F048-9B46-409DD42574DB}"/>
            </c:ext>
          </c:extLst>
        </c:ser>
        <c:ser>
          <c:idx val="1"/>
          <c:order val="1"/>
          <c:tx>
            <c:strRef>
              <c:f>'28.ЈП ТУРИЈА ПО Василево'!$A$96</c:f>
              <c:strCache>
                <c:ptCount val="1"/>
                <c:pt idx="0">
                  <c:v>EBITDA</c:v>
                </c:pt>
              </c:strCache>
            </c:strRef>
          </c:tx>
          <c:spPr>
            <a:solidFill>
              <a:schemeClr val="accent2"/>
            </a:solidFill>
            <a:ln>
              <a:noFill/>
              <a:prstDash val="solid"/>
            </a:ln>
          </c:spPr>
          <c:invertIfNegative val="0"/>
          <c:cat>
            <c:numRef>
              <c:f>'28.ЈП ТУРИЈА ПО Василево'!$B$94:$D$94</c:f>
              <c:numCache>
                <c:formatCode>0</c:formatCode>
                <c:ptCount val="3"/>
                <c:pt idx="0">
                  <c:v>2023</c:v>
                </c:pt>
                <c:pt idx="1">
                  <c:v>2024</c:v>
                </c:pt>
                <c:pt idx="2">
                  <c:v>2025</c:v>
                </c:pt>
              </c:numCache>
            </c:numRef>
          </c:cat>
          <c:val>
            <c:numRef>
              <c:f>'28.ЈП ТУРИЈА ПО Василево'!$B$96:$D$96</c:f>
              <c:numCache>
                <c:formatCode>#,##0</c:formatCode>
                <c:ptCount val="3"/>
                <c:pt idx="0">
                  <c:v>-1392305</c:v>
                </c:pt>
                <c:pt idx="1">
                  <c:v>-2625674</c:v>
                </c:pt>
                <c:pt idx="2">
                  <c:v>-74403</c:v>
                </c:pt>
              </c:numCache>
            </c:numRef>
          </c:val>
          <c:extLst>
            <c:ext xmlns:c16="http://schemas.microsoft.com/office/drawing/2014/chart" uri="{C3380CC4-5D6E-409C-BE32-E72D297353CC}">
              <c16:uniqueId val="{00000001-B7EB-F048-9B46-409DD42574DB}"/>
            </c:ext>
          </c:extLst>
        </c:ser>
        <c:ser>
          <c:idx val="2"/>
          <c:order val="2"/>
          <c:tx>
            <c:strRef>
              <c:f>'28.ЈП ТУРИЈА ПО Василево'!$A$97</c:f>
              <c:strCache>
                <c:ptCount val="1"/>
                <c:pt idx="0">
                  <c:v>Показател на долг/ЕBITDA</c:v>
                </c:pt>
              </c:strCache>
            </c:strRef>
          </c:tx>
          <c:spPr>
            <a:solidFill>
              <a:schemeClr val="accent3"/>
            </a:solidFill>
            <a:ln>
              <a:noFill/>
              <a:prstDash val="solid"/>
            </a:ln>
          </c:spPr>
          <c:invertIfNegative val="0"/>
          <c:cat>
            <c:numRef>
              <c:f>'28.ЈП ТУРИЈА ПО Василево'!$B$94:$D$94</c:f>
              <c:numCache>
                <c:formatCode>0</c:formatCode>
                <c:ptCount val="3"/>
                <c:pt idx="0">
                  <c:v>2023</c:v>
                </c:pt>
                <c:pt idx="1">
                  <c:v>2024</c:v>
                </c:pt>
                <c:pt idx="2">
                  <c:v>2025</c:v>
                </c:pt>
              </c:numCache>
            </c:numRef>
          </c:cat>
          <c:val>
            <c:numRef>
              <c:f>'28.ЈП ТУРИЈА ПО Василево'!$B$97:$D$97</c:f>
              <c:numCache>
                <c:formatCode>#,##0.00</c:formatCode>
                <c:ptCount val="3"/>
                <c:pt idx="0">
                  <c:v>-17.81787611191513</c:v>
                </c:pt>
                <c:pt idx="1">
                  <c:v>-9.9529720749796056</c:v>
                </c:pt>
                <c:pt idx="2">
                  <c:v>-358.89703372175848</c:v>
                </c:pt>
              </c:numCache>
            </c:numRef>
          </c:val>
          <c:extLst>
            <c:ext xmlns:c16="http://schemas.microsoft.com/office/drawing/2014/chart" uri="{C3380CC4-5D6E-409C-BE32-E72D297353CC}">
              <c16:uniqueId val="{00000002-B7EB-F048-9B46-409DD42574DB}"/>
            </c:ext>
          </c:extLst>
        </c:ser>
        <c:dLbls>
          <c:showLegendKey val="0"/>
          <c:showVal val="0"/>
          <c:showCatName val="0"/>
          <c:showSerName val="0"/>
          <c:showPercent val="0"/>
          <c:showBubbleSize val="0"/>
        </c:dLbls>
        <c:gapWidth val="219"/>
        <c:overlap val="-27"/>
        <c:axId val="228826496"/>
        <c:axId val="228828288"/>
      </c:barChart>
      <c:catAx>
        <c:axId val="2288264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28288"/>
        <c:crosses val="autoZero"/>
        <c:auto val="1"/>
        <c:lblAlgn val="ctr"/>
        <c:lblOffset val="100"/>
        <c:noMultiLvlLbl val="0"/>
      </c:catAx>
      <c:valAx>
        <c:axId val="228828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264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'28.ЈП ТУРИЈА ПО Василево'!$A$118</c:f>
              <c:strCache>
                <c:ptCount val="1"/>
                <c:pt idx="0">
                  <c:v>Oбврски</c:v>
                </c:pt>
              </c:strCache>
            </c:strRef>
          </c:tx>
          <c:spPr>
            <a:solidFill>
              <a:schemeClr val="accent1"/>
            </a:solidFill>
            <a:ln>
              <a:noFill/>
              <a:prstDash val="solid"/>
            </a:ln>
          </c:spPr>
          <c:invertIfNegative val="0"/>
          <c:cat>
            <c:numRef>
              <c:f>'28.ЈП ТУРИЈА ПО Василево'!$B$117:$D$117</c:f>
              <c:numCache>
                <c:formatCode>General</c:formatCode>
                <c:ptCount val="3"/>
                <c:pt idx="0">
                  <c:v>2023</c:v>
                </c:pt>
                <c:pt idx="1">
                  <c:v>2024</c:v>
                </c:pt>
                <c:pt idx="2">
                  <c:v>2025</c:v>
                </c:pt>
              </c:numCache>
            </c:numRef>
          </c:cat>
          <c:val>
            <c:numRef>
              <c:f>'28.ЈП ТУРИЈА ПО Василево'!$B$118:$D$118</c:f>
              <c:numCache>
                <c:formatCode>#,##0</c:formatCode>
                <c:ptCount val="3"/>
                <c:pt idx="0">
                  <c:v>24807918</c:v>
                </c:pt>
                <c:pt idx="1">
                  <c:v>26133260</c:v>
                </c:pt>
                <c:pt idx="2">
                  <c:v>26703016</c:v>
                </c:pt>
              </c:numCache>
            </c:numRef>
          </c:val>
          <c:extLst>
            <c:ext xmlns:c16="http://schemas.microsoft.com/office/drawing/2014/chart" uri="{C3380CC4-5D6E-409C-BE32-E72D297353CC}">
              <c16:uniqueId val="{00000000-0A18-F449-8C59-C795C4058BBC}"/>
            </c:ext>
          </c:extLst>
        </c:ser>
        <c:ser>
          <c:idx val="1"/>
          <c:order val="1"/>
          <c:tx>
            <c:strRef>
              <c:f>'28.ЈП ТУРИЈА ПО Василево'!$A$119</c:f>
              <c:strCache>
                <c:ptCount val="1"/>
                <c:pt idx="0">
                  <c:v>Приходи</c:v>
                </c:pt>
              </c:strCache>
            </c:strRef>
          </c:tx>
          <c:spPr>
            <a:solidFill>
              <a:schemeClr val="accent2"/>
            </a:solidFill>
            <a:ln>
              <a:noFill/>
              <a:prstDash val="solid"/>
            </a:ln>
          </c:spPr>
          <c:invertIfNegative val="0"/>
          <c:cat>
            <c:numRef>
              <c:f>'28.ЈП ТУРИЈА ПО Василево'!$B$117:$D$117</c:f>
              <c:numCache>
                <c:formatCode>General</c:formatCode>
                <c:ptCount val="3"/>
                <c:pt idx="0">
                  <c:v>2023</c:v>
                </c:pt>
                <c:pt idx="1">
                  <c:v>2024</c:v>
                </c:pt>
                <c:pt idx="2">
                  <c:v>2025</c:v>
                </c:pt>
              </c:numCache>
            </c:numRef>
          </c:cat>
          <c:val>
            <c:numRef>
              <c:f>'28.ЈП ТУРИЈА ПО Василево'!$B$119:$D$119</c:f>
              <c:numCache>
                <c:formatCode>#,##0</c:formatCode>
                <c:ptCount val="3"/>
                <c:pt idx="0">
                  <c:v>20664376</c:v>
                </c:pt>
                <c:pt idx="1">
                  <c:v>22490559</c:v>
                </c:pt>
                <c:pt idx="2">
                  <c:v>24386832</c:v>
                </c:pt>
              </c:numCache>
            </c:numRef>
          </c:val>
          <c:extLst>
            <c:ext xmlns:c16="http://schemas.microsoft.com/office/drawing/2014/chart" uri="{C3380CC4-5D6E-409C-BE32-E72D297353CC}">
              <c16:uniqueId val="{00000001-0A18-F449-8C59-C795C4058BBC}"/>
            </c:ext>
          </c:extLst>
        </c:ser>
        <c:dLbls>
          <c:showLegendKey val="0"/>
          <c:showVal val="0"/>
          <c:showCatName val="0"/>
          <c:showSerName val="0"/>
          <c:showPercent val="0"/>
          <c:showBubbleSize val="0"/>
        </c:dLbls>
        <c:gapWidth val="219"/>
        <c:overlap val="-27"/>
        <c:axId val="228858112"/>
        <c:axId val="228859904"/>
      </c:barChart>
      <c:catAx>
        <c:axId val="22885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59904"/>
        <c:crosses val="autoZero"/>
        <c:auto val="1"/>
        <c:lblAlgn val="ctr"/>
        <c:lblOffset val="100"/>
        <c:noMultiLvlLbl val="0"/>
      </c:catAx>
      <c:valAx>
        <c:axId val="228859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581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'28.ЈП ТУРИЈА ПО Василево'!$A$139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'28.ЈП ТУРИЈА ПО Василево'!$B$138:$D$138</c:f>
              <c:numCache>
                <c:formatCode>General</c:formatCode>
                <c:ptCount val="3"/>
                <c:pt idx="0">
                  <c:v>2023</c:v>
                </c:pt>
                <c:pt idx="1">
                  <c:v>2024</c:v>
                </c:pt>
                <c:pt idx="2">
                  <c:v>2025</c:v>
                </c:pt>
              </c:numCache>
            </c:numRef>
          </c:cat>
          <c:val>
            <c:numRef>
              <c:f>'28.ЈП ТУРИЈА ПО Василево'!$B$139:$D$139</c:f>
              <c:numCache>
                <c:formatCode>0.00</c:formatCode>
                <c:ptCount val="3"/>
                <c:pt idx="0">
                  <c:v>0.79589425261262747</c:v>
                </c:pt>
                <c:pt idx="1">
                  <c:v>0.88663789292446726</c:v>
                </c:pt>
                <c:pt idx="2">
                  <c:v>0.89181352875937436</c:v>
                </c:pt>
              </c:numCache>
            </c:numRef>
          </c:val>
          <c:smooth val="0"/>
          <c:extLst>
            <c:ext xmlns:c16="http://schemas.microsoft.com/office/drawing/2014/chart" uri="{C3380CC4-5D6E-409C-BE32-E72D297353CC}">
              <c16:uniqueId val="{00000000-D2F5-5A4E-983B-D9E0D2DE4128}"/>
            </c:ext>
          </c:extLst>
        </c:ser>
        <c:ser>
          <c:idx val="1"/>
          <c:order val="1"/>
          <c:tx>
            <c:strRef>
              <c:f>'28.ЈП ТУРИЈА ПО Василево'!$A$140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'28.ЈП ТУРИЈА ПО Василево'!$B$138:$D$138</c:f>
              <c:numCache>
                <c:formatCode>General</c:formatCode>
                <c:ptCount val="3"/>
                <c:pt idx="0">
                  <c:v>2023</c:v>
                </c:pt>
                <c:pt idx="1">
                  <c:v>2024</c:v>
                </c:pt>
                <c:pt idx="2">
                  <c:v>2025</c:v>
                </c:pt>
              </c:numCache>
            </c:numRef>
          </c:cat>
          <c:val>
            <c:numRef>
              <c:f>'28.ЈП ТУРИЈА ПО Василево'!$B$140:$D$140</c:f>
              <c:numCache>
                <c:formatCode>0.00</c:formatCode>
                <c:ptCount val="3"/>
                <c:pt idx="0">
                  <c:v>6.7095666002685679</c:v>
                </c:pt>
                <c:pt idx="1">
                  <c:v>19.512771692463922</c:v>
                </c:pt>
                <c:pt idx="2">
                  <c:v>17.165138263392759</c:v>
                </c:pt>
              </c:numCache>
            </c:numRef>
          </c:val>
          <c:smooth val="0"/>
          <c:extLst>
            <c:ext xmlns:c16="http://schemas.microsoft.com/office/drawing/2014/chart" uri="{C3380CC4-5D6E-409C-BE32-E72D297353CC}">
              <c16:uniqueId val="{00000001-D2F5-5A4E-983B-D9E0D2DE4128}"/>
            </c:ext>
          </c:extLst>
        </c:ser>
        <c:dLbls>
          <c:showLegendKey val="0"/>
          <c:showVal val="0"/>
          <c:showCatName val="0"/>
          <c:showSerName val="0"/>
          <c:showPercent val="0"/>
          <c:showBubbleSize val="0"/>
        </c:dLbls>
        <c:smooth val="0"/>
        <c:axId val="228889728"/>
        <c:axId val="228891264"/>
      </c:lineChart>
      <c:catAx>
        <c:axId val="22888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91264"/>
        <c:crosses val="autoZero"/>
        <c:auto val="1"/>
        <c:lblAlgn val="ctr"/>
        <c:lblOffset val="100"/>
        <c:noMultiLvlLbl val="0"/>
      </c:catAx>
      <c:valAx>
        <c:axId val="2288912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889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'28.ЈП ТУРИЈА ПО Василево'!$A$185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'28.ЈП ТУРИЈА ПО Василево'!$B$184:$D$184</c:f>
              <c:numCache>
                <c:formatCode>General</c:formatCode>
                <c:ptCount val="3"/>
                <c:pt idx="0">
                  <c:v>2023</c:v>
                </c:pt>
                <c:pt idx="1">
                  <c:v>2024</c:v>
                </c:pt>
                <c:pt idx="2">
                  <c:v>2025</c:v>
                </c:pt>
              </c:numCache>
            </c:numRef>
          </c:cat>
          <c:val>
            <c:numRef>
              <c:f>'28.ЈП ТУРИЈА ПО Василево'!$B$185:$D$185</c:f>
              <c:numCache>
                <c:formatCode>0.00</c:formatCode>
                <c:ptCount val="3"/>
                <c:pt idx="0">
                  <c:v>1.090475065259406</c:v>
                </c:pt>
                <c:pt idx="1">
                  <c:v>0.99963682296047263</c:v>
                </c:pt>
                <c:pt idx="2">
                  <c:v>0.99505879785264706</c:v>
                </c:pt>
              </c:numCache>
            </c:numRef>
          </c:val>
          <c:smooth val="0"/>
          <c:extLst>
            <c:ext xmlns:c16="http://schemas.microsoft.com/office/drawing/2014/chart" uri="{C3380CC4-5D6E-409C-BE32-E72D297353CC}">
              <c16:uniqueId val="{00000000-3DFF-FE4B-93E5-A8BB9171D527}"/>
            </c:ext>
          </c:extLst>
        </c:ser>
        <c:ser>
          <c:idx val="1"/>
          <c:order val="1"/>
          <c:tx>
            <c:strRef>
              <c:f>'28.ЈП ТУРИЈА ПО Василево'!$A$186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'28.ЈП ТУРИЈА ПО Василево'!$B$184:$D$184</c:f>
              <c:numCache>
                <c:formatCode>General</c:formatCode>
                <c:ptCount val="3"/>
                <c:pt idx="0">
                  <c:v>2023</c:v>
                </c:pt>
                <c:pt idx="1">
                  <c:v>2024</c:v>
                </c:pt>
                <c:pt idx="2">
                  <c:v>2025</c:v>
                </c:pt>
              </c:numCache>
            </c:numRef>
          </c:cat>
          <c:val>
            <c:numRef>
              <c:f>'28.ЈП ТУРИЈА ПО Василево'!$B$186:$D$186</c:f>
              <c:numCache>
                <c:formatCode>0.00</c:formatCode>
                <c:ptCount val="3"/>
                <c:pt idx="0">
                  <c:v>1.0524629676702419</c:v>
                </c:pt>
                <c:pt idx="1">
                  <c:v>0.97613650191365331</c:v>
                </c:pt>
                <c:pt idx="2">
                  <c:v>0.9717309460474427</c:v>
                </c:pt>
              </c:numCache>
            </c:numRef>
          </c:val>
          <c:smooth val="0"/>
          <c:extLst>
            <c:ext xmlns:c16="http://schemas.microsoft.com/office/drawing/2014/chart" uri="{C3380CC4-5D6E-409C-BE32-E72D297353CC}">
              <c16:uniqueId val="{00000001-3DFF-FE4B-93E5-A8BB9171D527}"/>
            </c:ext>
          </c:extLst>
        </c:ser>
        <c:dLbls>
          <c:showLegendKey val="0"/>
          <c:showVal val="0"/>
          <c:showCatName val="0"/>
          <c:showSerName val="0"/>
          <c:showPercent val="0"/>
          <c:showBubbleSize val="0"/>
        </c:dLbls>
        <c:smooth val="0"/>
        <c:axId val="229199872"/>
        <c:axId val="229201408"/>
      </c:lineChart>
      <c:catAx>
        <c:axId val="2291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201408"/>
        <c:crosses val="autoZero"/>
        <c:auto val="1"/>
        <c:lblAlgn val="ctr"/>
        <c:lblOffset val="100"/>
        <c:noMultiLvlLbl val="0"/>
      </c:catAx>
      <c:valAx>
        <c:axId val="2292014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199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'29.ЈП и облагородување на приро'!$A$161</c:f>
              <c:strCache>
                <c:ptCount val="1"/>
                <c:pt idx="0">
                  <c:v>   НЕТО ПРОФИТНА МАРЖА</c:v>
                </c:pt>
              </c:strCache>
            </c:strRef>
          </c:tx>
          <c:spPr>
            <a:ln w="28575" cap="rnd">
              <a:solidFill>
                <a:schemeClr val="accent1"/>
              </a:solidFill>
              <a:prstDash val="solid"/>
              <a:round/>
            </a:ln>
          </c:spPr>
          <c:marker>
            <c:symbol val="none"/>
          </c:marker>
          <c:cat>
            <c:numRef>
              <c:f>'29.ЈП и облагородување на приро'!$B$160:$D$160</c:f>
              <c:numCache>
                <c:formatCode>General</c:formatCode>
                <c:ptCount val="3"/>
                <c:pt idx="0">
                  <c:v>2023</c:v>
                </c:pt>
                <c:pt idx="1">
                  <c:v>2024</c:v>
                </c:pt>
                <c:pt idx="2">
                  <c:v>2025</c:v>
                </c:pt>
              </c:numCache>
            </c:numRef>
          </c:cat>
          <c:val>
            <c:numRef>
              <c:f>'29.ЈП и облагородување на приро'!$B$161:$D$161</c:f>
              <c:numCache>
                <c:formatCode>0.00</c:formatCode>
                <c:ptCount val="3"/>
                <c:pt idx="0">
                  <c:v>-0.59</c:v>
                </c:pt>
                <c:pt idx="1">
                  <c:v>-10.26</c:v>
                </c:pt>
                <c:pt idx="2">
                  <c:v>16.46658498763005</c:v>
                </c:pt>
              </c:numCache>
            </c:numRef>
          </c:val>
          <c:smooth val="0"/>
          <c:extLst>
            <c:ext xmlns:c16="http://schemas.microsoft.com/office/drawing/2014/chart" uri="{C3380CC4-5D6E-409C-BE32-E72D297353CC}">
              <c16:uniqueId val="{00000000-BB7F-9142-A979-368B8BA74230}"/>
            </c:ext>
          </c:extLst>
        </c:ser>
        <c:ser>
          <c:idx val="1"/>
          <c:order val="1"/>
          <c:tx>
            <c:strRef>
              <c:f>'29.ЈП и облагородување на приро'!$A$162</c:f>
              <c:strCache>
                <c:ptCount val="1"/>
                <c:pt idx="0">
                  <c:v>  ОПЕРАТИВНА ПРОФИТНА МАРЖА</c:v>
                </c:pt>
              </c:strCache>
            </c:strRef>
          </c:tx>
          <c:spPr>
            <a:ln w="28575" cap="rnd">
              <a:solidFill>
                <a:schemeClr val="accent2"/>
              </a:solidFill>
              <a:prstDash val="solid"/>
              <a:round/>
            </a:ln>
          </c:spPr>
          <c:marker>
            <c:symbol val="none"/>
          </c:marker>
          <c:cat>
            <c:numRef>
              <c:f>'29.ЈП и облагородување на приро'!$B$160:$D$160</c:f>
              <c:numCache>
                <c:formatCode>General</c:formatCode>
                <c:ptCount val="3"/>
                <c:pt idx="0">
                  <c:v>2023</c:v>
                </c:pt>
                <c:pt idx="1">
                  <c:v>2024</c:v>
                </c:pt>
                <c:pt idx="2">
                  <c:v>2025</c:v>
                </c:pt>
              </c:numCache>
            </c:numRef>
          </c:cat>
          <c:val>
            <c:numRef>
              <c:f>'29.ЈП и облагородување на приро'!$B$162:$D$162</c:f>
              <c:numCache>
                <c:formatCode>0.00</c:formatCode>
                <c:ptCount val="3"/>
                <c:pt idx="0">
                  <c:v>-1.2605567342740069</c:v>
                </c:pt>
                <c:pt idx="1">
                  <c:v>-10.561116517171291</c:v>
                </c:pt>
                <c:pt idx="2">
                  <c:v>2.6893278831791778</c:v>
                </c:pt>
              </c:numCache>
            </c:numRef>
          </c:val>
          <c:smooth val="0"/>
          <c:extLst>
            <c:ext xmlns:c16="http://schemas.microsoft.com/office/drawing/2014/chart" uri="{C3380CC4-5D6E-409C-BE32-E72D297353CC}">
              <c16:uniqueId val="{00000001-BB7F-9142-A979-368B8BA74230}"/>
            </c:ext>
          </c:extLst>
        </c:ser>
        <c:ser>
          <c:idx val="2"/>
          <c:order val="2"/>
          <c:tx>
            <c:strRef>
              <c:f>'29.ЈП и облагородување на приро'!$A$163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'29.ЈП и облагородување на приро'!$B$160:$D$160</c:f>
              <c:numCache>
                <c:formatCode>General</c:formatCode>
                <c:ptCount val="3"/>
                <c:pt idx="0">
                  <c:v>2023</c:v>
                </c:pt>
                <c:pt idx="1">
                  <c:v>2024</c:v>
                </c:pt>
                <c:pt idx="2">
                  <c:v>2025</c:v>
                </c:pt>
              </c:numCache>
            </c:numRef>
          </c:cat>
          <c:val>
            <c:numRef>
              <c:f>'29.ЈП и облагородување на приро'!$B$163:$D$163</c:f>
              <c:numCache>
                <c:formatCode>0.00</c:formatCode>
                <c:ptCount val="3"/>
                <c:pt idx="0">
                  <c:v>-0.06</c:v>
                </c:pt>
                <c:pt idx="1">
                  <c:v>-1.17</c:v>
                </c:pt>
                <c:pt idx="2">
                  <c:v>2.0395616013787761</c:v>
                </c:pt>
              </c:numCache>
            </c:numRef>
          </c:val>
          <c:smooth val="0"/>
          <c:extLst>
            <c:ext xmlns:c16="http://schemas.microsoft.com/office/drawing/2014/chart" uri="{C3380CC4-5D6E-409C-BE32-E72D297353CC}">
              <c16:uniqueId val="{00000002-BB7F-9142-A979-368B8BA74230}"/>
            </c:ext>
          </c:extLst>
        </c:ser>
        <c:ser>
          <c:idx val="3"/>
          <c:order val="3"/>
          <c:tx>
            <c:strRef>
              <c:f>'29.ЈП и облагородување на приро'!$A$164</c:f>
              <c:strCache>
                <c:ptCount val="1"/>
                <c:pt idx="0">
                  <c:v>  СТАПКА НА ПОВРАТ НА КАПИТАЛОТ (ROE)</c:v>
                </c:pt>
              </c:strCache>
            </c:strRef>
          </c:tx>
          <c:marker>
            <c:symbol val="none"/>
          </c:marker>
          <c:cat>
            <c:numRef>
              <c:f>'29.ЈП и облагородување на приро'!$B$160:$D$160</c:f>
              <c:numCache>
                <c:formatCode>General</c:formatCode>
                <c:ptCount val="3"/>
                <c:pt idx="0">
                  <c:v>2023</c:v>
                </c:pt>
                <c:pt idx="1">
                  <c:v>2024</c:v>
                </c:pt>
                <c:pt idx="2">
                  <c:v>2025</c:v>
                </c:pt>
              </c:numCache>
            </c:numRef>
          </c:cat>
          <c:val>
            <c:numRef>
              <c:f>'29.ЈП и облагородување на приро'!$B$164:$D$164</c:f>
              <c:numCache>
                <c:formatCode>0.00</c:formatCode>
                <c:ptCount val="3"/>
                <c:pt idx="0">
                  <c:v>-7.0000000000000007E-2</c:v>
                </c:pt>
                <c:pt idx="1">
                  <c:v>-1.21</c:v>
                </c:pt>
                <c:pt idx="2">
                  <c:v>2.2646725104958829</c:v>
                </c:pt>
              </c:numCache>
            </c:numRef>
          </c:val>
          <c:smooth val="0"/>
          <c:extLst>
            <c:ext xmlns:c16="http://schemas.microsoft.com/office/drawing/2014/chart" uri="{C3380CC4-5D6E-409C-BE32-E72D297353CC}">
              <c16:uniqueId val="{00000000-5F61-EF45-A17D-D9870DD214CF}"/>
            </c:ext>
          </c:extLst>
        </c:ser>
        <c:dLbls>
          <c:showLegendKey val="0"/>
          <c:showVal val="0"/>
          <c:showCatName val="0"/>
          <c:showSerName val="0"/>
          <c:showPercent val="0"/>
          <c:showBubbleSize val="0"/>
        </c:dLbls>
        <c:smooth val="0"/>
        <c:axId val="18572800"/>
        <c:axId val="18574336"/>
      </c:lineChart>
      <c:catAx>
        <c:axId val="1857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574336"/>
        <c:crosses val="autoZero"/>
        <c:auto val="1"/>
        <c:lblAlgn val="ctr"/>
        <c:lblOffset val="100"/>
        <c:noMultiLvlLbl val="0"/>
      </c:catAx>
      <c:valAx>
        <c:axId val="18574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572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'29.ЈП и облагородување на приро'!$A$95</c:f>
              <c:strCache>
                <c:ptCount val="1"/>
                <c:pt idx="0">
                  <c:v>Oбврски</c:v>
                </c:pt>
              </c:strCache>
            </c:strRef>
          </c:tx>
          <c:spPr>
            <a:solidFill>
              <a:schemeClr val="accent1"/>
            </a:solidFill>
            <a:ln>
              <a:noFill/>
              <a:prstDash val="solid"/>
            </a:ln>
          </c:spPr>
          <c:invertIfNegative val="0"/>
          <c:cat>
            <c:numRef>
              <c:f>'29.ЈП и облагородување на приро'!$B$94:$D$94</c:f>
              <c:numCache>
                <c:formatCode>0</c:formatCode>
                <c:ptCount val="3"/>
                <c:pt idx="0">
                  <c:v>2023</c:v>
                </c:pt>
                <c:pt idx="1">
                  <c:v>2024</c:v>
                </c:pt>
                <c:pt idx="2">
                  <c:v>2025</c:v>
                </c:pt>
              </c:numCache>
            </c:numRef>
          </c:cat>
          <c:val>
            <c:numRef>
              <c:f>'29.ЈП и облагородување на приро'!$B$95:$D$95</c:f>
              <c:numCache>
                <c:formatCode>#,##0</c:formatCode>
                <c:ptCount val="3"/>
                <c:pt idx="0">
                  <c:v>1800778</c:v>
                </c:pt>
                <c:pt idx="1">
                  <c:v>2176938</c:v>
                </c:pt>
                <c:pt idx="2">
                  <c:v>1655042</c:v>
                </c:pt>
              </c:numCache>
            </c:numRef>
          </c:val>
          <c:extLst>
            <c:ext xmlns:c16="http://schemas.microsoft.com/office/drawing/2014/chart" uri="{C3380CC4-5D6E-409C-BE32-E72D297353CC}">
              <c16:uniqueId val="{00000000-8316-4143-AE5F-5E67AE68E171}"/>
            </c:ext>
          </c:extLst>
        </c:ser>
        <c:ser>
          <c:idx val="1"/>
          <c:order val="1"/>
          <c:tx>
            <c:strRef>
              <c:f>'29.ЈП и облагородување на приро'!$A$96</c:f>
              <c:strCache>
                <c:ptCount val="1"/>
                <c:pt idx="0">
                  <c:v>EBITDA</c:v>
                </c:pt>
              </c:strCache>
            </c:strRef>
          </c:tx>
          <c:spPr>
            <a:solidFill>
              <a:schemeClr val="accent2"/>
            </a:solidFill>
            <a:ln>
              <a:noFill/>
              <a:prstDash val="solid"/>
            </a:ln>
          </c:spPr>
          <c:invertIfNegative val="0"/>
          <c:cat>
            <c:numRef>
              <c:f>'29.ЈП и облагородување на приро'!$B$94:$D$94</c:f>
              <c:numCache>
                <c:formatCode>0</c:formatCode>
                <c:ptCount val="3"/>
                <c:pt idx="0">
                  <c:v>2023</c:v>
                </c:pt>
                <c:pt idx="1">
                  <c:v>2024</c:v>
                </c:pt>
                <c:pt idx="2">
                  <c:v>2025</c:v>
                </c:pt>
              </c:numCache>
            </c:numRef>
          </c:cat>
          <c:val>
            <c:numRef>
              <c:f>'29.ЈП и облагородување на приро'!$B$96:$D$96</c:f>
              <c:numCache>
                <c:formatCode>#,##0</c:formatCode>
                <c:ptCount val="3"/>
                <c:pt idx="0">
                  <c:v>-66421</c:v>
                </c:pt>
                <c:pt idx="1">
                  <c:v>-748409</c:v>
                </c:pt>
                <c:pt idx="2">
                  <c:v>652642</c:v>
                </c:pt>
              </c:numCache>
            </c:numRef>
          </c:val>
          <c:extLst>
            <c:ext xmlns:c16="http://schemas.microsoft.com/office/drawing/2014/chart" uri="{C3380CC4-5D6E-409C-BE32-E72D297353CC}">
              <c16:uniqueId val="{00000001-8316-4143-AE5F-5E67AE68E171}"/>
            </c:ext>
          </c:extLst>
        </c:ser>
        <c:ser>
          <c:idx val="2"/>
          <c:order val="2"/>
          <c:tx>
            <c:strRef>
              <c:f>'29.ЈП и облагородување на приро'!$A$97</c:f>
              <c:strCache>
                <c:ptCount val="1"/>
                <c:pt idx="0">
                  <c:v>Показател на долг/ЕBITDA</c:v>
                </c:pt>
              </c:strCache>
            </c:strRef>
          </c:tx>
          <c:spPr>
            <a:solidFill>
              <a:schemeClr val="accent3"/>
            </a:solidFill>
            <a:ln>
              <a:noFill/>
              <a:prstDash val="solid"/>
            </a:ln>
          </c:spPr>
          <c:invertIfNegative val="0"/>
          <c:cat>
            <c:numRef>
              <c:f>'29.ЈП и облагородување на приро'!$B$94:$D$94</c:f>
              <c:numCache>
                <c:formatCode>0</c:formatCode>
                <c:ptCount val="3"/>
                <c:pt idx="0">
                  <c:v>2023</c:v>
                </c:pt>
                <c:pt idx="1">
                  <c:v>2024</c:v>
                </c:pt>
                <c:pt idx="2">
                  <c:v>2025</c:v>
                </c:pt>
              </c:numCache>
            </c:numRef>
          </c:cat>
          <c:val>
            <c:numRef>
              <c:f>'29.ЈП и облагородување на приро'!$B$97:$D$97</c:f>
              <c:numCache>
                <c:formatCode>#,##0.00</c:formatCode>
                <c:ptCount val="3"/>
                <c:pt idx="0">
                  <c:v>-27.111576158142761</c:v>
                </c:pt>
                <c:pt idx="1">
                  <c:v>-2.908754437747274</c:v>
                </c:pt>
                <c:pt idx="2">
                  <c:v>2.535910958841141</c:v>
                </c:pt>
              </c:numCache>
            </c:numRef>
          </c:val>
          <c:extLst>
            <c:ext xmlns:c16="http://schemas.microsoft.com/office/drawing/2014/chart" uri="{C3380CC4-5D6E-409C-BE32-E72D297353CC}">
              <c16:uniqueId val="{00000002-8316-4143-AE5F-5E67AE68E171}"/>
            </c:ext>
          </c:extLst>
        </c:ser>
        <c:dLbls>
          <c:showLegendKey val="0"/>
          <c:showVal val="0"/>
          <c:showCatName val="0"/>
          <c:showSerName val="0"/>
          <c:showPercent val="0"/>
          <c:showBubbleSize val="0"/>
        </c:dLbls>
        <c:gapWidth val="219"/>
        <c:overlap val="-27"/>
        <c:axId val="18617856"/>
        <c:axId val="18619392"/>
      </c:barChart>
      <c:catAx>
        <c:axId val="186178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619392"/>
        <c:crosses val="autoZero"/>
        <c:auto val="1"/>
        <c:lblAlgn val="ctr"/>
        <c:lblOffset val="100"/>
        <c:noMultiLvlLbl val="0"/>
      </c:catAx>
      <c:valAx>
        <c:axId val="186193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617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'29.ЈП и облагородување на приро'!$A$118</c:f>
              <c:strCache>
                <c:ptCount val="1"/>
                <c:pt idx="0">
                  <c:v>Oбврски</c:v>
                </c:pt>
              </c:strCache>
            </c:strRef>
          </c:tx>
          <c:spPr>
            <a:solidFill>
              <a:schemeClr val="accent1"/>
            </a:solidFill>
            <a:ln>
              <a:noFill/>
              <a:prstDash val="solid"/>
            </a:ln>
          </c:spPr>
          <c:invertIfNegative val="0"/>
          <c:cat>
            <c:numRef>
              <c:f>'29.ЈП и облагородување на приро'!$B$117:$D$117</c:f>
              <c:numCache>
                <c:formatCode>General</c:formatCode>
                <c:ptCount val="3"/>
                <c:pt idx="0">
                  <c:v>2023</c:v>
                </c:pt>
                <c:pt idx="1">
                  <c:v>2024</c:v>
                </c:pt>
                <c:pt idx="2">
                  <c:v>2025</c:v>
                </c:pt>
              </c:numCache>
            </c:numRef>
          </c:cat>
          <c:val>
            <c:numRef>
              <c:f>'29.ЈП и облагородување на приро'!$B$118:$D$118</c:f>
              <c:numCache>
                <c:formatCode>#,##0</c:formatCode>
                <c:ptCount val="3"/>
                <c:pt idx="0">
                  <c:v>1800778</c:v>
                </c:pt>
                <c:pt idx="1">
                  <c:v>2176938</c:v>
                </c:pt>
                <c:pt idx="2">
                  <c:v>1655042</c:v>
                </c:pt>
              </c:numCache>
            </c:numRef>
          </c:val>
          <c:extLst>
            <c:ext xmlns:c16="http://schemas.microsoft.com/office/drawing/2014/chart" uri="{C3380CC4-5D6E-409C-BE32-E72D297353CC}">
              <c16:uniqueId val="{00000000-71C4-A848-9A29-E28629BD7B62}"/>
            </c:ext>
          </c:extLst>
        </c:ser>
        <c:ser>
          <c:idx val="1"/>
          <c:order val="1"/>
          <c:tx>
            <c:strRef>
              <c:f>'29.ЈП и облагородување на приро'!$A$119</c:f>
              <c:strCache>
                <c:ptCount val="1"/>
                <c:pt idx="0">
                  <c:v>Приходи</c:v>
                </c:pt>
              </c:strCache>
            </c:strRef>
          </c:tx>
          <c:spPr>
            <a:solidFill>
              <a:schemeClr val="accent2"/>
            </a:solidFill>
            <a:ln>
              <a:noFill/>
              <a:prstDash val="solid"/>
            </a:ln>
          </c:spPr>
          <c:invertIfNegative val="0"/>
          <c:cat>
            <c:numRef>
              <c:f>'29.ЈП и облагородување на приро'!$B$117:$D$117</c:f>
              <c:numCache>
                <c:formatCode>General</c:formatCode>
                <c:ptCount val="3"/>
                <c:pt idx="0">
                  <c:v>2023</c:v>
                </c:pt>
                <c:pt idx="1">
                  <c:v>2024</c:v>
                </c:pt>
                <c:pt idx="2">
                  <c:v>2025</c:v>
                </c:pt>
              </c:numCache>
            </c:numRef>
          </c:cat>
          <c:val>
            <c:numRef>
              <c:f>'29.ЈП и облагородување на приро'!$B$119:$D$119</c:f>
              <c:numCache>
                <c:formatCode>#,##0</c:formatCode>
                <c:ptCount val="3"/>
                <c:pt idx="0">
                  <c:v>6886481</c:v>
                </c:pt>
                <c:pt idx="1">
                  <c:v>7173020</c:v>
                </c:pt>
                <c:pt idx="2">
                  <c:v>9613155</c:v>
                </c:pt>
              </c:numCache>
            </c:numRef>
          </c:val>
          <c:extLst>
            <c:ext xmlns:c16="http://schemas.microsoft.com/office/drawing/2014/chart" uri="{C3380CC4-5D6E-409C-BE32-E72D297353CC}">
              <c16:uniqueId val="{00000001-71C4-A848-9A29-E28629BD7B62}"/>
            </c:ext>
          </c:extLst>
        </c:ser>
        <c:dLbls>
          <c:showLegendKey val="0"/>
          <c:showVal val="0"/>
          <c:showCatName val="0"/>
          <c:showSerName val="0"/>
          <c:showPercent val="0"/>
          <c:showBubbleSize val="0"/>
        </c:dLbls>
        <c:gapWidth val="219"/>
        <c:overlap val="-27"/>
        <c:axId val="18661760"/>
        <c:axId val="18663296"/>
      </c:barChart>
      <c:catAx>
        <c:axId val="1866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663296"/>
        <c:crosses val="autoZero"/>
        <c:auto val="1"/>
        <c:lblAlgn val="ctr"/>
        <c:lblOffset val="100"/>
        <c:noMultiLvlLbl val="0"/>
      </c:catAx>
      <c:valAx>
        <c:axId val="18663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8661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'29.ЈП и облагородување на приро'!$A$139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'29.ЈП и облагородување на приро'!$B$138:$D$138</c:f>
              <c:numCache>
                <c:formatCode>General</c:formatCode>
                <c:ptCount val="3"/>
                <c:pt idx="0">
                  <c:v>2023</c:v>
                </c:pt>
                <c:pt idx="1">
                  <c:v>2024</c:v>
                </c:pt>
                <c:pt idx="2">
                  <c:v>2025</c:v>
                </c:pt>
              </c:numCache>
            </c:numRef>
          </c:cat>
          <c:val>
            <c:numRef>
              <c:f>'29.ЈП и облагородување на приро'!$B$139:$D$139</c:f>
              <c:numCache>
                <c:formatCode>0.00</c:formatCode>
                <c:ptCount val="3"/>
                <c:pt idx="0">
                  <c:v>2.8376313594493999E-2</c:v>
                </c:pt>
                <c:pt idx="1">
                  <c:v>3.449935767085905E-2</c:v>
                </c:pt>
                <c:pt idx="2">
                  <c:v>2.396987548291556E-2</c:v>
                </c:pt>
              </c:numCache>
            </c:numRef>
          </c:val>
          <c:smooth val="0"/>
          <c:extLst>
            <c:ext xmlns:c16="http://schemas.microsoft.com/office/drawing/2014/chart" uri="{C3380CC4-5D6E-409C-BE32-E72D297353CC}">
              <c16:uniqueId val="{00000000-BD80-5B42-945F-DD659926EEE0}"/>
            </c:ext>
          </c:extLst>
        </c:ser>
        <c:ser>
          <c:idx val="1"/>
          <c:order val="1"/>
          <c:tx>
            <c:strRef>
              <c:f>'29.ЈП и облагородување на приро'!$A$140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'29.ЈП и облагородување на приро'!$B$138:$D$138</c:f>
              <c:numCache>
                <c:formatCode>General</c:formatCode>
                <c:ptCount val="3"/>
                <c:pt idx="0">
                  <c:v>2023</c:v>
                </c:pt>
                <c:pt idx="1">
                  <c:v>2024</c:v>
                </c:pt>
                <c:pt idx="2">
                  <c:v>2025</c:v>
                </c:pt>
              </c:numCache>
            </c:numRef>
          </c:cat>
          <c:val>
            <c:numRef>
              <c:f>'29.ЈП и облагородување на приро'!$B$140:$D$140</c:f>
              <c:numCache>
                <c:formatCode>0.00</c:formatCode>
                <c:ptCount val="3"/>
                <c:pt idx="0">
                  <c:v>2.9205045113166551E-2</c:v>
                </c:pt>
                <c:pt idx="1">
                  <c:v>3.5732091889275161E-2</c:v>
                </c:pt>
                <c:pt idx="2">
                  <c:v>2.6615483469325619E-2</c:v>
                </c:pt>
              </c:numCache>
            </c:numRef>
          </c:val>
          <c:smooth val="0"/>
          <c:extLst>
            <c:ext xmlns:c16="http://schemas.microsoft.com/office/drawing/2014/chart" uri="{C3380CC4-5D6E-409C-BE32-E72D297353CC}">
              <c16:uniqueId val="{00000001-BD80-5B42-945F-DD659926EEE0}"/>
            </c:ext>
          </c:extLst>
        </c:ser>
        <c:dLbls>
          <c:showLegendKey val="0"/>
          <c:showVal val="0"/>
          <c:showCatName val="0"/>
          <c:showSerName val="0"/>
          <c:showPercent val="0"/>
          <c:showBubbleSize val="0"/>
        </c:dLbls>
        <c:smooth val="0"/>
        <c:axId val="229518336"/>
        <c:axId val="229528320"/>
      </c:lineChart>
      <c:catAx>
        <c:axId val="22951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528320"/>
        <c:crosses val="autoZero"/>
        <c:auto val="1"/>
        <c:lblAlgn val="ctr"/>
        <c:lblOffset val="100"/>
        <c:noMultiLvlLbl val="0"/>
      </c:catAx>
      <c:valAx>
        <c:axId val="229528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518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'29.ЈП и облагородување на приро'!$A$185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'29.ЈП и облагородување на приро'!$B$184:$D$184</c:f>
              <c:numCache>
                <c:formatCode>General</c:formatCode>
                <c:ptCount val="3"/>
                <c:pt idx="0">
                  <c:v>2023</c:v>
                </c:pt>
                <c:pt idx="1">
                  <c:v>2024</c:v>
                </c:pt>
                <c:pt idx="2">
                  <c:v>2025</c:v>
                </c:pt>
              </c:numCache>
            </c:numRef>
          </c:cat>
          <c:val>
            <c:numRef>
              <c:f>'29.ЈП и облагородување на приро'!$B$185:$D$185</c:f>
              <c:numCache>
                <c:formatCode>0.00</c:formatCode>
                <c:ptCount val="3"/>
                <c:pt idx="0">
                  <c:v>2.772416699893046</c:v>
                </c:pt>
                <c:pt idx="1">
                  <c:v>2.1322936160790982</c:v>
                </c:pt>
                <c:pt idx="2">
                  <c:v>2.9446285955280889</c:v>
                </c:pt>
              </c:numCache>
            </c:numRef>
          </c:val>
          <c:smooth val="0"/>
          <c:extLst>
            <c:ext xmlns:c16="http://schemas.microsoft.com/office/drawing/2014/chart" uri="{C3380CC4-5D6E-409C-BE32-E72D297353CC}">
              <c16:uniqueId val="{00000000-741E-2B43-A9B8-07390D641526}"/>
            </c:ext>
          </c:extLst>
        </c:ser>
        <c:ser>
          <c:idx val="1"/>
          <c:order val="1"/>
          <c:tx>
            <c:strRef>
              <c:f>'29.ЈП и облагородување на приро'!$A$186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'29.ЈП и облагородување на приро'!$B$184:$D$184</c:f>
              <c:numCache>
                <c:formatCode>General</c:formatCode>
                <c:ptCount val="3"/>
                <c:pt idx="0">
                  <c:v>2023</c:v>
                </c:pt>
                <c:pt idx="1">
                  <c:v>2024</c:v>
                </c:pt>
                <c:pt idx="2">
                  <c:v>2025</c:v>
                </c:pt>
              </c:numCache>
            </c:numRef>
          </c:cat>
          <c:val>
            <c:numRef>
              <c:f>'29.ЈП и облагородување на приро'!$B$186:$D$186</c:f>
              <c:numCache>
                <c:formatCode>0.00</c:formatCode>
                <c:ptCount val="3"/>
                <c:pt idx="0">
                  <c:v>2.7089580170348588</c:v>
                </c:pt>
                <c:pt idx="1">
                  <c:v>2.085401146013345</c:v>
                </c:pt>
                <c:pt idx="2">
                  <c:v>2.8666928090042432</c:v>
                </c:pt>
              </c:numCache>
            </c:numRef>
          </c:val>
          <c:smooth val="0"/>
          <c:extLst>
            <c:ext xmlns:c16="http://schemas.microsoft.com/office/drawing/2014/chart" uri="{C3380CC4-5D6E-409C-BE32-E72D297353CC}">
              <c16:uniqueId val="{00000001-741E-2B43-A9B8-07390D641526}"/>
            </c:ext>
          </c:extLst>
        </c:ser>
        <c:dLbls>
          <c:showLegendKey val="0"/>
          <c:showVal val="0"/>
          <c:showCatName val="0"/>
          <c:showSerName val="0"/>
          <c:showPercent val="0"/>
          <c:showBubbleSize val="0"/>
        </c:dLbls>
        <c:smooth val="0"/>
        <c:axId val="229554048"/>
        <c:axId val="229555584"/>
      </c:lineChart>
      <c:catAx>
        <c:axId val="22955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555584"/>
        <c:crosses val="autoZero"/>
        <c:auto val="1"/>
        <c:lblAlgn val="ctr"/>
        <c:lblOffset val="100"/>
        <c:noMultiLvlLbl val="0"/>
      </c:catAx>
      <c:valAx>
        <c:axId val="2295555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554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'30.ЈКП Дервен Велес'!$A$161</c:f>
              <c:strCache>
                <c:ptCount val="1"/>
                <c:pt idx="0">
                  <c:v>   НЕТО ПРОФИТНА МАРЖА</c:v>
                </c:pt>
              </c:strCache>
            </c:strRef>
          </c:tx>
          <c:spPr>
            <a:ln w="28575" cap="rnd">
              <a:solidFill>
                <a:schemeClr val="accent1"/>
              </a:solidFill>
              <a:prstDash val="solid"/>
              <a:round/>
            </a:ln>
          </c:spPr>
          <c:marker>
            <c:symbol val="none"/>
          </c:marker>
          <c:cat>
            <c:numRef>
              <c:f>'30.ЈКП Дервен Велес'!$B$160:$D$160</c:f>
              <c:numCache>
                <c:formatCode>General</c:formatCode>
                <c:ptCount val="3"/>
                <c:pt idx="0">
                  <c:v>2023</c:v>
                </c:pt>
                <c:pt idx="1">
                  <c:v>2024</c:v>
                </c:pt>
                <c:pt idx="2">
                  <c:v>2025</c:v>
                </c:pt>
              </c:numCache>
            </c:numRef>
          </c:cat>
          <c:val>
            <c:numRef>
              <c:f>'30.ЈКП Дервен Велес'!$B$161:$D$161</c:f>
              <c:numCache>
                <c:formatCode>0.00</c:formatCode>
                <c:ptCount val="3"/>
                <c:pt idx="0">
                  <c:v>-11.96</c:v>
                </c:pt>
                <c:pt idx="1">
                  <c:v>-13.95</c:v>
                </c:pt>
                <c:pt idx="2">
                  <c:v>-6.43</c:v>
                </c:pt>
              </c:numCache>
            </c:numRef>
          </c:val>
          <c:smooth val="0"/>
          <c:extLst>
            <c:ext xmlns:c16="http://schemas.microsoft.com/office/drawing/2014/chart" uri="{C3380CC4-5D6E-409C-BE32-E72D297353CC}">
              <c16:uniqueId val="{00000000-B2DF-364C-999A-CBC63D778CA8}"/>
            </c:ext>
          </c:extLst>
        </c:ser>
        <c:ser>
          <c:idx val="1"/>
          <c:order val="1"/>
          <c:tx>
            <c:strRef>
              <c:f>'30.ЈКП Дервен Велес'!$A$162</c:f>
              <c:strCache>
                <c:ptCount val="1"/>
                <c:pt idx="0">
                  <c:v>  ОПЕРАТИВНА ПРОФИТНА МАРЖА</c:v>
                </c:pt>
              </c:strCache>
            </c:strRef>
          </c:tx>
          <c:spPr>
            <a:ln w="28575" cap="rnd">
              <a:solidFill>
                <a:schemeClr val="accent2"/>
              </a:solidFill>
              <a:prstDash val="solid"/>
              <a:round/>
            </a:ln>
          </c:spPr>
          <c:marker>
            <c:symbol val="none"/>
          </c:marker>
          <c:cat>
            <c:numRef>
              <c:f>'30.ЈКП Дервен Велес'!$B$160:$D$160</c:f>
              <c:numCache>
                <c:formatCode>General</c:formatCode>
                <c:ptCount val="3"/>
                <c:pt idx="0">
                  <c:v>2023</c:v>
                </c:pt>
                <c:pt idx="1">
                  <c:v>2024</c:v>
                </c:pt>
                <c:pt idx="2">
                  <c:v>2025</c:v>
                </c:pt>
              </c:numCache>
            </c:numRef>
          </c:cat>
          <c:val>
            <c:numRef>
              <c:f>'30.ЈКП Дервен Велес'!$B$162:$D$162</c:f>
              <c:numCache>
                <c:formatCode>0.00</c:formatCode>
                <c:ptCount val="3"/>
                <c:pt idx="0">
                  <c:v>-17.047078424679881</c:v>
                </c:pt>
                <c:pt idx="1">
                  <c:v>-19.972617586408511</c:v>
                </c:pt>
                <c:pt idx="2">
                  <c:v>-10.30286350094981</c:v>
                </c:pt>
              </c:numCache>
            </c:numRef>
          </c:val>
          <c:smooth val="0"/>
          <c:extLst>
            <c:ext xmlns:c16="http://schemas.microsoft.com/office/drawing/2014/chart" uri="{C3380CC4-5D6E-409C-BE32-E72D297353CC}">
              <c16:uniqueId val="{00000001-B2DF-364C-999A-CBC63D778CA8}"/>
            </c:ext>
          </c:extLst>
        </c:ser>
        <c:ser>
          <c:idx val="2"/>
          <c:order val="2"/>
          <c:tx>
            <c:strRef>
              <c:f>'30.ЈКП Дервен Велес'!$A$163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'30.ЈКП Дервен Велес'!$B$160:$D$160</c:f>
              <c:numCache>
                <c:formatCode>General</c:formatCode>
                <c:ptCount val="3"/>
                <c:pt idx="0">
                  <c:v>2023</c:v>
                </c:pt>
                <c:pt idx="1">
                  <c:v>2024</c:v>
                </c:pt>
                <c:pt idx="2">
                  <c:v>2025</c:v>
                </c:pt>
              </c:numCache>
            </c:numRef>
          </c:cat>
          <c:val>
            <c:numRef>
              <c:f>'30.ЈКП Дервен Велес'!$B$163:$D$163</c:f>
              <c:numCache>
                <c:formatCode>0.00</c:formatCode>
                <c:ptCount val="3"/>
                <c:pt idx="0">
                  <c:v>-4.07</c:v>
                </c:pt>
                <c:pt idx="1">
                  <c:v>-5.12</c:v>
                </c:pt>
                <c:pt idx="2">
                  <c:v>-2.67</c:v>
                </c:pt>
              </c:numCache>
            </c:numRef>
          </c:val>
          <c:smooth val="0"/>
          <c:extLst>
            <c:ext xmlns:c16="http://schemas.microsoft.com/office/drawing/2014/chart" uri="{C3380CC4-5D6E-409C-BE32-E72D297353CC}">
              <c16:uniqueId val="{00000002-B2DF-364C-999A-CBC63D778CA8}"/>
            </c:ext>
          </c:extLst>
        </c:ser>
        <c:ser>
          <c:idx val="3"/>
          <c:order val="3"/>
          <c:tx>
            <c:strRef>
              <c:f>'30.ЈКП Дервен Велес'!$A$164</c:f>
              <c:strCache>
                <c:ptCount val="1"/>
                <c:pt idx="0">
                  <c:v>  СТАПКА НА ПОВРАТ НА КАПИТАЛОТ (ROE)</c:v>
                </c:pt>
              </c:strCache>
            </c:strRef>
          </c:tx>
          <c:marker>
            <c:symbol val="none"/>
          </c:marker>
          <c:cat>
            <c:numRef>
              <c:f>'30.ЈКП Дервен Велес'!$B$160:$D$160</c:f>
              <c:numCache>
                <c:formatCode>General</c:formatCode>
                <c:ptCount val="3"/>
                <c:pt idx="0">
                  <c:v>2023</c:v>
                </c:pt>
                <c:pt idx="1">
                  <c:v>2024</c:v>
                </c:pt>
                <c:pt idx="2">
                  <c:v>2025</c:v>
                </c:pt>
              </c:numCache>
            </c:numRef>
          </c:cat>
          <c:val>
            <c:numRef>
              <c:f>'30.ЈКП Дервен Велес'!$B$164:$D$164</c:f>
              <c:numCache>
                <c:formatCode>0.00</c:formatCode>
                <c:ptCount val="3"/>
                <c:pt idx="0">
                  <c:v>-6.37</c:v>
                </c:pt>
                <c:pt idx="1">
                  <c:v>-8.67</c:v>
                </c:pt>
                <c:pt idx="2">
                  <c:v>-4.76</c:v>
                </c:pt>
              </c:numCache>
            </c:numRef>
          </c:val>
          <c:smooth val="0"/>
          <c:extLst>
            <c:ext xmlns:c16="http://schemas.microsoft.com/office/drawing/2014/chart" uri="{C3380CC4-5D6E-409C-BE32-E72D297353CC}">
              <c16:uniqueId val="{00000000-87BA-324F-A395-FF8B537FD1DF}"/>
            </c:ext>
          </c:extLst>
        </c:ser>
        <c:dLbls>
          <c:showLegendKey val="0"/>
          <c:showVal val="0"/>
          <c:showCatName val="0"/>
          <c:showSerName val="0"/>
          <c:showPercent val="0"/>
          <c:showBubbleSize val="0"/>
        </c:dLbls>
        <c:smooth val="0"/>
        <c:axId val="229408128"/>
        <c:axId val="229414016"/>
      </c:lineChart>
      <c:catAx>
        <c:axId val="22940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14016"/>
        <c:crosses val="autoZero"/>
        <c:auto val="1"/>
        <c:lblAlgn val="ctr"/>
        <c:lblOffset val="100"/>
        <c:noMultiLvlLbl val="0"/>
      </c:catAx>
      <c:valAx>
        <c:axId val="2294140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08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'4.Јавно Комунално Претпријати'!$A$118</c:f>
              <c:strCache>
                <c:ptCount val="1"/>
                <c:pt idx="0">
                  <c:v>Oбврски</c:v>
                </c:pt>
              </c:strCache>
            </c:strRef>
          </c:tx>
          <c:spPr>
            <a:ln>
              <a:prstDash val="solid"/>
            </a:ln>
          </c:spPr>
          <c:invertIfNegative val="0"/>
          <c:cat>
            <c:numRef>
              <c:f>'4.Јавно Комунално Претпријати'!$B$117:$D$117</c:f>
              <c:numCache>
                <c:formatCode>General</c:formatCode>
                <c:ptCount val="3"/>
                <c:pt idx="0">
                  <c:v>2023</c:v>
                </c:pt>
                <c:pt idx="1">
                  <c:v>2024</c:v>
                </c:pt>
                <c:pt idx="2">
                  <c:v>2025</c:v>
                </c:pt>
              </c:numCache>
            </c:numRef>
          </c:cat>
          <c:val>
            <c:numRef>
              <c:f>'4.Јавно Комунално Претпријати'!$B$118:$D$118</c:f>
              <c:numCache>
                <c:formatCode>#,##0</c:formatCode>
                <c:ptCount val="3"/>
                <c:pt idx="0">
                  <c:v>1418805</c:v>
                </c:pt>
                <c:pt idx="1">
                  <c:v>11015545</c:v>
                </c:pt>
                <c:pt idx="2">
                  <c:v>0</c:v>
                </c:pt>
              </c:numCache>
            </c:numRef>
          </c:val>
          <c:extLst>
            <c:ext xmlns:c16="http://schemas.microsoft.com/office/drawing/2014/chart" uri="{C3380CC4-5D6E-409C-BE32-E72D297353CC}">
              <c16:uniqueId val="{00000000-E7B0-3348-B4AF-A46FE6A0AB8D}"/>
            </c:ext>
          </c:extLst>
        </c:ser>
        <c:ser>
          <c:idx val="1"/>
          <c:order val="1"/>
          <c:tx>
            <c:strRef>
              <c:f>'4.Јавно Комунално Претпријати'!$A$119</c:f>
              <c:strCache>
                <c:ptCount val="1"/>
                <c:pt idx="0">
                  <c:v>Приходи</c:v>
                </c:pt>
              </c:strCache>
            </c:strRef>
          </c:tx>
          <c:spPr>
            <a:ln>
              <a:prstDash val="solid"/>
            </a:ln>
          </c:spPr>
          <c:invertIfNegative val="0"/>
          <c:cat>
            <c:numRef>
              <c:f>'4.Јавно Комунално Претпријати'!$B$117:$D$117</c:f>
              <c:numCache>
                <c:formatCode>General</c:formatCode>
                <c:ptCount val="3"/>
                <c:pt idx="0">
                  <c:v>2023</c:v>
                </c:pt>
                <c:pt idx="1">
                  <c:v>2024</c:v>
                </c:pt>
                <c:pt idx="2">
                  <c:v>2025</c:v>
                </c:pt>
              </c:numCache>
            </c:numRef>
          </c:cat>
          <c:val>
            <c:numRef>
              <c:f>'4.Јавно Комунално Претпријати'!$B$119:$D$119</c:f>
              <c:numCache>
                <c:formatCode>#,##0</c:formatCode>
                <c:ptCount val="3"/>
                <c:pt idx="0">
                  <c:v>7525878</c:v>
                </c:pt>
                <c:pt idx="1">
                  <c:v>13256868</c:v>
                </c:pt>
                <c:pt idx="2">
                  <c:v>0</c:v>
                </c:pt>
              </c:numCache>
            </c:numRef>
          </c:val>
          <c:extLst>
            <c:ext xmlns:c16="http://schemas.microsoft.com/office/drawing/2014/chart" uri="{C3380CC4-5D6E-409C-BE32-E72D297353CC}">
              <c16:uniqueId val="{00000001-E7B0-3348-B4AF-A46FE6A0AB8D}"/>
            </c:ext>
          </c:extLst>
        </c:ser>
        <c:dLbls>
          <c:showLegendKey val="0"/>
          <c:showVal val="0"/>
          <c:showCatName val="0"/>
          <c:showSerName val="0"/>
          <c:showPercent val="0"/>
          <c:showBubbleSize val="0"/>
        </c:dLbls>
        <c:gapWidth val="150"/>
        <c:axId val="220610944"/>
        <c:axId val="220612480"/>
      </c:barChart>
      <c:catAx>
        <c:axId val="220610944"/>
        <c:scaling>
          <c:orientation val="minMax"/>
        </c:scaling>
        <c:delete val="0"/>
        <c:axPos val="b"/>
        <c:numFmt formatCode="General" sourceLinked="1"/>
        <c:majorTickMark val="out"/>
        <c:minorTickMark val="none"/>
        <c:tickLblPos val="nextTo"/>
        <c:crossAx val="220612480"/>
        <c:crosses val="autoZero"/>
        <c:auto val="1"/>
        <c:lblAlgn val="ctr"/>
        <c:lblOffset val="100"/>
        <c:noMultiLvlLbl val="0"/>
      </c:catAx>
      <c:valAx>
        <c:axId val="220612480"/>
        <c:scaling>
          <c:orientation val="minMax"/>
        </c:scaling>
        <c:delete val="0"/>
        <c:axPos val="l"/>
        <c:majorGridlines/>
        <c:numFmt formatCode="#,##0" sourceLinked="1"/>
        <c:majorTickMark val="out"/>
        <c:minorTickMark val="none"/>
        <c:tickLblPos val="nextTo"/>
        <c:crossAx val="2206109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'30.ЈКП Дервен Велес'!$A$95</c:f>
              <c:strCache>
                <c:ptCount val="1"/>
                <c:pt idx="0">
                  <c:v>Oбврски</c:v>
                </c:pt>
              </c:strCache>
            </c:strRef>
          </c:tx>
          <c:spPr>
            <a:solidFill>
              <a:schemeClr val="accent1"/>
            </a:solidFill>
            <a:ln>
              <a:noFill/>
              <a:prstDash val="solid"/>
            </a:ln>
          </c:spPr>
          <c:invertIfNegative val="0"/>
          <c:cat>
            <c:numRef>
              <c:f>'30.ЈКП Дервен Велес'!$B$94:$D$94</c:f>
              <c:numCache>
                <c:formatCode>0</c:formatCode>
                <c:ptCount val="3"/>
                <c:pt idx="0">
                  <c:v>2023</c:v>
                </c:pt>
                <c:pt idx="1">
                  <c:v>2024</c:v>
                </c:pt>
                <c:pt idx="2">
                  <c:v>2025</c:v>
                </c:pt>
              </c:numCache>
            </c:numRef>
          </c:cat>
          <c:val>
            <c:numRef>
              <c:f>'30.ЈКП Дервен Велес'!$B$95:$D$95</c:f>
              <c:numCache>
                <c:formatCode>#,##0</c:formatCode>
                <c:ptCount val="3"/>
                <c:pt idx="0">
                  <c:v>146807935</c:v>
                </c:pt>
                <c:pt idx="1">
                  <c:v>181421219</c:v>
                </c:pt>
                <c:pt idx="2">
                  <c:v>206291323</c:v>
                </c:pt>
              </c:numCache>
            </c:numRef>
          </c:val>
          <c:extLst>
            <c:ext xmlns:c16="http://schemas.microsoft.com/office/drawing/2014/chart" uri="{C3380CC4-5D6E-409C-BE32-E72D297353CC}">
              <c16:uniqueId val="{00000000-F962-9B48-BABB-6316F9F2D872}"/>
            </c:ext>
          </c:extLst>
        </c:ser>
        <c:ser>
          <c:idx val="1"/>
          <c:order val="1"/>
          <c:tx>
            <c:strRef>
              <c:f>'30.ЈКП Дервен Велес'!$A$96</c:f>
              <c:strCache>
                <c:ptCount val="1"/>
                <c:pt idx="0">
                  <c:v>EBITDA</c:v>
                </c:pt>
              </c:strCache>
            </c:strRef>
          </c:tx>
          <c:spPr>
            <a:solidFill>
              <a:schemeClr val="accent2"/>
            </a:solidFill>
            <a:ln>
              <a:noFill/>
              <a:prstDash val="solid"/>
            </a:ln>
          </c:spPr>
          <c:invertIfNegative val="0"/>
          <c:cat>
            <c:numRef>
              <c:f>'30.ЈКП Дервен Велес'!$B$94:$D$94</c:f>
              <c:numCache>
                <c:formatCode>0</c:formatCode>
                <c:ptCount val="3"/>
                <c:pt idx="0">
                  <c:v>2023</c:v>
                </c:pt>
                <c:pt idx="1">
                  <c:v>2024</c:v>
                </c:pt>
                <c:pt idx="2">
                  <c:v>2025</c:v>
                </c:pt>
              </c:numCache>
            </c:numRef>
          </c:cat>
          <c:val>
            <c:numRef>
              <c:f>'30.ЈКП Дервен Велес'!$B$96:$D$96</c:f>
              <c:numCache>
                <c:formatCode>#,##0</c:formatCode>
                <c:ptCount val="3"/>
                <c:pt idx="0">
                  <c:v>-6490510</c:v>
                </c:pt>
                <c:pt idx="1">
                  <c:v>-24748224</c:v>
                </c:pt>
                <c:pt idx="2">
                  <c:v>-1864966</c:v>
                </c:pt>
              </c:numCache>
            </c:numRef>
          </c:val>
          <c:extLst>
            <c:ext xmlns:c16="http://schemas.microsoft.com/office/drawing/2014/chart" uri="{C3380CC4-5D6E-409C-BE32-E72D297353CC}">
              <c16:uniqueId val="{00000001-F962-9B48-BABB-6316F9F2D872}"/>
            </c:ext>
          </c:extLst>
        </c:ser>
        <c:ser>
          <c:idx val="2"/>
          <c:order val="2"/>
          <c:tx>
            <c:strRef>
              <c:f>'30.ЈКП Дервен Велес'!$A$97</c:f>
              <c:strCache>
                <c:ptCount val="1"/>
                <c:pt idx="0">
                  <c:v>Показател на долг/ЕBITDA</c:v>
                </c:pt>
              </c:strCache>
            </c:strRef>
          </c:tx>
          <c:spPr>
            <a:solidFill>
              <a:schemeClr val="accent3"/>
            </a:solidFill>
            <a:ln>
              <a:noFill/>
              <a:prstDash val="solid"/>
            </a:ln>
          </c:spPr>
          <c:invertIfNegative val="0"/>
          <c:cat>
            <c:numRef>
              <c:f>'30.ЈКП Дервен Велес'!$B$94:$D$94</c:f>
              <c:numCache>
                <c:formatCode>0</c:formatCode>
                <c:ptCount val="3"/>
                <c:pt idx="0">
                  <c:v>2023</c:v>
                </c:pt>
                <c:pt idx="1">
                  <c:v>2024</c:v>
                </c:pt>
                <c:pt idx="2">
                  <c:v>2025</c:v>
                </c:pt>
              </c:numCache>
            </c:numRef>
          </c:cat>
          <c:val>
            <c:numRef>
              <c:f>'30.ЈКП Дервен Велес'!$B$97:$D$97</c:f>
              <c:numCache>
                <c:formatCode>#,##0.00</c:formatCode>
                <c:ptCount val="3"/>
                <c:pt idx="0">
                  <c:v>-22.618859688992082</c:v>
                </c:pt>
                <c:pt idx="1">
                  <c:v>-7.330676294185797</c:v>
                </c:pt>
                <c:pt idx="2">
                  <c:v>-110.6139859922379</c:v>
                </c:pt>
              </c:numCache>
            </c:numRef>
          </c:val>
          <c:extLst>
            <c:ext xmlns:c16="http://schemas.microsoft.com/office/drawing/2014/chart" uri="{C3380CC4-5D6E-409C-BE32-E72D297353CC}">
              <c16:uniqueId val="{00000002-F962-9B48-BABB-6316F9F2D872}"/>
            </c:ext>
          </c:extLst>
        </c:ser>
        <c:dLbls>
          <c:showLegendKey val="0"/>
          <c:showVal val="0"/>
          <c:showCatName val="0"/>
          <c:showSerName val="0"/>
          <c:showPercent val="0"/>
          <c:showBubbleSize val="0"/>
        </c:dLbls>
        <c:gapWidth val="219"/>
        <c:overlap val="-27"/>
        <c:axId val="229449088"/>
        <c:axId val="229450880"/>
      </c:barChart>
      <c:catAx>
        <c:axId val="2294490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50880"/>
        <c:crosses val="autoZero"/>
        <c:auto val="1"/>
        <c:lblAlgn val="ctr"/>
        <c:lblOffset val="100"/>
        <c:noMultiLvlLbl val="0"/>
      </c:catAx>
      <c:valAx>
        <c:axId val="229450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490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'30.ЈКП Дервен Велес'!$A$118</c:f>
              <c:strCache>
                <c:ptCount val="1"/>
                <c:pt idx="0">
                  <c:v>Oбврски</c:v>
                </c:pt>
              </c:strCache>
            </c:strRef>
          </c:tx>
          <c:spPr>
            <a:solidFill>
              <a:schemeClr val="accent1"/>
            </a:solidFill>
            <a:ln>
              <a:noFill/>
              <a:prstDash val="solid"/>
            </a:ln>
          </c:spPr>
          <c:invertIfNegative val="0"/>
          <c:cat>
            <c:numRef>
              <c:f>'30.ЈКП Дервен Велес'!$B$117:$D$117</c:f>
              <c:numCache>
                <c:formatCode>General</c:formatCode>
                <c:ptCount val="3"/>
                <c:pt idx="0">
                  <c:v>2023</c:v>
                </c:pt>
                <c:pt idx="1">
                  <c:v>2024</c:v>
                </c:pt>
                <c:pt idx="2">
                  <c:v>2025</c:v>
                </c:pt>
              </c:numCache>
            </c:numRef>
          </c:cat>
          <c:val>
            <c:numRef>
              <c:f>'30.ЈКП Дервен Велес'!$B$118:$D$118</c:f>
              <c:numCache>
                <c:formatCode>#,##0</c:formatCode>
                <c:ptCount val="3"/>
                <c:pt idx="0">
                  <c:v>146807935</c:v>
                </c:pt>
                <c:pt idx="1">
                  <c:v>181421219</c:v>
                </c:pt>
                <c:pt idx="2">
                  <c:v>206291323</c:v>
                </c:pt>
              </c:numCache>
            </c:numRef>
          </c:val>
          <c:extLst>
            <c:ext xmlns:c16="http://schemas.microsoft.com/office/drawing/2014/chart" uri="{C3380CC4-5D6E-409C-BE32-E72D297353CC}">
              <c16:uniqueId val="{00000000-194C-934E-A02F-EAD1AC4FE8AF}"/>
            </c:ext>
          </c:extLst>
        </c:ser>
        <c:ser>
          <c:idx val="1"/>
          <c:order val="1"/>
          <c:tx>
            <c:strRef>
              <c:f>'30.ЈКП Дервен Велес'!$A$119</c:f>
              <c:strCache>
                <c:ptCount val="1"/>
                <c:pt idx="0">
                  <c:v>Приходи</c:v>
                </c:pt>
              </c:strCache>
            </c:strRef>
          </c:tx>
          <c:spPr>
            <a:solidFill>
              <a:schemeClr val="accent2"/>
            </a:solidFill>
            <a:ln>
              <a:noFill/>
              <a:prstDash val="solid"/>
            </a:ln>
          </c:spPr>
          <c:invertIfNegative val="0"/>
          <c:cat>
            <c:numRef>
              <c:f>'30.ЈКП Дервен Велес'!$B$117:$D$117</c:f>
              <c:numCache>
                <c:formatCode>General</c:formatCode>
                <c:ptCount val="3"/>
                <c:pt idx="0">
                  <c:v>2023</c:v>
                </c:pt>
                <c:pt idx="1">
                  <c:v>2024</c:v>
                </c:pt>
                <c:pt idx="2">
                  <c:v>2025</c:v>
                </c:pt>
              </c:numCache>
            </c:numRef>
          </c:cat>
          <c:val>
            <c:numRef>
              <c:f>'30.ЈКП Дервен Велес'!$B$119:$D$119</c:f>
              <c:numCache>
                <c:formatCode>#,##0</c:formatCode>
                <c:ptCount val="3"/>
                <c:pt idx="0">
                  <c:v>246570761</c:v>
                </c:pt>
                <c:pt idx="1">
                  <c:v>264537674</c:v>
                </c:pt>
                <c:pt idx="2">
                  <c:v>300701140</c:v>
                </c:pt>
              </c:numCache>
            </c:numRef>
          </c:val>
          <c:extLst>
            <c:ext xmlns:c16="http://schemas.microsoft.com/office/drawing/2014/chart" uri="{C3380CC4-5D6E-409C-BE32-E72D297353CC}">
              <c16:uniqueId val="{00000001-194C-934E-A02F-EAD1AC4FE8AF}"/>
            </c:ext>
          </c:extLst>
        </c:ser>
        <c:dLbls>
          <c:showLegendKey val="0"/>
          <c:showVal val="0"/>
          <c:showCatName val="0"/>
          <c:showSerName val="0"/>
          <c:showPercent val="0"/>
          <c:showBubbleSize val="0"/>
        </c:dLbls>
        <c:gapWidth val="219"/>
        <c:overlap val="-27"/>
        <c:axId val="229476608"/>
        <c:axId val="229478400"/>
      </c:barChart>
      <c:catAx>
        <c:axId val="22947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78400"/>
        <c:crosses val="autoZero"/>
        <c:auto val="1"/>
        <c:lblAlgn val="ctr"/>
        <c:lblOffset val="100"/>
        <c:noMultiLvlLbl val="0"/>
      </c:catAx>
      <c:valAx>
        <c:axId val="229478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476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'30.ЈКП Дервен Велес'!$A$139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'30.ЈКП Дервен Велес'!$B$138:$D$138</c:f>
              <c:numCache>
                <c:formatCode>General</c:formatCode>
                <c:ptCount val="3"/>
                <c:pt idx="0">
                  <c:v>2023</c:v>
                </c:pt>
                <c:pt idx="1">
                  <c:v>2024</c:v>
                </c:pt>
                <c:pt idx="2">
                  <c:v>2025</c:v>
                </c:pt>
              </c:numCache>
            </c:numRef>
          </c:cat>
          <c:val>
            <c:numRef>
              <c:f>'30.ЈКП Дервен Велес'!$B$139:$D$139</c:f>
              <c:numCache>
                <c:formatCode>0.00</c:formatCode>
                <c:ptCount val="3"/>
                <c:pt idx="0">
                  <c:v>0.2026781064192843</c:v>
                </c:pt>
                <c:pt idx="1">
                  <c:v>0.25186087312178529</c:v>
                </c:pt>
                <c:pt idx="2">
                  <c:v>0.28439098328957341</c:v>
                </c:pt>
              </c:numCache>
            </c:numRef>
          </c:val>
          <c:smooth val="0"/>
          <c:extLst>
            <c:ext xmlns:c16="http://schemas.microsoft.com/office/drawing/2014/chart" uri="{C3380CC4-5D6E-409C-BE32-E72D297353CC}">
              <c16:uniqueId val="{00000000-6EB9-5B40-9F8E-41CC93BD29AE}"/>
            </c:ext>
          </c:extLst>
        </c:ser>
        <c:ser>
          <c:idx val="1"/>
          <c:order val="1"/>
          <c:tx>
            <c:strRef>
              <c:f>'30.ЈКП Дервен Велес'!$A$140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'30.ЈКП Дервен Велес'!$B$138:$D$138</c:f>
              <c:numCache>
                <c:formatCode>General</c:formatCode>
                <c:ptCount val="3"/>
                <c:pt idx="0">
                  <c:v>2023</c:v>
                </c:pt>
                <c:pt idx="1">
                  <c:v>2024</c:v>
                </c:pt>
                <c:pt idx="2">
                  <c:v>2025</c:v>
                </c:pt>
              </c:numCache>
            </c:numRef>
          </c:cat>
          <c:val>
            <c:numRef>
              <c:f>'30.ЈКП Дервен Велес'!$B$140:$D$140</c:f>
              <c:numCache>
                <c:formatCode>0.00</c:formatCode>
                <c:ptCount val="3"/>
                <c:pt idx="0">
                  <c:v>0.31727737740627132</c:v>
                </c:pt>
                <c:pt idx="1">
                  <c:v>0.42607026589849251</c:v>
                </c:pt>
                <c:pt idx="2">
                  <c:v>0.50753332050267275</c:v>
                </c:pt>
              </c:numCache>
            </c:numRef>
          </c:val>
          <c:smooth val="0"/>
          <c:extLst>
            <c:ext xmlns:c16="http://schemas.microsoft.com/office/drawing/2014/chart" uri="{C3380CC4-5D6E-409C-BE32-E72D297353CC}">
              <c16:uniqueId val="{00000001-6EB9-5B40-9F8E-41CC93BD29AE}"/>
            </c:ext>
          </c:extLst>
        </c:ser>
        <c:dLbls>
          <c:showLegendKey val="0"/>
          <c:showVal val="0"/>
          <c:showCatName val="0"/>
          <c:showSerName val="0"/>
          <c:showPercent val="0"/>
          <c:showBubbleSize val="0"/>
        </c:dLbls>
        <c:smooth val="0"/>
        <c:axId val="229844096"/>
        <c:axId val="229845632"/>
      </c:lineChart>
      <c:catAx>
        <c:axId val="2298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845632"/>
        <c:crosses val="autoZero"/>
        <c:auto val="1"/>
        <c:lblAlgn val="ctr"/>
        <c:lblOffset val="100"/>
        <c:noMultiLvlLbl val="0"/>
      </c:catAx>
      <c:valAx>
        <c:axId val="229845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844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'30.ЈКП Дервен Велес'!$A$185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'30.ЈКП Дервен Велес'!$B$184:$D$184</c:f>
              <c:numCache>
                <c:formatCode>General</c:formatCode>
                <c:ptCount val="3"/>
                <c:pt idx="0">
                  <c:v>2023</c:v>
                </c:pt>
                <c:pt idx="1">
                  <c:v>2024</c:v>
                </c:pt>
                <c:pt idx="2">
                  <c:v>2025</c:v>
                </c:pt>
              </c:numCache>
            </c:numRef>
          </c:cat>
          <c:val>
            <c:numRef>
              <c:f>'30.ЈКП Дервен Велес'!$B$185:$D$185</c:f>
              <c:numCache>
                <c:formatCode>0.00</c:formatCode>
                <c:ptCount val="3"/>
                <c:pt idx="0">
                  <c:v>2.246742487046085</c:v>
                </c:pt>
                <c:pt idx="1">
                  <c:v>1.8520444182441529</c:v>
                </c:pt>
                <c:pt idx="2">
                  <c:v>1.7633094824836619</c:v>
                </c:pt>
              </c:numCache>
            </c:numRef>
          </c:val>
          <c:smooth val="0"/>
          <c:extLst>
            <c:ext xmlns:c16="http://schemas.microsoft.com/office/drawing/2014/chart" uri="{C3380CC4-5D6E-409C-BE32-E72D297353CC}">
              <c16:uniqueId val="{00000000-D2FE-1A4B-907C-57CAC4853588}"/>
            </c:ext>
          </c:extLst>
        </c:ser>
        <c:ser>
          <c:idx val="1"/>
          <c:order val="1"/>
          <c:tx>
            <c:strRef>
              <c:f>'30.ЈКП Дервен Велес'!$A$186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'30.ЈКП Дервен Велес'!$B$184:$D$184</c:f>
              <c:numCache>
                <c:formatCode>General</c:formatCode>
                <c:ptCount val="3"/>
                <c:pt idx="0">
                  <c:v>2023</c:v>
                </c:pt>
                <c:pt idx="1">
                  <c:v>2024</c:v>
                </c:pt>
                <c:pt idx="2">
                  <c:v>2025</c:v>
                </c:pt>
              </c:numCache>
            </c:numRef>
          </c:cat>
          <c:val>
            <c:numRef>
              <c:f>'30.ЈКП Дервен Велес'!$B$186:$D$186</c:f>
              <c:numCache>
                <c:formatCode>0.00</c:formatCode>
                <c:ptCount val="3"/>
                <c:pt idx="0">
                  <c:v>2.1601491159180188</c:v>
                </c:pt>
                <c:pt idx="1">
                  <c:v>1.77323294250382</c:v>
                </c:pt>
                <c:pt idx="2">
                  <c:v>1.684454440189906</c:v>
                </c:pt>
              </c:numCache>
            </c:numRef>
          </c:val>
          <c:smooth val="0"/>
          <c:extLst>
            <c:ext xmlns:c16="http://schemas.microsoft.com/office/drawing/2014/chart" uri="{C3380CC4-5D6E-409C-BE32-E72D297353CC}">
              <c16:uniqueId val="{00000001-D2FE-1A4B-907C-57CAC4853588}"/>
            </c:ext>
          </c:extLst>
        </c:ser>
        <c:dLbls>
          <c:showLegendKey val="0"/>
          <c:showVal val="0"/>
          <c:showCatName val="0"/>
          <c:showSerName val="0"/>
          <c:showPercent val="0"/>
          <c:showBubbleSize val="0"/>
        </c:dLbls>
        <c:smooth val="0"/>
        <c:axId val="229888000"/>
        <c:axId val="229889536"/>
      </c:lineChart>
      <c:catAx>
        <c:axId val="22988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889536"/>
        <c:crosses val="autoZero"/>
        <c:auto val="1"/>
        <c:lblAlgn val="ctr"/>
        <c:lblOffset val="100"/>
        <c:noMultiLvlLbl val="0"/>
      </c:catAx>
      <c:valAx>
        <c:axId val="2298895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8880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'31.ЈП ПАРК-СПОРТ И ПАРКИНЗИ Вел'!$A$161</c:f>
              <c:strCache>
                <c:ptCount val="1"/>
                <c:pt idx="0">
                  <c:v>   НЕТО ПРОФИТНА МАРЖА</c:v>
                </c:pt>
              </c:strCache>
            </c:strRef>
          </c:tx>
          <c:spPr>
            <a:ln w="28575" cap="rnd">
              <a:solidFill>
                <a:schemeClr val="accent1"/>
              </a:solidFill>
              <a:prstDash val="solid"/>
              <a:round/>
            </a:ln>
          </c:spPr>
          <c:marker>
            <c:symbol val="none"/>
          </c:marker>
          <c:cat>
            <c:numRef>
              <c:f>'31.ЈП ПАРК-СПОРТ И ПАРКИНЗИ Вел'!$B$160:$D$160</c:f>
              <c:numCache>
                <c:formatCode>General</c:formatCode>
                <c:ptCount val="3"/>
                <c:pt idx="0">
                  <c:v>2023</c:v>
                </c:pt>
                <c:pt idx="1">
                  <c:v>2024</c:v>
                </c:pt>
                <c:pt idx="2">
                  <c:v>2025</c:v>
                </c:pt>
              </c:numCache>
            </c:numRef>
          </c:cat>
          <c:val>
            <c:numRef>
              <c:f>'31.ЈП ПАРК-СПОРТ И ПАРКИНЗИ Вел'!$B$161:$D$161</c:f>
              <c:numCache>
                <c:formatCode>0.00</c:formatCode>
                <c:ptCount val="3"/>
                <c:pt idx="0">
                  <c:v>-2.52</c:v>
                </c:pt>
                <c:pt idx="1">
                  <c:v>-8.49</c:v>
                </c:pt>
                <c:pt idx="2">
                  <c:v>73.362460662741526</c:v>
                </c:pt>
              </c:numCache>
            </c:numRef>
          </c:val>
          <c:smooth val="0"/>
          <c:extLst>
            <c:ext xmlns:c16="http://schemas.microsoft.com/office/drawing/2014/chart" uri="{C3380CC4-5D6E-409C-BE32-E72D297353CC}">
              <c16:uniqueId val="{00000000-AE08-CD4D-9E84-175620D6419D}"/>
            </c:ext>
          </c:extLst>
        </c:ser>
        <c:ser>
          <c:idx val="1"/>
          <c:order val="1"/>
          <c:tx>
            <c:strRef>
              <c:f>'31.ЈП ПАРК-СПОРТ И ПАРКИНЗИ Вел'!$A$162</c:f>
              <c:strCache>
                <c:ptCount val="1"/>
                <c:pt idx="0">
                  <c:v>  ОПЕРАТИВНА ПРОФИТНА МАРЖА</c:v>
                </c:pt>
              </c:strCache>
            </c:strRef>
          </c:tx>
          <c:spPr>
            <a:ln w="28575" cap="rnd">
              <a:solidFill>
                <a:schemeClr val="accent2"/>
              </a:solidFill>
              <a:prstDash val="solid"/>
              <a:round/>
            </a:ln>
          </c:spPr>
          <c:marker>
            <c:symbol val="none"/>
          </c:marker>
          <c:cat>
            <c:numRef>
              <c:f>'31.ЈП ПАРК-СПОРТ И ПАРКИНЗИ Вел'!$B$160:$D$160</c:f>
              <c:numCache>
                <c:formatCode>General</c:formatCode>
                <c:ptCount val="3"/>
                <c:pt idx="0">
                  <c:v>2023</c:v>
                </c:pt>
                <c:pt idx="1">
                  <c:v>2024</c:v>
                </c:pt>
                <c:pt idx="2">
                  <c:v>2025</c:v>
                </c:pt>
              </c:numCache>
            </c:numRef>
          </c:cat>
          <c:val>
            <c:numRef>
              <c:f>'31.ЈП ПАРК-СПОРТ И ПАРКИНЗИ Вел'!$B$162:$D$162</c:f>
              <c:numCache>
                <c:formatCode>0.00</c:formatCode>
                <c:ptCount val="3"/>
                <c:pt idx="0">
                  <c:v>-9.818947238042826</c:v>
                </c:pt>
                <c:pt idx="1">
                  <c:v>-16.691843608514048</c:v>
                </c:pt>
                <c:pt idx="2">
                  <c:v>-440.62009406622951</c:v>
                </c:pt>
              </c:numCache>
            </c:numRef>
          </c:val>
          <c:smooth val="0"/>
          <c:extLst>
            <c:ext xmlns:c16="http://schemas.microsoft.com/office/drawing/2014/chart" uri="{C3380CC4-5D6E-409C-BE32-E72D297353CC}">
              <c16:uniqueId val="{00000001-AE08-CD4D-9E84-175620D6419D}"/>
            </c:ext>
          </c:extLst>
        </c:ser>
        <c:ser>
          <c:idx val="2"/>
          <c:order val="2"/>
          <c:tx>
            <c:strRef>
              <c:f>'31.ЈП ПАРК-СПОРТ И ПАРКИНЗИ Вел'!$A$163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'31.ЈП ПАРК-СПОРТ И ПАРКИНЗИ Вел'!$B$160:$D$160</c:f>
              <c:numCache>
                <c:formatCode>General</c:formatCode>
                <c:ptCount val="3"/>
                <c:pt idx="0">
                  <c:v>2023</c:v>
                </c:pt>
                <c:pt idx="1">
                  <c:v>2024</c:v>
                </c:pt>
                <c:pt idx="2">
                  <c:v>2025</c:v>
                </c:pt>
              </c:numCache>
            </c:numRef>
          </c:cat>
          <c:val>
            <c:numRef>
              <c:f>'31.ЈП ПАРК-СПОРТ И ПАРКИНЗИ Вел'!$B$163:$D$163</c:f>
              <c:numCache>
                <c:formatCode>0.00</c:formatCode>
                <c:ptCount val="3"/>
                <c:pt idx="0">
                  <c:v>-2.89</c:v>
                </c:pt>
                <c:pt idx="1">
                  <c:v>-9.09</c:v>
                </c:pt>
                <c:pt idx="2">
                  <c:v>14.174232639357919</c:v>
                </c:pt>
              </c:numCache>
            </c:numRef>
          </c:val>
          <c:smooth val="0"/>
          <c:extLst>
            <c:ext xmlns:c16="http://schemas.microsoft.com/office/drawing/2014/chart" uri="{C3380CC4-5D6E-409C-BE32-E72D297353CC}">
              <c16:uniqueId val="{00000002-AE08-CD4D-9E84-175620D6419D}"/>
            </c:ext>
          </c:extLst>
        </c:ser>
        <c:ser>
          <c:idx val="3"/>
          <c:order val="3"/>
          <c:tx>
            <c:strRef>
              <c:f>'31.ЈП ПАРК-СПОРТ И ПАРКИНЗИ Вел'!$A$164</c:f>
              <c:strCache>
                <c:ptCount val="1"/>
                <c:pt idx="0">
                  <c:v>  СТАПКА НА ПОВРАТ НА КАПИТАЛОТ (ROE)</c:v>
                </c:pt>
              </c:strCache>
            </c:strRef>
          </c:tx>
          <c:marker>
            <c:symbol val="none"/>
          </c:marker>
          <c:cat>
            <c:numRef>
              <c:f>'31.ЈП ПАРК-СПОРТ И ПАРКИНЗИ Вел'!$B$160:$D$160</c:f>
              <c:numCache>
                <c:formatCode>General</c:formatCode>
                <c:ptCount val="3"/>
                <c:pt idx="0">
                  <c:v>2023</c:v>
                </c:pt>
                <c:pt idx="1">
                  <c:v>2024</c:v>
                </c:pt>
                <c:pt idx="2">
                  <c:v>2025</c:v>
                </c:pt>
              </c:numCache>
            </c:numRef>
          </c:cat>
          <c:val>
            <c:numRef>
              <c:f>'31.ЈП ПАРК-СПОРТ И ПАРКИНЗИ Вел'!$B$164:$D$164</c:f>
              <c:numCache>
                <c:formatCode>0.00</c:formatCode>
                <c:ptCount val="3"/>
                <c:pt idx="0">
                  <c:v>-5.22</c:v>
                </c:pt>
                <c:pt idx="1">
                  <c:v>-21.34</c:v>
                </c:pt>
                <c:pt idx="2">
                  <c:v>25.504404067085549</c:v>
                </c:pt>
              </c:numCache>
            </c:numRef>
          </c:val>
          <c:smooth val="0"/>
          <c:extLst>
            <c:ext xmlns:c16="http://schemas.microsoft.com/office/drawing/2014/chart" uri="{C3380CC4-5D6E-409C-BE32-E72D297353CC}">
              <c16:uniqueId val="{00000000-2EAE-F543-B5DE-45476008F290}"/>
            </c:ext>
          </c:extLst>
        </c:ser>
        <c:dLbls>
          <c:showLegendKey val="0"/>
          <c:showVal val="0"/>
          <c:showCatName val="0"/>
          <c:showSerName val="0"/>
          <c:showPercent val="0"/>
          <c:showBubbleSize val="0"/>
        </c:dLbls>
        <c:smooth val="0"/>
        <c:axId val="229688832"/>
        <c:axId val="229690368"/>
      </c:lineChart>
      <c:catAx>
        <c:axId val="22968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690368"/>
        <c:crosses val="autoZero"/>
        <c:auto val="1"/>
        <c:lblAlgn val="ctr"/>
        <c:lblOffset val="100"/>
        <c:noMultiLvlLbl val="0"/>
      </c:catAx>
      <c:valAx>
        <c:axId val="2296903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6888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'31.ЈП ПАРК-СПОРТ И ПАРКИНЗИ Вел'!$A$95</c:f>
              <c:strCache>
                <c:ptCount val="1"/>
                <c:pt idx="0">
                  <c:v>Oбврски</c:v>
                </c:pt>
              </c:strCache>
            </c:strRef>
          </c:tx>
          <c:spPr>
            <a:solidFill>
              <a:schemeClr val="accent1"/>
            </a:solidFill>
            <a:ln>
              <a:noFill/>
              <a:prstDash val="solid"/>
            </a:ln>
          </c:spPr>
          <c:invertIfNegative val="0"/>
          <c:cat>
            <c:numRef>
              <c:f>'31.ЈП ПАРК-СПОРТ И ПАРКИНЗИ Вел'!$B$94:$D$94</c:f>
              <c:numCache>
                <c:formatCode>0</c:formatCode>
                <c:ptCount val="3"/>
                <c:pt idx="0">
                  <c:v>2023</c:v>
                </c:pt>
                <c:pt idx="1">
                  <c:v>2024</c:v>
                </c:pt>
                <c:pt idx="2">
                  <c:v>2025</c:v>
                </c:pt>
              </c:numCache>
            </c:numRef>
          </c:cat>
          <c:val>
            <c:numRef>
              <c:f>'31.ЈП ПАРК-СПОРТ И ПАРКИНЗИ Вел'!$B$95:$D$95</c:f>
              <c:numCache>
                <c:formatCode>#,##0</c:formatCode>
                <c:ptCount val="3"/>
                <c:pt idx="0">
                  <c:v>10534934</c:v>
                </c:pt>
                <c:pt idx="1">
                  <c:v>14479287</c:v>
                </c:pt>
                <c:pt idx="2">
                  <c:v>11523604</c:v>
                </c:pt>
              </c:numCache>
            </c:numRef>
          </c:val>
          <c:extLst>
            <c:ext xmlns:c16="http://schemas.microsoft.com/office/drawing/2014/chart" uri="{C3380CC4-5D6E-409C-BE32-E72D297353CC}">
              <c16:uniqueId val="{00000000-6759-5848-8E89-D51420C1E9A7}"/>
            </c:ext>
          </c:extLst>
        </c:ser>
        <c:ser>
          <c:idx val="1"/>
          <c:order val="1"/>
          <c:tx>
            <c:strRef>
              <c:f>'31.ЈП ПАРК-СПОРТ И ПАРКИНЗИ Вел'!$A$96</c:f>
              <c:strCache>
                <c:ptCount val="1"/>
                <c:pt idx="0">
                  <c:v>EBITDA</c:v>
                </c:pt>
              </c:strCache>
            </c:strRef>
          </c:tx>
          <c:spPr>
            <a:solidFill>
              <a:schemeClr val="accent2"/>
            </a:solidFill>
            <a:ln>
              <a:noFill/>
              <a:prstDash val="solid"/>
            </a:ln>
          </c:spPr>
          <c:invertIfNegative val="0"/>
          <c:cat>
            <c:numRef>
              <c:f>'31.ЈП ПАРК-СПОРТ И ПАРКИНЗИ Вел'!$B$94:$D$94</c:f>
              <c:numCache>
                <c:formatCode>0</c:formatCode>
                <c:ptCount val="3"/>
                <c:pt idx="0">
                  <c:v>2023</c:v>
                </c:pt>
                <c:pt idx="1">
                  <c:v>2024</c:v>
                </c:pt>
                <c:pt idx="2">
                  <c:v>2025</c:v>
                </c:pt>
              </c:numCache>
            </c:numRef>
          </c:cat>
          <c:val>
            <c:numRef>
              <c:f>'31.ЈП ПАРК-СПОРТ И ПАРКИНЗИ Вел'!$B$96:$D$96</c:f>
              <c:numCache>
                <c:formatCode>#,##0</c:formatCode>
                <c:ptCount val="3"/>
                <c:pt idx="0">
                  <c:v>-2108444</c:v>
                </c:pt>
                <c:pt idx="1">
                  <c:v>-3979357</c:v>
                </c:pt>
                <c:pt idx="2">
                  <c:v>-21386940</c:v>
                </c:pt>
              </c:numCache>
            </c:numRef>
          </c:val>
          <c:extLst>
            <c:ext xmlns:c16="http://schemas.microsoft.com/office/drawing/2014/chart" uri="{C3380CC4-5D6E-409C-BE32-E72D297353CC}">
              <c16:uniqueId val="{00000001-6759-5848-8E89-D51420C1E9A7}"/>
            </c:ext>
          </c:extLst>
        </c:ser>
        <c:ser>
          <c:idx val="2"/>
          <c:order val="2"/>
          <c:tx>
            <c:strRef>
              <c:f>'31.ЈП ПАРК-СПОРТ И ПАРКИНЗИ Вел'!$A$97</c:f>
              <c:strCache>
                <c:ptCount val="1"/>
                <c:pt idx="0">
                  <c:v>Показател на долг/ЕBITDA</c:v>
                </c:pt>
              </c:strCache>
            </c:strRef>
          </c:tx>
          <c:spPr>
            <a:solidFill>
              <a:schemeClr val="accent3"/>
            </a:solidFill>
            <a:ln>
              <a:noFill/>
              <a:prstDash val="solid"/>
            </a:ln>
          </c:spPr>
          <c:invertIfNegative val="0"/>
          <c:cat>
            <c:numRef>
              <c:f>'31.ЈП ПАРК-СПОРТ И ПАРКИНЗИ Вел'!$B$94:$D$94</c:f>
              <c:numCache>
                <c:formatCode>0</c:formatCode>
                <c:ptCount val="3"/>
                <c:pt idx="0">
                  <c:v>2023</c:v>
                </c:pt>
                <c:pt idx="1">
                  <c:v>2024</c:v>
                </c:pt>
                <c:pt idx="2">
                  <c:v>2025</c:v>
                </c:pt>
              </c:numCache>
            </c:numRef>
          </c:cat>
          <c:val>
            <c:numRef>
              <c:f>'31.ЈП ПАРК-СПОРТ И ПАРКИНЗИ Вел'!$B$97:$D$97</c:f>
              <c:numCache>
                <c:formatCode>#,##0.00</c:formatCode>
                <c:ptCount val="3"/>
                <c:pt idx="0">
                  <c:v>-4.9965443711096906</c:v>
                </c:pt>
                <c:pt idx="1">
                  <c:v>-3.6385996531600462</c:v>
                </c:pt>
                <c:pt idx="2">
                  <c:v>-0.53881499644175368</c:v>
                </c:pt>
              </c:numCache>
            </c:numRef>
          </c:val>
          <c:extLst>
            <c:ext xmlns:c16="http://schemas.microsoft.com/office/drawing/2014/chart" uri="{C3380CC4-5D6E-409C-BE32-E72D297353CC}">
              <c16:uniqueId val="{00000002-6759-5848-8E89-D51420C1E9A7}"/>
            </c:ext>
          </c:extLst>
        </c:ser>
        <c:dLbls>
          <c:showLegendKey val="0"/>
          <c:showVal val="0"/>
          <c:showCatName val="0"/>
          <c:showSerName val="0"/>
          <c:showPercent val="0"/>
          <c:showBubbleSize val="0"/>
        </c:dLbls>
        <c:gapWidth val="219"/>
        <c:overlap val="-27"/>
        <c:axId val="229733888"/>
        <c:axId val="229735424"/>
      </c:barChart>
      <c:catAx>
        <c:axId val="2297338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735424"/>
        <c:crosses val="autoZero"/>
        <c:auto val="1"/>
        <c:lblAlgn val="ctr"/>
        <c:lblOffset val="100"/>
        <c:noMultiLvlLbl val="0"/>
      </c:catAx>
      <c:valAx>
        <c:axId val="229735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733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'31.ЈП ПАРК-СПОРТ И ПАРКИНЗИ Вел'!$A$118</c:f>
              <c:strCache>
                <c:ptCount val="1"/>
                <c:pt idx="0">
                  <c:v>Oбврски</c:v>
                </c:pt>
              </c:strCache>
            </c:strRef>
          </c:tx>
          <c:spPr>
            <a:solidFill>
              <a:schemeClr val="accent1"/>
            </a:solidFill>
            <a:ln>
              <a:noFill/>
              <a:prstDash val="solid"/>
            </a:ln>
          </c:spPr>
          <c:invertIfNegative val="0"/>
          <c:cat>
            <c:numRef>
              <c:f>'31.ЈП ПАРК-СПОРТ И ПАРКИНЗИ Вел'!$B$117:$D$117</c:f>
              <c:numCache>
                <c:formatCode>General</c:formatCode>
                <c:ptCount val="3"/>
                <c:pt idx="0">
                  <c:v>2023</c:v>
                </c:pt>
                <c:pt idx="1">
                  <c:v>2024</c:v>
                </c:pt>
                <c:pt idx="2">
                  <c:v>2025</c:v>
                </c:pt>
              </c:numCache>
            </c:numRef>
          </c:cat>
          <c:val>
            <c:numRef>
              <c:f>'31.ЈП ПАРК-СПОРТ И ПАРКИНЗИ Вел'!$B$118:$D$118</c:f>
              <c:numCache>
                <c:formatCode>#,##0</c:formatCode>
                <c:ptCount val="3"/>
                <c:pt idx="0">
                  <c:v>10534934</c:v>
                </c:pt>
                <c:pt idx="1">
                  <c:v>14479287</c:v>
                </c:pt>
                <c:pt idx="2">
                  <c:v>11523604</c:v>
                </c:pt>
              </c:numCache>
            </c:numRef>
          </c:val>
          <c:extLst>
            <c:ext xmlns:c16="http://schemas.microsoft.com/office/drawing/2014/chart" uri="{C3380CC4-5D6E-409C-BE32-E72D297353CC}">
              <c16:uniqueId val="{00000000-D5DA-334E-9EDB-2461EFB3BD6B}"/>
            </c:ext>
          </c:extLst>
        </c:ser>
        <c:ser>
          <c:idx val="1"/>
          <c:order val="1"/>
          <c:tx>
            <c:strRef>
              <c:f>'31.ЈП ПАРК-СПОРТ И ПАРКИНЗИ Вел'!$A$119</c:f>
              <c:strCache>
                <c:ptCount val="1"/>
                <c:pt idx="0">
                  <c:v>Приходи</c:v>
                </c:pt>
              </c:strCache>
            </c:strRef>
          </c:tx>
          <c:spPr>
            <a:solidFill>
              <a:schemeClr val="accent2"/>
            </a:solidFill>
            <a:ln>
              <a:noFill/>
              <a:prstDash val="solid"/>
            </a:ln>
          </c:spPr>
          <c:invertIfNegative val="0"/>
          <c:cat>
            <c:numRef>
              <c:f>'31.ЈП ПАРК-СПОРТ И ПАРКИНЗИ Вел'!$B$117:$D$117</c:f>
              <c:numCache>
                <c:formatCode>General</c:formatCode>
                <c:ptCount val="3"/>
                <c:pt idx="0">
                  <c:v>2023</c:v>
                </c:pt>
                <c:pt idx="1">
                  <c:v>2024</c:v>
                </c:pt>
                <c:pt idx="2">
                  <c:v>2025</c:v>
                </c:pt>
              </c:numCache>
            </c:numRef>
          </c:cat>
          <c:val>
            <c:numRef>
              <c:f>'31.ЈП ПАРК-СПОРТ И ПАРКИНЗИ Вел'!$B$119:$D$119</c:f>
              <c:numCache>
                <c:formatCode>#,##0</c:formatCode>
                <c:ptCount val="3"/>
                <c:pt idx="0">
                  <c:v>29205840</c:v>
                </c:pt>
                <c:pt idx="1">
                  <c:v>29287640</c:v>
                </c:pt>
                <c:pt idx="2">
                  <c:v>31179900</c:v>
                </c:pt>
              </c:numCache>
            </c:numRef>
          </c:val>
          <c:extLst>
            <c:ext xmlns:c16="http://schemas.microsoft.com/office/drawing/2014/chart" uri="{C3380CC4-5D6E-409C-BE32-E72D297353CC}">
              <c16:uniqueId val="{00000001-D5DA-334E-9EDB-2461EFB3BD6B}"/>
            </c:ext>
          </c:extLst>
        </c:ser>
        <c:dLbls>
          <c:showLegendKey val="0"/>
          <c:showVal val="0"/>
          <c:showCatName val="0"/>
          <c:showSerName val="0"/>
          <c:showPercent val="0"/>
          <c:showBubbleSize val="0"/>
        </c:dLbls>
        <c:gapWidth val="219"/>
        <c:overlap val="-27"/>
        <c:axId val="229761408"/>
        <c:axId val="229762944"/>
      </c:barChart>
      <c:catAx>
        <c:axId val="22976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762944"/>
        <c:crosses val="autoZero"/>
        <c:auto val="1"/>
        <c:lblAlgn val="ctr"/>
        <c:lblOffset val="100"/>
        <c:noMultiLvlLbl val="0"/>
      </c:catAx>
      <c:valAx>
        <c:axId val="229762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761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'31.ЈП ПАРК-СПОРТ И ПАРКИНЗИ Вел'!$A$139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'31.ЈП ПАРК-СПОРТ И ПАРКИНЗИ Вел'!$B$138:$D$138</c:f>
              <c:numCache>
                <c:formatCode>General</c:formatCode>
                <c:ptCount val="3"/>
                <c:pt idx="0">
                  <c:v>2023</c:v>
                </c:pt>
                <c:pt idx="1">
                  <c:v>2024</c:v>
                </c:pt>
                <c:pt idx="2">
                  <c:v>2025</c:v>
                </c:pt>
              </c:numCache>
            </c:numRef>
          </c:cat>
          <c:val>
            <c:numRef>
              <c:f>'31.ЈП ПАРК-СПОРТ И ПАРКИНЗИ Вел'!$B$139:$D$139</c:f>
              <c:numCache>
                <c:formatCode>0.00</c:formatCode>
                <c:ptCount val="3"/>
                <c:pt idx="0">
                  <c:v>0.4470444427338634</c:v>
                </c:pt>
                <c:pt idx="1">
                  <c:v>0.57414800646630348</c:v>
                </c:pt>
                <c:pt idx="2">
                  <c:v>0.44424372347322022</c:v>
                </c:pt>
              </c:numCache>
            </c:numRef>
          </c:val>
          <c:smooth val="0"/>
          <c:extLst>
            <c:ext xmlns:c16="http://schemas.microsoft.com/office/drawing/2014/chart" uri="{C3380CC4-5D6E-409C-BE32-E72D297353CC}">
              <c16:uniqueId val="{00000000-31D6-684F-A647-92E70F3F1F68}"/>
            </c:ext>
          </c:extLst>
        </c:ser>
        <c:ser>
          <c:idx val="1"/>
          <c:order val="1"/>
          <c:tx>
            <c:strRef>
              <c:f>'31.ЈП ПАРК-СПОРТ И ПАРКИНЗИ Вел'!$A$140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'31.ЈП ПАРК-СПОРТ И ПАРКИНЗИ Вел'!$B$138:$D$138</c:f>
              <c:numCache>
                <c:formatCode>General</c:formatCode>
                <c:ptCount val="3"/>
                <c:pt idx="0">
                  <c:v>2023</c:v>
                </c:pt>
                <c:pt idx="1">
                  <c:v>2024</c:v>
                </c:pt>
                <c:pt idx="2">
                  <c:v>2025</c:v>
                </c:pt>
              </c:numCache>
            </c:numRef>
          </c:cat>
          <c:val>
            <c:numRef>
              <c:f>'31.ЈП ПАРК-СПОРТ И ПАРКИНЗИ Вел'!$B$140:$D$140</c:f>
              <c:numCache>
                <c:formatCode>0.00</c:formatCode>
                <c:ptCount val="3"/>
                <c:pt idx="0">
                  <c:v>0.80846360409884022</c:v>
                </c:pt>
                <c:pt idx="1">
                  <c:v>1.348233694298469</c:v>
                </c:pt>
                <c:pt idx="2">
                  <c:v>0.7993498989332849</c:v>
                </c:pt>
              </c:numCache>
            </c:numRef>
          </c:val>
          <c:smooth val="0"/>
          <c:extLst>
            <c:ext xmlns:c16="http://schemas.microsoft.com/office/drawing/2014/chart" uri="{C3380CC4-5D6E-409C-BE32-E72D297353CC}">
              <c16:uniqueId val="{00000001-31D6-684F-A647-92E70F3F1F68}"/>
            </c:ext>
          </c:extLst>
        </c:ser>
        <c:dLbls>
          <c:showLegendKey val="0"/>
          <c:showVal val="0"/>
          <c:showCatName val="0"/>
          <c:showSerName val="0"/>
          <c:showPercent val="0"/>
          <c:showBubbleSize val="0"/>
        </c:dLbls>
        <c:smooth val="0"/>
        <c:axId val="229784576"/>
        <c:axId val="229819136"/>
      </c:lineChart>
      <c:catAx>
        <c:axId val="22978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819136"/>
        <c:crosses val="autoZero"/>
        <c:auto val="1"/>
        <c:lblAlgn val="ctr"/>
        <c:lblOffset val="100"/>
        <c:noMultiLvlLbl val="0"/>
      </c:catAx>
      <c:valAx>
        <c:axId val="2298191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7845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'31.ЈП ПАРК-СПОРТ И ПАРКИНЗИ Вел'!$A$185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'31.ЈП ПАРК-СПОРТ И ПАРКИНЗИ Вел'!$B$184:$D$184</c:f>
              <c:numCache>
                <c:formatCode>General</c:formatCode>
                <c:ptCount val="3"/>
                <c:pt idx="0">
                  <c:v>2023</c:v>
                </c:pt>
                <c:pt idx="1">
                  <c:v>2024</c:v>
                </c:pt>
                <c:pt idx="2">
                  <c:v>2025</c:v>
                </c:pt>
              </c:numCache>
            </c:numRef>
          </c:cat>
          <c:val>
            <c:numRef>
              <c:f>'31.ЈП ПАРК-СПОРТ И ПАРКИНЗИ Вел'!$B$185:$D$185</c:f>
              <c:numCache>
                <c:formatCode>0.00</c:formatCode>
                <c:ptCount val="3"/>
                <c:pt idx="0">
                  <c:v>0.7228176275238174</c:v>
                </c:pt>
                <c:pt idx="1">
                  <c:v>0.66829105604440331</c:v>
                </c:pt>
                <c:pt idx="2">
                  <c:v>0.72710855041530409</c:v>
                </c:pt>
              </c:numCache>
            </c:numRef>
          </c:val>
          <c:smooth val="0"/>
          <c:extLst>
            <c:ext xmlns:c16="http://schemas.microsoft.com/office/drawing/2014/chart" uri="{C3380CC4-5D6E-409C-BE32-E72D297353CC}">
              <c16:uniqueId val="{00000000-7219-B74C-BC51-4E72B6E4C9EB}"/>
            </c:ext>
          </c:extLst>
        </c:ser>
        <c:ser>
          <c:idx val="1"/>
          <c:order val="1"/>
          <c:tx>
            <c:strRef>
              <c:f>'31.ЈП ПАРК-СПОРТ И ПАРКИНЗИ Вел'!$A$186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'31.ЈП ПАРК-СПОРТ И ПАРКИНЗИ Вел'!$B$184:$D$184</c:f>
              <c:numCache>
                <c:formatCode>General</c:formatCode>
                <c:ptCount val="3"/>
                <c:pt idx="0">
                  <c:v>2023</c:v>
                </c:pt>
                <c:pt idx="1">
                  <c:v>2024</c:v>
                </c:pt>
                <c:pt idx="2">
                  <c:v>2025</c:v>
                </c:pt>
              </c:numCache>
            </c:numRef>
          </c:cat>
          <c:val>
            <c:numRef>
              <c:f>'31.ЈП ПАРК-СПОРТ И ПАРКИНЗИ Вел'!$B$186:$D$186</c:f>
              <c:numCache>
                <c:formatCode>0.00</c:formatCode>
                <c:ptCount val="3"/>
                <c:pt idx="0">
                  <c:v>0.7228176275238174</c:v>
                </c:pt>
                <c:pt idx="1">
                  <c:v>0.66829105604440331</c:v>
                </c:pt>
                <c:pt idx="2">
                  <c:v>0.71437564150937505</c:v>
                </c:pt>
              </c:numCache>
            </c:numRef>
          </c:val>
          <c:smooth val="0"/>
          <c:extLst>
            <c:ext xmlns:c16="http://schemas.microsoft.com/office/drawing/2014/chart" uri="{C3380CC4-5D6E-409C-BE32-E72D297353CC}">
              <c16:uniqueId val="{00000001-7219-B74C-BC51-4E72B6E4C9EB}"/>
            </c:ext>
          </c:extLst>
        </c:ser>
        <c:dLbls>
          <c:showLegendKey val="0"/>
          <c:showVal val="0"/>
          <c:showCatName val="0"/>
          <c:showSerName val="0"/>
          <c:showPercent val="0"/>
          <c:showBubbleSize val="0"/>
        </c:dLbls>
        <c:smooth val="0"/>
        <c:axId val="230233984"/>
        <c:axId val="230235520"/>
      </c:lineChart>
      <c:catAx>
        <c:axId val="23023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235520"/>
        <c:crosses val="autoZero"/>
        <c:auto val="1"/>
        <c:lblAlgn val="ctr"/>
        <c:lblOffset val="100"/>
        <c:noMultiLvlLbl val="0"/>
      </c:catAx>
      <c:valAx>
        <c:axId val="230235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233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'32.ЈП за енергетика ВЕЛЕС-ГАС'!$A$161</c:f>
              <c:strCache>
                <c:ptCount val="1"/>
                <c:pt idx="0">
                  <c:v>   НЕТО ПРОФИТНА МАРЖА</c:v>
                </c:pt>
              </c:strCache>
            </c:strRef>
          </c:tx>
          <c:spPr>
            <a:ln w="28575" cap="rnd">
              <a:solidFill>
                <a:schemeClr val="accent1"/>
              </a:solidFill>
              <a:prstDash val="solid"/>
              <a:round/>
            </a:ln>
          </c:spPr>
          <c:marker>
            <c:symbol val="none"/>
          </c:marker>
          <c:cat>
            <c:numRef>
              <c:f>'32.ЈП за енергетика ВЕЛЕС-ГАС'!$B$160:$D$160</c:f>
              <c:numCache>
                <c:formatCode>General</c:formatCode>
                <c:ptCount val="3"/>
                <c:pt idx="0">
                  <c:v>2023</c:v>
                </c:pt>
                <c:pt idx="1">
                  <c:v>2024</c:v>
                </c:pt>
                <c:pt idx="2">
                  <c:v>2025</c:v>
                </c:pt>
              </c:numCache>
            </c:numRef>
          </c:cat>
          <c:val>
            <c:numRef>
              <c:f>'32.ЈП за енергетика ВЕЛЕС-ГАС'!$B$161:$D$161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'32.ЈП за енергетика ВЕЛЕС-ГАС'!$A$162</c:f>
              <c:strCache>
                <c:ptCount val="1"/>
                <c:pt idx="0">
                  <c:v>  ОПЕРАТИВНА ПРОФИТНА МАРЖА</c:v>
                </c:pt>
              </c:strCache>
            </c:strRef>
          </c:tx>
          <c:spPr>
            <a:ln w="28575" cap="rnd">
              <a:solidFill>
                <a:schemeClr val="accent2"/>
              </a:solidFill>
              <a:prstDash val="solid"/>
              <a:round/>
            </a:ln>
          </c:spPr>
          <c:marker>
            <c:symbol val="none"/>
          </c:marker>
          <c:cat>
            <c:numRef>
              <c:f>'32.ЈП за енергетика ВЕЛЕС-ГАС'!$B$160:$D$160</c:f>
              <c:numCache>
                <c:formatCode>General</c:formatCode>
                <c:ptCount val="3"/>
                <c:pt idx="0">
                  <c:v>2023</c:v>
                </c:pt>
                <c:pt idx="1">
                  <c:v>2024</c:v>
                </c:pt>
                <c:pt idx="2">
                  <c:v>2025</c:v>
                </c:pt>
              </c:numCache>
            </c:numRef>
          </c:cat>
          <c:val>
            <c:numRef>
              <c:f>'32.ЈП за енергетика ВЕЛЕС-ГАС'!$B$162:$D$162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'32.ЈП за енергетика ВЕЛЕС-ГАС'!$A$163</c:f>
              <c:strCache>
                <c:ptCount val="1"/>
                <c:pt idx="0">
                  <c:v>  СТАПКА НА ПОВРАТ НА РЕДСТВА (ROA)</c:v>
                </c:pt>
              </c:strCache>
            </c:strRef>
          </c:tx>
          <c:spPr>
            <a:ln w="28575" cap="rnd">
              <a:solidFill>
                <a:schemeClr val="accent3"/>
              </a:solidFill>
              <a:prstDash val="solid"/>
              <a:round/>
            </a:ln>
          </c:spPr>
          <c:marker>
            <c:symbol val="none"/>
          </c:marker>
          <c:cat>
            <c:numRef>
              <c:f>'32.ЈП за енергетика ВЕЛЕС-ГАС'!$B$160:$D$160</c:f>
              <c:numCache>
                <c:formatCode>General</c:formatCode>
                <c:ptCount val="3"/>
                <c:pt idx="0">
                  <c:v>2023</c:v>
                </c:pt>
                <c:pt idx="1">
                  <c:v>2024</c:v>
                </c:pt>
                <c:pt idx="2">
                  <c:v>2025</c:v>
                </c:pt>
              </c:numCache>
            </c:numRef>
          </c:cat>
          <c:val>
            <c:numRef>
              <c:f>'32.ЈП за енергетика ВЕЛЕС-ГАС'!$B$163:$D$163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'32.ЈП за енергетика ВЕЛЕС-ГАС'!$A$164</c:f>
              <c:strCache>
                <c:ptCount val="1"/>
                <c:pt idx="0">
                  <c:v>  СТАПКА НА ПОВРАТ НА КАПИТАЛОТ (ROE)</c:v>
                </c:pt>
              </c:strCache>
            </c:strRef>
          </c:tx>
          <c:marker>
            <c:symbol val="none"/>
          </c:marker>
          <c:cat>
            <c:numRef>
              <c:f>'32.ЈП за енергетика ВЕЛЕС-ГАС'!$B$160:$D$160</c:f>
              <c:numCache>
                <c:formatCode>General</c:formatCode>
                <c:ptCount val="3"/>
                <c:pt idx="0">
                  <c:v>2023</c:v>
                </c:pt>
                <c:pt idx="1">
                  <c:v>2024</c:v>
                </c:pt>
                <c:pt idx="2">
                  <c:v>2025</c:v>
                </c:pt>
              </c:numCache>
            </c:numRef>
          </c:cat>
          <c:val>
            <c:numRef>
              <c:f>'32.ЈП за енергетика ВЕЛЕС-ГАС'!$B$164:$D$164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30321536"/>
        <c:axId val="230339712"/>
      </c:lineChart>
      <c:catAx>
        <c:axId val="23032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339712"/>
        <c:crosses val="autoZero"/>
        <c:auto val="1"/>
        <c:lblAlgn val="ctr"/>
        <c:lblOffset val="100"/>
        <c:noMultiLvlLbl val="0"/>
      </c:catAx>
      <c:valAx>
        <c:axId val="230339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321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'4.Јавно Комунално Претпријати'!$A$139</c:f>
              <c:strCache>
                <c:ptCount val="1"/>
                <c:pt idx="0">
                  <c:v>  ПОКАЗАТЕЛ НА ВКУПНА ЗАДОЛЖЕНОСТ</c:v>
                </c:pt>
              </c:strCache>
            </c:strRef>
          </c:tx>
          <c:spPr>
            <a:ln>
              <a:prstDash val="solid"/>
            </a:ln>
          </c:spPr>
          <c:marker>
            <c:symbol val="none"/>
          </c:marker>
          <c:cat>
            <c:numRef>
              <c:f>'4.Јавно Комунално Претпријати'!$B$138:$D$138</c:f>
              <c:numCache>
                <c:formatCode>General</c:formatCode>
                <c:ptCount val="3"/>
                <c:pt idx="0">
                  <c:v>2023</c:v>
                </c:pt>
                <c:pt idx="1">
                  <c:v>2024</c:v>
                </c:pt>
                <c:pt idx="2">
                  <c:v>2025</c:v>
                </c:pt>
              </c:numCache>
            </c:numRef>
          </c:cat>
          <c:val>
            <c:numRef>
              <c:f>'4.Јавно Комунално Претпријати'!$B$139:$D$139</c:f>
              <c:numCache>
                <c:formatCode>0.00</c:formatCode>
                <c:ptCount val="3"/>
                <c:pt idx="0">
                  <c:v>0.41619585190191571</c:v>
                </c:pt>
                <c:pt idx="1">
                  <c:v>1.154923031307507</c:v>
                </c:pt>
                <c:pt idx="2">
                  <c:v>0</c:v>
                </c:pt>
              </c:numCache>
            </c:numRef>
          </c:val>
          <c:smooth val="0"/>
          <c:extLst>
            <c:ext xmlns:c16="http://schemas.microsoft.com/office/drawing/2014/chart" uri="{C3380CC4-5D6E-409C-BE32-E72D297353CC}">
              <c16:uniqueId val="{00000000-ABFD-8A42-98CD-803CC7918CA3}"/>
            </c:ext>
          </c:extLst>
        </c:ser>
        <c:ser>
          <c:idx val="1"/>
          <c:order val="1"/>
          <c:tx>
            <c:strRef>
              <c:f>'4.Јавно Комунално Претпријати'!$A$140</c:f>
              <c:strCache>
                <c:ptCount val="1"/>
                <c:pt idx="0">
                  <c:v>  ПОКАЗАТЕЛ ДОЛГ-СОПСТВЕН КАПИТАЛ (DEBT EQUITY RATIO)</c:v>
                </c:pt>
              </c:strCache>
            </c:strRef>
          </c:tx>
          <c:spPr>
            <a:ln>
              <a:prstDash val="solid"/>
            </a:ln>
          </c:spPr>
          <c:marker>
            <c:symbol val="none"/>
          </c:marker>
          <c:cat>
            <c:numRef>
              <c:f>'4.Јавно Комунално Претпријати'!$B$138:$D$138</c:f>
              <c:numCache>
                <c:formatCode>General</c:formatCode>
                <c:ptCount val="3"/>
                <c:pt idx="0">
                  <c:v>2023</c:v>
                </c:pt>
                <c:pt idx="1">
                  <c:v>2024</c:v>
                </c:pt>
                <c:pt idx="2">
                  <c:v>2025</c:v>
                </c:pt>
              </c:numCache>
            </c:numRef>
          </c:cat>
          <c:val>
            <c:numRef>
              <c:f>'4.Јавно Комунално Претпријати'!$B$140:$D$140</c:f>
              <c:numCache>
                <c:formatCode>0.00</c:formatCode>
                <c:ptCount val="3"/>
                <c:pt idx="0">
                  <c:v>0.71290321121868938</c:v>
                </c:pt>
                <c:pt idx="1">
                  <c:v>-7.4548181865554621</c:v>
                </c:pt>
                <c:pt idx="2">
                  <c:v>0</c:v>
                </c:pt>
              </c:numCache>
            </c:numRef>
          </c:val>
          <c:smooth val="0"/>
          <c:extLst>
            <c:ext xmlns:c16="http://schemas.microsoft.com/office/drawing/2014/chart" uri="{C3380CC4-5D6E-409C-BE32-E72D297353CC}">
              <c16:uniqueId val="{00000001-ABFD-8A42-98CD-803CC7918CA3}"/>
            </c:ext>
          </c:extLst>
        </c:ser>
        <c:dLbls>
          <c:showLegendKey val="0"/>
          <c:showVal val="0"/>
          <c:showCatName val="0"/>
          <c:showSerName val="0"/>
          <c:showPercent val="0"/>
          <c:showBubbleSize val="0"/>
        </c:dLbls>
        <c:smooth val="0"/>
        <c:axId val="220638208"/>
        <c:axId val="220644096"/>
      </c:lineChart>
      <c:catAx>
        <c:axId val="220638208"/>
        <c:scaling>
          <c:orientation val="minMax"/>
        </c:scaling>
        <c:delete val="0"/>
        <c:axPos val="b"/>
        <c:numFmt formatCode="General" sourceLinked="1"/>
        <c:majorTickMark val="out"/>
        <c:minorTickMark val="none"/>
        <c:tickLblPos val="nextTo"/>
        <c:crossAx val="220644096"/>
        <c:crosses val="autoZero"/>
        <c:auto val="1"/>
        <c:lblAlgn val="ctr"/>
        <c:lblOffset val="100"/>
        <c:noMultiLvlLbl val="0"/>
      </c:catAx>
      <c:valAx>
        <c:axId val="220644096"/>
        <c:scaling>
          <c:orientation val="minMax"/>
        </c:scaling>
        <c:delete val="0"/>
        <c:axPos val="l"/>
        <c:majorGridlines/>
        <c:numFmt formatCode="0.00" sourceLinked="1"/>
        <c:majorTickMark val="out"/>
        <c:minorTickMark val="none"/>
        <c:tickLblPos val="nextTo"/>
        <c:crossAx val="2206382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'32.ЈП за енергетика ВЕЛЕС-ГАС'!$A$95</c:f>
              <c:strCache>
                <c:ptCount val="1"/>
                <c:pt idx="0">
                  <c:v>Oбврски</c:v>
                </c:pt>
              </c:strCache>
            </c:strRef>
          </c:tx>
          <c:spPr>
            <a:solidFill>
              <a:schemeClr val="accent1"/>
            </a:solidFill>
            <a:ln>
              <a:noFill/>
              <a:prstDash val="solid"/>
            </a:ln>
          </c:spPr>
          <c:invertIfNegative val="0"/>
          <c:cat>
            <c:numRef>
              <c:f>'32.ЈП за енергетика ВЕЛЕС-ГАС'!$B$94:$D$94</c:f>
              <c:numCache>
                <c:formatCode>0</c:formatCode>
                <c:ptCount val="3"/>
                <c:pt idx="0">
                  <c:v>2023</c:v>
                </c:pt>
                <c:pt idx="1">
                  <c:v>2024</c:v>
                </c:pt>
                <c:pt idx="2">
                  <c:v>2025</c:v>
                </c:pt>
              </c:numCache>
            </c:numRef>
          </c:cat>
          <c:val>
            <c:numRef>
              <c:f>'32.ЈП за енергетика ВЕЛЕС-ГАС'!$B$95:$D$95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'32.ЈП за енергетика ВЕЛЕС-ГАС'!$A$96</c:f>
              <c:strCache>
                <c:ptCount val="1"/>
                <c:pt idx="0">
                  <c:v>EBITDA</c:v>
                </c:pt>
              </c:strCache>
            </c:strRef>
          </c:tx>
          <c:spPr>
            <a:solidFill>
              <a:schemeClr val="accent2"/>
            </a:solidFill>
            <a:ln>
              <a:noFill/>
              <a:prstDash val="solid"/>
            </a:ln>
          </c:spPr>
          <c:invertIfNegative val="0"/>
          <c:cat>
            <c:numRef>
              <c:f>'32.ЈП за енергетика ВЕЛЕС-ГАС'!$B$94:$D$94</c:f>
              <c:numCache>
                <c:formatCode>0</c:formatCode>
                <c:ptCount val="3"/>
                <c:pt idx="0">
                  <c:v>2023</c:v>
                </c:pt>
                <c:pt idx="1">
                  <c:v>2024</c:v>
                </c:pt>
                <c:pt idx="2">
                  <c:v>2025</c:v>
                </c:pt>
              </c:numCache>
            </c:numRef>
          </c:cat>
          <c:val>
            <c:numRef>
              <c:f>'32.ЈП за енергетика ВЕЛЕС-ГАС'!$B$96:$D$96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'32.ЈП за енергетика ВЕЛЕС-ГАС'!$A$97</c:f>
              <c:strCache>
                <c:ptCount val="1"/>
                <c:pt idx="0">
                  <c:v>Показател на долг/ЕBITDA</c:v>
                </c:pt>
              </c:strCache>
            </c:strRef>
          </c:tx>
          <c:spPr>
            <a:solidFill>
              <a:schemeClr val="accent3"/>
            </a:solidFill>
            <a:ln>
              <a:noFill/>
              <a:prstDash val="solid"/>
            </a:ln>
          </c:spPr>
          <c:invertIfNegative val="0"/>
          <c:cat>
            <c:numRef>
              <c:f>'32.ЈП за енергетика ВЕЛЕС-ГАС'!$B$94:$D$94</c:f>
              <c:numCache>
                <c:formatCode>0</c:formatCode>
                <c:ptCount val="3"/>
                <c:pt idx="0">
                  <c:v>2023</c:v>
                </c:pt>
                <c:pt idx="1">
                  <c:v>2024</c:v>
                </c:pt>
                <c:pt idx="2">
                  <c:v>2025</c:v>
                </c:pt>
              </c:numCache>
            </c:numRef>
          </c:cat>
          <c:val>
            <c:numRef>
              <c:f>'32.ЈП за енергетика ВЕЛЕС-ГАС'!$B$97:$D$97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29969280"/>
        <c:axId val="229987456"/>
      </c:barChart>
      <c:catAx>
        <c:axId val="2299692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987456"/>
        <c:crosses val="autoZero"/>
        <c:auto val="1"/>
        <c:lblAlgn val="ctr"/>
        <c:lblOffset val="100"/>
        <c:noMultiLvlLbl val="0"/>
      </c:catAx>
      <c:valAx>
        <c:axId val="229987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9692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'32.ЈП за енергетика ВЕЛЕС-ГАС'!$A$118</c:f>
              <c:strCache>
                <c:ptCount val="1"/>
                <c:pt idx="0">
                  <c:v>Oбврски</c:v>
                </c:pt>
              </c:strCache>
            </c:strRef>
          </c:tx>
          <c:spPr>
            <a:solidFill>
              <a:schemeClr val="accent1"/>
            </a:solidFill>
            <a:ln>
              <a:noFill/>
              <a:prstDash val="solid"/>
            </a:ln>
          </c:spPr>
          <c:invertIfNegative val="0"/>
          <c:cat>
            <c:numRef>
              <c:f>'32.ЈП за енергетика ВЕЛЕС-ГАС'!$B$117:$D$117</c:f>
              <c:numCache>
                <c:formatCode>General</c:formatCode>
                <c:ptCount val="3"/>
                <c:pt idx="0">
                  <c:v>2023</c:v>
                </c:pt>
                <c:pt idx="1">
                  <c:v>2024</c:v>
                </c:pt>
                <c:pt idx="2">
                  <c:v>2025</c:v>
                </c:pt>
              </c:numCache>
            </c:numRef>
          </c:cat>
          <c:val>
            <c:numRef>
              <c:f>'32.ЈП за енергетика ВЕЛЕС-ГАС'!$B$118:$D$118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'32.ЈП за енергетика ВЕЛЕС-ГАС'!$A$119</c:f>
              <c:strCache>
                <c:ptCount val="1"/>
                <c:pt idx="0">
                  <c:v>Приходи</c:v>
                </c:pt>
              </c:strCache>
            </c:strRef>
          </c:tx>
          <c:spPr>
            <a:solidFill>
              <a:schemeClr val="accent2"/>
            </a:solidFill>
            <a:ln>
              <a:noFill/>
              <a:prstDash val="solid"/>
            </a:ln>
          </c:spPr>
          <c:invertIfNegative val="0"/>
          <c:cat>
            <c:numRef>
              <c:f>'32.ЈП за енергетика ВЕЛЕС-ГАС'!$B$117:$D$117</c:f>
              <c:numCache>
                <c:formatCode>General</c:formatCode>
                <c:ptCount val="3"/>
                <c:pt idx="0">
                  <c:v>2023</c:v>
                </c:pt>
                <c:pt idx="1">
                  <c:v>2024</c:v>
                </c:pt>
                <c:pt idx="2">
                  <c:v>2025</c:v>
                </c:pt>
              </c:numCache>
            </c:numRef>
          </c:cat>
          <c:val>
            <c:numRef>
              <c:f>'32.ЈП за енергетика ВЕЛЕС-ГАС'!$B$119:$D$119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26457856"/>
        <c:axId val="230023168"/>
      </c:barChart>
      <c:catAx>
        <c:axId val="22645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023168"/>
        <c:crosses val="autoZero"/>
        <c:auto val="1"/>
        <c:lblAlgn val="ctr"/>
        <c:lblOffset val="100"/>
        <c:noMultiLvlLbl val="0"/>
      </c:catAx>
      <c:valAx>
        <c:axId val="230023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457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'32.ЈП за енергетика ВЕЛЕС-ГАС'!$A$139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'32.ЈП за енергетика ВЕЛЕС-ГАС'!$B$138:$D$138</c:f>
              <c:numCache>
                <c:formatCode>General</c:formatCode>
                <c:ptCount val="3"/>
                <c:pt idx="0">
                  <c:v>2023</c:v>
                </c:pt>
                <c:pt idx="1">
                  <c:v>2024</c:v>
                </c:pt>
                <c:pt idx="2">
                  <c:v>2025</c:v>
                </c:pt>
              </c:numCache>
            </c:numRef>
          </c:cat>
          <c:val>
            <c:numRef>
              <c:f>'32.ЈП за енергетика ВЕЛЕС-ГАС'!$B$139:$D$139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'32.ЈП за енергетика ВЕЛЕС-ГАС'!$A$140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'32.ЈП за енергетика ВЕЛЕС-ГАС'!$B$138:$D$138</c:f>
              <c:numCache>
                <c:formatCode>General</c:formatCode>
                <c:ptCount val="3"/>
                <c:pt idx="0">
                  <c:v>2023</c:v>
                </c:pt>
                <c:pt idx="1">
                  <c:v>2024</c:v>
                </c:pt>
                <c:pt idx="2">
                  <c:v>2025</c:v>
                </c:pt>
              </c:numCache>
            </c:numRef>
          </c:cat>
          <c:val>
            <c:numRef>
              <c:f>'32.ЈП за енергетика ВЕЛЕС-ГАС'!$B$140:$D$140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30270080"/>
        <c:axId val="230271616"/>
      </c:lineChart>
      <c:catAx>
        <c:axId val="2302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271616"/>
        <c:crosses val="autoZero"/>
        <c:auto val="1"/>
        <c:lblAlgn val="ctr"/>
        <c:lblOffset val="100"/>
        <c:noMultiLvlLbl val="0"/>
      </c:catAx>
      <c:valAx>
        <c:axId val="230271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270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'32.ЈП за енергетика ВЕЛЕС-ГАС'!$A$185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'32.ЈП за енергетика ВЕЛЕС-ГАС'!$B$184:$D$184</c:f>
              <c:numCache>
                <c:formatCode>General</c:formatCode>
                <c:ptCount val="3"/>
                <c:pt idx="0">
                  <c:v>2023</c:v>
                </c:pt>
                <c:pt idx="1">
                  <c:v>2024</c:v>
                </c:pt>
                <c:pt idx="2">
                  <c:v>2025</c:v>
                </c:pt>
              </c:numCache>
            </c:numRef>
          </c:cat>
          <c:val>
            <c:numRef>
              <c:f>'32.ЈП за енергетика ВЕЛЕС-ГАС'!$B$185:$D$185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'32.ЈП за енергетика ВЕЛЕС-ГАС'!$A$186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'32.ЈП за енергетика ВЕЛЕС-ГАС'!$B$184:$D$184</c:f>
              <c:numCache>
                <c:formatCode>General</c:formatCode>
                <c:ptCount val="3"/>
                <c:pt idx="0">
                  <c:v>2023</c:v>
                </c:pt>
                <c:pt idx="1">
                  <c:v>2024</c:v>
                </c:pt>
                <c:pt idx="2">
                  <c:v>2025</c:v>
                </c:pt>
              </c:numCache>
            </c:numRef>
          </c:cat>
          <c:val>
            <c:numRef>
              <c:f>'32.ЈП за енергетика ВЕЛЕС-ГАС'!$B$186:$D$186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30133760"/>
        <c:axId val="230135296"/>
      </c:lineChart>
      <c:catAx>
        <c:axId val="23013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35296"/>
        <c:crosses val="autoZero"/>
        <c:auto val="1"/>
        <c:lblAlgn val="ctr"/>
        <c:lblOffset val="100"/>
        <c:noMultiLvlLbl val="0"/>
      </c:catAx>
      <c:valAx>
        <c:axId val="230135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33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'33.ЈП СОЛИДАРНОСТ со целосна од'!$A$160</c:f>
              <c:strCache>
                <c:ptCount val="1"/>
                <c:pt idx="0">
                  <c:v>   НЕТО ПРОФИТНА МАРЖА</c:v>
                </c:pt>
              </c:strCache>
            </c:strRef>
          </c:tx>
          <c:spPr>
            <a:ln w="28575" cap="rnd">
              <a:solidFill>
                <a:schemeClr val="accent1"/>
              </a:solidFill>
              <a:prstDash val="solid"/>
              <a:round/>
            </a:ln>
          </c:spPr>
          <c:marker>
            <c:symbol val="none"/>
          </c:marker>
          <c:cat>
            <c:numRef>
              <c:f>'33.ЈП СОЛИДАРНОСТ со целосна од'!$B$159:$D$159</c:f>
              <c:numCache>
                <c:formatCode>General</c:formatCode>
                <c:ptCount val="3"/>
                <c:pt idx="0">
                  <c:v>2023</c:v>
                </c:pt>
                <c:pt idx="1">
                  <c:v>2024</c:v>
                </c:pt>
                <c:pt idx="2">
                  <c:v>2025</c:v>
                </c:pt>
              </c:numCache>
            </c:numRef>
          </c:cat>
          <c:val>
            <c:numRef>
              <c:f>'33.ЈП СОЛИДАРНОСТ со целосна од'!$B$160:$D$160</c:f>
              <c:numCache>
                <c:formatCode>0.00</c:formatCode>
                <c:ptCount val="3"/>
                <c:pt idx="0">
                  <c:v>0.4994003478763695</c:v>
                </c:pt>
                <c:pt idx="1">
                  <c:v>-3.98</c:v>
                </c:pt>
                <c:pt idx="2">
                  <c:v>-2.13</c:v>
                </c:pt>
              </c:numCache>
            </c:numRef>
          </c:val>
          <c:smooth val="0"/>
          <c:extLst>
            <c:ext xmlns:c16="http://schemas.microsoft.com/office/drawing/2014/chart" uri="{C3380CC4-5D6E-409C-BE32-E72D297353CC}">
              <c16:uniqueId val="{00000000-5769-7B43-A942-02CB20D47B00}"/>
            </c:ext>
          </c:extLst>
        </c:ser>
        <c:ser>
          <c:idx val="1"/>
          <c:order val="1"/>
          <c:tx>
            <c:strRef>
              <c:f>'33.ЈП СОЛИДАРНОСТ со целосна од'!$A$161</c:f>
              <c:strCache>
                <c:ptCount val="1"/>
                <c:pt idx="0">
                  <c:v>  ОПЕРАТИВНА ПРОФИТНА МАРЖА</c:v>
                </c:pt>
              </c:strCache>
            </c:strRef>
          </c:tx>
          <c:spPr>
            <a:ln w="28575" cap="rnd">
              <a:solidFill>
                <a:schemeClr val="accent2"/>
              </a:solidFill>
              <a:prstDash val="solid"/>
              <a:round/>
            </a:ln>
          </c:spPr>
          <c:marker>
            <c:symbol val="none"/>
          </c:marker>
          <c:cat>
            <c:numRef>
              <c:f>'33.ЈП СОЛИДАРНОСТ со целосна од'!$B$159:$D$159</c:f>
              <c:numCache>
                <c:formatCode>General</c:formatCode>
                <c:ptCount val="3"/>
                <c:pt idx="0">
                  <c:v>2023</c:v>
                </c:pt>
                <c:pt idx="1">
                  <c:v>2024</c:v>
                </c:pt>
                <c:pt idx="2">
                  <c:v>2025</c:v>
                </c:pt>
              </c:numCache>
            </c:numRef>
          </c:cat>
          <c:val>
            <c:numRef>
              <c:f>'33.ЈП СОЛИДАРНОСТ со целосна од'!$B$161:$D$161</c:f>
              <c:numCache>
                <c:formatCode>0.00</c:formatCode>
                <c:ptCount val="3"/>
                <c:pt idx="0">
                  <c:v>-5.1176656804876961</c:v>
                </c:pt>
                <c:pt idx="1">
                  <c:v>-9.5445091554355361</c:v>
                </c:pt>
                <c:pt idx="2">
                  <c:v>-7.3647654784971843</c:v>
                </c:pt>
              </c:numCache>
            </c:numRef>
          </c:val>
          <c:smooth val="0"/>
          <c:extLst>
            <c:ext xmlns:c16="http://schemas.microsoft.com/office/drawing/2014/chart" uri="{C3380CC4-5D6E-409C-BE32-E72D297353CC}">
              <c16:uniqueId val="{00000001-5769-7B43-A942-02CB20D47B00}"/>
            </c:ext>
          </c:extLst>
        </c:ser>
        <c:ser>
          <c:idx val="2"/>
          <c:order val="2"/>
          <c:tx>
            <c:strRef>
              <c:f>'33.ЈП СОЛИДАРНОСТ со целосна од'!$A$162</c:f>
              <c:strCache>
                <c:ptCount val="1"/>
                <c:pt idx="0">
                  <c:v>  СТАПКА НА ПОВРАТ НА СРЕДСТВА (ROA)</c:v>
                </c:pt>
              </c:strCache>
            </c:strRef>
          </c:tx>
          <c:spPr>
            <a:ln w="28575" cap="rnd">
              <a:solidFill>
                <a:schemeClr val="accent3"/>
              </a:solidFill>
              <a:prstDash val="solid"/>
              <a:round/>
            </a:ln>
          </c:spPr>
          <c:marker>
            <c:symbol val="none"/>
          </c:marker>
          <c:cat>
            <c:numRef>
              <c:f>'33.ЈП СОЛИДАРНОСТ со целосна од'!$B$159:$D$159</c:f>
              <c:numCache>
                <c:formatCode>General</c:formatCode>
                <c:ptCount val="3"/>
                <c:pt idx="0">
                  <c:v>2023</c:v>
                </c:pt>
                <c:pt idx="1">
                  <c:v>2024</c:v>
                </c:pt>
                <c:pt idx="2">
                  <c:v>2025</c:v>
                </c:pt>
              </c:numCache>
            </c:numRef>
          </c:cat>
          <c:val>
            <c:numRef>
              <c:f>'33.ЈП СОЛИДАРНОСТ со целосна од'!$B$162:$D$162</c:f>
              <c:numCache>
                <c:formatCode>0.00</c:formatCode>
                <c:ptCount val="3"/>
                <c:pt idx="0">
                  <c:v>0.37849072761453972</c:v>
                </c:pt>
                <c:pt idx="1">
                  <c:v>-2.98</c:v>
                </c:pt>
                <c:pt idx="2">
                  <c:v>-1.55</c:v>
                </c:pt>
              </c:numCache>
            </c:numRef>
          </c:val>
          <c:smooth val="0"/>
          <c:extLst>
            <c:ext xmlns:c16="http://schemas.microsoft.com/office/drawing/2014/chart" uri="{C3380CC4-5D6E-409C-BE32-E72D297353CC}">
              <c16:uniqueId val="{00000002-5769-7B43-A942-02CB20D47B00}"/>
            </c:ext>
          </c:extLst>
        </c:ser>
        <c:ser>
          <c:idx val="3"/>
          <c:order val="3"/>
          <c:tx>
            <c:strRef>
              <c:f>'33.ЈП СОЛИДАРНОСТ со целосна од'!$A$163</c:f>
              <c:strCache>
                <c:ptCount val="1"/>
                <c:pt idx="0">
                  <c:v>  СТАПКА НА ПОВРАТ НА КАПИТАЛОТ (ROE)</c:v>
                </c:pt>
              </c:strCache>
            </c:strRef>
          </c:tx>
          <c:marker>
            <c:symbol val="none"/>
          </c:marker>
          <c:cat>
            <c:numRef>
              <c:f>'33.ЈП СОЛИДАРНОСТ со целосна од'!$B$159:$D$159</c:f>
              <c:numCache>
                <c:formatCode>General</c:formatCode>
                <c:ptCount val="3"/>
                <c:pt idx="0">
                  <c:v>2023</c:v>
                </c:pt>
                <c:pt idx="1">
                  <c:v>2024</c:v>
                </c:pt>
                <c:pt idx="2">
                  <c:v>2025</c:v>
                </c:pt>
              </c:numCache>
            </c:numRef>
          </c:cat>
          <c:val>
            <c:numRef>
              <c:f>'33.ЈП СОЛИДАРНОСТ со целосна од'!$B$163:$D$163</c:f>
              <c:numCache>
                <c:formatCode>0.00</c:formatCode>
                <c:ptCount val="3"/>
                <c:pt idx="0">
                  <c:v>1.082750560402864</c:v>
                </c:pt>
                <c:pt idx="1">
                  <c:v>10.06</c:v>
                </c:pt>
                <c:pt idx="2">
                  <c:v>-5.97</c:v>
                </c:pt>
              </c:numCache>
            </c:numRef>
          </c:val>
          <c:smooth val="0"/>
          <c:extLst>
            <c:ext xmlns:c16="http://schemas.microsoft.com/office/drawing/2014/chart" uri="{C3380CC4-5D6E-409C-BE32-E72D297353CC}">
              <c16:uniqueId val="{00000000-A426-1A4E-B4F2-5F518575B90D}"/>
            </c:ext>
          </c:extLst>
        </c:ser>
        <c:dLbls>
          <c:showLegendKey val="0"/>
          <c:showVal val="0"/>
          <c:showCatName val="0"/>
          <c:showSerName val="0"/>
          <c:showPercent val="0"/>
          <c:showBubbleSize val="0"/>
        </c:dLbls>
        <c:smooth val="0"/>
        <c:axId val="228591104"/>
        <c:axId val="228592640"/>
      </c:lineChart>
      <c:catAx>
        <c:axId val="22859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592640"/>
        <c:crosses val="autoZero"/>
        <c:auto val="1"/>
        <c:lblAlgn val="ctr"/>
        <c:lblOffset val="100"/>
        <c:noMultiLvlLbl val="0"/>
      </c:catAx>
      <c:valAx>
        <c:axId val="228592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591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'33.ЈП СОЛИДАРНОСТ со целосна од'!$A$94</c:f>
              <c:strCache>
                <c:ptCount val="1"/>
                <c:pt idx="0">
                  <c:v>Oбврски</c:v>
                </c:pt>
              </c:strCache>
            </c:strRef>
          </c:tx>
          <c:spPr>
            <a:solidFill>
              <a:schemeClr val="accent1"/>
            </a:solidFill>
            <a:ln>
              <a:noFill/>
              <a:prstDash val="solid"/>
            </a:ln>
          </c:spPr>
          <c:invertIfNegative val="0"/>
          <c:cat>
            <c:numRef>
              <c:f>'33.ЈП СОЛИДАРНОСТ со целосна од'!$B$93:$D$93</c:f>
              <c:numCache>
                <c:formatCode>0</c:formatCode>
                <c:ptCount val="3"/>
                <c:pt idx="0">
                  <c:v>2023</c:v>
                </c:pt>
                <c:pt idx="1">
                  <c:v>2024</c:v>
                </c:pt>
                <c:pt idx="2">
                  <c:v>2025</c:v>
                </c:pt>
              </c:numCache>
            </c:numRef>
          </c:cat>
          <c:val>
            <c:numRef>
              <c:f>'33.ЈП СОЛИДАРНОСТ со целосна од'!$B$94:$D$94</c:f>
              <c:numCache>
                <c:formatCode>#,##0</c:formatCode>
                <c:ptCount val="3"/>
                <c:pt idx="0">
                  <c:v>36756469</c:v>
                </c:pt>
                <c:pt idx="1">
                  <c:v>47748156</c:v>
                </c:pt>
                <c:pt idx="2">
                  <c:v>58280766</c:v>
                </c:pt>
              </c:numCache>
            </c:numRef>
          </c:val>
          <c:extLst>
            <c:ext xmlns:c16="http://schemas.microsoft.com/office/drawing/2014/chart" uri="{C3380CC4-5D6E-409C-BE32-E72D297353CC}">
              <c16:uniqueId val="{00000000-3083-284A-AE0E-D9E93D4A9E1D}"/>
            </c:ext>
          </c:extLst>
        </c:ser>
        <c:ser>
          <c:idx val="1"/>
          <c:order val="1"/>
          <c:tx>
            <c:strRef>
              <c:f>'33.ЈП СОЛИДАРНОСТ со целосна од'!$A$95</c:f>
              <c:strCache>
                <c:ptCount val="1"/>
                <c:pt idx="0">
                  <c:v>EBITDA</c:v>
                </c:pt>
              </c:strCache>
            </c:strRef>
          </c:tx>
          <c:spPr>
            <a:solidFill>
              <a:schemeClr val="accent2"/>
            </a:solidFill>
            <a:ln>
              <a:noFill/>
              <a:prstDash val="solid"/>
            </a:ln>
          </c:spPr>
          <c:invertIfNegative val="0"/>
          <c:cat>
            <c:numRef>
              <c:f>'33.ЈП СОЛИДАРНОСТ со целосна од'!$B$93:$D$93</c:f>
              <c:numCache>
                <c:formatCode>0</c:formatCode>
                <c:ptCount val="3"/>
                <c:pt idx="0">
                  <c:v>2023</c:v>
                </c:pt>
                <c:pt idx="1">
                  <c:v>2024</c:v>
                </c:pt>
                <c:pt idx="2">
                  <c:v>2025</c:v>
                </c:pt>
              </c:numCache>
            </c:numRef>
          </c:cat>
          <c:val>
            <c:numRef>
              <c:f>'33.ЈП СОЛИДАРНОСТ со целосна од'!$B$95:$D$95</c:f>
              <c:numCache>
                <c:formatCode>#,##0</c:formatCode>
                <c:ptCount val="3"/>
                <c:pt idx="0">
                  <c:v>-118113</c:v>
                </c:pt>
                <c:pt idx="1">
                  <c:v>-4158329</c:v>
                </c:pt>
                <c:pt idx="2">
                  <c:v>-2618745</c:v>
                </c:pt>
              </c:numCache>
            </c:numRef>
          </c:val>
          <c:extLst>
            <c:ext xmlns:c16="http://schemas.microsoft.com/office/drawing/2014/chart" uri="{C3380CC4-5D6E-409C-BE32-E72D297353CC}">
              <c16:uniqueId val="{00000001-3083-284A-AE0E-D9E93D4A9E1D}"/>
            </c:ext>
          </c:extLst>
        </c:ser>
        <c:ser>
          <c:idx val="2"/>
          <c:order val="2"/>
          <c:tx>
            <c:strRef>
              <c:f>'33.ЈП СОЛИДАРНОСТ со целосна од'!$A$96</c:f>
              <c:strCache>
                <c:ptCount val="1"/>
                <c:pt idx="0">
                  <c:v>Показател на долг/ЕBITDA</c:v>
                </c:pt>
              </c:strCache>
            </c:strRef>
          </c:tx>
          <c:spPr>
            <a:solidFill>
              <a:schemeClr val="accent3"/>
            </a:solidFill>
            <a:ln>
              <a:noFill/>
              <a:prstDash val="solid"/>
            </a:ln>
          </c:spPr>
          <c:invertIfNegative val="0"/>
          <c:cat>
            <c:numRef>
              <c:f>'33.ЈП СОЛИДАРНОСТ со целосна од'!$B$93:$D$93</c:f>
              <c:numCache>
                <c:formatCode>0</c:formatCode>
                <c:ptCount val="3"/>
                <c:pt idx="0">
                  <c:v>2023</c:v>
                </c:pt>
                <c:pt idx="1">
                  <c:v>2024</c:v>
                </c:pt>
                <c:pt idx="2">
                  <c:v>2025</c:v>
                </c:pt>
              </c:numCache>
            </c:numRef>
          </c:cat>
          <c:val>
            <c:numRef>
              <c:f>'33.ЈП СОЛИДАРНОСТ со целосна од'!$B$96:$D$96</c:f>
              <c:numCache>
                <c:formatCode>#,##0.00</c:formatCode>
                <c:ptCount val="3"/>
                <c:pt idx="0">
                  <c:v>-311.1974888454277</c:v>
                </c:pt>
                <c:pt idx="1">
                  <c:v>-11.482534450737299</c:v>
                </c:pt>
                <c:pt idx="2">
                  <c:v>-22.255227599479898</c:v>
                </c:pt>
              </c:numCache>
            </c:numRef>
          </c:val>
          <c:extLst>
            <c:ext xmlns:c16="http://schemas.microsoft.com/office/drawing/2014/chart" uri="{C3380CC4-5D6E-409C-BE32-E72D297353CC}">
              <c16:uniqueId val="{00000002-3083-284A-AE0E-D9E93D4A9E1D}"/>
            </c:ext>
          </c:extLst>
        </c:ser>
        <c:dLbls>
          <c:showLegendKey val="0"/>
          <c:showVal val="0"/>
          <c:showCatName val="0"/>
          <c:showSerName val="0"/>
          <c:showPercent val="0"/>
          <c:showBubbleSize val="0"/>
        </c:dLbls>
        <c:gapWidth val="219"/>
        <c:overlap val="-27"/>
        <c:axId val="228644352"/>
        <c:axId val="228645888"/>
      </c:barChart>
      <c:catAx>
        <c:axId val="2286443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645888"/>
        <c:crosses val="autoZero"/>
        <c:auto val="1"/>
        <c:lblAlgn val="ctr"/>
        <c:lblOffset val="100"/>
        <c:noMultiLvlLbl val="0"/>
      </c:catAx>
      <c:valAx>
        <c:axId val="2286458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644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'33.ЈП СОЛИДАРНОСТ со целосна од'!$A$117</c:f>
              <c:strCache>
                <c:ptCount val="1"/>
                <c:pt idx="0">
                  <c:v>Oбврски</c:v>
                </c:pt>
              </c:strCache>
            </c:strRef>
          </c:tx>
          <c:spPr>
            <a:solidFill>
              <a:schemeClr val="accent1"/>
            </a:solidFill>
            <a:ln>
              <a:noFill/>
              <a:prstDash val="solid"/>
            </a:ln>
          </c:spPr>
          <c:invertIfNegative val="0"/>
          <c:cat>
            <c:numRef>
              <c:f>'33.ЈП СОЛИДАРНОСТ со целосна од'!$B$116:$D$116</c:f>
              <c:numCache>
                <c:formatCode>General</c:formatCode>
                <c:ptCount val="3"/>
                <c:pt idx="0">
                  <c:v>2023</c:v>
                </c:pt>
                <c:pt idx="1">
                  <c:v>2024</c:v>
                </c:pt>
                <c:pt idx="2">
                  <c:v>2025</c:v>
                </c:pt>
              </c:numCache>
            </c:numRef>
          </c:cat>
          <c:val>
            <c:numRef>
              <c:f>'33.ЈП СОЛИДАРНОСТ со целосна од'!$B$117:$D$117</c:f>
              <c:numCache>
                <c:formatCode>#,##0</c:formatCode>
                <c:ptCount val="3"/>
                <c:pt idx="0">
                  <c:v>36756469</c:v>
                </c:pt>
                <c:pt idx="1">
                  <c:v>47748156</c:v>
                </c:pt>
                <c:pt idx="2">
                  <c:v>58280766</c:v>
                </c:pt>
              </c:numCache>
            </c:numRef>
          </c:val>
          <c:extLst>
            <c:ext xmlns:c16="http://schemas.microsoft.com/office/drawing/2014/chart" uri="{C3380CC4-5D6E-409C-BE32-E72D297353CC}">
              <c16:uniqueId val="{00000000-B2C9-3045-BDE4-B8655EE0F741}"/>
            </c:ext>
          </c:extLst>
        </c:ser>
        <c:ser>
          <c:idx val="1"/>
          <c:order val="1"/>
          <c:tx>
            <c:strRef>
              <c:f>'33.ЈП СОЛИДАРНОСТ со целосна од'!$A$118</c:f>
              <c:strCache>
                <c:ptCount val="1"/>
                <c:pt idx="0">
                  <c:v>Приходи</c:v>
                </c:pt>
              </c:strCache>
            </c:strRef>
          </c:tx>
          <c:spPr>
            <a:solidFill>
              <a:schemeClr val="accent2"/>
            </a:solidFill>
            <a:ln>
              <a:noFill/>
              <a:prstDash val="solid"/>
            </a:ln>
          </c:spPr>
          <c:invertIfNegative val="0"/>
          <c:cat>
            <c:numRef>
              <c:f>'33.ЈП СОЛИДАРНОСТ со целосна од'!$B$116:$D$116</c:f>
              <c:numCache>
                <c:formatCode>General</c:formatCode>
                <c:ptCount val="3"/>
                <c:pt idx="0">
                  <c:v>2023</c:v>
                </c:pt>
                <c:pt idx="1">
                  <c:v>2024</c:v>
                </c:pt>
                <c:pt idx="2">
                  <c:v>2025</c:v>
                </c:pt>
              </c:numCache>
            </c:numRef>
          </c:cat>
          <c:val>
            <c:numRef>
              <c:f>'33.ЈП СОЛИДАРНОСТ со целосна од'!$B$118:$D$118</c:f>
              <c:numCache>
                <c:formatCode>#,##0</c:formatCode>
                <c:ptCount val="3"/>
                <c:pt idx="0">
                  <c:v>71586355</c:v>
                </c:pt>
                <c:pt idx="1">
                  <c:v>75425682</c:v>
                </c:pt>
                <c:pt idx="2">
                  <c:v>78900838</c:v>
                </c:pt>
              </c:numCache>
            </c:numRef>
          </c:val>
          <c:extLst>
            <c:ext xmlns:c16="http://schemas.microsoft.com/office/drawing/2014/chart" uri="{C3380CC4-5D6E-409C-BE32-E72D297353CC}">
              <c16:uniqueId val="{00000001-B2C9-3045-BDE4-B8655EE0F741}"/>
            </c:ext>
          </c:extLst>
        </c:ser>
        <c:dLbls>
          <c:showLegendKey val="0"/>
          <c:showVal val="0"/>
          <c:showCatName val="0"/>
          <c:showSerName val="0"/>
          <c:showPercent val="0"/>
          <c:showBubbleSize val="0"/>
        </c:dLbls>
        <c:gapWidth val="219"/>
        <c:overlap val="-27"/>
        <c:axId val="228671872"/>
        <c:axId val="228673408"/>
      </c:barChart>
      <c:catAx>
        <c:axId val="22867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673408"/>
        <c:crosses val="autoZero"/>
        <c:auto val="1"/>
        <c:lblAlgn val="ctr"/>
        <c:lblOffset val="100"/>
        <c:noMultiLvlLbl val="0"/>
      </c:catAx>
      <c:valAx>
        <c:axId val="2286734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671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'33.ЈП СОЛИДАРНОСТ со целосна од'!$A$138</c:f>
              <c:strCache>
                <c:ptCount val="1"/>
                <c:pt idx="0">
                  <c:v>  ПОКАЗАТЕЛ НА ВКУПНА ЗАДОЛЖЕНОСТ</c:v>
                </c:pt>
              </c:strCache>
            </c:strRef>
          </c:tx>
          <c:spPr>
            <a:ln w="28575" cap="rnd">
              <a:solidFill>
                <a:schemeClr val="accent1"/>
              </a:solidFill>
              <a:prstDash val="solid"/>
              <a:round/>
            </a:ln>
          </c:spPr>
          <c:marker>
            <c:symbol val="none"/>
          </c:marker>
          <c:cat>
            <c:numRef>
              <c:f>'33.ЈП СОЛИДАРНОСТ со целосна од'!$B$137:$D$137</c:f>
              <c:numCache>
                <c:formatCode>General</c:formatCode>
                <c:ptCount val="3"/>
                <c:pt idx="0">
                  <c:v>2023</c:v>
                </c:pt>
                <c:pt idx="1">
                  <c:v>2024</c:v>
                </c:pt>
                <c:pt idx="2">
                  <c:v>2025</c:v>
                </c:pt>
              </c:numCache>
            </c:numRef>
          </c:cat>
          <c:val>
            <c:numRef>
              <c:f>'33.ЈП СОЛИДАРНОСТ со целосна од'!$B$138:$D$138</c:f>
              <c:numCache>
                <c:formatCode>0.00</c:formatCode>
                <c:ptCount val="3"/>
                <c:pt idx="0">
                  <c:v>0.40992709277149808</c:v>
                </c:pt>
                <c:pt idx="1">
                  <c:v>0.49730559318444018</c:v>
                </c:pt>
                <c:pt idx="2">
                  <c:v>0.56359593151362775</c:v>
                </c:pt>
              </c:numCache>
            </c:numRef>
          </c:val>
          <c:smooth val="0"/>
          <c:extLst>
            <c:ext xmlns:c16="http://schemas.microsoft.com/office/drawing/2014/chart" uri="{C3380CC4-5D6E-409C-BE32-E72D297353CC}">
              <c16:uniqueId val="{00000000-2D2F-2340-952F-E87B011D31F5}"/>
            </c:ext>
          </c:extLst>
        </c:ser>
        <c:ser>
          <c:idx val="1"/>
          <c:order val="1"/>
          <c:tx>
            <c:strRef>
              <c:f>'33.ЈП СОЛИДАРНОСТ со целосна од'!$A$139</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'33.ЈП СОЛИДАРНОСТ со целосна од'!$B$137:$D$137</c:f>
              <c:numCache>
                <c:formatCode>General</c:formatCode>
                <c:ptCount val="3"/>
                <c:pt idx="0">
                  <c:v>2023</c:v>
                </c:pt>
                <c:pt idx="1">
                  <c:v>2024</c:v>
                </c:pt>
                <c:pt idx="2">
                  <c:v>2025</c:v>
                </c:pt>
              </c:numCache>
            </c:numRef>
          </c:cat>
          <c:val>
            <c:numRef>
              <c:f>'33.ЈП СОЛИДАРНОСТ со целосна од'!$B$139:$D$139</c:f>
              <c:numCache>
                <c:formatCode>0.00</c:formatCode>
                <c:ptCount val="3"/>
                <c:pt idx="0">
                  <c:v>1.172680747610489</c:v>
                </c:pt>
                <c:pt idx="1">
                  <c:v>1.6766011667909331</c:v>
                </c:pt>
                <c:pt idx="2">
                  <c:v>2.1686043941569011</c:v>
                </c:pt>
              </c:numCache>
            </c:numRef>
          </c:val>
          <c:smooth val="0"/>
          <c:extLst>
            <c:ext xmlns:c16="http://schemas.microsoft.com/office/drawing/2014/chart" uri="{C3380CC4-5D6E-409C-BE32-E72D297353CC}">
              <c16:uniqueId val="{00000001-2D2F-2340-952F-E87B011D31F5}"/>
            </c:ext>
          </c:extLst>
        </c:ser>
        <c:dLbls>
          <c:showLegendKey val="0"/>
          <c:showVal val="0"/>
          <c:showCatName val="0"/>
          <c:showSerName val="0"/>
          <c:showPercent val="0"/>
          <c:showBubbleSize val="0"/>
        </c:dLbls>
        <c:smooth val="0"/>
        <c:axId val="228707328"/>
        <c:axId val="228709120"/>
      </c:lineChart>
      <c:catAx>
        <c:axId val="22870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709120"/>
        <c:crosses val="autoZero"/>
        <c:auto val="1"/>
        <c:lblAlgn val="ctr"/>
        <c:lblOffset val="100"/>
        <c:noMultiLvlLbl val="0"/>
      </c:catAx>
      <c:valAx>
        <c:axId val="2287091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707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'33.ЈП СОЛИДАРНОСТ со целосна од'!$A$184</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'33.ЈП СОЛИДАРНОСТ со целосна од'!$B$183:$D$183</c:f>
              <c:numCache>
                <c:formatCode>General</c:formatCode>
                <c:ptCount val="3"/>
                <c:pt idx="0">
                  <c:v>2023</c:v>
                </c:pt>
                <c:pt idx="1">
                  <c:v>2024</c:v>
                </c:pt>
                <c:pt idx="2">
                  <c:v>2025</c:v>
                </c:pt>
              </c:numCache>
            </c:numRef>
          </c:cat>
          <c:val>
            <c:numRef>
              <c:f>'33.ЈП СОЛИДАРНОСТ со целосна од'!$B$184:$D$184</c:f>
              <c:numCache>
                <c:formatCode>0.00</c:formatCode>
                <c:ptCount val="3"/>
                <c:pt idx="0">
                  <c:v>1.8355532192170041</c:v>
                </c:pt>
                <c:pt idx="1">
                  <c:v>1.601214128562368</c:v>
                </c:pt>
                <c:pt idx="2">
                  <c:v>1.4525445152865699</c:v>
                </c:pt>
              </c:numCache>
            </c:numRef>
          </c:val>
          <c:smooth val="0"/>
          <c:extLst>
            <c:ext xmlns:c16="http://schemas.microsoft.com/office/drawing/2014/chart" uri="{C3380CC4-5D6E-409C-BE32-E72D297353CC}">
              <c16:uniqueId val="{00000000-BAFB-7348-A76A-7486CFAD966B}"/>
            </c:ext>
          </c:extLst>
        </c:ser>
        <c:ser>
          <c:idx val="1"/>
          <c:order val="1"/>
          <c:tx>
            <c:strRef>
              <c:f>'33.ЈП СОЛИДАРНОСТ со целосна од'!$A$185</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'33.ЈП СОЛИДАРНОСТ со целосна од'!$B$183:$D$183</c:f>
              <c:numCache>
                <c:formatCode>General</c:formatCode>
                <c:ptCount val="3"/>
                <c:pt idx="0">
                  <c:v>2023</c:v>
                </c:pt>
                <c:pt idx="1">
                  <c:v>2024</c:v>
                </c:pt>
                <c:pt idx="2">
                  <c:v>2025</c:v>
                </c:pt>
              </c:numCache>
            </c:numRef>
          </c:cat>
          <c:val>
            <c:numRef>
              <c:f>'33.ЈП СОЛИДАРНОСТ со целосна од'!$B$185:$D$185</c:f>
              <c:numCache>
                <c:formatCode>0.00</c:formatCode>
                <c:ptCount val="3"/>
                <c:pt idx="0">
                  <c:v>1.690321940336543</c:v>
                </c:pt>
                <c:pt idx="1">
                  <c:v>1.496309176840253</c:v>
                </c:pt>
                <c:pt idx="2">
                  <c:v>1.3762221484872039</c:v>
                </c:pt>
              </c:numCache>
            </c:numRef>
          </c:val>
          <c:smooth val="0"/>
          <c:extLst>
            <c:ext xmlns:c16="http://schemas.microsoft.com/office/drawing/2014/chart" uri="{C3380CC4-5D6E-409C-BE32-E72D297353CC}">
              <c16:uniqueId val="{00000001-BAFB-7348-A76A-7486CFAD966B}"/>
            </c:ext>
          </c:extLst>
        </c:ser>
        <c:dLbls>
          <c:showLegendKey val="0"/>
          <c:showVal val="0"/>
          <c:showCatName val="0"/>
          <c:showSerName val="0"/>
          <c:showPercent val="0"/>
          <c:showBubbleSize val="0"/>
        </c:dLbls>
        <c:smooth val="0"/>
        <c:axId val="230188928"/>
        <c:axId val="230190464"/>
      </c:lineChart>
      <c:catAx>
        <c:axId val="23018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90464"/>
        <c:crosses val="autoZero"/>
        <c:auto val="1"/>
        <c:lblAlgn val="ctr"/>
        <c:lblOffset val="100"/>
        <c:noMultiLvlLbl val="0"/>
      </c:catAx>
      <c:valAx>
        <c:axId val="230190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88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'34.ЈП КАЛЕ ПО Блатец'!$A$161</c:f>
              <c:strCache>
                <c:ptCount val="1"/>
                <c:pt idx="0">
                  <c:v>   НЕТО ПРОФИТНА МАРЖА</c:v>
                </c:pt>
              </c:strCache>
            </c:strRef>
          </c:tx>
          <c:spPr>
            <a:ln w="28575" cap="rnd">
              <a:solidFill>
                <a:schemeClr val="accent1"/>
              </a:solidFill>
              <a:prstDash val="solid"/>
              <a:round/>
            </a:ln>
          </c:spPr>
          <c:marker>
            <c:symbol val="none"/>
          </c:marker>
          <c:cat>
            <c:numRef>
              <c:f>'34.ЈП КАЛЕ ПО Блатец'!$B$160:$D$160</c:f>
              <c:numCache>
                <c:formatCode>General</c:formatCode>
                <c:ptCount val="3"/>
                <c:pt idx="0">
                  <c:v>2023</c:v>
                </c:pt>
                <c:pt idx="1">
                  <c:v>2024</c:v>
                </c:pt>
                <c:pt idx="2">
                  <c:v>2025</c:v>
                </c:pt>
              </c:numCache>
            </c:numRef>
          </c:cat>
          <c:val>
            <c:numRef>
              <c:f>'34.ЈП КАЛЕ ПО Блатец'!$B$161:$D$161</c:f>
              <c:numCache>
                <c:formatCode>0.00</c:formatCode>
                <c:ptCount val="3"/>
                <c:pt idx="0">
                  <c:v>-2.0699999999999998</c:v>
                </c:pt>
                <c:pt idx="1">
                  <c:v>7.9067531618403057</c:v>
                </c:pt>
                <c:pt idx="2">
                  <c:v>4.6849206895521656</c:v>
                </c:pt>
              </c:numCache>
            </c:numRef>
          </c:val>
          <c:smooth val="0"/>
          <c:extLst>
            <c:ext xmlns:c16="http://schemas.microsoft.com/office/drawing/2014/chart" uri="{C3380CC4-5D6E-409C-BE32-E72D297353CC}">
              <c16:uniqueId val="{00000000-8F97-1043-8EC7-29199D7A004F}"/>
            </c:ext>
          </c:extLst>
        </c:ser>
        <c:ser>
          <c:idx val="1"/>
          <c:order val="1"/>
          <c:tx>
            <c:strRef>
              <c:f>'34.ЈП КАЛЕ ПО Блатец'!$A$162</c:f>
              <c:strCache>
                <c:ptCount val="1"/>
                <c:pt idx="0">
                  <c:v>  ОПЕРАТИВНА ПРОФИТНА МАРЖА</c:v>
                </c:pt>
              </c:strCache>
            </c:strRef>
          </c:tx>
          <c:spPr>
            <a:ln w="28575" cap="rnd">
              <a:solidFill>
                <a:schemeClr val="accent2"/>
              </a:solidFill>
              <a:prstDash val="solid"/>
              <a:round/>
            </a:ln>
          </c:spPr>
          <c:marker>
            <c:symbol val="none"/>
          </c:marker>
          <c:cat>
            <c:numRef>
              <c:f>'34.ЈП КАЛЕ ПО Блатец'!$B$160:$D$160</c:f>
              <c:numCache>
                <c:formatCode>General</c:formatCode>
                <c:ptCount val="3"/>
                <c:pt idx="0">
                  <c:v>2023</c:v>
                </c:pt>
                <c:pt idx="1">
                  <c:v>2024</c:v>
                </c:pt>
                <c:pt idx="2">
                  <c:v>2025</c:v>
                </c:pt>
              </c:numCache>
            </c:numRef>
          </c:cat>
          <c:val>
            <c:numRef>
              <c:f>'34.ЈП КАЛЕ ПО Блатец'!$B$162:$D$162</c:f>
              <c:numCache>
                <c:formatCode>0.00</c:formatCode>
                <c:ptCount val="3"/>
                <c:pt idx="0">
                  <c:v>-1.864960852223239</c:v>
                </c:pt>
                <c:pt idx="1">
                  <c:v>7.8217490691661924</c:v>
                </c:pt>
                <c:pt idx="2">
                  <c:v>4.9164619994311316</c:v>
                </c:pt>
              </c:numCache>
            </c:numRef>
          </c:val>
          <c:smooth val="0"/>
          <c:extLst>
            <c:ext xmlns:c16="http://schemas.microsoft.com/office/drawing/2014/chart" uri="{C3380CC4-5D6E-409C-BE32-E72D297353CC}">
              <c16:uniqueId val="{00000001-8F97-1043-8EC7-29199D7A004F}"/>
            </c:ext>
          </c:extLst>
        </c:ser>
        <c:ser>
          <c:idx val="2"/>
          <c:order val="2"/>
          <c:tx>
            <c:strRef>
              <c:f>'34.ЈП КАЛЕ ПО Блатец'!$A$163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'34.ЈП КАЛЕ ПО Блатец'!$B$160:$D$160</c:f>
              <c:numCache>
                <c:formatCode>General</c:formatCode>
                <c:ptCount val="3"/>
                <c:pt idx="0">
                  <c:v>2023</c:v>
                </c:pt>
                <c:pt idx="1">
                  <c:v>2024</c:v>
                </c:pt>
                <c:pt idx="2">
                  <c:v>2025</c:v>
                </c:pt>
              </c:numCache>
            </c:numRef>
          </c:cat>
          <c:val>
            <c:numRef>
              <c:f>'34.ЈП КАЛЕ ПО Блатец'!$B$163:$D$163</c:f>
              <c:numCache>
                <c:formatCode>0.00</c:formatCode>
                <c:ptCount val="3"/>
                <c:pt idx="0">
                  <c:v>-1.27</c:v>
                </c:pt>
                <c:pt idx="1">
                  <c:v>5.2532696535692613</c:v>
                </c:pt>
                <c:pt idx="2">
                  <c:v>2.9697013730078381</c:v>
                </c:pt>
              </c:numCache>
            </c:numRef>
          </c:val>
          <c:smooth val="0"/>
          <c:extLst>
            <c:ext xmlns:c16="http://schemas.microsoft.com/office/drawing/2014/chart" uri="{C3380CC4-5D6E-409C-BE32-E72D297353CC}">
              <c16:uniqueId val="{00000002-8F97-1043-8EC7-29199D7A004F}"/>
            </c:ext>
          </c:extLst>
        </c:ser>
        <c:ser>
          <c:idx val="3"/>
          <c:order val="3"/>
          <c:tx>
            <c:strRef>
              <c:f>'34.ЈП КАЛЕ ПО Блатец'!$A$164</c:f>
              <c:strCache>
                <c:ptCount val="1"/>
                <c:pt idx="0">
                  <c:v>  СТАПКА НА ПОВРАТ НА КАПИТАЛОТ (ROE)</c:v>
                </c:pt>
              </c:strCache>
            </c:strRef>
          </c:tx>
          <c:marker>
            <c:symbol val="none"/>
          </c:marker>
          <c:cat>
            <c:numRef>
              <c:f>'34.ЈП КАЛЕ ПО Блатец'!$B$160:$D$160</c:f>
              <c:numCache>
                <c:formatCode>General</c:formatCode>
                <c:ptCount val="3"/>
                <c:pt idx="0">
                  <c:v>2023</c:v>
                </c:pt>
                <c:pt idx="1">
                  <c:v>2024</c:v>
                </c:pt>
                <c:pt idx="2">
                  <c:v>2025</c:v>
                </c:pt>
              </c:numCache>
            </c:numRef>
          </c:cat>
          <c:val>
            <c:numRef>
              <c:f>'34.ЈП КАЛЕ ПО Блатец'!$B$164:$D$164</c:f>
              <c:numCache>
                <c:formatCode>0.00</c:formatCode>
                <c:ptCount val="3"/>
                <c:pt idx="0">
                  <c:v>-5.4</c:v>
                </c:pt>
                <c:pt idx="1">
                  <c:v>19.264646532205539</c:v>
                </c:pt>
                <c:pt idx="2">
                  <c:v>9.8825553576112988</c:v>
                </c:pt>
              </c:numCache>
            </c:numRef>
          </c:val>
          <c:smooth val="0"/>
          <c:extLst>
            <c:ext xmlns:c16="http://schemas.microsoft.com/office/drawing/2014/chart" uri="{C3380CC4-5D6E-409C-BE32-E72D297353CC}">
              <c16:uniqueId val="{00000000-A1F3-8442-83F9-7D916EA96708}"/>
            </c:ext>
          </c:extLst>
        </c:ser>
        <c:dLbls>
          <c:showLegendKey val="0"/>
          <c:showVal val="0"/>
          <c:showCatName val="0"/>
          <c:showSerName val="0"/>
          <c:showPercent val="0"/>
          <c:showBubbleSize val="0"/>
        </c:dLbls>
        <c:smooth val="0"/>
        <c:axId val="230415744"/>
        <c:axId val="230687872"/>
      </c:lineChart>
      <c:catAx>
        <c:axId val="2304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687872"/>
        <c:crosses val="autoZero"/>
        <c:auto val="1"/>
        <c:lblAlgn val="ctr"/>
        <c:lblOffset val="100"/>
        <c:noMultiLvlLbl val="0"/>
      </c:catAx>
      <c:valAx>
        <c:axId val="2306878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4157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'4.Јавно Комунално Претпријати'!$A$185</c:f>
              <c:strCache>
                <c:ptCount val="1"/>
                <c:pt idx="0">
                  <c:v>  ПОКАЗАТЕЛ НА ТЕКОВНА ЛИКВИДНОСТ (CURRENT RATIO)</c:v>
                </c:pt>
              </c:strCache>
            </c:strRef>
          </c:tx>
          <c:spPr>
            <a:ln>
              <a:prstDash val="solid"/>
            </a:ln>
          </c:spPr>
          <c:marker>
            <c:symbol val="none"/>
          </c:marker>
          <c:cat>
            <c:numRef>
              <c:f>'4.Јавно Комунално Претпријати'!$B$184:$D$184</c:f>
              <c:numCache>
                <c:formatCode>General</c:formatCode>
                <c:ptCount val="3"/>
                <c:pt idx="0">
                  <c:v>2023</c:v>
                </c:pt>
                <c:pt idx="1">
                  <c:v>2024</c:v>
                </c:pt>
                <c:pt idx="2">
                  <c:v>2025</c:v>
                </c:pt>
              </c:numCache>
            </c:numRef>
          </c:cat>
          <c:val>
            <c:numRef>
              <c:f>'4.Јавно Комунално Претпријати'!$B$185:$D$185</c:f>
              <c:numCache>
                <c:formatCode>0.00</c:formatCode>
                <c:ptCount val="3"/>
                <c:pt idx="0">
                  <c:v>7.173304827957713</c:v>
                </c:pt>
                <c:pt idx="1">
                  <c:v>0.94697483273384797</c:v>
                </c:pt>
                <c:pt idx="2">
                  <c:v>0</c:v>
                </c:pt>
              </c:numCache>
            </c:numRef>
          </c:val>
          <c:smooth val="0"/>
          <c:extLst>
            <c:ext xmlns:c16="http://schemas.microsoft.com/office/drawing/2014/chart" uri="{C3380CC4-5D6E-409C-BE32-E72D297353CC}">
              <c16:uniqueId val="{00000000-3935-FA4F-AAD9-12EA0F5A1291}"/>
            </c:ext>
          </c:extLst>
        </c:ser>
        <c:ser>
          <c:idx val="1"/>
          <c:order val="1"/>
          <c:tx>
            <c:strRef>
              <c:f>'4.Јавно Комунално Претпријати'!$A$186</c:f>
              <c:strCache>
                <c:ptCount val="1"/>
                <c:pt idx="0">
                  <c:v>  ПОКАЗАТЕЛ НА ЗАБРЗАНА ЛИКВИДНОСТ (QOICK RATIO)</c:v>
                </c:pt>
              </c:strCache>
            </c:strRef>
          </c:tx>
          <c:spPr>
            <a:ln>
              <a:prstDash val="solid"/>
            </a:ln>
          </c:spPr>
          <c:marker>
            <c:symbol val="none"/>
          </c:marker>
          <c:cat>
            <c:numRef>
              <c:f>'4.Јавно Комунално Претпријати'!$B$184:$D$184</c:f>
              <c:numCache>
                <c:formatCode>General</c:formatCode>
                <c:ptCount val="3"/>
                <c:pt idx="0">
                  <c:v>2023</c:v>
                </c:pt>
                <c:pt idx="1">
                  <c:v>2024</c:v>
                </c:pt>
                <c:pt idx="2">
                  <c:v>2025</c:v>
                </c:pt>
              </c:numCache>
            </c:numRef>
          </c:cat>
          <c:val>
            <c:numRef>
              <c:f>'4.Јавно Комунално Претпријати'!$B$186:$D$186</c:f>
              <c:numCache>
                <c:formatCode>0.00</c:formatCode>
                <c:ptCount val="3"/>
                <c:pt idx="0">
                  <c:v>7.173304827957713</c:v>
                </c:pt>
                <c:pt idx="1">
                  <c:v>0.94697483273384797</c:v>
                </c:pt>
                <c:pt idx="2">
                  <c:v>0</c:v>
                </c:pt>
              </c:numCache>
            </c:numRef>
          </c:val>
          <c:smooth val="0"/>
          <c:extLst>
            <c:ext xmlns:c16="http://schemas.microsoft.com/office/drawing/2014/chart" uri="{C3380CC4-5D6E-409C-BE32-E72D297353CC}">
              <c16:uniqueId val="{00000001-3935-FA4F-AAD9-12EA0F5A1291}"/>
            </c:ext>
          </c:extLst>
        </c:ser>
        <c:dLbls>
          <c:showLegendKey val="0"/>
          <c:showVal val="0"/>
          <c:showCatName val="0"/>
          <c:showSerName val="0"/>
          <c:showPercent val="0"/>
          <c:showBubbleSize val="0"/>
        </c:dLbls>
        <c:smooth val="0"/>
        <c:axId val="220678016"/>
        <c:axId val="220679552"/>
      </c:lineChart>
      <c:catAx>
        <c:axId val="220678016"/>
        <c:scaling>
          <c:orientation val="minMax"/>
        </c:scaling>
        <c:delete val="0"/>
        <c:axPos val="b"/>
        <c:numFmt formatCode="General" sourceLinked="1"/>
        <c:majorTickMark val="out"/>
        <c:minorTickMark val="none"/>
        <c:tickLblPos val="nextTo"/>
        <c:crossAx val="220679552"/>
        <c:crosses val="autoZero"/>
        <c:auto val="1"/>
        <c:lblAlgn val="ctr"/>
        <c:lblOffset val="100"/>
        <c:noMultiLvlLbl val="0"/>
      </c:catAx>
      <c:valAx>
        <c:axId val="220679552"/>
        <c:scaling>
          <c:orientation val="minMax"/>
        </c:scaling>
        <c:delete val="0"/>
        <c:axPos val="l"/>
        <c:majorGridlines/>
        <c:numFmt formatCode="0.00" sourceLinked="1"/>
        <c:majorTickMark val="out"/>
        <c:minorTickMark val="none"/>
        <c:tickLblPos val="nextTo"/>
        <c:crossAx val="2206780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'34.ЈП КАЛЕ ПО Блатец'!$A$95</c:f>
              <c:strCache>
                <c:ptCount val="1"/>
                <c:pt idx="0">
                  <c:v>Oбврски</c:v>
                </c:pt>
              </c:strCache>
            </c:strRef>
          </c:tx>
          <c:spPr>
            <a:solidFill>
              <a:schemeClr val="accent1"/>
            </a:solidFill>
            <a:ln>
              <a:noFill/>
              <a:prstDash val="solid"/>
            </a:ln>
          </c:spPr>
          <c:invertIfNegative val="0"/>
          <c:cat>
            <c:numRef>
              <c:f>'34.ЈП КАЛЕ ПО Блатец'!$B$94:$D$94</c:f>
              <c:numCache>
                <c:formatCode>0</c:formatCode>
                <c:ptCount val="3"/>
                <c:pt idx="0">
                  <c:v>2023</c:v>
                </c:pt>
                <c:pt idx="1">
                  <c:v>2024</c:v>
                </c:pt>
                <c:pt idx="2">
                  <c:v>2025</c:v>
                </c:pt>
              </c:numCache>
            </c:numRef>
          </c:cat>
          <c:val>
            <c:numRef>
              <c:f>'34.ЈП КАЛЕ ПО Блатец'!$B$95:$D$95</c:f>
              <c:numCache>
                <c:formatCode>#,##0</c:formatCode>
                <c:ptCount val="3"/>
                <c:pt idx="0">
                  <c:v>3438232</c:v>
                </c:pt>
                <c:pt idx="1">
                  <c:v>3509255</c:v>
                </c:pt>
                <c:pt idx="2">
                  <c:v>3398596</c:v>
                </c:pt>
              </c:numCache>
            </c:numRef>
          </c:val>
          <c:extLst>
            <c:ext xmlns:c16="http://schemas.microsoft.com/office/drawing/2014/chart" uri="{C3380CC4-5D6E-409C-BE32-E72D297353CC}">
              <c16:uniqueId val="{00000000-43B2-FE44-A5FD-33D2EB96581E}"/>
            </c:ext>
          </c:extLst>
        </c:ser>
        <c:ser>
          <c:idx val="1"/>
          <c:order val="1"/>
          <c:tx>
            <c:strRef>
              <c:f>'34.ЈП КАЛЕ ПО Блатец'!$A$96</c:f>
              <c:strCache>
                <c:ptCount val="1"/>
                <c:pt idx="0">
                  <c:v>EBITDA</c:v>
                </c:pt>
              </c:strCache>
            </c:strRef>
          </c:tx>
          <c:spPr>
            <a:solidFill>
              <a:schemeClr val="accent2"/>
            </a:solidFill>
            <a:ln>
              <a:noFill/>
              <a:prstDash val="solid"/>
            </a:ln>
          </c:spPr>
          <c:invertIfNegative val="0"/>
          <c:cat>
            <c:numRef>
              <c:f>'34.ЈП КАЛЕ ПО Блатец'!$B$94:$D$94</c:f>
              <c:numCache>
                <c:formatCode>0</c:formatCode>
                <c:ptCount val="3"/>
                <c:pt idx="0">
                  <c:v>2023</c:v>
                </c:pt>
                <c:pt idx="1">
                  <c:v>2024</c:v>
                </c:pt>
                <c:pt idx="2">
                  <c:v>2025</c:v>
                </c:pt>
              </c:numCache>
            </c:numRef>
          </c:cat>
          <c:val>
            <c:numRef>
              <c:f>'34.ЈП КАЛЕ ПО Блатец'!$B$96:$D$96</c:f>
              <c:numCache>
                <c:formatCode>#,##0</c:formatCode>
                <c:ptCount val="3"/>
                <c:pt idx="0">
                  <c:v>-41820</c:v>
                </c:pt>
                <c:pt idx="1">
                  <c:v>259752</c:v>
                </c:pt>
                <c:pt idx="2">
                  <c:v>159627</c:v>
                </c:pt>
              </c:numCache>
            </c:numRef>
          </c:val>
          <c:extLst>
            <c:ext xmlns:c16="http://schemas.microsoft.com/office/drawing/2014/chart" uri="{C3380CC4-5D6E-409C-BE32-E72D297353CC}">
              <c16:uniqueId val="{00000001-43B2-FE44-A5FD-33D2EB96581E}"/>
            </c:ext>
          </c:extLst>
        </c:ser>
        <c:ser>
          <c:idx val="2"/>
          <c:order val="2"/>
          <c:tx>
            <c:strRef>
              <c:f>'34.ЈП КАЛЕ ПО Блатец'!$A$97</c:f>
              <c:strCache>
                <c:ptCount val="1"/>
                <c:pt idx="0">
                  <c:v>Показател на долг/ЕBITDA</c:v>
                </c:pt>
              </c:strCache>
            </c:strRef>
          </c:tx>
          <c:spPr>
            <a:solidFill>
              <a:schemeClr val="accent3"/>
            </a:solidFill>
            <a:ln>
              <a:noFill/>
              <a:prstDash val="solid"/>
            </a:ln>
          </c:spPr>
          <c:invertIfNegative val="0"/>
          <c:cat>
            <c:numRef>
              <c:f>'34.ЈП КАЛЕ ПО Блатец'!$B$94:$D$94</c:f>
              <c:numCache>
                <c:formatCode>0</c:formatCode>
                <c:ptCount val="3"/>
                <c:pt idx="0">
                  <c:v>2023</c:v>
                </c:pt>
                <c:pt idx="1">
                  <c:v>2024</c:v>
                </c:pt>
                <c:pt idx="2">
                  <c:v>2025</c:v>
                </c:pt>
              </c:numCache>
            </c:numRef>
          </c:cat>
          <c:val>
            <c:numRef>
              <c:f>'34.ЈП КАЛЕ ПО Блатец'!$B$97:$D$97</c:f>
              <c:numCache>
                <c:formatCode>#,##0.00</c:formatCode>
                <c:ptCount val="3"/>
                <c:pt idx="0">
                  <c:v>-82.215016738402682</c:v>
                </c:pt>
                <c:pt idx="1">
                  <c:v>13.51002109704641</c:v>
                </c:pt>
                <c:pt idx="2">
                  <c:v>21.290859315779912</c:v>
                </c:pt>
              </c:numCache>
            </c:numRef>
          </c:val>
          <c:extLst>
            <c:ext xmlns:c16="http://schemas.microsoft.com/office/drawing/2014/chart" uri="{C3380CC4-5D6E-409C-BE32-E72D297353CC}">
              <c16:uniqueId val="{00000002-43B2-FE44-A5FD-33D2EB96581E}"/>
            </c:ext>
          </c:extLst>
        </c:ser>
        <c:dLbls>
          <c:showLegendKey val="0"/>
          <c:showVal val="0"/>
          <c:showCatName val="0"/>
          <c:showSerName val="0"/>
          <c:showPercent val="0"/>
          <c:showBubbleSize val="0"/>
        </c:dLbls>
        <c:gapWidth val="219"/>
        <c:overlap val="-27"/>
        <c:axId val="230727040"/>
        <c:axId val="230732928"/>
      </c:barChart>
      <c:catAx>
        <c:axId val="2307270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732928"/>
        <c:crosses val="autoZero"/>
        <c:auto val="1"/>
        <c:lblAlgn val="ctr"/>
        <c:lblOffset val="100"/>
        <c:noMultiLvlLbl val="0"/>
      </c:catAx>
      <c:valAx>
        <c:axId val="230732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727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'34.ЈП КАЛЕ ПО Блатец'!$A$118</c:f>
              <c:strCache>
                <c:ptCount val="1"/>
                <c:pt idx="0">
                  <c:v>Oбврски</c:v>
                </c:pt>
              </c:strCache>
            </c:strRef>
          </c:tx>
          <c:spPr>
            <a:solidFill>
              <a:schemeClr val="accent1"/>
            </a:solidFill>
            <a:ln>
              <a:noFill/>
              <a:prstDash val="solid"/>
            </a:ln>
          </c:spPr>
          <c:invertIfNegative val="0"/>
          <c:cat>
            <c:numRef>
              <c:f>'34.ЈП КАЛЕ ПО Блатец'!$B$117:$D$117</c:f>
              <c:numCache>
                <c:formatCode>General</c:formatCode>
                <c:ptCount val="3"/>
                <c:pt idx="0">
                  <c:v>2023</c:v>
                </c:pt>
                <c:pt idx="1">
                  <c:v>2024</c:v>
                </c:pt>
                <c:pt idx="2">
                  <c:v>2025</c:v>
                </c:pt>
              </c:numCache>
            </c:numRef>
          </c:cat>
          <c:val>
            <c:numRef>
              <c:f>'34.ЈП КАЛЕ ПО Блатец'!$B$118:$D$118</c:f>
              <c:numCache>
                <c:formatCode>#,##0</c:formatCode>
                <c:ptCount val="3"/>
                <c:pt idx="0">
                  <c:v>3438232</c:v>
                </c:pt>
                <c:pt idx="1">
                  <c:v>3509255</c:v>
                </c:pt>
                <c:pt idx="2">
                  <c:v>3398596</c:v>
                </c:pt>
              </c:numCache>
            </c:numRef>
          </c:val>
          <c:extLst>
            <c:ext xmlns:c16="http://schemas.microsoft.com/office/drawing/2014/chart" uri="{C3380CC4-5D6E-409C-BE32-E72D297353CC}">
              <c16:uniqueId val="{00000000-DD2E-534C-9DE7-6E6976076277}"/>
            </c:ext>
          </c:extLst>
        </c:ser>
        <c:ser>
          <c:idx val="1"/>
          <c:order val="1"/>
          <c:tx>
            <c:strRef>
              <c:f>'34.ЈП КАЛЕ ПО Блатец'!$A$119</c:f>
              <c:strCache>
                <c:ptCount val="1"/>
                <c:pt idx="0">
                  <c:v>Приходи</c:v>
                </c:pt>
              </c:strCache>
            </c:strRef>
          </c:tx>
          <c:spPr>
            <a:solidFill>
              <a:schemeClr val="accent2"/>
            </a:solidFill>
            <a:ln>
              <a:noFill/>
              <a:prstDash val="solid"/>
            </a:ln>
          </c:spPr>
          <c:invertIfNegative val="0"/>
          <c:cat>
            <c:numRef>
              <c:f>'34.ЈП КАЛЕ ПО Блатец'!$B$117:$D$117</c:f>
              <c:numCache>
                <c:formatCode>General</c:formatCode>
                <c:ptCount val="3"/>
                <c:pt idx="0">
                  <c:v>2023</c:v>
                </c:pt>
                <c:pt idx="1">
                  <c:v>2024</c:v>
                </c:pt>
                <c:pt idx="2">
                  <c:v>2025</c:v>
                </c:pt>
              </c:numCache>
            </c:numRef>
          </c:cat>
          <c:val>
            <c:numRef>
              <c:f>'34.ЈП КАЛЕ ПО Блатец'!$B$119:$D$119</c:f>
              <c:numCache>
                <c:formatCode>#,##0</c:formatCode>
                <c:ptCount val="3"/>
                <c:pt idx="0">
                  <c:v>2768101</c:v>
                </c:pt>
                <c:pt idx="1">
                  <c:v>3249375</c:v>
                </c:pt>
                <c:pt idx="2">
                  <c:v>3081572</c:v>
                </c:pt>
              </c:numCache>
            </c:numRef>
          </c:val>
          <c:extLst>
            <c:ext xmlns:c16="http://schemas.microsoft.com/office/drawing/2014/chart" uri="{C3380CC4-5D6E-409C-BE32-E72D297353CC}">
              <c16:uniqueId val="{00000001-DD2E-534C-9DE7-6E6976076277}"/>
            </c:ext>
          </c:extLst>
        </c:ser>
        <c:dLbls>
          <c:showLegendKey val="0"/>
          <c:showVal val="0"/>
          <c:showCatName val="0"/>
          <c:showSerName val="0"/>
          <c:showPercent val="0"/>
          <c:showBubbleSize val="0"/>
        </c:dLbls>
        <c:gapWidth val="219"/>
        <c:overlap val="-27"/>
        <c:axId val="230766848"/>
        <c:axId val="230768640"/>
      </c:barChart>
      <c:catAx>
        <c:axId val="23076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768640"/>
        <c:crosses val="autoZero"/>
        <c:auto val="1"/>
        <c:lblAlgn val="ctr"/>
        <c:lblOffset val="100"/>
        <c:noMultiLvlLbl val="0"/>
      </c:catAx>
      <c:valAx>
        <c:axId val="230768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7668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'34.ЈП КАЛЕ ПО Блатец'!$A$139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'34.ЈП КАЛЕ ПО Блатец'!$B$138:$D$138</c:f>
              <c:numCache>
                <c:formatCode>General</c:formatCode>
                <c:ptCount val="3"/>
                <c:pt idx="0">
                  <c:v>2023</c:v>
                </c:pt>
                <c:pt idx="1">
                  <c:v>2024</c:v>
                </c:pt>
                <c:pt idx="2">
                  <c:v>2025</c:v>
                </c:pt>
              </c:numCache>
            </c:numRef>
          </c:cat>
          <c:val>
            <c:numRef>
              <c:f>'34.ЈП КАЛЕ ПО Блатец'!$B$139:$D$139</c:f>
              <c:numCache>
                <c:formatCode>0.00</c:formatCode>
                <c:ptCount val="3"/>
                <c:pt idx="0">
                  <c:v>0.76396938640377343</c:v>
                </c:pt>
                <c:pt idx="1">
                  <c:v>0.72731035346082551</c:v>
                </c:pt>
                <c:pt idx="2">
                  <c:v>0.69950065893426572</c:v>
                </c:pt>
              </c:numCache>
            </c:numRef>
          </c:val>
          <c:smooth val="0"/>
          <c:extLst>
            <c:ext xmlns:c16="http://schemas.microsoft.com/office/drawing/2014/chart" uri="{C3380CC4-5D6E-409C-BE32-E72D297353CC}">
              <c16:uniqueId val="{00000000-1DD4-DF46-A8CE-91D88C886388}"/>
            </c:ext>
          </c:extLst>
        </c:ser>
        <c:ser>
          <c:idx val="1"/>
          <c:order val="1"/>
          <c:tx>
            <c:strRef>
              <c:f>'34.ЈП КАЛЕ ПО Блатец'!$A$140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'34.ЈП КАЛЕ ПО Блатец'!$B$138:$D$138</c:f>
              <c:numCache>
                <c:formatCode>General</c:formatCode>
                <c:ptCount val="3"/>
                <c:pt idx="0">
                  <c:v>2023</c:v>
                </c:pt>
                <c:pt idx="1">
                  <c:v>2024</c:v>
                </c:pt>
                <c:pt idx="2">
                  <c:v>2025</c:v>
                </c:pt>
              </c:numCache>
            </c:numRef>
          </c:cat>
          <c:val>
            <c:numRef>
              <c:f>'34.ЈП КАЛЕ ПО Блатец'!$B$140:$D$140</c:f>
              <c:numCache>
                <c:formatCode>0.00</c:formatCode>
                <c:ptCount val="3"/>
                <c:pt idx="0">
                  <c:v>3.236738551680769</c:v>
                </c:pt>
                <c:pt idx="1">
                  <c:v>2.667172599662087</c:v>
                </c:pt>
                <c:pt idx="2">
                  <c:v>2.3277943187943619</c:v>
                </c:pt>
              </c:numCache>
            </c:numRef>
          </c:val>
          <c:smooth val="0"/>
          <c:extLst>
            <c:ext xmlns:c16="http://schemas.microsoft.com/office/drawing/2014/chart" uri="{C3380CC4-5D6E-409C-BE32-E72D297353CC}">
              <c16:uniqueId val="{00000001-1DD4-DF46-A8CE-91D88C886388}"/>
            </c:ext>
          </c:extLst>
        </c:ser>
        <c:dLbls>
          <c:showLegendKey val="0"/>
          <c:showVal val="0"/>
          <c:showCatName val="0"/>
          <c:showSerName val="0"/>
          <c:showPercent val="0"/>
          <c:showBubbleSize val="0"/>
        </c:dLbls>
        <c:smooth val="0"/>
        <c:axId val="230802560"/>
        <c:axId val="230804096"/>
      </c:lineChart>
      <c:catAx>
        <c:axId val="23080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804096"/>
        <c:crosses val="autoZero"/>
        <c:auto val="1"/>
        <c:lblAlgn val="ctr"/>
        <c:lblOffset val="100"/>
        <c:noMultiLvlLbl val="0"/>
      </c:catAx>
      <c:valAx>
        <c:axId val="230804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802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'34.ЈП КАЛЕ ПО Блатец'!$A$185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'34.ЈП КАЛЕ ПО Блатец'!$B$184:$D$184</c:f>
              <c:numCache>
                <c:formatCode>General</c:formatCode>
                <c:ptCount val="3"/>
                <c:pt idx="0">
                  <c:v>2023</c:v>
                </c:pt>
                <c:pt idx="1">
                  <c:v>2024</c:v>
                </c:pt>
                <c:pt idx="2">
                  <c:v>2025</c:v>
                </c:pt>
              </c:numCache>
            </c:numRef>
          </c:cat>
          <c:val>
            <c:numRef>
              <c:f>'34.ЈП КАЛЕ ПО Блатец'!$B$185:$D$185</c:f>
              <c:numCache>
                <c:formatCode>0.00</c:formatCode>
                <c:ptCount val="3"/>
                <c:pt idx="0">
                  <c:v>1.294519683372152</c:v>
                </c:pt>
                <c:pt idx="1">
                  <c:v>1.3633546151533591</c:v>
                </c:pt>
                <c:pt idx="2">
                  <c:v>1.4200558112820709</c:v>
                </c:pt>
              </c:numCache>
            </c:numRef>
          </c:val>
          <c:smooth val="0"/>
          <c:extLst>
            <c:ext xmlns:c16="http://schemas.microsoft.com/office/drawing/2014/chart" uri="{C3380CC4-5D6E-409C-BE32-E72D297353CC}">
              <c16:uniqueId val="{00000000-EAB4-8745-94A3-44FF2DC4EAA5}"/>
            </c:ext>
          </c:extLst>
        </c:ser>
        <c:ser>
          <c:idx val="1"/>
          <c:order val="1"/>
          <c:tx>
            <c:strRef>
              <c:f>'34.ЈП КАЛЕ ПО Блатец'!$A$186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'34.ЈП КАЛЕ ПО Блатец'!$B$184:$D$184</c:f>
              <c:numCache>
                <c:formatCode>General</c:formatCode>
                <c:ptCount val="3"/>
                <c:pt idx="0">
                  <c:v>2023</c:v>
                </c:pt>
                <c:pt idx="1">
                  <c:v>2024</c:v>
                </c:pt>
                <c:pt idx="2">
                  <c:v>2025</c:v>
                </c:pt>
              </c:numCache>
            </c:numRef>
          </c:cat>
          <c:val>
            <c:numRef>
              <c:f>'34.ЈП КАЛЕ ПО Блатец'!$B$186:$D$186</c:f>
              <c:numCache>
                <c:formatCode>0.00</c:formatCode>
                <c:ptCount val="3"/>
                <c:pt idx="0">
                  <c:v>1.277880026711403</c:v>
                </c:pt>
                <c:pt idx="1">
                  <c:v>1.3553130222796581</c:v>
                </c:pt>
                <c:pt idx="2">
                  <c:v>1.4133486298459721</c:v>
                </c:pt>
              </c:numCache>
            </c:numRef>
          </c:val>
          <c:smooth val="0"/>
          <c:extLst>
            <c:ext xmlns:c16="http://schemas.microsoft.com/office/drawing/2014/chart" uri="{C3380CC4-5D6E-409C-BE32-E72D297353CC}">
              <c16:uniqueId val="{00000001-EAB4-8745-94A3-44FF2DC4EAA5}"/>
            </c:ext>
          </c:extLst>
        </c:ser>
        <c:dLbls>
          <c:showLegendKey val="0"/>
          <c:showVal val="0"/>
          <c:showCatName val="0"/>
          <c:showSerName val="0"/>
          <c:showPercent val="0"/>
          <c:showBubbleSize val="0"/>
        </c:dLbls>
        <c:smooth val="0"/>
        <c:axId val="230907904"/>
        <c:axId val="230909440"/>
      </c:lineChart>
      <c:catAx>
        <c:axId val="23090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909440"/>
        <c:crosses val="autoZero"/>
        <c:auto val="1"/>
        <c:lblAlgn val="ctr"/>
        <c:lblOffset val="100"/>
        <c:noMultiLvlLbl val="0"/>
      </c:catAx>
      <c:valAx>
        <c:axId val="230909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907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'35.Јавно Комунално Претпријатие'!$A$161</c:f>
              <c:strCache>
                <c:ptCount val="1"/>
                <c:pt idx="0">
                  <c:v>   НЕТО ПРОФИТНА МАРЖА</c:v>
                </c:pt>
              </c:strCache>
            </c:strRef>
          </c:tx>
          <c:spPr>
            <a:ln w="28575" cap="rnd">
              <a:solidFill>
                <a:schemeClr val="accent1"/>
              </a:solidFill>
              <a:prstDash val="solid"/>
              <a:round/>
            </a:ln>
          </c:spPr>
          <c:marker>
            <c:symbol val="none"/>
          </c:marker>
          <c:cat>
            <c:numRef>
              <c:f>'35.Јавно Комунално Претпријатие'!$B$160:$D$160</c:f>
              <c:numCache>
                <c:formatCode>General</c:formatCode>
                <c:ptCount val="3"/>
                <c:pt idx="0">
                  <c:v>2023</c:v>
                </c:pt>
                <c:pt idx="1">
                  <c:v>2024</c:v>
                </c:pt>
                <c:pt idx="2">
                  <c:v>2025</c:v>
                </c:pt>
              </c:numCache>
            </c:numRef>
          </c:cat>
          <c:val>
            <c:numRef>
              <c:f>'35.Јавно Комунално Претпријатие'!$B$161:$D$161</c:f>
              <c:numCache>
                <c:formatCode>0.00</c:formatCode>
                <c:ptCount val="3"/>
                <c:pt idx="0">
                  <c:v>27.61903702709289</c:v>
                </c:pt>
                <c:pt idx="1">
                  <c:v>-19.309999999999999</c:v>
                </c:pt>
                <c:pt idx="2">
                  <c:v>-68.709999999999994</c:v>
                </c:pt>
              </c:numCache>
            </c:numRef>
          </c:val>
          <c:smooth val="0"/>
          <c:extLst>
            <c:ext xmlns:c16="http://schemas.microsoft.com/office/drawing/2014/chart" uri="{C3380CC4-5D6E-409C-BE32-E72D297353CC}">
              <c16:uniqueId val="{00000000-C8CA-D842-925C-75A205140DC4}"/>
            </c:ext>
          </c:extLst>
        </c:ser>
        <c:ser>
          <c:idx val="1"/>
          <c:order val="1"/>
          <c:tx>
            <c:strRef>
              <c:f>'35.Јавно Комунално Претпријатие'!$A$162</c:f>
              <c:strCache>
                <c:ptCount val="1"/>
                <c:pt idx="0">
                  <c:v>  ОПЕРАТИВНА ПРОФИТНА МАРЖА</c:v>
                </c:pt>
              </c:strCache>
            </c:strRef>
          </c:tx>
          <c:spPr>
            <a:ln w="28575" cap="rnd">
              <a:solidFill>
                <a:schemeClr val="accent2"/>
              </a:solidFill>
              <a:prstDash val="solid"/>
              <a:round/>
            </a:ln>
          </c:spPr>
          <c:marker>
            <c:symbol val="none"/>
          </c:marker>
          <c:cat>
            <c:numRef>
              <c:f>'35.Јавно Комунално Претпријатие'!$B$160:$D$160</c:f>
              <c:numCache>
                <c:formatCode>General</c:formatCode>
                <c:ptCount val="3"/>
                <c:pt idx="0">
                  <c:v>2023</c:v>
                </c:pt>
                <c:pt idx="1">
                  <c:v>2024</c:v>
                </c:pt>
                <c:pt idx="2">
                  <c:v>2025</c:v>
                </c:pt>
              </c:numCache>
            </c:numRef>
          </c:cat>
          <c:val>
            <c:numRef>
              <c:f>'35.Јавно Комунално Претпријатие'!$B$162:$D$162</c:f>
              <c:numCache>
                <c:formatCode>0.00</c:formatCode>
                <c:ptCount val="3"/>
                <c:pt idx="0">
                  <c:v>17.499428175045761</c:v>
                </c:pt>
                <c:pt idx="1">
                  <c:v>-22.063715948280311</c:v>
                </c:pt>
                <c:pt idx="2">
                  <c:v>-68.708175215632721</c:v>
                </c:pt>
              </c:numCache>
            </c:numRef>
          </c:val>
          <c:smooth val="0"/>
          <c:extLst>
            <c:ext xmlns:c16="http://schemas.microsoft.com/office/drawing/2014/chart" uri="{C3380CC4-5D6E-409C-BE32-E72D297353CC}">
              <c16:uniqueId val="{00000001-C8CA-D842-925C-75A205140DC4}"/>
            </c:ext>
          </c:extLst>
        </c:ser>
        <c:ser>
          <c:idx val="2"/>
          <c:order val="2"/>
          <c:tx>
            <c:strRef>
              <c:f>'35.Јавно Комунално Претпријатие'!$A$163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'35.Јавно Комунално Претпријатие'!$B$160:$D$160</c:f>
              <c:numCache>
                <c:formatCode>General</c:formatCode>
                <c:ptCount val="3"/>
                <c:pt idx="0">
                  <c:v>2023</c:v>
                </c:pt>
                <c:pt idx="1">
                  <c:v>2024</c:v>
                </c:pt>
                <c:pt idx="2">
                  <c:v>2025</c:v>
                </c:pt>
              </c:numCache>
            </c:numRef>
          </c:cat>
          <c:val>
            <c:numRef>
              <c:f>'35.Јавно Комунално Претпријатие'!$B$163:$D$163</c:f>
              <c:numCache>
                <c:formatCode>0.00</c:formatCode>
                <c:ptCount val="3"/>
                <c:pt idx="0">
                  <c:v>3.8214943616794002</c:v>
                </c:pt>
                <c:pt idx="1">
                  <c:v>-1.95</c:v>
                </c:pt>
                <c:pt idx="2">
                  <c:v>-5.97</c:v>
                </c:pt>
              </c:numCache>
            </c:numRef>
          </c:val>
          <c:smooth val="0"/>
          <c:extLst>
            <c:ext xmlns:c16="http://schemas.microsoft.com/office/drawing/2014/chart" uri="{C3380CC4-5D6E-409C-BE32-E72D297353CC}">
              <c16:uniqueId val="{00000002-C8CA-D842-925C-75A205140DC4}"/>
            </c:ext>
          </c:extLst>
        </c:ser>
        <c:ser>
          <c:idx val="3"/>
          <c:order val="3"/>
          <c:tx>
            <c:strRef>
              <c:f>'35.Јавно Комунално Претпријатие'!$A$164</c:f>
              <c:strCache>
                <c:ptCount val="1"/>
                <c:pt idx="0">
                  <c:v>  СТАПКА НА ПОВРАТ НА КАПИТАЛОТ (ROE)</c:v>
                </c:pt>
              </c:strCache>
            </c:strRef>
          </c:tx>
          <c:marker>
            <c:symbol val="none"/>
          </c:marker>
          <c:cat>
            <c:numRef>
              <c:f>'35.Јавно Комунално Претпријатие'!$B$160:$D$160</c:f>
              <c:numCache>
                <c:formatCode>General</c:formatCode>
                <c:ptCount val="3"/>
                <c:pt idx="0">
                  <c:v>2023</c:v>
                </c:pt>
                <c:pt idx="1">
                  <c:v>2024</c:v>
                </c:pt>
                <c:pt idx="2">
                  <c:v>2025</c:v>
                </c:pt>
              </c:numCache>
            </c:numRef>
          </c:cat>
          <c:val>
            <c:numRef>
              <c:f>'35.Јавно Комунално Претпријатие'!$B$164:$D$164</c:f>
              <c:numCache>
                <c:formatCode>0.00</c:formatCode>
                <c:ptCount val="3"/>
                <c:pt idx="0">
                  <c:v>7.2548779429729402</c:v>
                </c:pt>
                <c:pt idx="1">
                  <c:v>-3.76</c:v>
                </c:pt>
                <c:pt idx="2">
                  <c:v>-12.23</c:v>
                </c:pt>
              </c:numCache>
            </c:numRef>
          </c:val>
          <c:smooth val="0"/>
          <c:extLst>
            <c:ext xmlns:c16="http://schemas.microsoft.com/office/drawing/2014/chart" uri="{C3380CC4-5D6E-409C-BE32-E72D297353CC}">
              <c16:uniqueId val="{00000000-A044-F646-891E-F74775EC163B}"/>
            </c:ext>
          </c:extLst>
        </c:ser>
        <c:dLbls>
          <c:showLegendKey val="0"/>
          <c:showVal val="0"/>
          <c:showCatName val="0"/>
          <c:showSerName val="0"/>
          <c:showPercent val="0"/>
          <c:showBubbleSize val="0"/>
        </c:dLbls>
        <c:smooth val="0"/>
        <c:axId val="225195904"/>
        <c:axId val="225197440"/>
      </c:lineChart>
      <c:catAx>
        <c:axId val="22519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197440"/>
        <c:crosses val="autoZero"/>
        <c:auto val="1"/>
        <c:lblAlgn val="ctr"/>
        <c:lblOffset val="100"/>
        <c:noMultiLvlLbl val="0"/>
      </c:catAx>
      <c:valAx>
        <c:axId val="225197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195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'35.Јавно Комунално Претпријатие'!$A$95</c:f>
              <c:strCache>
                <c:ptCount val="1"/>
                <c:pt idx="0">
                  <c:v>Oбврски</c:v>
                </c:pt>
              </c:strCache>
            </c:strRef>
          </c:tx>
          <c:spPr>
            <a:solidFill>
              <a:schemeClr val="accent1"/>
            </a:solidFill>
            <a:ln>
              <a:noFill/>
              <a:prstDash val="solid"/>
            </a:ln>
          </c:spPr>
          <c:invertIfNegative val="0"/>
          <c:cat>
            <c:numRef>
              <c:f>'35.Јавно Комунално Претпријатие'!$B$94:$D$94</c:f>
              <c:numCache>
                <c:formatCode>0</c:formatCode>
                <c:ptCount val="3"/>
                <c:pt idx="0">
                  <c:v>2023</c:v>
                </c:pt>
                <c:pt idx="1">
                  <c:v>2024</c:v>
                </c:pt>
                <c:pt idx="2">
                  <c:v>2025</c:v>
                </c:pt>
              </c:numCache>
            </c:numRef>
          </c:cat>
          <c:val>
            <c:numRef>
              <c:f>'35.Јавно Комунално Претпријатие'!$B$95:$D$95</c:f>
              <c:numCache>
                <c:formatCode>#,##0</c:formatCode>
                <c:ptCount val="3"/>
                <c:pt idx="0">
                  <c:v>28542537</c:v>
                </c:pt>
                <c:pt idx="1">
                  <c:v>28354622</c:v>
                </c:pt>
                <c:pt idx="2">
                  <c:v>28681501</c:v>
                </c:pt>
              </c:numCache>
            </c:numRef>
          </c:val>
          <c:extLst>
            <c:ext xmlns:c16="http://schemas.microsoft.com/office/drawing/2014/chart" uri="{C3380CC4-5D6E-409C-BE32-E72D297353CC}">
              <c16:uniqueId val="{00000000-A9AB-CF40-BC6E-0ECB42714A70}"/>
            </c:ext>
          </c:extLst>
        </c:ser>
        <c:ser>
          <c:idx val="1"/>
          <c:order val="1"/>
          <c:tx>
            <c:strRef>
              <c:f>'35.Јавно Комунално Претпријатие'!$A$96</c:f>
              <c:strCache>
                <c:ptCount val="1"/>
                <c:pt idx="0">
                  <c:v>EBITDA</c:v>
                </c:pt>
              </c:strCache>
            </c:strRef>
          </c:tx>
          <c:spPr>
            <a:solidFill>
              <a:schemeClr val="accent2"/>
            </a:solidFill>
            <a:ln>
              <a:noFill/>
              <a:prstDash val="solid"/>
            </a:ln>
          </c:spPr>
          <c:invertIfNegative val="0"/>
          <c:cat>
            <c:numRef>
              <c:f>'35.Јавно Комунално Претпријатие'!$B$94:$D$94</c:f>
              <c:numCache>
                <c:formatCode>0</c:formatCode>
                <c:ptCount val="3"/>
                <c:pt idx="0">
                  <c:v>2023</c:v>
                </c:pt>
                <c:pt idx="1">
                  <c:v>2024</c:v>
                </c:pt>
                <c:pt idx="2">
                  <c:v>2025</c:v>
                </c:pt>
              </c:numCache>
            </c:numRef>
          </c:cat>
          <c:val>
            <c:numRef>
              <c:f>'35.Јавно Комунално Претпријатие'!$B$96:$D$96</c:f>
              <c:numCache>
                <c:formatCode>#,##0</c:formatCode>
                <c:ptCount val="3"/>
                <c:pt idx="0">
                  <c:v>1778021</c:v>
                </c:pt>
                <c:pt idx="1">
                  <c:v>-1601037</c:v>
                </c:pt>
                <c:pt idx="2">
                  <c:v>-4063475</c:v>
                </c:pt>
              </c:numCache>
            </c:numRef>
          </c:val>
          <c:extLst>
            <c:ext xmlns:c16="http://schemas.microsoft.com/office/drawing/2014/chart" uri="{C3380CC4-5D6E-409C-BE32-E72D297353CC}">
              <c16:uniqueId val="{00000001-A9AB-CF40-BC6E-0ECB42714A70}"/>
            </c:ext>
          </c:extLst>
        </c:ser>
        <c:ser>
          <c:idx val="2"/>
          <c:order val="2"/>
          <c:tx>
            <c:strRef>
              <c:f>'35.Јавно Комунално Претпријатие'!$A$97</c:f>
              <c:strCache>
                <c:ptCount val="1"/>
                <c:pt idx="0">
                  <c:v>Показател на долг/ЕBITDA</c:v>
                </c:pt>
              </c:strCache>
            </c:strRef>
          </c:tx>
          <c:spPr>
            <a:solidFill>
              <a:schemeClr val="accent3"/>
            </a:solidFill>
            <a:ln>
              <a:noFill/>
              <a:prstDash val="solid"/>
            </a:ln>
          </c:spPr>
          <c:invertIfNegative val="0"/>
          <c:cat>
            <c:numRef>
              <c:f>'35.Јавно Комунално Претпријатие'!$B$94:$D$94</c:f>
              <c:numCache>
                <c:formatCode>0</c:formatCode>
                <c:ptCount val="3"/>
                <c:pt idx="0">
                  <c:v>2023</c:v>
                </c:pt>
                <c:pt idx="1">
                  <c:v>2024</c:v>
                </c:pt>
                <c:pt idx="2">
                  <c:v>2025</c:v>
                </c:pt>
              </c:numCache>
            </c:numRef>
          </c:cat>
          <c:val>
            <c:numRef>
              <c:f>'35.Јавно Комунално Претпријатие'!$B$97:$D$97</c:f>
              <c:numCache>
                <c:formatCode>#,##0.00</c:formatCode>
                <c:ptCount val="3"/>
                <c:pt idx="0">
                  <c:v>16.05298081406238</c:v>
                </c:pt>
                <c:pt idx="1">
                  <c:v>-17.710160352321651</c:v>
                </c:pt>
                <c:pt idx="2">
                  <c:v>-7.0583677763490611</c:v>
                </c:pt>
              </c:numCache>
            </c:numRef>
          </c:val>
          <c:extLst>
            <c:ext xmlns:c16="http://schemas.microsoft.com/office/drawing/2014/chart" uri="{C3380CC4-5D6E-409C-BE32-E72D297353CC}">
              <c16:uniqueId val="{00000002-A9AB-CF40-BC6E-0ECB42714A70}"/>
            </c:ext>
          </c:extLst>
        </c:ser>
        <c:dLbls>
          <c:showLegendKey val="0"/>
          <c:showVal val="0"/>
          <c:showCatName val="0"/>
          <c:showSerName val="0"/>
          <c:showPercent val="0"/>
          <c:showBubbleSize val="0"/>
        </c:dLbls>
        <c:gapWidth val="219"/>
        <c:overlap val="-27"/>
        <c:axId val="225245056"/>
        <c:axId val="225246592"/>
      </c:barChart>
      <c:catAx>
        <c:axId val="2252450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246592"/>
        <c:crosses val="autoZero"/>
        <c:auto val="1"/>
        <c:lblAlgn val="ctr"/>
        <c:lblOffset val="100"/>
        <c:noMultiLvlLbl val="0"/>
      </c:catAx>
      <c:valAx>
        <c:axId val="2252465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2450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'35.Јавно Комунално Претпријатие'!$A$118</c:f>
              <c:strCache>
                <c:ptCount val="1"/>
                <c:pt idx="0">
                  <c:v>Oбврски</c:v>
                </c:pt>
              </c:strCache>
            </c:strRef>
          </c:tx>
          <c:spPr>
            <a:solidFill>
              <a:schemeClr val="accent1"/>
            </a:solidFill>
            <a:ln>
              <a:noFill/>
              <a:prstDash val="solid"/>
            </a:ln>
          </c:spPr>
          <c:invertIfNegative val="0"/>
          <c:cat>
            <c:numRef>
              <c:f>'35.Јавно Комунално Претпријатие'!$B$117:$D$117</c:f>
              <c:numCache>
                <c:formatCode>General</c:formatCode>
                <c:ptCount val="3"/>
                <c:pt idx="0">
                  <c:v>2023</c:v>
                </c:pt>
                <c:pt idx="1">
                  <c:v>2024</c:v>
                </c:pt>
                <c:pt idx="2">
                  <c:v>2025</c:v>
                </c:pt>
              </c:numCache>
            </c:numRef>
          </c:cat>
          <c:val>
            <c:numRef>
              <c:f>'35.Јавно Комунално Претпријатие'!$B$118:$D$118</c:f>
              <c:numCache>
                <c:formatCode>#,##0</c:formatCode>
                <c:ptCount val="3"/>
                <c:pt idx="0">
                  <c:v>28542537</c:v>
                </c:pt>
                <c:pt idx="1">
                  <c:v>28354622</c:v>
                </c:pt>
                <c:pt idx="2">
                  <c:v>28681501</c:v>
                </c:pt>
              </c:numCache>
            </c:numRef>
          </c:val>
          <c:extLst>
            <c:ext xmlns:c16="http://schemas.microsoft.com/office/drawing/2014/chart" uri="{C3380CC4-5D6E-409C-BE32-E72D297353CC}">
              <c16:uniqueId val="{00000000-15E6-8744-9504-1CC525470E31}"/>
            </c:ext>
          </c:extLst>
        </c:ser>
        <c:ser>
          <c:idx val="1"/>
          <c:order val="1"/>
          <c:tx>
            <c:strRef>
              <c:f>'35.Јавно Комунално Претпријатие'!$A$119</c:f>
              <c:strCache>
                <c:ptCount val="1"/>
                <c:pt idx="0">
                  <c:v>Приходи</c:v>
                </c:pt>
              </c:strCache>
            </c:strRef>
          </c:tx>
          <c:spPr>
            <a:solidFill>
              <a:schemeClr val="accent2"/>
            </a:solidFill>
            <a:ln>
              <a:noFill/>
              <a:prstDash val="solid"/>
            </a:ln>
          </c:spPr>
          <c:invertIfNegative val="0"/>
          <c:cat>
            <c:numRef>
              <c:f>'35.Јавно Комунално Претпријатие'!$B$117:$D$117</c:f>
              <c:numCache>
                <c:formatCode>General</c:formatCode>
                <c:ptCount val="3"/>
                <c:pt idx="0">
                  <c:v>2023</c:v>
                </c:pt>
                <c:pt idx="1">
                  <c:v>2024</c:v>
                </c:pt>
                <c:pt idx="2">
                  <c:v>2025</c:v>
                </c:pt>
              </c:numCache>
            </c:numRef>
          </c:cat>
          <c:val>
            <c:numRef>
              <c:f>'35.Јавно Комунално Претпријатие'!$B$119:$D$119</c:f>
              <c:numCache>
                <c:formatCode>#,##0</c:formatCode>
                <c:ptCount val="3"/>
                <c:pt idx="0">
                  <c:v>11500452</c:v>
                </c:pt>
                <c:pt idx="1">
                  <c:v>7456425</c:v>
                </c:pt>
                <c:pt idx="2">
                  <c:v>5914107</c:v>
                </c:pt>
              </c:numCache>
            </c:numRef>
          </c:val>
          <c:extLst>
            <c:ext xmlns:c16="http://schemas.microsoft.com/office/drawing/2014/chart" uri="{C3380CC4-5D6E-409C-BE32-E72D297353CC}">
              <c16:uniqueId val="{00000001-15E6-8744-9504-1CC525470E31}"/>
            </c:ext>
          </c:extLst>
        </c:ser>
        <c:dLbls>
          <c:showLegendKey val="0"/>
          <c:showVal val="0"/>
          <c:showCatName val="0"/>
          <c:showSerName val="0"/>
          <c:showPercent val="0"/>
          <c:showBubbleSize val="0"/>
        </c:dLbls>
        <c:gapWidth val="219"/>
        <c:overlap val="-27"/>
        <c:axId val="230155008"/>
        <c:axId val="230156544"/>
      </c:barChart>
      <c:catAx>
        <c:axId val="2301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56544"/>
        <c:crosses val="autoZero"/>
        <c:auto val="1"/>
        <c:lblAlgn val="ctr"/>
        <c:lblOffset val="100"/>
        <c:noMultiLvlLbl val="0"/>
      </c:catAx>
      <c:valAx>
        <c:axId val="230156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155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'35.Јавно Комунално Претпријатие'!$A$139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'35.Јавно Комунално Претпријатие'!$B$138:$D$138</c:f>
              <c:numCache>
                <c:formatCode>General</c:formatCode>
                <c:ptCount val="3"/>
                <c:pt idx="0">
                  <c:v>2023</c:v>
                </c:pt>
                <c:pt idx="1">
                  <c:v>2024</c:v>
                </c:pt>
                <c:pt idx="2">
                  <c:v>2025</c:v>
                </c:pt>
              </c:numCache>
            </c:numRef>
          </c:cat>
          <c:val>
            <c:numRef>
              <c:f>'35.Јавно Комунално Претпријатие'!$B$139:$D$139</c:f>
              <c:numCache>
                <c:formatCode>0.00</c:formatCode>
                <c:ptCount val="3"/>
                <c:pt idx="0">
                  <c:v>0.38869077649864697</c:v>
                </c:pt>
                <c:pt idx="1">
                  <c:v>0.3946717723533491</c:v>
                </c:pt>
                <c:pt idx="2">
                  <c:v>0.42112440027418052</c:v>
                </c:pt>
              </c:numCache>
            </c:numRef>
          </c:val>
          <c:smooth val="0"/>
          <c:extLst>
            <c:ext xmlns:c16="http://schemas.microsoft.com/office/drawing/2014/chart" uri="{C3380CC4-5D6E-409C-BE32-E72D297353CC}">
              <c16:uniqueId val="{00000000-17CE-0A45-B1F6-F5792A73F8B1}"/>
            </c:ext>
          </c:extLst>
        </c:ser>
        <c:ser>
          <c:idx val="1"/>
          <c:order val="1"/>
          <c:tx>
            <c:strRef>
              <c:f>'35.Јавно Комунално Претпријатие'!$A$140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'35.Јавно Комунално Претпријатие'!$B$138:$D$138</c:f>
              <c:numCache>
                <c:formatCode>General</c:formatCode>
                <c:ptCount val="3"/>
                <c:pt idx="0">
                  <c:v>2023</c:v>
                </c:pt>
                <c:pt idx="1">
                  <c:v>2024</c:v>
                </c:pt>
                <c:pt idx="2">
                  <c:v>2025</c:v>
                </c:pt>
              </c:numCache>
            </c:numRef>
          </c:cat>
          <c:val>
            <c:numRef>
              <c:f>'35.Јавно Комунално Претпријатие'!$B$140:$D$140</c:f>
              <c:numCache>
                <c:formatCode>0.00</c:formatCode>
                <c:ptCount val="3"/>
                <c:pt idx="0">
                  <c:v>0.73790613675479011</c:v>
                </c:pt>
                <c:pt idx="1">
                  <c:v>0.76059745263651857</c:v>
                </c:pt>
                <c:pt idx="2">
                  <c:v>0.86348626315829402</c:v>
                </c:pt>
              </c:numCache>
            </c:numRef>
          </c:val>
          <c:smooth val="0"/>
          <c:extLst>
            <c:ext xmlns:c16="http://schemas.microsoft.com/office/drawing/2014/chart" uri="{C3380CC4-5D6E-409C-BE32-E72D297353CC}">
              <c16:uniqueId val="{00000001-17CE-0A45-B1F6-F5792A73F8B1}"/>
            </c:ext>
          </c:extLst>
        </c:ser>
        <c:dLbls>
          <c:showLegendKey val="0"/>
          <c:showVal val="0"/>
          <c:showCatName val="0"/>
          <c:showSerName val="0"/>
          <c:showPercent val="0"/>
          <c:showBubbleSize val="0"/>
        </c:dLbls>
        <c:smooth val="0"/>
        <c:axId val="230628736"/>
        <c:axId val="230630528"/>
      </c:lineChart>
      <c:catAx>
        <c:axId val="23062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630528"/>
        <c:crosses val="autoZero"/>
        <c:auto val="1"/>
        <c:lblAlgn val="ctr"/>
        <c:lblOffset val="100"/>
        <c:noMultiLvlLbl val="0"/>
      </c:catAx>
      <c:valAx>
        <c:axId val="230630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628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'35.Јавно Комунално Претпријатие'!$A$185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'35.Јавно Комунално Претпријатие'!$B$184:$D$184</c:f>
              <c:numCache>
                <c:formatCode>General</c:formatCode>
                <c:ptCount val="3"/>
                <c:pt idx="0">
                  <c:v>2023</c:v>
                </c:pt>
                <c:pt idx="1">
                  <c:v>2024</c:v>
                </c:pt>
                <c:pt idx="2">
                  <c:v>2025</c:v>
                </c:pt>
              </c:numCache>
            </c:numRef>
          </c:cat>
          <c:val>
            <c:numRef>
              <c:f>'35.Јавно Комунално Претпријатие'!$B$185:$D$185</c:f>
              <c:numCache>
                <c:formatCode>0.00</c:formatCode>
                <c:ptCount val="3"/>
                <c:pt idx="0">
                  <c:v>2.5540042568745731</c:v>
                </c:pt>
                <c:pt idx="1">
                  <c:v>2.5148918931100539</c:v>
                </c:pt>
                <c:pt idx="2">
                  <c:v>2.3703692843690432</c:v>
                </c:pt>
              </c:numCache>
            </c:numRef>
          </c:val>
          <c:smooth val="0"/>
          <c:extLst>
            <c:ext xmlns:c16="http://schemas.microsoft.com/office/drawing/2014/chart" uri="{C3380CC4-5D6E-409C-BE32-E72D297353CC}">
              <c16:uniqueId val="{00000000-5B18-424E-B01A-67639BE1859E}"/>
            </c:ext>
          </c:extLst>
        </c:ser>
        <c:ser>
          <c:idx val="1"/>
          <c:order val="1"/>
          <c:tx>
            <c:strRef>
              <c:f>'35.Јавно Комунално Претпријатие'!$A$186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'35.Јавно Комунално Претпријатие'!$B$184:$D$184</c:f>
              <c:numCache>
                <c:formatCode>General</c:formatCode>
                <c:ptCount val="3"/>
                <c:pt idx="0">
                  <c:v>2023</c:v>
                </c:pt>
                <c:pt idx="1">
                  <c:v>2024</c:v>
                </c:pt>
                <c:pt idx="2">
                  <c:v>2025</c:v>
                </c:pt>
              </c:numCache>
            </c:numRef>
          </c:cat>
          <c:val>
            <c:numRef>
              <c:f>'35.Јавно Комунално Претпријатие'!$B$186:$D$186</c:f>
              <c:numCache>
                <c:formatCode>0.00</c:formatCode>
                <c:ptCount val="3"/>
                <c:pt idx="0">
                  <c:v>2.5450653177746601</c:v>
                </c:pt>
                <c:pt idx="1">
                  <c:v>2.5058937128486489</c:v>
                </c:pt>
                <c:pt idx="2">
                  <c:v>2.3461956192599538</c:v>
                </c:pt>
              </c:numCache>
            </c:numRef>
          </c:val>
          <c:smooth val="0"/>
          <c:extLst>
            <c:ext xmlns:c16="http://schemas.microsoft.com/office/drawing/2014/chart" uri="{C3380CC4-5D6E-409C-BE32-E72D297353CC}">
              <c16:uniqueId val="{00000001-5B18-424E-B01A-67639BE1859E}"/>
            </c:ext>
          </c:extLst>
        </c:ser>
        <c:dLbls>
          <c:showLegendKey val="0"/>
          <c:showVal val="0"/>
          <c:showCatName val="0"/>
          <c:showSerName val="0"/>
          <c:showPercent val="0"/>
          <c:showBubbleSize val="0"/>
        </c:dLbls>
        <c:smooth val="0"/>
        <c:axId val="230668544"/>
        <c:axId val="230670336"/>
      </c:lineChart>
      <c:catAx>
        <c:axId val="23066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670336"/>
        <c:crosses val="autoZero"/>
        <c:auto val="1"/>
        <c:lblAlgn val="ctr"/>
        <c:lblOffset val="100"/>
        <c:noMultiLvlLbl val="0"/>
      </c:catAx>
      <c:valAx>
        <c:axId val="230670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668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353727034120735"/>
          <c:y val="0.1161574074074074"/>
          <c:w val="0.8585579615048119"/>
          <c:h val="0.6714577865266842"/>
        </c:manualLayout>
      </c:layout>
      <c:lineChart>
        <c:grouping val="standard"/>
        <c:varyColors val="0"/>
        <c:ser>
          <c:idx val="0"/>
          <c:order val="0"/>
          <c:tx>
            <c:strRef>
              <c:f>'36.ЈСП СКОПЈЕ'!$A$161</c:f>
              <c:strCache>
                <c:ptCount val="1"/>
                <c:pt idx="0">
                  <c:v>   НЕТО ПРОФИТНА МАРЖА</c:v>
                </c:pt>
              </c:strCache>
            </c:strRef>
          </c:tx>
          <c:spPr>
            <a:ln w="28575" cap="rnd">
              <a:solidFill>
                <a:schemeClr val="accent1"/>
              </a:solidFill>
              <a:prstDash val="solid"/>
              <a:round/>
            </a:ln>
          </c:spPr>
          <c:marker>
            <c:symbol val="none"/>
          </c:marker>
          <c:cat>
            <c:numRef>
              <c:f>'36.ЈСП СКОПЈЕ'!$B$160:$D$160</c:f>
              <c:numCache>
                <c:formatCode>General</c:formatCode>
                <c:ptCount val="3"/>
                <c:pt idx="0">
                  <c:v>2023</c:v>
                </c:pt>
                <c:pt idx="1">
                  <c:v>2024</c:v>
                </c:pt>
                <c:pt idx="2">
                  <c:v>2025</c:v>
                </c:pt>
              </c:numCache>
            </c:numRef>
          </c:cat>
          <c:val>
            <c:numRef>
              <c:f>'36.ЈСП СКОПЈЕ'!$B$161:$D$161</c:f>
              <c:numCache>
                <c:formatCode>0.00</c:formatCode>
                <c:ptCount val="3"/>
                <c:pt idx="0">
                  <c:v>2.150555079274278</c:v>
                </c:pt>
                <c:pt idx="1">
                  <c:v>16.05105987414678</c:v>
                </c:pt>
                <c:pt idx="2">
                  <c:v>-2.2400000000000002</c:v>
                </c:pt>
              </c:numCache>
            </c:numRef>
          </c:val>
          <c:smooth val="0"/>
          <c:extLst>
            <c:ext xmlns:c16="http://schemas.microsoft.com/office/drawing/2014/chart" uri="{C3380CC4-5D6E-409C-BE32-E72D297353CC}">
              <c16:uniqueId val="{00000000-3696-304A-9526-0CAC3D7B13DC}"/>
            </c:ext>
          </c:extLst>
        </c:ser>
        <c:ser>
          <c:idx val="1"/>
          <c:order val="1"/>
          <c:tx>
            <c:strRef>
              <c:f>'36.ЈСП 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'36.ЈСП СКОПЈЕ'!$B$160:$D$160</c:f>
              <c:numCache>
                <c:formatCode>General</c:formatCode>
                <c:ptCount val="3"/>
                <c:pt idx="0">
                  <c:v>2023</c:v>
                </c:pt>
                <c:pt idx="1">
                  <c:v>2024</c:v>
                </c:pt>
                <c:pt idx="2">
                  <c:v>2025</c:v>
                </c:pt>
              </c:numCache>
            </c:numRef>
          </c:cat>
          <c:val>
            <c:numRef>
              <c:f>'36.ЈСП СКОПЈЕ'!$B$162:$D$162</c:f>
              <c:numCache>
                <c:formatCode>0.00</c:formatCode>
                <c:ptCount val="3"/>
                <c:pt idx="0">
                  <c:v>-51.134973569793587</c:v>
                </c:pt>
                <c:pt idx="1">
                  <c:v>-50.066830967520339</c:v>
                </c:pt>
                <c:pt idx="2">
                  <c:v>-69.328166191532404</c:v>
                </c:pt>
              </c:numCache>
            </c:numRef>
          </c:val>
          <c:smooth val="0"/>
          <c:extLst>
            <c:ext xmlns:c16="http://schemas.microsoft.com/office/drawing/2014/chart" uri="{C3380CC4-5D6E-409C-BE32-E72D297353CC}">
              <c16:uniqueId val="{00000001-3696-304A-9526-0CAC3D7B13DC}"/>
            </c:ext>
          </c:extLst>
        </c:ser>
        <c:ser>
          <c:idx val="2"/>
          <c:order val="2"/>
          <c:tx>
            <c:strRef>
              <c:f>'36.ЈСП 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'36.ЈСП СКОПЈЕ'!$B$160:$D$160</c:f>
              <c:numCache>
                <c:formatCode>General</c:formatCode>
                <c:ptCount val="3"/>
                <c:pt idx="0">
                  <c:v>2023</c:v>
                </c:pt>
                <c:pt idx="1">
                  <c:v>2024</c:v>
                </c:pt>
                <c:pt idx="2">
                  <c:v>2025</c:v>
                </c:pt>
              </c:numCache>
            </c:numRef>
          </c:cat>
          <c:val>
            <c:numRef>
              <c:f>'36.ЈСП СКОПЈЕ'!$B$163:$D$163</c:f>
              <c:numCache>
                <c:formatCode>0.00</c:formatCode>
                <c:ptCount val="3"/>
                <c:pt idx="0">
                  <c:v>1.9849214850089461</c:v>
                </c:pt>
                <c:pt idx="1">
                  <c:v>8.8340951279696736</c:v>
                </c:pt>
                <c:pt idx="2">
                  <c:v>-1.6</c:v>
                </c:pt>
              </c:numCache>
            </c:numRef>
          </c:val>
          <c:smooth val="0"/>
          <c:extLst>
            <c:ext xmlns:c16="http://schemas.microsoft.com/office/drawing/2014/chart" uri="{C3380CC4-5D6E-409C-BE32-E72D297353CC}">
              <c16:uniqueId val="{00000002-3696-304A-9526-0CAC3D7B13DC}"/>
            </c:ext>
          </c:extLst>
        </c:ser>
        <c:ser>
          <c:idx val="3"/>
          <c:order val="3"/>
          <c:tx>
            <c:strRef>
              <c:f>'36.ЈСП СКОПЈЕ'!$A$164</c:f>
              <c:strCache>
                <c:ptCount val="1"/>
                <c:pt idx="0">
                  <c:v>  СТАПКА НА ПОВРАТ НА КАПИТАЛОТ (ROE)</c:v>
                </c:pt>
              </c:strCache>
            </c:strRef>
          </c:tx>
          <c:marker>
            <c:symbol val="none"/>
          </c:marker>
          <c:cat>
            <c:numRef>
              <c:f>'36.ЈСП СКОПЈЕ'!$B$160:$D$160</c:f>
              <c:numCache>
                <c:formatCode>General</c:formatCode>
                <c:ptCount val="3"/>
                <c:pt idx="0">
                  <c:v>2023</c:v>
                </c:pt>
                <c:pt idx="1">
                  <c:v>2024</c:v>
                </c:pt>
                <c:pt idx="2">
                  <c:v>2025</c:v>
                </c:pt>
              </c:numCache>
            </c:numRef>
          </c:cat>
          <c:val>
            <c:numRef>
              <c:f>'36.ЈСП СКОПЈЕ'!$B$164:$D$164</c:f>
              <c:numCache>
                <c:formatCode>0.00</c:formatCode>
                <c:ptCount val="3"/>
                <c:pt idx="0">
                  <c:v>-5.1680818546945826</c:v>
                </c:pt>
                <c:pt idx="1">
                  <c:v>76.134151032338949</c:v>
                </c:pt>
                <c:pt idx="2">
                  <c:v>-16</c:v>
                </c:pt>
              </c:numCache>
            </c:numRef>
          </c:val>
          <c:smooth val="0"/>
          <c:extLst>
            <c:ext xmlns:c16="http://schemas.microsoft.com/office/drawing/2014/chart" uri="{C3380CC4-5D6E-409C-BE32-E72D297353CC}">
              <c16:uniqueId val="{00000000-3081-194A-97BD-B89817AC67E0}"/>
            </c:ext>
          </c:extLst>
        </c:ser>
        <c:dLbls>
          <c:showLegendKey val="0"/>
          <c:showVal val="0"/>
          <c:showCatName val="0"/>
          <c:showSerName val="0"/>
          <c:showPercent val="0"/>
          <c:showBubbleSize val="0"/>
        </c:dLbls>
        <c:smooth val="0"/>
        <c:axId val="233664512"/>
        <c:axId val="233666048"/>
      </c:lineChart>
      <c:catAx>
        <c:axId val="23366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666048"/>
        <c:crosses val="autoZero"/>
        <c:auto val="1"/>
        <c:lblAlgn val="ctr"/>
        <c:lblOffset val="100"/>
        <c:noMultiLvlLbl val="0"/>
      </c:catAx>
      <c:valAx>
        <c:axId val="233666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664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'5.ЈП УСЛУГА Ц.О.Берово'!$A$161</c:f>
              <c:strCache>
                <c:ptCount val="1"/>
                <c:pt idx="0">
                  <c:v>   НЕТО ПРОФИТНА МАРЖА</c:v>
                </c:pt>
              </c:strCache>
            </c:strRef>
          </c:tx>
          <c:spPr>
            <a:ln w="28575" cap="rnd">
              <a:solidFill>
                <a:schemeClr val="accent1"/>
              </a:solidFill>
              <a:prstDash val="solid"/>
              <a:round/>
            </a:ln>
          </c:spPr>
          <c:marker>
            <c:symbol val="none"/>
          </c:marker>
          <c:cat>
            <c:numRef>
              <c:f>'5.ЈП УСЛУГА Ц.О.Берово'!$B$160:$D$160</c:f>
              <c:numCache>
                <c:formatCode>General</c:formatCode>
                <c:ptCount val="3"/>
                <c:pt idx="0">
                  <c:v>2023</c:v>
                </c:pt>
                <c:pt idx="1">
                  <c:v>2024</c:v>
                </c:pt>
                <c:pt idx="2">
                  <c:v>2025</c:v>
                </c:pt>
              </c:numCache>
            </c:numRef>
          </c:cat>
          <c:val>
            <c:numRef>
              <c:f>'5.ЈП УСЛУГА Ц.О.Берово'!$B$161:$D$161</c:f>
              <c:numCache>
                <c:formatCode>0.00</c:formatCode>
                <c:ptCount val="3"/>
                <c:pt idx="0">
                  <c:v>-11.39</c:v>
                </c:pt>
                <c:pt idx="1">
                  <c:v>-1.88</c:v>
                </c:pt>
                <c:pt idx="2">
                  <c:v>-9.51</c:v>
                </c:pt>
              </c:numCache>
            </c:numRef>
          </c:val>
          <c:smooth val="0"/>
          <c:extLst>
            <c:ext xmlns:c16="http://schemas.microsoft.com/office/drawing/2014/chart" uri="{C3380CC4-5D6E-409C-BE32-E72D297353CC}">
              <c16:uniqueId val="{00000000-A0E3-9E4F-88BB-017049D54F97}"/>
            </c:ext>
          </c:extLst>
        </c:ser>
        <c:ser>
          <c:idx val="1"/>
          <c:order val="1"/>
          <c:tx>
            <c:strRef>
              <c:f>'5.ЈП УСЛУГА Ц.О.Берово'!$A$162</c:f>
              <c:strCache>
                <c:ptCount val="1"/>
                <c:pt idx="0">
                  <c:v>  ОПЕРАТИВНА ПРОФИТНА МАРЖА</c:v>
                </c:pt>
              </c:strCache>
            </c:strRef>
          </c:tx>
          <c:spPr>
            <a:ln w="28575" cap="rnd">
              <a:solidFill>
                <a:schemeClr val="accent2"/>
              </a:solidFill>
              <a:prstDash val="solid"/>
              <a:round/>
            </a:ln>
          </c:spPr>
          <c:marker>
            <c:symbol val="none"/>
          </c:marker>
          <c:cat>
            <c:numRef>
              <c:f>'5.ЈП УСЛУГА Ц.О.Берово'!$B$160:$D$160</c:f>
              <c:numCache>
                <c:formatCode>General</c:formatCode>
                <c:ptCount val="3"/>
                <c:pt idx="0">
                  <c:v>2023</c:v>
                </c:pt>
                <c:pt idx="1">
                  <c:v>2024</c:v>
                </c:pt>
                <c:pt idx="2">
                  <c:v>2025</c:v>
                </c:pt>
              </c:numCache>
            </c:numRef>
          </c:cat>
          <c:val>
            <c:numRef>
              <c:f>'5.ЈП УСЛУГА Ц.О.Берово'!$B$162:$D$162</c:f>
              <c:numCache>
                <c:formatCode>0.00</c:formatCode>
                <c:ptCount val="3"/>
                <c:pt idx="0">
                  <c:v>-24.926331574589231</c:v>
                </c:pt>
                <c:pt idx="1">
                  <c:v>-24.640130000289329</c:v>
                </c:pt>
                <c:pt idx="2">
                  <c:v>-32.493087366660212</c:v>
                </c:pt>
              </c:numCache>
            </c:numRef>
          </c:val>
          <c:smooth val="0"/>
          <c:extLst>
            <c:ext xmlns:c16="http://schemas.microsoft.com/office/drawing/2014/chart" uri="{C3380CC4-5D6E-409C-BE32-E72D297353CC}">
              <c16:uniqueId val="{00000001-A0E3-9E4F-88BB-017049D54F97}"/>
            </c:ext>
          </c:extLst>
        </c:ser>
        <c:ser>
          <c:idx val="2"/>
          <c:order val="2"/>
          <c:tx>
            <c:strRef>
              <c:f>'5.ЈП УСЛУГА Ц.О.Берово'!$A$163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'5.ЈП УСЛУГА Ц.О.Берово'!$B$160:$D$160</c:f>
              <c:numCache>
                <c:formatCode>General</c:formatCode>
                <c:ptCount val="3"/>
                <c:pt idx="0">
                  <c:v>2023</c:v>
                </c:pt>
                <c:pt idx="1">
                  <c:v>2024</c:v>
                </c:pt>
                <c:pt idx="2">
                  <c:v>2025</c:v>
                </c:pt>
              </c:numCache>
            </c:numRef>
          </c:cat>
          <c:val>
            <c:numRef>
              <c:f>'5.ЈП УСЛУГА Ц.О.Берово'!$B$163:$D$163</c:f>
              <c:numCache>
                <c:formatCode>0.00</c:formatCode>
                <c:ptCount val="3"/>
                <c:pt idx="0">
                  <c:v>-1.3</c:v>
                </c:pt>
                <c:pt idx="1">
                  <c:v>-0.24</c:v>
                </c:pt>
                <c:pt idx="2">
                  <c:v>-1.29</c:v>
                </c:pt>
              </c:numCache>
            </c:numRef>
          </c:val>
          <c:smooth val="0"/>
          <c:extLst>
            <c:ext xmlns:c16="http://schemas.microsoft.com/office/drawing/2014/chart" uri="{C3380CC4-5D6E-409C-BE32-E72D297353CC}">
              <c16:uniqueId val="{00000002-A0E3-9E4F-88BB-017049D54F97}"/>
            </c:ext>
          </c:extLst>
        </c:ser>
        <c:ser>
          <c:idx val="3"/>
          <c:order val="3"/>
          <c:tx>
            <c:strRef>
              <c:f>'5.ЈП УСЛУГА Ц.О.Берово'!$A$164</c:f>
              <c:strCache>
                <c:ptCount val="1"/>
                <c:pt idx="0">
                  <c:v>  СТАПКА НА ПОВРАТ НА КАПИТАЛОТ (ROE)</c:v>
                </c:pt>
              </c:strCache>
            </c:strRef>
          </c:tx>
          <c:marker>
            <c:symbol val="none"/>
          </c:marker>
          <c:cat>
            <c:numRef>
              <c:f>'5.ЈП УСЛУГА Ц.О.Берово'!$B$160:$D$160</c:f>
              <c:numCache>
                <c:formatCode>General</c:formatCode>
                <c:ptCount val="3"/>
                <c:pt idx="0">
                  <c:v>2023</c:v>
                </c:pt>
                <c:pt idx="1">
                  <c:v>2024</c:v>
                </c:pt>
                <c:pt idx="2">
                  <c:v>2025</c:v>
                </c:pt>
              </c:numCache>
            </c:numRef>
          </c:cat>
          <c:val>
            <c:numRef>
              <c:f>'5.ЈП УСЛУГА Ц.О.Берово'!$B$164:$D$164</c:f>
              <c:numCache>
                <c:formatCode>0.00</c:formatCode>
                <c:ptCount val="3"/>
                <c:pt idx="0">
                  <c:v>-1.68</c:v>
                </c:pt>
                <c:pt idx="1">
                  <c:v>-0.3</c:v>
                </c:pt>
                <c:pt idx="2">
                  <c:v>-1.59</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20876800"/>
        <c:axId val="220878336"/>
      </c:lineChart>
      <c:catAx>
        <c:axId val="2208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878336"/>
        <c:crosses val="autoZero"/>
        <c:auto val="1"/>
        <c:lblAlgn val="ctr"/>
        <c:lblOffset val="100"/>
        <c:noMultiLvlLbl val="0"/>
      </c:catAx>
      <c:valAx>
        <c:axId val="220878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876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'36.ЈСП СКОПЈЕ'!$A$95</c:f>
              <c:strCache>
                <c:ptCount val="1"/>
                <c:pt idx="0">
                  <c:v>Oбврски</c:v>
                </c:pt>
              </c:strCache>
            </c:strRef>
          </c:tx>
          <c:spPr>
            <a:solidFill>
              <a:schemeClr val="accent1"/>
            </a:solidFill>
            <a:ln>
              <a:noFill/>
              <a:prstDash val="solid"/>
            </a:ln>
          </c:spPr>
          <c:invertIfNegative val="0"/>
          <c:cat>
            <c:numRef>
              <c:f>'36.ЈСП СКОПЈЕ'!$B$94:$D$94</c:f>
              <c:numCache>
                <c:formatCode>0</c:formatCode>
                <c:ptCount val="3"/>
                <c:pt idx="0">
                  <c:v>2023</c:v>
                </c:pt>
                <c:pt idx="1">
                  <c:v>2024</c:v>
                </c:pt>
                <c:pt idx="2">
                  <c:v>2025</c:v>
                </c:pt>
              </c:numCache>
            </c:numRef>
          </c:cat>
          <c:val>
            <c:numRef>
              <c:f>'36.ЈСП СКОПЈЕ'!$B$95:$D$95</c:f>
              <c:numCache>
                <c:formatCode>#,##0</c:formatCode>
                <c:ptCount val="3"/>
                <c:pt idx="0">
                  <c:v>1390456552</c:v>
                </c:pt>
                <c:pt idx="1">
                  <c:v>1296532136</c:v>
                </c:pt>
                <c:pt idx="2">
                  <c:v>1280875551</c:v>
                </c:pt>
              </c:numCache>
            </c:numRef>
          </c:val>
          <c:extLst>
            <c:ext xmlns:c16="http://schemas.microsoft.com/office/drawing/2014/chart" uri="{C3380CC4-5D6E-409C-BE32-E72D297353CC}">
              <c16:uniqueId val="{00000000-FCD2-9A48-918B-6313E0C11E94}"/>
            </c:ext>
          </c:extLst>
        </c:ser>
        <c:ser>
          <c:idx val="1"/>
          <c:order val="1"/>
          <c:tx>
            <c:strRef>
              <c:f>'36.ЈСП СКОПЈЕ'!$A$96</c:f>
              <c:strCache>
                <c:ptCount val="1"/>
                <c:pt idx="0">
                  <c:v>EBITDA</c:v>
                </c:pt>
              </c:strCache>
            </c:strRef>
          </c:tx>
          <c:spPr>
            <a:solidFill>
              <a:schemeClr val="accent2"/>
            </a:solidFill>
            <a:ln>
              <a:noFill/>
              <a:prstDash val="solid"/>
            </a:ln>
          </c:spPr>
          <c:invertIfNegative val="0"/>
          <c:cat>
            <c:numRef>
              <c:f>'36.ЈСП СКОПЈЕ'!$B$94:$D$94</c:f>
              <c:numCache>
                <c:formatCode>0</c:formatCode>
                <c:ptCount val="3"/>
                <c:pt idx="0">
                  <c:v>2023</c:v>
                </c:pt>
                <c:pt idx="1">
                  <c:v>2024</c:v>
                </c:pt>
                <c:pt idx="2">
                  <c:v>2025</c:v>
                </c:pt>
              </c:numCache>
            </c:numRef>
          </c:cat>
          <c:val>
            <c:numRef>
              <c:f>'36.ЈСП СКОПЈЕ'!$B$96:$D$96</c:f>
              <c:numCache>
                <c:formatCode>#,##0</c:formatCode>
                <c:ptCount val="3"/>
                <c:pt idx="0">
                  <c:v>-481912997</c:v>
                </c:pt>
                <c:pt idx="1">
                  <c:v>-463761112</c:v>
                </c:pt>
                <c:pt idx="2">
                  <c:v>-741764599</c:v>
                </c:pt>
              </c:numCache>
            </c:numRef>
          </c:val>
          <c:extLst>
            <c:ext xmlns:c16="http://schemas.microsoft.com/office/drawing/2014/chart" uri="{C3380CC4-5D6E-409C-BE32-E72D297353CC}">
              <c16:uniqueId val="{00000001-FCD2-9A48-918B-6313E0C11E94}"/>
            </c:ext>
          </c:extLst>
        </c:ser>
        <c:ser>
          <c:idx val="2"/>
          <c:order val="2"/>
          <c:tx>
            <c:strRef>
              <c:f>'36.ЈСП СКОПЈЕ'!$A$97</c:f>
              <c:strCache>
                <c:ptCount val="1"/>
                <c:pt idx="0">
                  <c:v>Показател на долг/ЕBITDA</c:v>
                </c:pt>
              </c:strCache>
            </c:strRef>
          </c:tx>
          <c:spPr>
            <a:solidFill>
              <a:schemeClr val="accent3"/>
            </a:solidFill>
            <a:ln>
              <a:noFill/>
              <a:prstDash val="solid"/>
            </a:ln>
          </c:spPr>
          <c:invertIfNegative val="0"/>
          <c:cat>
            <c:numRef>
              <c:f>'36.ЈСП СКОПЈЕ'!$B$94:$D$94</c:f>
              <c:numCache>
                <c:formatCode>0</c:formatCode>
                <c:ptCount val="3"/>
                <c:pt idx="0">
                  <c:v>2023</c:v>
                </c:pt>
                <c:pt idx="1">
                  <c:v>2024</c:v>
                </c:pt>
                <c:pt idx="2">
                  <c:v>2025</c:v>
                </c:pt>
              </c:numCache>
            </c:numRef>
          </c:cat>
          <c:val>
            <c:numRef>
              <c:f>'36.ЈСП СКОПЈЕ'!$B$97:$D$97</c:f>
              <c:numCache>
                <c:formatCode>#,##0.00</c:formatCode>
                <c:ptCount val="3"/>
                <c:pt idx="0">
                  <c:v>-2.8852854366988572</c:v>
                </c:pt>
                <c:pt idx="1">
                  <c:v>-2.7956896394538568</c:v>
                </c:pt>
                <c:pt idx="2">
                  <c:v>-1.7267952025842099</c:v>
                </c:pt>
              </c:numCache>
            </c:numRef>
          </c:val>
          <c:extLst>
            <c:ext xmlns:c16="http://schemas.microsoft.com/office/drawing/2014/chart" uri="{C3380CC4-5D6E-409C-BE32-E72D297353CC}">
              <c16:uniqueId val="{00000002-FCD2-9A48-918B-6313E0C11E94}"/>
            </c:ext>
          </c:extLst>
        </c:ser>
        <c:dLbls>
          <c:showLegendKey val="0"/>
          <c:showVal val="0"/>
          <c:showCatName val="0"/>
          <c:showSerName val="0"/>
          <c:showPercent val="0"/>
          <c:showBubbleSize val="0"/>
        </c:dLbls>
        <c:gapWidth val="219"/>
        <c:overlap val="-27"/>
        <c:axId val="233373696"/>
        <c:axId val="233375232"/>
      </c:barChart>
      <c:catAx>
        <c:axId val="2333736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75232"/>
        <c:crosses val="autoZero"/>
        <c:auto val="1"/>
        <c:lblAlgn val="ctr"/>
        <c:lblOffset val="100"/>
        <c:noMultiLvlLbl val="0"/>
      </c:catAx>
      <c:valAx>
        <c:axId val="2333752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73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'36.ЈСП СКОПЈЕ'!$A$118</c:f>
              <c:strCache>
                <c:ptCount val="1"/>
                <c:pt idx="0">
                  <c:v>Oбврски</c:v>
                </c:pt>
              </c:strCache>
            </c:strRef>
          </c:tx>
          <c:spPr>
            <a:solidFill>
              <a:schemeClr val="accent1"/>
            </a:solidFill>
            <a:ln>
              <a:noFill/>
              <a:prstDash val="solid"/>
            </a:ln>
          </c:spPr>
          <c:invertIfNegative val="0"/>
          <c:cat>
            <c:numRef>
              <c:f>'36.ЈСП СКОПЈЕ'!$B$117:$D$117</c:f>
              <c:numCache>
                <c:formatCode>General</c:formatCode>
                <c:ptCount val="3"/>
                <c:pt idx="0">
                  <c:v>2023</c:v>
                </c:pt>
                <c:pt idx="1">
                  <c:v>2024</c:v>
                </c:pt>
                <c:pt idx="2">
                  <c:v>2025</c:v>
                </c:pt>
              </c:numCache>
            </c:numRef>
          </c:cat>
          <c:val>
            <c:numRef>
              <c:f>'36.ЈСП СКОПЈЕ'!$B$118:$D$118</c:f>
              <c:numCache>
                <c:formatCode>#,##0</c:formatCode>
                <c:ptCount val="3"/>
                <c:pt idx="0">
                  <c:v>1390456552</c:v>
                </c:pt>
                <c:pt idx="1">
                  <c:v>1296532136</c:v>
                </c:pt>
                <c:pt idx="2">
                  <c:v>1280875551</c:v>
                </c:pt>
              </c:numCache>
            </c:numRef>
          </c:val>
          <c:extLst>
            <c:ext xmlns:c16="http://schemas.microsoft.com/office/drawing/2014/chart" uri="{C3380CC4-5D6E-409C-BE32-E72D297353CC}">
              <c16:uniqueId val="{00000000-86D5-F24D-9F7A-C86DDBADFAFF}"/>
            </c:ext>
          </c:extLst>
        </c:ser>
        <c:ser>
          <c:idx val="1"/>
          <c:order val="1"/>
          <c:tx>
            <c:strRef>
              <c:f>'36.ЈСП СКОПЈЕ'!$A$119</c:f>
              <c:strCache>
                <c:ptCount val="1"/>
                <c:pt idx="0">
                  <c:v>Приходи</c:v>
                </c:pt>
              </c:strCache>
            </c:strRef>
          </c:tx>
          <c:spPr>
            <a:solidFill>
              <a:schemeClr val="accent2"/>
            </a:solidFill>
            <a:ln>
              <a:noFill/>
              <a:prstDash val="solid"/>
            </a:ln>
          </c:spPr>
          <c:invertIfNegative val="0"/>
          <c:cat>
            <c:numRef>
              <c:f>'36.ЈСП СКОПЈЕ'!$B$117:$D$117</c:f>
              <c:numCache>
                <c:formatCode>General</c:formatCode>
                <c:ptCount val="3"/>
                <c:pt idx="0">
                  <c:v>2023</c:v>
                </c:pt>
                <c:pt idx="1">
                  <c:v>2024</c:v>
                </c:pt>
                <c:pt idx="2">
                  <c:v>2025</c:v>
                </c:pt>
              </c:numCache>
            </c:numRef>
          </c:cat>
          <c:val>
            <c:numRef>
              <c:f>'36.ЈСП СКОПЈЕ'!$B$119:$D$119</c:f>
              <c:numCache>
                <c:formatCode>#,##0</c:formatCode>
                <c:ptCount val="3"/>
                <c:pt idx="0">
                  <c:v>2069582816</c:v>
                </c:pt>
                <c:pt idx="1">
                  <c:v>1995054658</c:v>
                </c:pt>
                <c:pt idx="2">
                  <c:v>1960858501</c:v>
                </c:pt>
              </c:numCache>
            </c:numRef>
          </c:val>
          <c:extLst>
            <c:ext xmlns:c16="http://schemas.microsoft.com/office/drawing/2014/chart" uri="{C3380CC4-5D6E-409C-BE32-E72D297353CC}">
              <c16:uniqueId val="{00000001-86D5-F24D-9F7A-C86DDBADFAFF}"/>
            </c:ext>
          </c:extLst>
        </c:ser>
        <c:dLbls>
          <c:showLegendKey val="0"/>
          <c:showVal val="0"/>
          <c:showCatName val="0"/>
          <c:showSerName val="0"/>
          <c:showPercent val="0"/>
          <c:showBubbleSize val="0"/>
        </c:dLbls>
        <c:gapWidth val="219"/>
        <c:overlap val="-27"/>
        <c:axId val="233409152"/>
        <c:axId val="233410944"/>
      </c:barChart>
      <c:catAx>
        <c:axId val="23340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410944"/>
        <c:crosses val="autoZero"/>
        <c:auto val="1"/>
        <c:lblAlgn val="ctr"/>
        <c:lblOffset val="100"/>
        <c:noMultiLvlLbl val="0"/>
      </c:catAx>
      <c:valAx>
        <c:axId val="233410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409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'36.ЈСП 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'36.ЈСП СКОПЈЕ'!$B$138:$D$138</c:f>
              <c:numCache>
                <c:formatCode>General</c:formatCode>
                <c:ptCount val="3"/>
                <c:pt idx="0">
                  <c:v>2023</c:v>
                </c:pt>
                <c:pt idx="1">
                  <c:v>2024</c:v>
                </c:pt>
                <c:pt idx="2">
                  <c:v>2025</c:v>
                </c:pt>
              </c:numCache>
            </c:numRef>
          </c:cat>
          <c:val>
            <c:numRef>
              <c:f>'36.ЈСП СКОПЈЕ'!$B$139:$D$139</c:f>
              <c:numCache>
                <c:formatCode>0.00</c:formatCode>
                <c:ptCount val="3"/>
                <c:pt idx="0">
                  <c:v>0.97094575026355312</c:v>
                </c:pt>
                <c:pt idx="1">
                  <c:v>0.61859782436526867</c:v>
                </c:pt>
                <c:pt idx="2">
                  <c:v>0.6105412203983861</c:v>
                </c:pt>
              </c:numCache>
            </c:numRef>
          </c:val>
          <c:smooth val="0"/>
          <c:extLst>
            <c:ext xmlns:c16="http://schemas.microsoft.com/office/drawing/2014/chart" uri="{C3380CC4-5D6E-409C-BE32-E72D297353CC}">
              <c16:uniqueId val="{00000000-E2A6-514E-804C-2E9450B27FA5}"/>
            </c:ext>
          </c:extLst>
        </c:ser>
        <c:ser>
          <c:idx val="1"/>
          <c:order val="1"/>
          <c:tx>
            <c:strRef>
              <c:f>'36.ЈСП 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'36.ЈСП СКОПЈЕ'!$B$138:$D$138</c:f>
              <c:numCache>
                <c:formatCode>General</c:formatCode>
                <c:ptCount val="3"/>
                <c:pt idx="0">
                  <c:v>2023</c:v>
                </c:pt>
                <c:pt idx="1">
                  <c:v>2024</c:v>
                </c:pt>
                <c:pt idx="2">
                  <c:v>2025</c:v>
                </c:pt>
              </c:numCache>
            </c:numRef>
          </c:cat>
          <c:val>
            <c:numRef>
              <c:f>'36.ЈСП СКОПЈЕ'!$B$140:$D$140</c:f>
              <c:numCache>
                <c:formatCode>0.00</c:formatCode>
                <c:ptCount val="3"/>
                <c:pt idx="0">
                  <c:v>-2.528022973063476</c:v>
                </c:pt>
                <c:pt idx="1">
                  <c:v>5.3312104416206054</c:v>
                </c:pt>
                <c:pt idx="2">
                  <c:v>6.1094012023859223</c:v>
                </c:pt>
              </c:numCache>
            </c:numRef>
          </c:val>
          <c:smooth val="0"/>
          <c:extLst>
            <c:ext xmlns:c16="http://schemas.microsoft.com/office/drawing/2014/chart" uri="{C3380CC4-5D6E-409C-BE32-E72D297353CC}">
              <c16:uniqueId val="{00000001-E2A6-514E-804C-2E9450B27FA5}"/>
            </c:ext>
          </c:extLst>
        </c:ser>
        <c:dLbls>
          <c:showLegendKey val="0"/>
          <c:showVal val="0"/>
          <c:showCatName val="0"/>
          <c:showSerName val="0"/>
          <c:showPercent val="0"/>
          <c:showBubbleSize val="0"/>
        </c:dLbls>
        <c:smooth val="0"/>
        <c:axId val="233522688"/>
        <c:axId val="233524224"/>
      </c:lineChart>
      <c:catAx>
        <c:axId val="23352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524224"/>
        <c:crosses val="autoZero"/>
        <c:auto val="1"/>
        <c:lblAlgn val="ctr"/>
        <c:lblOffset val="100"/>
        <c:noMultiLvlLbl val="0"/>
      </c:catAx>
      <c:valAx>
        <c:axId val="233524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522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'36.ЈСП 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'36.ЈСП СКОПЈЕ'!$B$184:$D$184</c:f>
              <c:numCache>
                <c:formatCode>General</c:formatCode>
                <c:ptCount val="3"/>
                <c:pt idx="0">
                  <c:v>2023</c:v>
                </c:pt>
                <c:pt idx="1">
                  <c:v>2024</c:v>
                </c:pt>
                <c:pt idx="2">
                  <c:v>2025</c:v>
                </c:pt>
              </c:numCache>
            </c:numRef>
          </c:cat>
          <c:val>
            <c:numRef>
              <c:f>'36.ЈСП СКОПЈЕ'!$B$185:$D$185</c:f>
              <c:numCache>
                <c:formatCode>0.00</c:formatCode>
                <c:ptCount val="3"/>
                <c:pt idx="0">
                  <c:v>0.162092242014854</c:v>
                </c:pt>
                <c:pt idx="1">
                  <c:v>0.56256501163007566</c:v>
                </c:pt>
                <c:pt idx="2">
                  <c:v>0.48855571120909552</c:v>
                </c:pt>
              </c:numCache>
            </c:numRef>
          </c:val>
          <c:smooth val="0"/>
          <c:extLst>
            <c:ext xmlns:c16="http://schemas.microsoft.com/office/drawing/2014/chart" uri="{C3380CC4-5D6E-409C-BE32-E72D297353CC}">
              <c16:uniqueId val="{00000000-B7EB-2049-A010-F8DFF07D4FC2}"/>
            </c:ext>
          </c:extLst>
        </c:ser>
        <c:ser>
          <c:idx val="1"/>
          <c:order val="1"/>
          <c:tx>
            <c:strRef>
              <c:f>'36.ЈСП 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'36.ЈСП СКОПЈЕ'!$B$184:$D$184</c:f>
              <c:numCache>
                <c:formatCode>General</c:formatCode>
                <c:ptCount val="3"/>
                <c:pt idx="0">
                  <c:v>2023</c:v>
                </c:pt>
                <c:pt idx="1">
                  <c:v>2024</c:v>
                </c:pt>
                <c:pt idx="2">
                  <c:v>2025</c:v>
                </c:pt>
              </c:numCache>
            </c:numRef>
          </c:cat>
          <c:val>
            <c:numRef>
              <c:f>'36.ЈСП СКОПЈЕ'!$B$186:$D$186</c:f>
              <c:numCache>
                <c:formatCode>0.00</c:formatCode>
                <c:ptCount val="3"/>
                <c:pt idx="0">
                  <c:v>0.11228772958322129</c:v>
                </c:pt>
                <c:pt idx="1">
                  <c:v>0.50503047039517512</c:v>
                </c:pt>
                <c:pt idx="2">
                  <c:v>0.43503221189890451</c:v>
                </c:pt>
              </c:numCache>
            </c:numRef>
          </c:val>
          <c:smooth val="0"/>
          <c:extLst>
            <c:ext xmlns:c16="http://schemas.microsoft.com/office/drawing/2014/chart" uri="{C3380CC4-5D6E-409C-BE32-E72D297353CC}">
              <c16:uniqueId val="{00000001-B7EB-2049-A010-F8DFF07D4FC2}"/>
            </c:ext>
          </c:extLst>
        </c:ser>
        <c:dLbls>
          <c:showLegendKey val="0"/>
          <c:showVal val="0"/>
          <c:showCatName val="0"/>
          <c:showSerName val="0"/>
          <c:showPercent val="0"/>
          <c:showBubbleSize val="0"/>
        </c:dLbls>
        <c:smooth val="0"/>
        <c:axId val="233554304"/>
        <c:axId val="233555840"/>
      </c:lineChart>
      <c:catAx>
        <c:axId val="23355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555840"/>
        <c:crosses val="autoZero"/>
        <c:auto val="1"/>
        <c:lblAlgn val="ctr"/>
        <c:lblOffset val="100"/>
        <c:noMultiLvlLbl val="0"/>
      </c:catAx>
      <c:valAx>
        <c:axId val="233555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5543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'37.ЈАВНО ПРЕТПРИЈАТИЕ КОМУНАЛНА'!$A$161</c:f>
              <c:strCache>
                <c:ptCount val="1"/>
                <c:pt idx="0">
                  <c:v>   НЕТО ПРОФИТНА МАРЖА</c:v>
                </c:pt>
              </c:strCache>
            </c:strRef>
          </c:tx>
          <c:spPr>
            <a:ln w="28575" cap="rnd">
              <a:solidFill>
                <a:schemeClr val="accent1"/>
              </a:solidFill>
              <a:prstDash val="solid"/>
              <a:round/>
            </a:ln>
          </c:spPr>
          <c:marker>
            <c:symbol val="none"/>
          </c:marker>
          <c:cat>
            <c:numRef>
              <c:f>'37.ЈАВНО ПРЕТПРИЈАТИЕ КОМУНАЛНА'!$B$160:$D$160</c:f>
              <c:numCache>
                <c:formatCode>General</c:formatCode>
                <c:ptCount val="3"/>
                <c:pt idx="0">
                  <c:v>2023</c:v>
                </c:pt>
                <c:pt idx="1">
                  <c:v>2024</c:v>
                </c:pt>
                <c:pt idx="2">
                  <c:v>2025</c:v>
                </c:pt>
              </c:numCache>
            </c:numRef>
          </c:cat>
          <c:val>
            <c:numRef>
              <c:f>'37.ЈАВНО ПРЕТПРИЈАТИЕ КОМУНАЛНА'!$B$161:$D$161</c:f>
              <c:numCache>
                <c:formatCode>0.00</c:formatCode>
                <c:ptCount val="3"/>
                <c:pt idx="0">
                  <c:v>-12.74</c:v>
                </c:pt>
                <c:pt idx="1">
                  <c:v>-6.16</c:v>
                </c:pt>
                <c:pt idx="2">
                  <c:v>-20.48</c:v>
                </c:pt>
              </c:numCache>
            </c:numRef>
          </c:val>
          <c:smooth val="0"/>
          <c:extLst>
            <c:ext xmlns:c16="http://schemas.microsoft.com/office/drawing/2014/chart" uri="{C3380CC4-5D6E-409C-BE32-E72D297353CC}">
              <c16:uniqueId val="{00000000-31AF-F14A-8CC9-6274E89055F8}"/>
            </c:ext>
          </c:extLst>
        </c:ser>
        <c:ser>
          <c:idx val="1"/>
          <c:order val="1"/>
          <c:tx>
            <c:strRef>
              <c:f>'37.ЈАВНО ПРЕТПРИЈАТИЕ КОМУНАЛНА'!$A$162</c:f>
              <c:strCache>
                <c:ptCount val="1"/>
                <c:pt idx="0">
                  <c:v>  ОПЕРАТИВНА ПРОФИТНА МАРЖА</c:v>
                </c:pt>
              </c:strCache>
            </c:strRef>
          </c:tx>
          <c:spPr>
            <a:ln w="28575" cap="rnd">
              <a:solidFill>
                <a:schemeClr val="accent2"/>
              </a:solidFill>
              <a:prstDash val="solid"/>
              <a:round/>
            </a:ln>
          </c:spPr>
          <c:marker>
            <c:symbol val="none"/>
          </c:marker>
          <c:cat>
            <c:numRef>
              <c:f>'37.ЈАВНО ПРЕТПРИЈАТИЕ КОМУНАЛНА'!$B$160:$D$160</c:f>
              <c:numCache>
                <c:formatCode>General</c:formatCode>
                <c:ptCount val="3"/>
                <c:pt idx="0">
                  <c:v>2023</c:v>
                </c:pt>
                <c:pt idx="1">
                  <c:v>2024</c:v>
                </c:pt>
                <c:pt idx="2">
                  <c:v>2025</c:v>
                </c:pt>
              </c:numCache>
            </c:numRef>
          </c:cat>
          <c:val>
            <c:numRef>
              <c:f>'37.ЈАВНО ПРЕТПРИЈАТИЕ КОМУНАЛНА'!$B$162:$D$162</c:f>
              <c:numCache>
                <c:formatCode>0.00</c:formatCode>
                <c:ptCount val="3"/>
                <c:pt idx="0">
                  <c:v>-21.722802701050661</c:v>
                </c:pt>
                <c:pt idx="1">
                  <c:v>-17.91874009215973</c:v>
                </c:pt>
                <c:pt idx="2">
                  <c:v>-34.895618130652409</c:v>
                </c:pt>
              </c:numCache>
            </c:numRef>
          </c:val>
          <c:smooth val="0"/>
          <c:extLst>
            <c:ext xmlns:c16="http://schemas.microsoft.com/office/drawing/2014/chart" uri="{C3380CC4-5D6E-409C-BE32-E72D297353CC}">
              <c16:uniqueId val="{00000001-31AF-F14A-8CC9-6274E89055F8}"/>
            </c:ext>
          </c:extLst>
        </c:ser>
        <c:ser>
          <c:idx val="2"/>
          <c:order val="2"/>
          <c:tx>
            <c:strRef>
              <c:f>'37.ЈАВНО ПРЕТПРИЈАТИЕ КОМУНАЛНА'!$A$163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'37.ЈАВНО ПРЕТПРИЈАТИЕ КОМУНАЛНА'!$B$160:$D$160</c:f>
              <c:numCache>
                <c:formatCode>General</c:formatCode>
                <c:ptCount val="3"/>
                <c:pt idx="0">
                  <c:v>2023</c:v>
                </c:pt>
                <c:pt idx="1">
                  <c:v>2024</c:v>
                </c:pt>
                <c:pt idx="2">
                  <c:v>2025</c:v>
                </c:pt>
              </c:numCache>
            </c:numRef>
          </c:cat>
          <c:val>
            <c:numRef>
              <c:f>'37.ЈАВНО ПРЕТПРИЈАТИЕ КОМУНАЛНА'!$B$163:$D$163</c:f>
              <c:numCache>
                <c:formatCode>0.00</c:formatCode>
                <c:ptCount val="3"/>
                <c:pt idx="0">
                  <c:v>-11.98</c:v>
                </c:pt>
                <c:pt idx="1">
                  <c:v>-5.58</c:v>
                </c:pt>
                <c:pt idx="2">
                  <c:v>-23.37</c:v>
                </c:pt>
              </c:numCache>
            </c:numRef>
          </c:val>
          <c:smooth val="0"/>
          <c:extLst>
            <c:ext xmlns:c16="http://schemas.microsoft.com/office/drawing/2014/chart" uri="{C3380CC4-5D6E-409C-BE32-E72D297353CC}">
              <c16:uniqueId val="{00000002-31AF-F14A-8CC9-6274E89055F8}"/>
            </c:ext>
          </c:extLst>
        </c:ser>
        <c:ser>
          <c:idx val="3"/>
          <c:order val="3"/>
          <c:tx>
            <c:strRef>
              <c:f>'37.ЈАВНО ПРЕТПРИЈАТИЕ КОМУНАЛНА'!$A$164</c:f>
              <c:strCache>
                <c:ptCount val="1"/>
                <c:pt idx="0">
                  <c:v>  СТАПКА НА ПОВРАТ НА КАПИТАЛОТ (ROE)</c:v>
                </c:pt>
              </c:strCache>
            </c:strRef>
          </c:tx>
          <c:marker>
            <c:symbol val="none"/>
          </c:marker>
          <c:cat>
            <c:numRef>
              <c:f>'37.ЈАВНО ПРЕТПРИЈАТИЕ КОМУНАЛНА'!$B$160:$D$160</c:f>
              <c:numCache>
                <c:formatCode>General</c:formatCode>
                <c:ptCount val="3"/>
                <c:pt idx="0">
                  <c:v>2023</c:v>
                </c:pt>
                <c:pt idx="1">
                  <c:v>2024</c:v>
                </c:pt>
                <c:pt idx="2">
                  <c:v>2025</c:v>
                </c:pt>
              </c:numCache>
            </c:numRef>
          </c:cat>
          <c:val>
            <c:numRef>
              <c:f>'37.ЈАВНО ПРЕТПРИЈАТИЕ КОМУНАЛНА'!$B$164:$D$164</c:f>
              <c:numCache>
                <c:formatCode>0.00</c:formatCode>
                <c:ptCount val="3"/>
                <c:pt idx="0">
                  <c:v>-22.8</c:v>
                </c:pt>
                <c:pt idx="1">
                  <c:v>-12.44</c:v>
                </c:pt>
                <c:pt idx="2">
                  <c:v>-73.73</c:v>
                </c:pt>
              </c:numCache>
            </c:numRef>
          </c:val>
          <c:smooth val="0"/>
          <c:extLst>
            <c:ext xmlns:c16="http://schemas.microsoft.com/office/drawing/2014/chart" uri="{C3380CC4-5D6E-409C-BE32-E72D297353CC}">
              <c16:uniqueId val="{00000000-FC04-D241-AA9E-054690475944}"/>
            </c:ext>
          </c:extLst>
        </c:ser>
        <c:dLbls>
          <c:showLegendKey val="0"/>
          <c:showVal val="0"/>
          <c:showCatName val="0"/>
          <c:showSerName val="0"/>
          <c:showPercent val="0"/>
          <c:showBubbleSize val="0"/>
        </c:dLbls>
        <c:smooth val="0"/>
        <c:axId val="233604992"/>
        <c:axId val="233606528"/>
      </c:lineChart>
      <c:catAx>
        <c:axId val="23360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606528"/>
        <c:crosses val="autoZero"/>
        <c:auto val="1"/>
        <c:lblAlgn val="ctr"/>
        <c:lblOffset val="100"/>
        <c:noMultiLvlLbl val="0"/>
      </c:catAx>
      <c:valAx>
        <c:axId val="233606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604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'37.ЈАВНО ПРЕТПРИЈАТИЕ КОМУНАЛНА'!$A$95</c:f>
              <c:strCache>
                <c:ptCount val="1"/>
                <c:pt idx="0">
                  <c:v>Oбврски</c:v>
                </c:pt>
              </c:strCache>
            </c:strRef>
          </c:tx>
          <c:spPr>
            <a:solidFill>
              <a:schemeClr val="accent1"/>
            </a:solidFill>
            <a:ln>
              <a:noFill/>
              <a:prstDash val="solid"/>
            </a:ln>
          </c:spPr>
          <c:invertIfNegative val="0"/>
          <c:cat>
            <c:numRef>
              <c:f>'37.ЈАВНО ПРЕТПРИЈАТИЕ КОМУНАЛНА'!$B$94:$D$94</c:f>
              <c:numCache>
                <c:formatCode>0</c:formatCode>
                <c:ptCount val="3"/>
                <c:pt idx="0">
                  <c:v>2023</c:v>
                </c:pt>
                <c:pt idx="1">
                  <c:v>2024</c:v>
                </c:pt>
                <c:pt idx="2">
                  <c:v>2025</c:v>
                </c:pt>
              </c:numCache>
            </c:numRef>
          </c:cat>
          <c:val>
            <c:numRef>
              <c:f>'37.ЈАВНО ПРЕТПРИЈАТИЕ КОМУНАЛНА'!$B$95:$D$95</c:f>
              <c:numCache>
                <c:formatCode>#,##0</c:formatCode>
                <c:ptCount val="3"/>
                <c:pt idx="0">
                  <c:v>502022728</c:v>
                </c:pt>
                <c:pt idx="1">
                  <c:v>638386433</c:v>
                </c:pt>
                <c:pt idx="2">
                  <c:v>654827766</c:v>
                </c:pt>
              </c:numCache>
            </c:numRef>
          </c:val>
          <c:extLst>
            <c:ext xmlns:c16="http://schemas.microsoft.com/office/drawing/2014/chart" uri="{C3380CC4-5D6E-409C-BE32-E72D297353CC}">
              <c16:uniqueId val="{00000000-EAB2-D046-A1A2-538433BB70A8}"/>
            </c:ext>
          </c:extLst>
        </c:ser>
        <c:ser>
          <c:idx val="1"/>
          <c:order val="1"/>
          <c:tx>
            <c:strRef>
              <c:f>'37.ЈАВНО ПРЕТПРИЈАТИЕ КОМУНАЛНА'!$A$96</c:f>
              <c:strCache>
                <c:ptCount val="1"/>
                <c:pt idx="0">
                  <c:v>EBITDA</c:v>
                </c:pt>
              </c:strCache>
            </c:strRef>
          </c:tx>
          <c:spPr>
            <a:solidFill>
              <a:schemeClr val="accent2"/>
            </a:solidFill>
            <a:ln>
              <a:noFill/>
              <a:prstDash val="solid"/>
            </a:ln>
          </c:spPr>
          <c:invertIfNegative val="0"/>
          <c:cat>
            <c:numRef>
              <c:f>'37.ЈАВНО ПРЕТПРИЈАТИЕ КОМУНАЛНА'!$B$94:$D$94</c:f>
              <c:numCache>
                <c:formatCode>0</c:formatCode>
                <c:ptCount val="3"/>
                <c:pt idx="0">
                  <c:v>2023</c:v>
                </c:pt>
                <c:pt idx="1">
                  <c:v>2024</c:v>
                </c:pt>
                <c:pt idx="2">
                  <c:v>2025</c:v>
                </c:pt>
              </c:numCache>
            </c:numRef>
          </c:cat>
          <c:val>
            <c:numRef>
              <c:f>'37.ЈАВНО ПРЕТПРИЈАТИЕ КОМУНАЛНА'!$B$96:$D$96</c:f>
              <c:numCache>
                <c:formatCode>#,##0</c:formatCode>
                <c:ptCount val="3"/>
                <c:pt idx="0">
                  <c:v>-155012753</c:v>
                </c:pt>
                <c:pt idx="1">
                  <c:v>-119759919</c:v>
                </c:pt>
                <c:pt idx="2">
                  <c:v>-348029614</c:v>
                </c:pt>
              </c:numCache>
            </c:numRef>
          </c:val>
          <c:extLst>
            <c:ext xmlns:c16="http://schemas.microsoft.com/office/drawing/2014/chart" uri="{C3380CC4-5D6E-409C-BE32-E72D297353CC}">
              <c16:uniqueId val="{00000001-EAB2-D046-A1A2-538433BB70A8}"/>
            </c:ext>
          </c:extLst>
        </c:ser>
        <c:ser>
          <c:idx val="2"/>
          <c:order val="2"/>
          <c:tx>
            <c:strRef>
              <c:f>'37.ЈАВНО ПРЕТПРИЈАТИЕ КОМУНАЛНА'!$A$97</c:f>
              <c:strCache>
                <c:ptCount val="1"/>
                <c:pt idx="0">
                  <c:v>Показател на долг/ЕBITDA</c:v>
                </c:pt>
              </c:strCache>
            </c:strRef>
          </c:tx>
          <c:spPr>
            <a:solidFill>
              <a:schemeClr val="accent3"/>
            </a:solidFill>
            <a:ln>
              <a:noFill/>
              <a:prstDash val="solid"/>
            </a:ln>
          </c:spPr>
          <c:invertIfNegative val="0"/>
          <c:cat>
            <c:numRef>
              <c:f>'37.ЈАВНО ПРЕТПРИЈАТИЕ КОМУНАЛНА'!$B$94:$D$94</c:f>
              <c:numCache>
                <c:formatCode>0</c:formatCode>
                <c:ptCount val="3"/>
                <c:pt idx="0">
                  <c:v>2023</c:v>
                </c:pt>
                <c:pt idx="1">
                  <c:v>2024</c:v>
                </c:pt>
                <c:pt idx="2">
                  <c:v>2025</c:v>
                </c:pt>
              </c:numCache>
            </c:numRef>
          </c:cat>
          <c:val>
            <c:numRef>
              <c:f>'37.ЈАВНО ПРЕТПРИЈАТИЕ КОМУНАЛНА'!$B$97:$D$97</c:f>
              <c:numCache>
                <c:formatCode>#,##0.00</c:formatCode>
                <c:ptCount val="3"/>
                <c:pt idx="0">
                  <c:v>-3.238589846862471</c:v>
                </c:pt>
                <c:pt idx="1">
                  <c:v>-5.330551643075176</c:v>
                </c:pt>
                <c:pt idx="2">
                  <c:v>-1.881528868977224</c:v>
                </c:pt>
              </c:numCache>
            </c:numRef>
          </c:val>
          <c:extLst>
            <c:ext xmlns:c16="http://schemas.microsoft.com/office/drawing/2014/chart" uri="{C3380CC4-5D6E-409C-BE32-E72D297353CC}">
              <c16:uniqueId val="{00000002-EAB2-D046-A1A2-538433BB70A8}"/>
            </c:ext>
          </c:extLst>
        </c:ser>
        <c:dLbls>
          <c:showLegendKey val="0"/>
          <c:showVal val="0"/>
          <c:showCatName val="0"/>
          <c:showSerName val="0"/>
          <c:showPercent val="0"/>
          <c:showBubbleSize val="0"/>
        </c:dLbls>
        <c:gapWidth val="219"/>
        <c:overlap val="-27"/>
        <c:axId val="233990016"/>
        <c:axId val="233991552"/>
      </c:barChart>
      <c:catAx>
        <c:axId val="2339900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991552"/>
        <c:crosses val="autoZero"/>
        <c:auto val="1"/>
        <c:lblAlgn val="ctr"/>
        <c:lblOffset val="100"/>
        <c:noMultiLvlLbl val="0"/>
      </c:catAx>
      <c:valAx>
        <c:axId val="233991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990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'37.ЈАВНО ПРЕТПРИЈАТИЕ КОМУНАЛНА'!$A$118</c:f>
              <c:strCache>
                <c:ptCount val="1"/>
                <c:pt idx="0">
                  <c:v>Oбврски</c:v>
                </c:pt>
              </c:strCache>
            </c:strRef>
          </c:tx>
          <c:spPr>
            <a:solidFill>
              <a:schemeClr val="accent1"/>
            </a:solidFill>
            <a:ln>
              <a:noFill/>
              <a:prstDash val="solid"/>
            </a:ln>
          </c:spPr>
          <c:invertIfNegative val="0"/>
          <c:cat>
            <c:numRef>
              <c:f>'37.ЈАВНО ПРЕТПРИЈАТИЕ КОМУНАЛНА'!$B$117:$D$117</c:f>
              <c:numCache>
                <c:formatCode>General</c:formatCode>
                <c:ptCount val="3"/>
                <c:pt idx="0">
                  <c:v>2023</c:v>
                </c:pt>
                <c:pt idx="1">
                  <c:v>2024</c:v>
                </c:pt>
                <c:pt idx="2">
                  <c:v>2025</c:v>
                </c:pt>
              </c:numCache>
            </c:numRef>
          </c:cat>
          <c:val>
            <c:numRef>
              <c:f>'37.ЈАВНО ПРЕТПРИЈАТИЕ КОМУНАЛНА'!$B$118:$D$118</c:f>
              <c:numCache>
                <c:formatCode>#,##0</c:formatCode>
                <c:ptCount val="3"/>
                <c:pt idx="0">
                  <c:v>502022728</c:v>
                </c:pt>
                <c:pt idx="1">
                  <c:v>638386433</c:v>
                </c:pt>
                <c:pt idx="2">
                  <c:v>654827766</c:v>
                </c:pt>
              </c:numCache>
            </c:numRef>
          </c:val>
          <c:extLst>
            <c:ext xmlns:c16="http://schemas.microsoft.com/office/drawing/2014/chart" uri="{C3380CC4-5D6E-409C-BE32-E72D297353CC}">
              <c16:uniqueId val="{00000000-AF06-3D42-B853-D748B2292B33}"/>
            </c:ext>
          </c:extLst>
        </c:ser>
        <c:ser>
          <c:idx val="1"/>
          <c:order val="1"/>
          <c:tx>
            <c:strRef>
              <c:f>'37.ЈАВНО ПРЕТПРИЈАТИЕ КОМУНАЛНА'!$A$119</c:f>
              <c:strCache>
                <c:ptCount val="1"/>
                <c:pt idx="0">
                  <c:v>Приходи</c:v>
                </c:pt>
              </c:strCache>
            </c:strRef>
          </c:tx>
          <c:spPr>
            <a:solidFill>
              <a:schemeClr val="accent2"/>
            </a:solidFill>
            <a:ln>
              <a:noFill/>
              <a:prstDash val="solid"/>
            </a:ln>
          </c:spPr>
          <c:invertIfNegative val="0"/>
          <c:cat>
            <c:numRef>
              <c:f>'37.ЈАВНО ПРЕТПРИЈАТИЕ КОМУНАЛНА'!$B$117:$D$117</c:f>
              <c:numCache>
                <c:formatCode>General</c:formatCode>
                <c:ptCount val="3"/>
                <c:pt idx="0">
                  <c:v>2023</c:v>
                </c:pt>
                <c:pt idx="1">
                  <c:v>2024</c:v>
                </c:pt>
                <c:pt idx="2">
                  <c:v>2025</c:v>
                </c:pt>
              </c:numCache>
            </c:numRef>
          </c:cat>
          <c:val>
            <c:numRef>
              <c:f>'37.ЈАВНО ПРЕТПРИЈАТИЕ КОМУНАЛНА'!$B$119:$D$119</c:f>
              <c:numCache>
                <c:formatCode>#,##0</c:formatCode>
                <c:ptCount val="3"/>
                <c:pt idx="0">
                  <c:v>1305543926</c:v>
                </c:pt>
                <c:pt idx="1">
                  <c:v>1327092657</c:v>
                </c:pt>
                <c:pt idx="2">
                  <c:v>1399704071</c:v>
                </c:pt>
              </c:numCache>
            </c:numRef>
          </c:val>
          <c:extLst>
            <c:ext xmlns:c16="http://schemas.microsoft.com/office/drawing/2014/chart" uri="{C3380CC4-5D6E-409C-BE32-E72D297353CC}">
              <c16:uniqueId val="{00000001-AF06-3D42-B853-D748B2292B33}"/>
            </c:ext>
          </c:extLst>
        </c:ser>
        <c:dLbls>
          <c:showLegendKey val="0"/>
          <c:showVal val="0"/>
          <c:showCatName val="0"/>
          <c:showSerName val="0"/>
          <c:showPercent val="0"/>
          <c:showBubbleSize val="0"/>
        </c:dLbls>
        <c:gapWidth val="219"/>
        <c:overlap val="-27"/>
        <c:axId val="233767680"/>
        <c:axId val="233769216"/>
      </c:barChart>
      <c:catAx>
        <c:axId val="23376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769216"/>
        <c:crosses val="autoZero"/>
        <c:auto val="1"/>
        <c:lblAlgn val="ctr"/>
        <c:lblOffset val="100"/>
        <c:noMultiLvlLbl val="0"/>
      </c:catAx>
      <c:valAx>
        <c:axId val="2337692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767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'37.ЈАВНО ПРЕТПРИЈАТИЕ КОМУНАЛНА'!$A$139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'37.ЈАВНО ПРЕТПРИЈАТИЕ КОМУНАЛНА'!$B$138:$D$138</c:f>
              <c:numCache>
                <c:formatCode>General</c:formatCode>
                <c:ptCount val="3"/>
                <c:pt idx="0">
                  <c:v>2023</c:v>
                </c:pt>
                <c:pt idx="1">
                  <c:v>2024</c:v>
                </c:pt>
                <c:pt idx="2">
                  <c:v>2025</c:v>
                </c:pt>
              </c:numCache>
            </c:numRef>
          </c:cat>
          <c:val>
            <c:numRef>
              <c:f>'37.ЈАВНО ПРЕТПРИЈАТИЕ КОМУНАЛНА'!$B$139:$D$139</c:f>
              <c:numCache>
                <c:formatCode>0.00</c:formatCode>
                <c:ptCount val="3"/>
                <c:pt idx="0">
                  <c:v>0.39075791731526921</c:v>
                </c:pt>
                <c:pt idx="1">
                  <c:v>0.4774638799817516</c:v>
                </c:pt>
                <c:pt idx="2">
                  <c:v>0.6007673964294159</c:v>
                </c:pt>
              </c:numCache>
            </c:numRef>
          </c:val>
          <c:smooth val="0"/>
          <c:extLst>
            <c:ext xmlns:c16="http://schemas.microsoft.com/office/drawing/2014/chart" uri="{C3380CC4-5D6E-409C-BE32-E72D297353CC}">
              <c16:uniqueId val="{00000000-F5D3-6D4D-8B28-0AF909BFB2B1}"/>
            </c:ext>
          </c:extLst>
        </c:ser>
        <c:ser>
          <c:idx val="1"/>
          <c:order val="1"/>
          <c:tx>
            <c:strRef>
              <c:f>'37.ЈАВНО ПРЕТПРИЈАТИЕ КОМУНАЛНА'!$A$140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'37.ЈАВНО ПРЕТПРИЈАТИЕ КОМУНАЛНА'!$B$138:$D$138</c:f>
              <c:numCache>
                <c:formatCode>General</c:formatCode>
                <c:ptCount val="3"/>
                <c:pt idx="0">
                  <c:v>2023</c:v>
                </c:pt>
                <c:pt idx="1">
                  <c:v>2024</c:v>
                </c:pt>
                <c:pt idx="2">
                  <c:v>2025</c:v>
                </c:pt>
              </c:numCache>
            </c:numRef>
          </c:cat>
          <c:val>
            <c:numRef>
              <c:f>'37.ЈАВНО ПРЕТПРИЈАТИЕ КОМУНАЛНА'!$B$140:$D$140</c:f>
              <c:numCache>
                <c:formatCode>0.00</c:formatCode>
                <c:ptCount val="3"/>
                <c:pt idx="0">
                  <c:v>0.7438172012768558</c:v>
                </c:pt>
                <c:pt idx="1">
                  <c:v>1.0638197958418101</c:v>
                </c:pt>
                <c:pt idx="2">
                  <c:v>1.895812261121282</c:v>
                </c:pt>
              </c:numCache>
            </c:numRef>
          </c:val>
          <c:smooth val="0"/>
          <c:extLst>
            <c:ext xmlns:c16="http://schemas.microsoft.com/office/drawing/2014/chart" uri="{C3380CC4-5D6E-409C-BE32-E72D297353CC}">
              <c16:uniqueId val="{00000001-F5D3-6D4D-8B28-0AF909BFB2B1}"/>
            </c:ext>
          </c:extLst>
        </c:ser>
        <c:dLbls>
          <c:showLegendKey val="0"/>
          <c:showVal val="0"/>
          <c:showCatName val="0"/>
          <c:showSerName val="0"/>
          <c:showPercent val="0"/>
          <c:showBubbleSize val="0"/>
        </c:dLbls>
        <c:smooth val="0"/>
        <c:axId val="233799040"/>
        <c:axId val="233809024"/>
      </c:lineChart>
      <c:catAx>
        <c:axId val="23379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809024"/>
        <c:crosses val="autoZero"/>
        <c:auto val="1"/>
        <c:lblAlgn val="ctr"/>
        <c:lblOffset val="100"/>
        <c:noMultiLvlLbl val="0"/>
      </c:catAx>
      <c:valAx>
        <c:axId val="233809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799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'37.ЈАВНО ПРЕТПРИЈАТИЕ КОМУНАЛНА'!$A$185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'37.ЈАВНО ПРЕТПРИЈАТИЕ КОМУНАЛНА'!$B$184:$D$184</c:f>
              <c:numCache>
                <c:formatCode>General</c:formatCode>
                <c:ptCount val="3"/>
                <c:pt idx="0">
                  <c:v>2023</c:v>
                </c:pt>
                <c:pt idx="1">
                  <c:v>2024</c:v>
                </c:pt>
                <c:pt idx="2">
                  <c:v>2025</c:v>
                </c:pt>
              </c:numCache>
            </c:numRef>
          </c:cat>
          <c:val>
            <c:numRef>
              <c:f>'37.ЈАВНО ПРЕТПРИЈАТИЕ КОМУНАЛНА'!$B$185:$D$185</c:f>
              <c:numCache>
                <c:formatCode>0.00</c:formatCode>
                <c:ptCount val="3"/>
                <c:pt idx="0">
                  <c:v>1.450157763970777</c:v>
                </c:pt>
                <c:pt idx="1">
                  <c:v>1.144519492402635</c:v>
                </c:pt>
                <c:pt idx="2">
                  <c:v>0.69343133653933786</c:v>
                </c:pt>
              </c:numCache>
            </c:numRef>
          </c:val>
          <c:smooth val="0"/>
          <c:extLst>
            <c:ext xmlns:c16="http://schemas.microsoft.com/office/drawing/2014/chart" uri="{C3380CC4-5D6E-409C-BE32-E72D297353CC}">
              <c16:uniqueId val="{00000000-59F5-3B4C-B82B-F1A12CDACD3C}"/>
            </c:ext>
          </c:extLst>
        </c:ser>
        <c:ser>
          <c:idx val="1"/>
          <c:order val="1"/>
          <c:tx>
            <c:strRef>
              <c:f>'37.ЈАВНО ПРЕТПРИЈАТИЕ КОМУНАЛНА'!$A$186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'37.ЈАВНО ПРЕТПРИЈАТИЕ КОМУНАЛНА'!$B$184:$D$184</c:f>
              <c:numCache>
                <c:formatCode>General</c:formatCode>
                <c:ptCount val="3"/>
                <c:pt idx="0">
                  <c:v>2023</c:v>
                </c:pt>
                <c:pt idx="1">
                  <c:v>2024</c:v>
                </c:pt>
                <c:pt idx="2">
                  <c:v>2025</c:v>
                </c:pt>
              </c:numCache>
            </c:numRef>
          </c:cat>
          <c:val>
            <c:numRef>
              <c:f>'37.ЈАВНО ПРЕТПРИЈАТИЕ КОМУНАЛНА'!$B$186:$D$186</c:f>
              <c:numCache>
                <c:formatCode>0.00</c:formatCode>
                <c:ptCount val="3"/>
                <c:pt idx="0">
                  <c:v>1.372838164691059</c:v>
                </c:pt>
                <c:pt idx="1">
                  <c:v>1.086704385869506</c:v>
                </c:pt>
                <c:pt idx="2">
                  <c:v>0.64561072352463711</c:v>
                </c:pt>
              </c:numCache>
            </c:numRef>
          </c:val>
          <c:smooth val="0"/>
          <c:extLst>
            <c:ext xmlns:c16="http://schemas.microsoft.com/office/drawing/2014/chart" uri="{C3380CC4-5D6E-409C-BE32-E72D297353CC}">
              <c16:uniqueId val="{00000001-59F5-3B4C-B82B-F1A12CDACD3C}"/>
            </c:ext>
          </c:extLst>
        </c:ser>
        <c:dLbls>
          <c:showLegendKey val="0"/>
          <c:showVal val="0"/>
          <c:showCatName val="0"/>
          <c:showSerName val="0"/>
          <c:showPercent val="0"/>
          <c:showBubbleSize val="0"/>
        </c:dLbls>
        <c:smooth val="0"/>
        <c:axId val="234301696"/>
        <c:axId val="234315776"/>
      </c:lineChart>
      <c:catAx>
        <c:axId val="2343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315776"/>
        <c:crosses val="autoZero"/>
        <c:auto val="1"/>
        <c:lblAlgn val="ctr"/>
        <c:lblOffset val="100"/>
        <c:noMultiLvlLbl val="0"/>
      </c:catAx>
      <c:valAx>
        <c:axId val="234315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301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'38.ЈКП ГАЗИ БАБА-2007 Скопје'!$A$161</c:f>
              <c:strCache>
                <c:ptCount val="1"/>
                <c:pt idx="0">
                  <c:v>   НЕТО ПРОФИТНА МАРЖА</c:v>
                </c:pt>
              </c:strCache>
            </c:strRef>
          </c:tx>
          <c:spPr>
            <a:ln w="28575" cap="rnd">
              <a:solidFill>
                <a:schemeClr val="accent1"/>
              </a:solidFill>
              <a:prstDash val="solid"/>
              <a:round/>
            </a:ln>
          </c:spPr>
          <c:marker>
            <c:symbol val="none"/>
          </c:marker>
          <c:cat>
            <c:numRef>
              <c:f>'38.ЈКП ГАЗИ БАБА-2007 Скопје'!$B$160:$D$160</c:f>
              <c:numCache>
                <c:formatCode>General</c:formatCode>
                <c:ptCount val="3"/>
                <c:pt idx="0">
                  <c:v>2023</c:v>
                </c:pt>
                <c:pt idx="1">
                  <c:v>2024</c:v>
                </c:pt>
                <c:pt idx="2">
                  <c:v>2025</c:v>
                </c:pt>
              </c:numCache>
            </c:numRef>
          </c:cat>
          <c:val>
            <c:numRef>
              <c:f>'38.ЈКП ГАЗИ БАБА-2007 Скопје'!$B$161:$D$161</c:f>
              <c:numCache>
                <c:formatCode>0.00</c:formatCode>
                <c:ptCount val="3"/>
                <c:pt idx="0">
                  <c:v>89.715687283207018</c:v>
                </c:pt>
                <c:pt idx="1">
                  <c:v>11.375318504322919</c:v>
                </c:pt>
                <c:pt idx="2">
                  <c:v>9.2442661343678925</c:v>
                </c:pt>
              </c:numCache>
            </c:numRef>
          </c:val>
          <c:smooth val="0"/>
          <c:extLst>
            <c:ext xmlns:c16="http://schemas.microsoft.com/office/drawing/2014/chart" uri="{C3380CC4-5D6E-409C-BE32-E72D297353CC}">
              <c16:uniqueId val="{00000000-D990-7D45-BEAC-56973490033E}"/>
            </c:ext>
          </c:extLst>
        </c:ser>
        <c:ser>
          <c:idx val="1"/>
          <c:order val="1"/>
          <c:tx>
            <c:strRef>
              <c:f>'38.ЈКП ГАЗИ БАБА-2007 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'38.ЈКП ГАЗИ БАБА-2007 Скопје'!$B$160:$D$160</c:f>
              <c:numCache>
                <c:formatCode>General</c:formatCode>
                <c:ptCount val="3"/>
                <c:pt idx="0">
                  <c:v>2023</c:v>
                </c:pt>
                <c:pt idx="1">
                  <c:v>2024</c:v>
                </c:pt>
                <c:pt idx="2">
                  <c:v>2025</c:v>
                </c:pt>
              </c:numCache>
            </c:numRef>
          </c:cat>
          <c:val>
            <c:numRef>
              <c:f>'38.ЈКП ГАЗИ БАБА-2007 Скопје'!$B$162:$D$162</c:f>
              <c:numCache>
                <c:formatCode>0.00</c:formatCode>
                <c:ptCount val="3"/>
                <c:pt idx="0">
                  <c:v>-431.70724301020249</c:v>
                </c:pt>
                <c:pt idx="1">
                  <c:v>-654.00717858169321</c:v>
                </c:pt>
                <c:pt idx="2">
                  <c:v>-272.22974369591839</c:v>
                </c:pt>
              </c:numCache>
            </c:numRef>
          </c:val>
          <c:smooth val="0"/>
          <c:extLst>
            <c:ext xmlns:c16="http://schemas.microsoft.com/office/drawing/2014/chart" uri="{C3380CC4-5D6E-409C-BE32-E72D297353CC}">
              <c16:uniqueId val="{00000001-D990-7D45-BEAC-56973490033E}"/>
            </c:ext>
          </c:extLst>
        </c:ser>
        <c:ser>
          <c:idx val="2"/>
          <c:order val="2"/>
          <c:tx>
            <c:strRef>
              <c:f>'38.ЈКП ГАЗИ БАБА-2007 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'38.ЈКП ГАЗИ БАБА-2007 Скопје'!$B$160:$D$160</c:f>
              <c:numCache>
                <c:formatCode>General</c:formatCode>
                <c:ptCount val="3"/>
                <c:pt idx="0">
                  <c:v>2023</c:v>
                </c:pt>
                <c:pt idx="1">
                  <c:v>2024</c:v>
                </c:pt>
                <c:pt idx="2">
                  <c:v>2025</c:v>
                </c:pt>
              </c:numCache>
            </c:numRef>
          </c:cat>
          <c:val>
            <c:numRef>
              <c:f>'38.ЈКП ГАЗИ БАБА-2007 Скопје'!$B$163:$D$163</c:f>
              <c:numCache>
                <c:formatCode>0.00</c:formatCode>
                <c:ptCount val="3"/>
                <c:pt idx="0">
                  <c:v>29.048213649140401</c:v>
                </c:pt>
                <c:pt idx="1">
                  <c:v>2.457519952564013</c:v>
                </c:pt>
                <c:pt idx="2">
                  <c:v>4.2623700089693983</c:v>
                </c:pt>
              </c:numCache>
            </c:numRef>
          </c:val>
          <c:smooth val="0"/>
          <c:extLst>
            <c:ext xmlns:c16="http://schemas.microsoft.com/office/drawing/2014/chart" uri="{C3380CC4-5D6E-409C-BE32-E72D297353CC}">
              <c16:uniqueId val="{00000002-D990-7D45-BEAC-56973490033E}"/>
            </c:ext>
          </c:extLst>
        </c:ser>
        <c:ser>
          <c:idx val="3"/>
          <c:order val="3"/>
          <c:tx>
            <c:strRef>
              <c:f>'38.ЈКП ГАЗИ БАБА-2007 Скопје'!$A$164</c:f>
              <c:strCache>
                <c:ptCount val="1"/>
                <c:pt idx="0">
                  <c:v>  СТАПКА НА ПОВРАТ НА КАПИТАЛОТ (ROE)</c:v>
                </c:pt>
              </c:strCache>
            </c:strRef>
          </c:tx>
          <c:marker>
            <c:symbol val="none"/>
          </c:marker>
          <c:cat>
            <c:numRef>
              <c:f>'38.ЈКП ГАЗИ БАБА-2007 Скопје'!$B$160:$D$160</c:f>
              <c:numCache>
                <c:formatCode>General</c:formatCode>
                <c:ptCount val="3"/>
                <c:pt idx="0">
                  <c:v>2023</c:v>
                </c:pt>
                <c:pt idx="1">
                  <c:v>2024</c:v>
                </c:pt>
                <c:pt idx="2">
                  <c:v>2025</c:v>
                </c:pt>
              </c:numCache>
            </c:numRef>
          </c:cat>
          <c:val>
            <c:numRef>
              <c:f>'38.ЈКП ГАЗИ БАБА-2007 Скопје'!$B$164:$D$164</c:f>
              <c:numCache>
                <c:formatCode>0.00</c:formatCode>
                <c:ptCount val="3"/>
                <c:pt idx="0">
                  <c:v>35.267625579615562</c:v>
                </c:pt>
                <c:pt idx="1">
                  <c:v>3.525125010262141</c:v>
                </c:pt>
                <c:pt idx="2">
                  <c:v>5.3335866612673346</c:v>
                </c:pt>
              </c:numCache>
            </c:numRef>
          </c:val>
          <c:smooth val="0"/>
          <c:extLst>
            <c:ext xmlns:c16="http://schemas.microsoft.com/office/drawing/2014/chart" uri="{C3380CC4-5D6E-409C-BE32-E72D297353CC}">
              <c16:uniqueId val="{00000000-08D5-B04A-B50F-327DD9076E8E}"/>
            </c:ext>
          </c:extLst>
        </c:ser>
        <c:dLbls>
          <c:showLegendKey val="0"/>
          <c:showVal val="0"/>
          <c:showCatName val="0"/>
          <c:showSerName val="0"/>
          <c:showPercent val="0"/>
          <c:showBubbleSize val="0"/>
        </c:dLbls>
        <c:smooth val="0"/>
        <c:axId val="233148416"/>
        <c:axId val="233149952"/>
      </c:lineChart>
      <c:catAx>
        <c:axId val="23314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149952"/>
        <c:crosses val="autoZero"/>
        <c:auto val="1"/>
        <c:lblAlgn val="ctr"/>
        <c:lblOffset val="100"/>
        <c:noMultiLvlLbl val="0"/>
      </c:catAx>
      <c:valAx>
        <c:axId val="233149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148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'5.ЈП УСЛУГА Ц.О.Берово'!$A$95</c:f>
              <c:strCache>
                <c:ptCount val="1"/>
                <c:pt idx="0">
                  <c:v>Oбврски</c:v>
                </c:pt>
              </c:strCache>
            </c:strRef>
          </c:tx>
          <c:spPr>
            <a:solidFill>
              <a:schemeClr val="accent1"/>
            </a:solidFill>
            <a:ln>
              <a:noFill/>
              <a:prstDash val="solid"/>
            </a:ln>
          </c:spPr>
          <c:invertIfNegative val="0"/>
          <c:cat>
            <c:numRef>
              <c:f>'5.ЈП УСЛУГА Ц.О.Берово'!$B$94:$D$94</c:f>
              <c:numCache>
                <c:formatCode>0</c:formatCode>
                <c:ptCount val="3"/>
                <c:pt idx="0">
                  <c:v>2023</c:v>
                </c:pt>
                <c:pt idx="1">
                  <c:v>2024</c:v>
                </c:pt>
                <c:pt idx="2">
                  <c:v>2025</c:v>
                </c:pt>
              </c:numCache>
            </c:numRef>
          </c:cat>
          <c:val>
            <c:numRef>
              <c:f>'5.ЈП УСЛУГА Ц.О.Берово'!$B$95:$D$95</c:f>
              <c:numCache>
                <c:formatCode>#,##0</c:formatCode>
                <c:ptCount val="3"/>
                <c:pt idx="0">
                  <c:v>60602557</c:v>
                </c:pt>
                <c:pt idx="1">
                  <c:v>66132788</c:v>
                </c:pt>
                <c:pt idx="2">
                  <c:v>68652722</c:v>
                </c:pt>
              </c:numCache>
            </c:numRef>
          </c:val>
          <c:extLst>
            <c:ext xmlns:c16="http://schemas.microsoft.com/office/drawing/2014/chart" uri="{C3380CC4-5D6E-409C-BE32-E72D297353CC}">
              <c16:uniqueId val="{00000000-03E1-0947-BF5E-D3B561768BB2}"/>
            </c:ext>
          </c:extLst>
        </c:ser>
        <c:ser>
          <c:idx val="1"/>
          <c:order val="1"/>
          <c:tx>
            <c:strRef>
              <c:f>'5.ЈП УСЛУГА Ц.О.Берово'!$A$96</c:f>
              <c:strCache>
                <c:ptCount val="1"/>
                <c:pt idx="0">
                  <c:v>EBITDA</c:v>
                </c:pt>
              </c:strCache>
            </c:strRef>
          </c:tx>
          <c:spPr>
            <a:solidFill>
              <a:schemeClr val="accent2"/>
            </a:solidFill>
            <a:ln>
              <a:noFill/>
              <a:prstDash val="solid"/>
            </a:ln>
          </c:spPr>
          <c:invertIfNegative val="0"/>
          <c:cat>
            <c:numRef>
              <c:f>'5.ЈП УСЛУГА Ц.О.Берово'!$B$94:$D$94</c:f>
              <c:numCache>
                <c:formatCode>0</c:formatCode>
                <c:ptCount val="3"/>
                <c:pt idx="0">
                  <c:v>2023</c:v>
                </c:pt>
                <c:pt idx="1">
                  <c:v>2024</c:v>
                </c:pt>
                <c:pt idx="2">
                  <c:v>2025</c:v>
                </c:pt>
              </c:numCache>
            </c:numRef>
          </c:cat>
          <c:val>
            <c:numRef>
              <c:f>'5.ЈП УСЛУГА Ц.О.Берово'!$B$96:$D$96</c:f>
              <c:numCache>
                <c:formatCode>#,##0</c:formatCode>
                <c:ptCount val="3"/>
                <c:pt idx="0">
                  <c:v>-6640370</c:v>
                </c:pt>
                <c:pt idx="1">
                  <c:v>-1607177</c:v>
                </c:pt>
                <c:pt idx="2">
                  <c:v>-5442656</c:v>
                </c:pt>
              </c:numCache>
            </c:numRef>
          </c:val>
          <c:extLst>
            <c:ext xmlns:c16="http://schemas.microsoft.com/office/drawing/2014/chart" uri="{C3380CC4-5D6E-409C-BE32-E72D297353CC}">
              <c16:uniqueId val="{00000001-03E1-0947-BF5E-D3B561768BB2}"/>
            </c:ext>
          </c:extLst>
        </c:ser>
        <c:ser>
          <c:idx val="2"/>
          <c:order val="2"/>
          <c:tx>
            <c:strRef>
              <c:f>'5.ЈП УСЛУГА Ц.О.Берово'!$A$97</c:f>
              <c:strCache>
                <c:ptCount val="1"/>
                <c:pt idx="0">
                  <c:v>Показател на долг/ЕBITDA</c:v>
                </c:pt>
              </c:strCache>
            </c:strRef>
          </c:tx>
          <c:spPr>
            <a:solidFill>
              <a:schemeClr val="accent3"/>
            </a:solidFill>
            <a:ln>
              <a:noFill/>
              <a:prstDash val="solid"/>
            </a:ln>
          </c:spPr>
          <c:invertIfNegative val="0"/>
          <c:cat>
            <c:numRef>
              <c:f>'5.ЈП УСЛУГА Ц.О.Берово'!$B$94:$D$94</c:f>
              <c:numCache>
                <c:formatCode>0</c:formatCode>
                <c:ptCount val="3"/>
                <c:pt idx="0">
                  <c:v>2023</c:v>
                </c:pt>
                <c:pt idx="1">
                  <c:v>2024</c:v>
                </c:pt>
                <c:pt idx="2">
                  <c:v>2025</c:v>
                </c:pt>
              </c:numCache>
            </c:numRef>
          </c:cat>
          <c:val>
            <c:numRef>
              <c:f>'5.ЈП УСЛУГА Ц.О.Берово'!$B$97:$D$97</c:f>
              <c:numCache>
                <c:formatCode>#,##0.00</c:formatCode>
                <c:ptCount val="3"/>
                <c:pt idx="0">
                  <c:v>-9.1263825660317117</c:v>
                </c:pt>
                <c:pt idx="1">
                  <c:v>-41.148416135870526</c:v>
                </c:pt>
                <c:pt idx="2">
                  <c:v>-12.61382714615805</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20913664"/>
        <c:axId val="220915200"/>
      </c:barChart>
      <c:catAx>
        <c:axId val="2209136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915200"/>
        <c:crosses val="autoZero"/>
        <c:auto val="1"/>
        <c:lblAlgn val="ctr"/>
        <c:lblOffset val="100"/>
        <c:noMultiLvlLbl val="0"/>
      </c:catAx>
      <c:valAx>
        <c:axId val="2209152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9136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'38.ЈКП ГАЗИ БАБА-2007 Скопје'!$A$95</c:f>
              <c:strCache>
                <c:ptCount val="1"/>
                <c:pt idx="0">
                  <c:v>Oбврски</c:v>
                </c:pt>
              </c:strCache>
            </c:strRef>
          </c:tx>
          <c:spPr>
            <a:solidFill>
              <a:schemeClr val="accent1"/>
            </a:solidFill>
            <a:ln>
              <a:noFill/>
              <a:prstDash val="solid"/>
            </a:ln>
          </c:spPr>
          <c:invertIfNegative val="0"/>
          <c:cat>
            <c:numRef>
              <c:f>'38.ЈКП ГАЗИ БАБА-2007 Скопје'!$B$94:$D$94</c:f>
              <c:numCache>
                <c:formatCode>0</c:formatCode>
                <c:ptCount val="3"/>
                <c:pt idx="0">
                  <c:v>2023</c:v>
                </c:pt>
                <c:pt idx="1">
                  <c:v>2024</c:v>
                </c:pt>
                <c:pt idx="2">
                  <c:v>2025</c:v>
                </c:pt>
              </c:numCache>
            </c:numRef>
          </c:cat>
          <c:val>
            <c:numRef>
              <c:f>'38.ЈКП ГАЗИ БАБА-2007 Скопје'!$B$95:$D$95</c:f>
              <c:numCache>
                <c:formatCode>#,##0</c:formatCode>
                <c:ptCount val="3"/>
                <c:pt idx="0">
                  <c:v>10995059</c:v>
                </c:pt>
                <c:pt idx="1">
                  <c:v>23124216</c:v>
                </c:pt>
                <c:pt idx="2">
                  <c:v>14037154</c:v>
                </c:pt>
              </c:numCache>
            </c:numRef>
          </c:val>
          <c:extLst>
            <c:ext xmlns:c16="http://schemas.microsoft.com/office/drawing/2014/chart" uri="{C3380CC4-5D6E-409C-BE32-E72D297353CC}">
              <c16:uniqueId val="{00000000-20E9-B34F-A7D1-D585E71E7FED}"/>
            </c:ext>
          </c:extLst>
        </c:ser>
        <c:ser>
          <c:idx val="1"/>
          <c:order val="1"/>
          <c:tx>
            <c:strRef>
              <c:f>'38.ЈКП ГАЗИ БАБА-2007 Скопје'!$A$96</c:f>
              <c:strCache>
                <c:ptCount val="1"/>
                <c:pt idx="0">
                  <c:v>EBITDA</c:v>
                </c:pt>
              </c:strCache>
            </c:strRef>
          </c:tx>
          <c:spPr>
            <a:solidFill>
              <a:schemeClr val="accent2"/>
            </a:solidFill>
            <a:ln>
              <a:noFill/>
              <a:prstDash val="solid"/>
            </a:ln>
          </c:spPr>
          <c:invertIfNegative val="0"/>
          <c:cat>
            <c:numRef>
              <c:f>'38.ЈКП ГАЗИ БАБА-2007 Скопје'!$B$94:$D$94</c:f>
              <c:numCache>
                <c:formatCode>0</c:formatCode>
                <c:ptCount val="3"/>
                <c:pt idx="0">
                  <c:v>2023</c:v>
                </c:pt>
                <c:pt idx="1">
                  <c:v>2024</c:v>
                </c:pt>
                <c:pt idx="2">
                  <c:v>2025</c:v>
                </c:pt>
              </c:numCache>
            </c:numRef>
          </c:cat>
          <c:val>
            <c:numRef>
              <c:f>'38.ЈКП ГАЗИ БАБА-2007 Скопје'!$B$96:$D$96</c:f>
              <c:numCache>
                <c:formatCode>#,##0</c:formatCode>
                <c:ptCount val="3"/>
                <c:pt idx="0">
                  <c:v>-83622070</c:v>
                </c:pt>
                <c:pt idx="1">
                  <c:v>-103963630</c:v>
                </c:pt>
                <c:pt idx="2">
                  <c:v>-83564402</c:v>
                </c:pt>
              </c:numCache>
            </c:numRef>
          </c:val>
          <c:extLst>
            <c:ext xmlns:c16="http://schemas.microsoft.com/office/drawing/2014/chart" uri="{C3380CC4-5D6E-409C-BE32-E72D297353CC}">
              <c16:uniqueId val="{00000001-20E9-B34F-A7D1-D585E71E7FED}"/>
            </c:ext>
          </c:extLst>
        </c:ser>
        <c:ser>
          <c:idx val="2"/>
          <c:order val="2"/>
          <c:tx>
            <c:strRef>
              <c:f>'38.ЈКП ГАЗИ БАБА-2007 Скопје'!$A$97</c:f>
              <c:strCache>
                <c:ptCount val="1"/>
                <c:pt idx="0">
                  <c:v>Показател на долг/ЕBITDA</c:v>
                </c:pt>
              </c:strCache>
            </c:strRef>
          </c:tx>
          <c:spPr>
            <a:solidFill>
              <a:schemeClr val="accent3"/>
            </a:solidFill>
            <a:ln>
              <a:noFill/>
              <a:prstDash val="solid"/>
            </a:ln>
          </c:spPr>
          <c:invertIfNegative val="0"/>
          <c:cat>
            <c:numRef>
              <c:f>'38.ЈКП ГАЗИ БАБА-2007 Скопје'!$B$94:$D$94</c:f>
              <c:numCache>
                <c:formatCode>0</c:formatCode>
                <c:ptCount val="3"/>
                <c:pt idx="0">
                  <c:v>2023</c:v>
                </c:pt>
                <c:pt idx="1">
                  <c:v>2024</c:v>
                </c:pt>
                <c:pt idx="2">
                  <c:v>2025</c:v>
                </c:pt>
              </c:numCache>
            </c:numRef>
          </c:cat>
          <c:val>
            <c:numRef>
              <c:f>'38.ЈКП ГАЗИ БАБА-2007 Скопје'!$B$97:$D$97</c:f>
              <c:numCache>
                <c:formatCode>#,##0.00</c:formatCode>
                <c:ptCount val="3"/>
                <c:pt idx="0">
                  <c:v>-0.13148513305159751</c:v>
                </c:pt>
                <c:pt idx="1">
                  <c:v>-0.2224260157133798</c:v>
                </c:pt>
                <c:pt idx="2">
                  <c:v>-0.16798006883361649</c:v>
                </c:pt>
              </c:numCache>
            </c:numRef>
          </c:val>
          <c:extLst>
            <c:ext xmlns:c16="http://schemas.microsoft.com/office/drawing/2014/chart" uri="{C3380CC4-5D6E-409C-BE32-E72D297353CC}">
              <c16:uniqueId val="{00000002-20E9-B34F-A7D1-D585E71E7FED}"/>
            </c:ext>
          </c:extLst>
        </c:ser>
        <c:dLbls>
          <c:showLegendKey val="0"/>
          <c:showVal val="0"/>
          <c:showCatName val="0"/>
          <c:showSerName val="0"/>
          <c:showPercent val="0"/>
          <c:showBubbleSize val="0"/>
        </c:dLbls>
        <c:gapWidth val="219"/>
        <c:overlap val="-27"/>
        <c:axId val="234352640"/>
        <c:axId val="234354176"/>
      </c:barChart>
      <c:catAx>
        <c:axId val="234352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354176"/>
        <c:crosses val="autoZero"/>
        <c:auto val="1"/>
        <c:lblAlgn val="ctr"/>
        <c:lblOffset val="100"/>
        <c:noMultiLvlLbl val="0"/>
      </c:catAx>
      <c:valAx>
        <c:axId val="2343541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3526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'38.ЈКП ГАЗИ БАБА-2007 Скопје'!$A$118</c:f>
              <c:strCache>
                <c:ptCount val="1"/>
                <c:pt idx="0">
                  <c:v>Oбврски</c:v>
                </c:pt>
              </c:strCache>
            </c:strRef>
          </c:tx>
          <c:spPr>
            <a:solidFill>
              <a:schemeClr val="accent1"/>
            </a:solidFill>
            <a:ln>
              <a:noFill/>
              <a:prstDash val="solid"/>
            </a:ln>
          </c:spPr>
          <c:invertIfNegative val="0"/>
          <c:cat>
            <c:numRef>
              <c:f>'38.ЈКП ГАЗИ БАБА-2007 Скопје'!$B$117:$D$117</c:f>
              <c:numCache>
                <c:formatCode>General</c:formatCode>
                <c:ptCount val="3"/>
                <c:pt idx="0">
                  <c:v>2023</c:v>
                </c:pt>
                <c:pt idx="1">
                  <c:v>2024</c:v>
                </c:pt>
                <c:pt idx="2">
                  <c:v>2025</c:v>
                </c:pt>
              </c:numCache>
            </c:numRef>
          </c:cat>
          <c:val>
            <c:numRef>
              <c:f>'38.ЈКП ГАЗИ БАБА-2007 Скопје'!$B$118:$D$118</c:f>
              <c:numCache>
                <c:formatCode>#,##0</c:formatCode>
                <c:ptCount val="3"/>
                <c:pt idx="0">
                  <c:v>10995059</c:v>
                </c:pt>
                <c:pt idx="1">
                  <c:v>23124216</c:v>
                </c:pt>
                <c:pt idx="2">
                  <c:v>14037154</c:v>
                </c:pt>
              </c:numCache>
            </c:numRef>
          </c:val>
          <c:extLst>
            <c:ext xmlns:c16="http://schemas.microsoft.com/office/drawing/2014/chart" uri="{C3380CC4-5D6E-409C-BE32-E72D297353CC}">
              <c16:uniqueId val="{00000000-E05D-734F-BC9F-75A2F98B71B0}"/>
            </c:ext>
          </c:extLst>
        </c:ser>
        <c:ser>
          <c:idx val="1"/>
          <c:order val="1"/>
          <c:tx>
            <c:strRef>
              <c:f>'38.ЈКП ГАЗИ БАБА-2007 Скопје'!$A$119</c:f>
              <c:strCache>
                <c:ptCount val="1"/>
                <c:pt idx="0">
                  <c:v>Приходи</c:v>
                </c:pt>
              </c:strCache>
            </c:strRef>
          </c:tx>
          <c:spPr>
            <a:solidFill>
              <a:schemeClr val="accent2"/>
            </a:solidFill>
            <a:ln>
              <a:noFill/>
              <a:prstDash val="solid"/>
            </a:ln>
          </c:spPr>
          <c:invertIfNegative val="0"/>
          <c:cat>
            <c:numRef>
              <c:f>'38.ЈКП ГАЗИ БАБА-2007 Скопје'!$B$117:$D$117</c:f>
              <c:numCache>
                <c:formatCode>General</c:formatCode>
                <c:ptCount val="3"/>
                <c:pt idx="0">
                  <c:v>2023</c:v>
                </c:pt>
                <c:pt idx="1">
                  <c:v>2024</c:v>
                </c:pt>
                <c:pt idx="2">
                  <c:v>2025</c:v>
                </c:pt>
              </c:numCache>
            </c:numRef>
          </c:cat>
          <c:val>
            <c:numRef>
              <c:f>'38.ЈКП ГАЗИ БАБА-2007 Скопје'!$B$119:$D$119</c:f>
              <c:numCache>
                <c:formatCode>#,##0</c:formatCode>
                <c:ptCount val="3"/>
                <c:pt idx="0">
                  <c:v>60270208</c:v>
                </c:pt>
                <c:pt idx="1">
                  <c:v>55850921</c:v>
                </c:pt>
                <c:pt idx="2">
                  <c:v>68769913</c:v>
                </c:pt>
              </c:numCache>
            </c:numRef>
          </c:val>
          <c:extLst>
            <c:ext xmlns:c16="http://schemas.microsoft.com/office/drawing/2014/chart" uri="{C3380CC4-5D6E-409C-BE32-E72D297353CC}">
              <c16:uniqueId val="{00000001-E05D-734F-BC9F-75A2F98B71B0}"/>
            </c:ext>
          </c:extLst>
        </c:ser>
        <c:dLbls>
          <c:showLegendKey val="0"/>
          <c:showVal val="0"/>
          <c:showCatName val="0"/>
          <c:showSerName val="0"/>
          <c:showPercent val="0"/>
          <c:showBubbleSize val="0"/>
        </c:dLbls>
        <c:gapWidth val="219"/>
        <c:overlap val="-27"/>
        <c:axId val="233196160"/>
        <c:axId val="233202048"/>
      </c:barChart>
      <c:catAx>
        <c:axId val="23319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202048"/>
        <c:crosses val="autoZero"/>
        <c:auto val="1"/>
        <c:lblAlgn val="ctr"/>
        <c:lblOffset val="100"/>
        <c:noMultiLvlLbl val="0"/>
      </c:catAx>
      <c:valAx>
        <c:axId val="233202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196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'38.ЈКП ГАЗИ БАБА-2007 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'38.ЈКП ГАЗИ БАБА-2007 Скопје'!$B$138:$D$138</c:f>
              <c:numCache>
                <c:formatCode>General</c:formatCode>
                <c:ptCount val="3"/>
                <c:pt idx="0">
                  <c:v>2023</c:v>
                </c:pt>
                <c:pt idx="1">
                  <c:v>2024</c:v>
                </c:pt>
                <c:pt idx="2">
                  <c:v>2025</c:v>
                </c:pt>
              </c:numCache>
            </c:numRef>
          </c:cat>
          <c:val>
            <c:numRef>
              <c:f>'38.ЈКП ГАЗИ БАБА-2007 Скопје'!$B$139:$D$139</c:f>
              <c:numCache>
                <c:formatCode>0.00</c:formatCode>
                <c:ptCount val="3"/>
                <c:pt idx="0">
                  <c:v>0.17634904046588101</c:v>
                </c:pt>
                <c:pt idx="1">
                  <c:v>0.30285594258080989</c:v>
                </c:pt>
                <c:pt idx="2">
                  <c:v>0.2008435824390262</c:v>
                </c:pt>
              </c:numCache>
            </c:numRef>
          </c:val>
          <c:smooth val="0"/>
          <c:extLst>
            <c:ext xmlns:c16="http://schemas.microsoft.com/office/drawing/2014/chart" uri="{C3380CC4-5D6E-409C-BE32-E72D297353CC}">
              <c16:uniqueId val="{00000000-2BE7-7B40-A282-345ABDDFC149}"/>
            </c:ext>
          </c:extLst>
        </c:ser>
        <c:ser>
          <c:idx val="1"/>
          <c:order val="1"/>
          <c:tx>
            <c:strRef>
              <c:f>'38.ЈКП ГАЗИ БАБА-2007 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'38.ЈКП ГАЗИ БАБА-2007 Скопје'!$B$138:$D$138</c:f>
              <c:numCache>
                <c:formatCode>General</c:formatCode>
                <c:ptCount val="3"/>
                <c:pt idx="0">
                  <c:v>2023</c:v>
                </c:pt>
                <c:pt idx="1">
                  <c:v>2024</c:v>
                </c:pt>
                <c:pt idx="2">
                  <c:v>2025</c:v>
                </c:pt>
              </c:numCache>
            </c:numRef>
          </c:cat>
          <c:val>
            <c:numRef>
              <c:f>'38.ЈКП ГАЗИ БАБА-2007 Скопје'!$B$140:$D$140</c:f>
              <c:numCache>
                <c:formatCode>0.00</c:formatCode>
                <c:ptCount val="3"/>
                <c:pt idx="0">
                  <c:v>0.21410651978798059</c:v>
                </c:pt>
                <c:pt idx="1">
                  <c:v>0.43442375984954251</c:v>
                </c:pt>
                <c:pt idx="2">
                  <c:v>0.25131948893309403</c:v>
                </c:pt>
              </c:numCache>
            </c:numRef>
          </c:val>
          <c:smooth val="0"/>
          <c:extLst>
            <c:ext xmlns:c16="http://schemas.microsoft.com/office/drawing/2014/chart" uri="{C3380CC4-5D6E-409C-BE32-E72D297353CC}">
              <c16:uniqueId val="{00000001-2BE7-7B40-A282-345ABDDFC149}"/>
            </c:ext>
          </c:extLst>
        </c:ser>
        <c:dLbls>
          <c:showLegendKey val="0"/>
          <c:showVal val="0"/>
          <c:showCatName val="0"/>
          <c:showSerName val="0"/>
          <c:showPercent val="0"/>
          <c:showBubbleSize val="0"/>
        </c:dLbls>
        <c:smooth val="0"/>
        <c:axId val="233313792"/>
        <c:axId val="233315328"/>
      </c:lineChart>
      <c:catAx>
        <c:axId val="23331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15328"/>
        <c:crosses val="autoZero"/>
        <c:auto val="1"/>
        <c:lblAlgn val="ctr"/>
        <c:lblOffset val="100"/>
        <c:noMultiLvlLbl val="0"/>
      </c:catAx>
      <c:valAx>
        <c:axId val="233315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13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'38.ЈКП ГАЗИ БАБА-2007 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'38.ЈКП ГАЗИ БАБА-2007 Скопје'!$B$184:$D$184</c:f>
              <c:numCache>
                <c:formatCode>General</c:formatCode>
                <c:ptCount val="3"/>
                <c:pt idx="0">
                  <c:v>2023</c:v>
                </c:pt>
                <c:pt idx="1">
                  <c:v>2024</c:v>
                </c:pt>
                <c:pt idx="2">
                  <c:v>2025</c:v>
                </c:pt>
              </c:numCache>
            </c:numRef>
          </c:cat>
          <c:val>
            <c:numRef>
              <c:f>'38.ЈКП ГАЗИ БАБА-2007 Скопје'!$B$185:$D$185</c:f>
              <c:numCache>
                <c:formatCode>0.00</c:formatCode>
                <c:ptCount val="3"/>
                <c:pt idx="0">
                  <c:v>2.4836024072267371</c:v>
                </c:pt>
                <c:pt idx="1">
                  <c:v>1.3350267529069959</c:v>
                </c:pt>
                <c:pt idx="2">
                  <c:v>1.339652111816968</c:v>
                </c:pt>
              </c:numCache>
            </c:numRef>
          </c:val>
          <c:smooth val="0"/>
          <c:extLst>
            <c:ext xmlns:c16="http://schemas.microsoft.com/office/drawing/2014/chart" uri="{C3380CC4-5D6E-409C-BE32-E72D297353CC}">
              <c16:uniqueId val="{00000000-EB24-B448-AB89-6C911AF76F0B}"/>
            </c:ext>
          </c:extLst>
        </c:ser>
        <c:ser>
          <c:idx val="1"/>
          <c:order val="1"/>
          <c:tx>
            <c:strRef>
              <c:f>'38.ЈКП ГАЗИ БАБА-2007 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'38.ЈКП ГАЗИ БАБА-2007 Скопје'!$B$184:$D$184</c:f>
              <c:numCache>
                <c:formatCode>General</c:formatCode>
                <c:ptCount val="3"/>
                <c:pt idx="0">
                  <c:v>2023</c:v>
                </c:pt>
                <c:pt idx="1">
                  <c:v>2024</c:v>
                </c:pt>
                <c:pt idx="2">
                  <c:v>2025</c:v>
                </c:pt>
              </c:numCache>
            </c:numRef>
          </c:cat>
          <c:val>
            <c:numRef>
              <c:f>'38.ЈКП ГАЗИ БАБА-2007 Скопје'!$B$186:$D$186</c:f>
              <c:numCache>
                <c:formatCode>0.00</c:formatCode>
                <c:ptCount val="3"/>
                <c:pt idx="0">
                  <c:v>1.689438046671691</c:v>
                </c:pt>
                <c:pt idx="1">
                  <c:v>0.93185550593369304</c:v>
                </c:pt>
                <c:pt idx="2">
                  <c:v>0.81004247727138989</c:v>
                </c:pt>
              </c:numCache>
            </c:numRef>
          </c:val>
          <c:smooth val="0"/>
          <c:extLst>
            <c:ext xmlns:c16="http://schemas.microsoft.com/office/drawing/2014/chart" uri="{C3380CC4-5D6E-409C-BE32-E72D297353CC}">
              <c16:uniqueId val="{00000001-EB24-B448-AB89-6C911AF76F0B}"/>
            </c:ext>
          </c:extLst>
        </c:ser>
        <c:dLbls>
          <c:showLegendKey val="0"/>
          <c:showVal val="0"/>
          <c:showCatName val="0"/>
          <c:showSerName val="0"/>
          <c:showPercent val="0"/>
          <c:showBubbleSize val="0"/>
        </c:dLbls>
        <c:smooth val="0"/>
        <c:axId val="233337216"/>
        <c:axId val="233338752"/>
      </c:lineChart>
      <c:catAx>
        <c:axId val="23333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38752"/>
        <c:crosses val="autoZero"/>
        <c:auto val="1"/>
        <c:lblAlgn val="ctr"/>
        <c:lblOffset val="100"/>
        <c:noMultiLvlLbl val="0"/>
      </c:catAx>
      <c:valAx>
        <c:axId val="233338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3337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'39.ЈП за благосостојба на живо'!$A$161</c:f>
              <c:strCache>
                <c:ptCount val="1"/>
                <c:pt idx="0">
                  <c:v>   НЕТО ПРОФИТНА МАРЖА</c:v>
                </c:pt>
              </c:strCache>
            </c:strRef>
          </c:tx>
          <c:spPr>
            <a:ln w="28575" cap="rnd">
              <a:solidFill>
                <a:schemeClr val="accent1"/>
              </a:solidFill>
              <a:prstDash val="solid"/>
              <a:round/>
            </a:ln>
          </c:spPr>
          <c:marker>
            <c:symbol val="none"/>
          </c:marker>
          <c:cat>
            <c:numRef>
              <c:f>'39.ЈП за благосостојба на живо'!$B$160:$D$160</c:f>
              <c:numCache>
                <c:formatCode>General</c:formatCode>
                <c:ptCount val="3"/>
                <c:pt idx="0">
                  <c:v>2023</c:v>
                </c:pt>
                <c:pt idx="1">
                  <c:v>2024</c:v>
                </c:pt>
                <c:pt idx="2">
                  <c:v>2025</c:v>
                </c:pt>
              </c:numCache>
            </c:numRef>
          </c:cat>
          <c:val>
            <c:numRef>
              <c:f>'39.ЈП за благосостојба на живо'!$B$161:$D$161</c:f>
              <c:numCache>
                <c:formatCode>0.00</c:formatCode>
                <c:ptCount val="3"/>
                <c:pt idx="0">
                  <c:v>51.881635162555717</c:v>
                </c:pt>
                <c:pt idx="1">
                  <c:v>-11.91</c:v>
                </c:pt>
                <c:pt idx="2">
                  <c:v>12.98436519525146</c:v>
                </c:pt>
              </c:numCache>
            </c:numRef>
          </c:val>
          <c:smooth val="0"/>
          <c:extLst>
            <c:ext xmlns:c16="http://schemas.microsoft.com/office/drawing/2014/chart" uri="{C3380CC4-5D6E-409C-BE32-E72D297353CC}">
              <c16:uniqueId val="{00000000-BE9B-2649-86AA-7EF5C6AA780E}"/>
            </c:ext>
          </c:extLst>
        </c:ser>
        <c:ser>
          <c:idx val="1"/>
          <c:order val="1"/>
          <c:tx>
            <c:strRef>
              <c:f>'39.ЈП за благосостојба на живо'!$A$162</c:f>
              <c:strCache>
                <c:ptCount val="1"/>
                <c:pt idx="0">
                  <c:v>  ОПЕРАТИВНА ПРОФИТНА МАРЖА</c:v>
                </c:pt>
              </c:strCache>
            </c:strRef>
          </c:tx>
          <c:spPr>
            <a:ln w="28575" cap="rnd">
              <a:solidFill>
                <a:schemeClr val="accent2"/>
              </a:solidFill>
              <a:prstDash val="solid"/>
              <a:round/>
            </a:ln>
          </c:spPr>
          <c:marker>
            <c:symbol val="none"/>
          </c:marker>
          <c:cat>
            <c:numRef>
              <c:f>'39.ЈП за благосостојба на живо'!$B$160:$D$160</c:f>
              <c:numCache>
                <c:formatCode>General</c:formatCode>
                <c:ptCount val="3"/>
                <c:pt idx="0">
                  <c:v>2023</c:v>
                </c:pt>
                <c:pt idx="1">
                  <c:v>2024</c:v>
                </c:pt>
                <c:pt idx="2">
                  <c:v>2025</c:v>
                </c:pt>
              </c:numCache>
            </c:numRef>
          </c:cat>
          <c:val>
            <c:numRef>
              <c:f>'39.ЈП за благосостојба на живо'!$B$162:$D$162</c:f>
              <c:numCache>
                <c:formatCode>0.00</c:formatCode>
                <c:ptCount val="3"/>
                <c:pt idx="0">
                  <c:v>-69.778839373230909</c:v>
                </c:pt>
                <c:pt idx="1">
                  <c:v>-99.35390012812546</c:v>
                </c:pt>
                <c:pt idx="2">
                  <c:v>-99.421364386718381</c:v>
                </c:pt>
              </c:numCache>
            </c:numRef>
          </c:val>
          <c:smooth val="0"/>
          <c:extLst>
            <c:ext xmlns:c16="http://schemas.microsoft.com/office/drawing/2014/chart" uri="{C3380CC4-5D6E-409C-BE32-E72D297353CC}">
              <c16:uniqueId val="{00000001-BE9B-2649-86AA-7EF5C6AA780E}"/>
            </c:ext>
          </c:extLst>
        </c:ser>
        <c:ser>
          <c:idx val="2"/>
          <c:order val="2"/>
          <c:tx>
            <c:strRef>
              <c:f>'39.ЈП за благосостојба на живо'!$A$163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'39.ЈП за благосостојба на живо'!$B$160:$D$160</c:f>
              <c:numCache>
                <c:formatCode>General</c:formatCode>
                <c:ptCount val="3"/>
                <c:pt idx="0">
                  <c:v>2023</c:v>
                </c:pt>
                <c:pt idx="1">
                  <c:v>2024</c:v>
                </c:pt>
                <c:pt idx="2">
                  <c:v>2025</c:v>
                </c:pt>
              </c:numCache>
            </c:numRef>
          </c:cat>
          <c:val>
            <c:numRef>
              <c:f>'39.ЈП за благосостојба на живо'!$B$163:$D$163</c:f>
              <c:numCache>
                <c:formatCode>0.00</c:formatCode>
                <c:ptCount val="3"/>
                <c:pt idx="0">
                  <c:v>24.838723431875771</c:v>
                </c:pt>
                <c:pt idx="1">
                  <c:v>-5.72</c:v>
                </c:pt>
                <c:pt idx="2">
                  <c:v>6.8940656032265197</c:v>
                </c:pt>
              </c:numCache>
            </c:numRef>
          </c:val>
          <c:smooth val="0"/>
          <c:extLst>
            <c:ext xmlns:c16="http://schemas.microsoft.com/office/drawing/2014/chart" uri="{C3380CC4-5D6E-409C-BE32-E72D297353CC}">
              <c16:uniqueId val="{00000002-BE9B-2649-86AA-7EF5C6AA780E}"/>
            </c:ext>
          </c:extLst>
        </c:ser>
        <c:ser>
          <c:idx val="3"/>
          <c:order val="3"/>
          <c:tx>
            <c:strRef>
              <c:f>'39.ЈП за благосостојба на живо'!$A$164</c:f>
              <c:strCache>
                <c:ptCount val="1"/>
                <c:pt idx="0">
                  <c:v>  СТАПКА НА ПОВРАТ НА КАПИТАЛОТ (ROE)</c:v>
                </c:pt>
              </c:strCache>
            </c:strRef>
          </c:tx>
          <c:marker>
            <c:symbol val="none"/>
          </c:marker>
          <c:cat>
            <c:numRef>
              <c:f>'39.ЈП за благосостојба на живо'!$B$160:$D$160</c:f>
              <c:numCache>
                <c:formatCode>General</c:formatCode>
                <c:ptCount val="3"/>
                <c:pt idx="0">
                  <c:v>2023</c:v>
                </c:pt>
                <c:pt idx="1">
                  <c:v>2024</c:v>
                </c:pt>
                <c:pt idx="2">
                  <c:v>2025</c:v>
                </c:pt>
              </c:numCache>
            </c:numRef>
          </c:cat>
          <c:val>
            <c:numRef>
              <c:f>'39.ЈП за благосостојба на живо'!$B$164:$D$164</c:f>
              <c:numCache>
                <c:formatCode>0.00</c:formatCode>
                <c:ptCount val="3"/>
                <c:pt idx="0">
                  <c:v>84.960250634718605</c:v>
                </c:pt>
                <c:pt idx="1">
                  <c:v>-21.1</c:v>
                </c:pt>
                <c:pt idx="2">
                  <c:v>18.846494648551261</c:v>
                </c:pt>
              </c:numCache>
            </c:numRef>
          </c:val>
          <c:smooth val="0"/>
          <c:extLst>
            <c:ext xmlns:c16="http://schemas.microsoft.com/office/drawing/2014/chart" uri="{C3380CC4-5D6E-409C-BE32-E72D297353CC}">
              <c16:uniqueId val="{00000000-8947-6646-94FF-C6F779DCC7D3}"/>
            </c:ext>
          </c:extLst>
        </c:ser>
        <c:dLbls>
          <c:showLegendKey val="0"/>
          <c:showVal val="0"/>
          <c:showCatName val="0"/>
          <c:showSerName val="0"/>
          <c:showPercent val="0"/>
          <c:showBubbleSize val="0"/>
        </c:dLbls>
        <c:smooth val="0"/>
        <c:axId val="234096512"/>
        <c:axId val="234098048"/>
      </c:lineChart>
      <c:catAx>
        <c:axId val="23409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098048"/>
        <c:crosses val="autoZero"/>
        <c:auto val="1"/>
        <c:lblAlgn val="ctr"/>
        <c:lblOffset val="100"/>
        <c:noMultiLvlLbl val="0"/>
      </c:catAx>
      <c:valAx>
        <c:axId val="234098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096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'39.ЈП за благосостојба на живо'!$A$95</c:f>
              <c:strCache>
                <c:ptCount val="1"/>
                <c:pt idx="0">
                  <c:v>Oбврски</c:v>
                </c:pt>
              </c:strCache>
            </c:strRef>
          </c:tx>
          <c:spPr>
            <a:solidFill>
              <a:schemeClr val="accent1"/>
            </a:solidFill>
            <a:ln>
              <a:noFill/>
              <a:prstDash val="solid"/>
            </a:ln>
          </c:spPr>
          <c:invertIfNegative val="0"/>
          <c:cat>
            <c:numRef>
              <c:f>'39.ЈП за благосостојба на живо'!$B$94:$D$94</c:f>
              <c:numCache>
                <c:formatCode>0</c:formatCode>
                <c:ptCount val="3"/>
                <c:pt idx="0">
                  <c:v>2023</c:v>
                </c:pt>
                <c:pt idx="1">
                  <c:v>2024</c:v>
                </c:pt>
                <c:pt idx="2">
                  <c:v>2025</c:v>
                </c:pt>
              </c:numCache>
            </c:numRef>
          </c:cat>
          <c:val>
            <c:numRef>
              <c:f>'39.ЈП за благосостојба на живо'!$B$95:$D$95</c:f>
              <c:numCache>
                <c:formatCode>#,##0</c:formatCode>
                <c:ptCount val="3"/>
                <c:pt idx="0">
                  <c:v>10488270</c:v>
                </c:pt>
                <c:pt idx="1">
                  <c:v>11191706</c:v>
                </c:pt>
                <c:pt idx="2">
                  <c:v>10562653</c:v>
                </c:pt>
              </c:numCache>
            </c:numRef>
          </c:val>
          <c:extLst>
            <c:ext xmlns:c16="http://schemas.microsoft.com/office/drawing/2014/chart" uri="{C3380CC4-5D6E-409C-BE32-E72D297353CC}">
              <c16:uniqueId val="{00000000-5EC7-374C-B627-EEB151521D3D}"/>
            </c:ext>
          </c:extLst>
        </c:ser>
        <c:ser>
          <c:idx val="1"/>
          <c:order val="1"/>
          <c:tx>
            <c:strRef>
              <c:f>'39.ЈП за благосостојба на живо'!$A$96</c:f>
              <c:strCache>
                <c:ptCount val="1"/>
                <c:pt idx="0">
                  <c:v>EBITDA</c:v>
                </c:pt>
              </c:strCache>
            </c:strRef>
          </c:tx>
          <c:spPr>
            <a:solidFill>
              <a:schemeClr val="accent2"/>
            </a:solidFill>
            <a:ln>
              <a:noFill/>
              <a:prstDash val="solid"/>
            </a:ln>
          </c:spPr>
          <c:invertIfNegative val="0"/>
          <c:cat>
            <c:numRef>
              <c:f>'39.ЈП за благосостојба на живо'!$B$94:$D$94</c:f>
              <c:numCache>
                <c:formatCode>0</c:formatCode>
                <c:ptCount val="3"/>
                <c:pt idx="0">
                  <c:v>2023</c:v>
                </c:pt>
                <c:pt idx="1">
                  <c:v>2024</c:v>
                </c:pt>
                <c:pt idx="2">
                  <c:v>2025</c:v>
                </c:pt>
              </c:numCache>
            </c:numRef>
          </c:cat>
          <c:val>
            <c:numRef>
              <c:f>'39.ЈП за благосостојба на живо'!$B$96:$D$96</c:f>
              <c:numCache>
                <c:formatCode>#,##0</c:formatCode>
                <c:ptCount val="3"/>
                <c:pt idx="0">
                  <c:v>-12852806</c:v>
                </c:pt>
                <c:pt idx="1">
                  <c:v>-17672373</c:v>
                </c:pt>
                <c:pt idx="2">
                  <c:v>-17891150</c:v>
                </c:pt>
              </c:numCache>
            </c:numRef>
          </c:val>
          <c:extLst>
            <c:ext xmlns:c16="http://schemas.microsoft.com/office/drawing/2014/chart" uri="{C3380CC4-5D6E-409C-BE32-E72D297353CC}">
              <c16:uniqueId val="{00000001-5EC7-374C-B627-EEB151521D3D}"/>
            </c:ext>
          </c:extLst>
        </c:ser>
        <c:ser>
          <c:idx val="2"/>
          <c:order val="2"/>
          <c:tx>
            <c:strRef>
              <c:f>'39.ЈП за благосостојба на живо'!$A$97</c:f>
              <c:strCache>
                <c:ptCount val="1"/>
                <c:pt idx="0">
                  <c:v>Показател на долг/ЕBITDA</c:v>
                </c:pt>
              </c:strCache>
            </c:strRef>
          </c:tx>
          <c:spPr>
            <a:solidFill>
              <a:schemeClr val="accent3"/>
            </a:solidFill>
            <a:ln>
              <a:noFill/>
              <a:prstDash val="solid"/>
            </a:ln>
          </c:spPr>
          <c:invertIfNegative val="0"/>
          <c:cat>
            <c:numRef>
              <c:f>'39.ЈП за благосостојба на живо'!$B$94:$D$94</c:f>
              <c:numCache>
                <c:formatCode>0</c:formatCode>
                <c:ptCount val="3"/>
                <c:pt idx="0">
                  <c:v>2023</c:v>
                </c:pt>
                <c:pt idx="1">
                  <c:v>2024</c:v>
                </c:pt>
                <c:pt idx="2">
                  <c:v>2025</c:v>
                </c:pt>
              </c:numCache>
            </c:numRef>
          </c:cat>
          <c:val>
            <c:numRef>
              <c:f>'39.ЈП за благосостојба на живо'!$B$97:$D$97</c:f>
              <c:numCache>
                <c:formatCode>#,##0.00</c:formatCode>
                <c:ptCount val="3"/>
                <c:pt idx="0">
                  <c:v>-0.81602958918075941</c:v>
                </c:pt>
                <c:pt idx="1">
                  <c:v>-0.6332882403511968</c:v>
                </c:pt>
                <c:pt idx="2">
                  <c:v>-0.5903842402528624</c:v>
                </c:pt>
              </c:numCache>
            </c:numRef>
          </c:val>
          <c:extLst>
            <c:ext xmlns:c16="http://schemas.microsoft.com/office/drawing/2014/chart" uri="{C3380CC4-5D6E-409C-BE32-E72D297353CC}">
              <c16:uniqueId val="{00000002-5EC7-374C-B627-EEB151521D3D}"/>
            </c:ext>
          </c:extLst>
        </c:ser>
        <c:dLbls>
          <c:showLegendKey val="0"/>
          <c:showVal val="0"/>
          <c:showCatName val="0"/>
          <c:showSerName val="0"/>
          <c:showPercent val="0"/>
          <c:showBubbleSize val="0"/>
        </c:dLbls>
        <c:gapWidth val="219"/>
        <c:overlap val="-27"/>
        <c:axId val="234137472"/>
        <c:axId val="234139008"/>
      </c:barChart>
      <c:catAx>
        <c:axId val="2341374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139008"/>
        <c:crosses val="autoZero"/>
        <c:auto val="1"/>
        <c:lblAlgn val="ctr"/>
        <c:lblOffset val="100"/>
        <c:noMultiLvlLbl val="0"/>
      </c:catAx>
      <c:valAx>
        <c:axId val="234139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137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'39.ЈП за благосостојба на живо'!$A$118</c:f>
              <c:strCache>
                <c:ptCount val="1"/>
                <c:pt idx="0">
                  <c:v>Oбврски</c:v>
                </c:pt>
              </c:strCache>
            </c:strRef>
          </c:tx>
          <c:spPr>
            <a:solidFill>
              <a:schemeClr val="accent1"/>
            </a:solidFill>
            <a:ln>
              <a:noFill/>
              <a:prstDash val="solid"/>
            </a:ln>
          </c:spPr>
          <c:invertIfNegative val="0"/>
          <c:cat>
            <c:numRef>
              <c:f>'39.ЈП за благосостојба на живо'!$B$117:$D$117</c:f>
              <c:numCache>
                <c:formatCode>General</c:formatCode>
                <c:ptCount val="3"/>
                <c:pt idx="0">
                  <c:v>2023</c:v>
                </c:pt>
                <c:pt idx="1">
                  <c:v>2024</c:v>
                </c:pt>
                <c:pt idx="2">
                  <c:v>2025</c:v>
                </c:pt>
              </c:numCache>
            </c:numRef>
          </c:cat>
          <c:val>
            <c:numRef>
              <c:f>'39.ЈП за благосостојба на живо'!$B$118:$D$118</c:f>
              <c:numCache>
                <c:formatCode>#,##0</c:formatCode>
                <c:ptCount val="3"/>
                <c:pt idx="0">
                  <c:v>10488270</c:v>
                </c:pt>
                <c:pt idx="1">
                  <c:v>11191706</c:v>
                </c:pt>
                <c:pt idx="2">
                  <c:v>10562653</c:v>
                </c:pt>
              </c:numCache>
            </c:numRef>
          </c:val>
          <c:extLst>
            <c:ext xmlns:c16="http://schemas.microsoft.com/office/drawing/2014/chart" uri="{C3380CC4-5D6E-409C-BE32-E72D297353CC}">
              <c16:uniqueId val="{00000000-7EE4-C64F-94C6-11D29E342ACE}"/>
            </c:ext>
          </c:extLst>
        </c:ser>
        <c:ser>
          <c:idx val="1"/>
          <c:order val="1"/>
          <c:tx>
            <c:strRef>
              <c:f>'39.ЈП за благосостојба на живо'!$A$119</c:f>
              <c:strCache>
                <c:ptCount val="1"/>
                <c:pt idx="0">
                  <c:v>Приходи</c:v>
                </c:pt>
              </c:strCache>
            </c:strRef>
          </c:tx>
          <c:spPr>
            <a:solidFill>
              <a:schemeClr val="accent2"/>
            </a:solidFill>
            <a:ln>
              <a:noFill/>
              <a:prstDash val="solid"/>
            </a:ln>
          </c:spPr>
          <c:invertIfNegative val="0"/>
          <c:cat>
            <c:numRef>
              <c:f>'39.ЈП за благосостојба на живо'!$B$117:$D$117</c:f>
              <c:numCache>
                <c:formatCode>General</c:formatCode>
                <c:ptCount val="3"/>
                <c:pt idx="0">
                  <c:v>2023</c:v>
                </c:pt>
                <c:pt idx="1">
                  <c:v>2024</c:v>
                </c:pt>
                <c:pt idx="2">
                  <c:v>2025</c:v>
                </c:pt>
              </c:numCache>
            </c:numRef>
          </c:cat>
          <c:val>
            <c:numRef>
              <c:f>'39.ЈП за благосостојба на живо'!$B$119:$D$119</c:f>
              <c:numCache>
                <c:formatCode>#,##0</c:formatCode>
                <c:ptCount val="3"/>
                <c:pt idx="0">
                  <c:v>44603899</c:v>
                </c:pt>
                <c:pt idx="1">
                  <c:v>30902822</c:v>
                </c:pt>
                <c:pt idx="2">
                  <c:v>37056887</c:v>
                </c:pt>
              </c:numCache>
            </c:numRef>
          </c:val>
          <c:extLst>
            <c:ext xmlns:c16="http://schemas.microsoft.com/office/drawing/2014/chart" uri="{C3380CC4-5D6E-409C-BE32-E72D297353CC}">
              <c16:uniqueId val="{00000001-7EE4-C64F-94C6-11D29E342ACE}"/>
            </c:ext>
          </c:extLst>
        </c:ser>
        <c:dLbls>
          <c:showLegendKey val="0"/>
          <c:showVal val="0"/>
          <c:showCatName val="0"/>
          <c:showSerName val="0"/>
          <c:showPercent val="0"/>
          <c:showBubbleSize val="0"/>
        </c:dLbls>
        <c:gapWidth val="219"/>
        <c:overlap val="-27"/>
        <c:axId val="234189952"/>
        <c:axId val="234191488"/>
      </c:barChart>
      <c:catAx>
        <c:axId val="23418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191488"/>
        <c:crosses val="autoZero"/>
        <c:auto val="1"/>
        <c:lblAlgn val="ctr"/>
        <c:lblOffset val="100"/>
        <c:noMultiLvlLbl val="0"/>
      </c:catAx>
      <c:valAx>
        <c:axId val="2341914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1899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'39.ЈП за благосостојба на живо'!$A$139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'39.ЈП за благосостојба на живо'!$B$138:$D$138</c:f>
              <c:numCache>
                <c:formatCode>General</c:formatCode>
                <c:ptCount val="3"/>
                <c:pt idx="0">
                  <c:v>2023</c:v>
                </c:pt>
                <c:pt idx="1">
                  <c:v>2024</c:v>
                </c:pt>
                <c:pt idx="2">
                  <c:v>2025</c:v>
                </c:pt>
              </c:numCache>
            </c:numRef>
          </c:cat>
          <c:val>
            <c:numRef>
              <c:f>'39.ЈП за благосостојба на живо'!$B$139:$D$139</c:f>
              <c:numCache>
                <c:formatCode>0.00</c:formatCode>
                <c:ptCount val="3"/>
                <c:pt idx="0">
                  <c:v>0.19726837357221799</c:v>
                </c:pt>
                <c:pt idx="1">
                  <c:v>0.23647254659521089</c:v>
                </c:pt>
                <c:pt idx="2">
                  <c:v>0.24428720812062049</c:v>
                </c:pt>
              </c:numCache>
            </c:numRef>
          </c:val>
          <c:smooth val="0"/>
          <c:extLst>
            <c:ext xmlns:c16="http://schemas.microsoft.com/office/drawing/2014/chart" uri="{C3380CC4-5D6E-409C-BE32-E72D297353CC}">
              <c16:uniqueId val="{00000000-E842-2140-8DAA-70D703A48558}"/>
            </c:ext>
          </c:extLst>
        </c:ser>
        <c:ser>
          <c:idx val="1"/>
          <c:order val="1"/>
          <c:tx>
            <c:strRef>
              <c:f>'39.ЈП за благосостојба на живо'!$A$140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'39.ЈП за благосостојба на живо'!$B$138:$D$138</c:f>
              <c:numCache>
                <c:formatCode>General</c:formatCode>
                <c:ptCount val="3"/>
                <c:pt idx="0">
                  <c:v>2023</c:v>
                </c:pt>
                <c:pt idx="1">
                  <c:v>2024</c:v>
                </c:pt>
                <c:pt idx="2">
                  <c:v>2025</c:v>
                </c:pt>
              </c:numCache>
            </c:numRef>
          </c:cat>
          <c:val>
            <c:numRef>
              <c:f>'39.ЈП за благосостојба на живо'!$B$140:$D$140</c:f>
              <c:numCache>
                <c:formatCode>0.00</c:formatCode>
                <c:ptCount val="3"/>
                <c:pt idx="0">
                  <c:v>0.67475168387642326</c:v>
                </c:pt>
                <c:pt idx="1">
                  <c:v>0.87191047755881712</c:v>
                </c:pt>
                <c:pt idx="2">
                  <c:v>0.66781458511217062</c:v>
                </c:pt>
              </c:numCache>
            </c:numRef>
          </c:val>
          <c:smooth val="0"/>
          <c:extLst>
            <c:ext xmlns:c16="http://schemas.microsoft.com/office/drawing/2014/chart" uri="{C3380CC4-5D6E-409C-BE32-E72D297353CC}">
              <c16:uniqueId val="{00000001-E842-2140-8DAA-70D703A48558}"/>
            </c:ext>
          </c:extLst>
        </c:ser>
        <c:dLbls>
          <c:showLegendKey val="0"/>
          <c:showVal val="0"/>
          <c:showCatName val="0"/>
          <c:showSerName val="0"/>
          <c:showPercent val="0"/>
          <c:showBubbleSize val="0"/>
        </c:dLbls>
        <c:smooth val="0"/>
        <c:axId val="234885120"/>
        <c:axId val="234886656"/>
      </c:lineChart>
      <c:catAx>
        <c:axId val="23488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886656"/>
        <c:crosses val="autoZero"/>
        <c:auto val="1"/>
        <c:lblAlgn val="ctr"/>
        <c:lblOffset val="100"/>
        <c:noMultiLvlLbl val="0"/>
      </c:catAx>
      <c:valAx>
        <c:axId val="234886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885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'39.ЈП за благосостојба на живо'!$A$185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'39.ЈП за благосостојба на живо'!$B$184:$D$184</c:f>
              <c:numCache>
                <c:formatCode>General</c:formatCode>
                <c:ptCount val="3"/>
                <c:pt idx="0">
                  <c:v>2023</c:v>
                </c:pt>
                <c:pt idx="1">
                  <c:v>2024</c:v>
                </c:pt>
                <c:pt idx="2">
                  <c:v>2025</c:v>
                </c:pt>
              </c:numCache>
            </c:numRef>
          </c:cat>
          <c:val>
            <c:numRef>
              <c:f>'39.ЈП за благосостојба на живо'!$B$185:$D$185</c:f>
              <c:numCache>
                <c:formatCode>0.00</c:formatCode>
                <c:ptCount val="3"/>
                <c:pt idx="0">
                  <c:v>2.312317093286119</c:v>
                </c:pt>
                <c:pt idx="1">
                  <c:v>2.0179782242314079</c:v>
                </c:pt>
                <c:pt idx="2">
                  <c:v>2.3794587401479532</c:v>
                </c:pt>
              </c:numCache>
            </c:numRef>
          </c:val>
          <c:smooth val="0"/>
          <c:extLst>
            <c:ext xmlns:c16="http://schemas.microsoft.com/office/drawing/2014/chart" uri="{C3380CC4-5D6E-409C-BE32-E72D297353CC}">
              <c16:uniqueId val="{00000000-3DA4-614D-B44F-2FB7636E2484}"/>
            </c:ext>
          </c:extLst>
        </c:ser>
        <c:ser>
          <c:idx val="1"/>
          <c:order val="1"/>
          <c:tx>
            <c:strRef>
              <c:f>'39.ЈП за благосостојба на живо'!$A$186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'39.ЈП за благосостојба на живо'!$B$184:$D$184</c:f>
              <c:numCache>
                <c:formatCode>General</c:formatCode>
                <c:ptCount val="3"/>
                <c:pt idx="0">
                  <c:v>2023</c:v>
                </c:pt>
                <c:pt idx="1">
                  <c:v>2024</c:v>
                </c:pt>
                <c:pt idx="2">
                  <c:v>2025</c:v>
                </c:pt>
              </c:numCache>
            </c:numRef>
          </c:cat>
          <c:val>
            <c:numRef>
              <c:f>'39.ЈП за благосостојба на живо'!$B$186:$D$186</c:f>
              <c:numCache>
                <c:formatCode>0.00</c:formatCode>
                <c:ptCount val="3"/>
                <c:pt idx="0">
                  <c:v>2.312317093286119</c:v>
                </c:pt>
                <c:pt idx="1">
                  <c:v>2.0179782242314079</c:v>
                </c:pt>
                <c:pt idx="2">
                  <c:v>2.3794587401479532</c:v>
                </c:pt>
              </c:numCache>
            </c:numRef>
          </c:val>
          <c:smooth val="0"/>
          <c:extLst>
            <c:ext xmlns:c16="http://schemas.microsoft.com/office/drawing/2014/chart" uri="{C3380CC4-5D6E-409C-BE32-E72D297353CC}">
              <c16:uniqueId val="{00000001-3DA4-614D-B44F-2FB7636E2484}"/>
            </c:ext>
          </c:extLst>
        </c:ser>
        <c:dLbls>
          <c:showLegendKey val="0"/>
          <c:showVal val="0"/>
          <c:showCatName val="0"/>
          <c:showSerName val="0"/>
          <c:showPercent val="0"/>
          <c:showBubbleSize val="0"/>
        </c:dLbls>
        <c:smooth val="0"/>
        <c:axId val="234928768"/>
        <c:axId val="234930560"/>
      </c:lineChart>
      <c:catAx>
        <c:axId val="23492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930560"/>
        <c:crosses val="autoZero"/>
        <c:auto val="1"/>
        <c:lblAlgn val="ctr"/>
        <c:lblOffset val="100"/>
        <c:noMultiLvlLbl val="0"/>
      </c:catAx>
      <c:valAx>
        <c:axId val="234930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928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'40.Акционерско друштво за енер'!$A$161</c:f>
              <c:strCache>
                <c:ptCount val="1"/>
                <c:pt idx="0">
                  <c:v>   НЕТО ПРОФИТНА МАРЖА</c:v>
                </c:pt>
              </c:strCache>
            </c:strRef>
          </c:tx>
          <c:spPr>
            <a:ln w="28575" cap="rnd">
              <a:solidFill>
                <a:schemeClr val="accent1"/>
              </a:solidFill>
              <a:prstDash val="solid"/>
              <a:round/>
            </a:ln>
          </c:spPr>
          <c:marker>
            <c:symbol val="none"/>
          </c:marker>
          <c:cat>
            <c:numRef>
              <c:f>'40.Акционерско друштво за енер'!$B$160:$D$160</c:f>
              <c:numCache>
                <c:formatCode>General</c:formatCode>
                <c:ptCount val="3"/>
                <c:pt idx="0">
                  <c:v>2023</c:v>
                </c:pt>
                <c:pt idx="1">
                  <c:v>2024</c:v>
                </c:pt>
                <c:pt idx="2">
                  <c:v>2025</c:v>
                </c:pt>
              </c:numCache>
            </c:numRef>
          </c:cat>
          <c:val>
            <c:numRef>
              <c:f>'40.Акционерско друштво за енер'!$B$161:$D$161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'40.Акционерско друштво за енер'!$A$162</c:f>
              <c:strCache>
                <c:ptCount val="1"/>
                <c:pt idx="0">
                  <c:v>  ОПЕРАТИВНА ПРОФИТНА МАРЖА</c:v>
                </c:pt>
              </c:strCache>
            </c:strRef>
          </c:tx>
          <c:spPr>
            <a:ln w="28575" cap="rnd">
              <a:solidFill>
                <a:schemeClr val="accent2"/>
              </a:solidFill>
              <a:prstDash val="solid"/>
              <a:round/>
            </a:ln>
          </c:spPr>
          <c:marker>
            <c:symbol val="none"/>
          </c:marker>
          <c:cat>
            <c:numRef>
              <c:f>'40.Акционерско друштво за енер'!$B$160:$D$160</c:f>
              <c:numCache>
                <c:formatCode>General</c:formatCode>
                <c:ptCount val="3"/>
                <c:pt idx="0">
                  <c:v>2023</c:v>
                </c:pt>
                <c:pt idx="1">
                  <c:v>2024</c:v>
                </c:pt>
                <c:pt idx="2">
                  <c:v>2025</c:v>
                </c:pt>
              </c:numCache>
            </c:numRef>
          </c:cat>
          <c:val>
            <c:numRef>
              <c:f>'40.Акционерско друштво за енер'!$B$162:$D$162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'40.Акционерско друштво за енер'!$A$163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'40.Акционерско друштво за енер'!$B$160:$D$160</c:f>
              <c:numCache>
                <c:formatCode>General</c:formatCode>
                <c:ptCount val="3"/>
                <c:pt idx="0">
                  <c:v>2023</c:v>
                </c:pt>
                <c:pt idx="1">
                  <c:v>2024</c:v>
                </c:pt>
                <c:pt idx="2">
                  <c:v>2025</c:v>
                </c:pt>
              </c:numCache>
            </c:numRef>
          </c:cat>
          <c:val>
            <c:numRef>
              <c:f>'40.Акционерско друштво за енер'!$B$163:$D$163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'40.Акционерско друштво за енер'!$A$164</c:f>
              <c:strCache>
                <c:ptCount val="1"/>
                <c:pt idx="0">
                  <c:v>  СТАПКА НА ПОВРАТ НА КАПИТАЛОТ (ROE)</c:v>
                </c:pt>
              </c:strCache>
            </c:strRef>
          </c:tx>
          <c:marker>
            <c:symbol val="none"/>
          </c:marker>
          <c:cat>
            <c:numRef>
              <c:f>'40.Акционерско друштво за енер'!$B$160:$D$160</c:f>
              <c:numCache>
                <c:formatCode>General</c:formatCode>
                <c:ptCount val="3"/>
                <c:pt idx="0">
                  <c:v>2023</c:v>
                </c:pt>
                <c:pt idx="1">
                  <c:v>2024</c:v>
                </c:pt>
                <c:pt idx="2">
                  <c:v>2025</c:v>
                </c:pt>
              </c:numCache>
            </c:numRef>
          </c:cat>
          <c:val>
            <c:numRef>
              <c:f>'40.Акционерско друштво за енер'!$B$164:$D$164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34406272"/>
        <c:axId val="234407808"/>
      </c:lineChart>
      <c:catAx>
        <c:axId val="23440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07808"/>
        <c:crosses val="autoZero"/>
        <c:auto val="1"/>
        <c:lblAlgn val="ctr"/>
        <c:lblOffset val="100"/>
        <c:noMultiLvlLbl val="0"/>
      </c:catAx>
      <c:valAx>
        <c:axId val="234407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06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'5.ЈП УСЛУГА Ц.О.Берово'!$A$118</c:f>
              <c:strCache>
                <c:ptCount val="1"/>
                <c:pt idx="0">
                  <c:v>Oбврски</c:v>
                </c:pt>
              </c:strCache>
            </c:strRef>
          </c:tx>
          <c:spPr>
            <a:solidFill>
              <a:schemeClr val="accent1"/>
            </a:solidFill>
            <a:ln>
              <a:noFill/>
              <a:prstDash val="solid"/>
            </a:ln>
          </c:spPr>
          <c:invertIfNegative val="0"/>
          <c:cat>
            <c:numRef>
              <c:f>'5.ЈП УСЛУГА Ц.О.Берово'!$B$117:$D$117</c:f>
              <c:numCache>
                <c:formatCode>General</c:formatCode>
                <c:ptCount val="3"/>
                <c:pt idx="0">
                  <c:v>2023</c:v>
                </c:pt>
                <c:pt idx="1">
                  <c:v>2024</c:v>
                </c:pt>
                <c:pt idx="2">
                  <c:v>2025</c:v>
                </c:pt>
              </c:numCache>
            </c:numRef>
          </c:cat>
          <c:val>
            <c:numRef>
              <c:f>'5.ЈП УСЛУГА Ц.О.Берово'!$B$118:$D$118</c:f>
              <c:numCache>
                <c:formatCode>#,##0</c:formatCode>
                <c:ptCount val="3"/>
                <c:pt idx="0">
                  <c:v>60602557</c:v>
                </c:pt>
                <c:pt idx="1">
                  <c:v>66132788</c:v>
                </c:pt>
                <c:pt idx="2">
                  <c:v>68652722</c:v>
                </c:pt>
              </c:numCache>
            </c:numRef>
          </c:val>
          <c:extLst>
            <c:ext xmlns:c16="http://schemas.microsoft.com/office/drawing/2014/chart" uri="{C3380CC4-5D6E-409C-BE32-E72D297353CC}">
              <c16:uniqueId val="{00000000-FDAD-8C4C-895C-00F2E9D27955}"/>
            </c:ext>
          </c:extLst>
        </c:ser>
        <c:ser>
          <c:idx val="1"/>
          <c:order val="1"/>
          <c:tx>
            <c:strRef>
              <c:f>'5.ЈП УСЛУГА Ц.О.Берово'!$A$119</c:f>
              <c:strCache>
                <c:ptCount val="1"/>
                <c:pt idx="0">
                  <c:v>Приходи</c:v>
                </c:pt>
              </c:strCache>
            </c:strRef>
          </c:tx>
          <c:spPr>
            <a:solidFill>
              <a:schemeClr val="accent2"/>
            </a:solidFill>
            <a:ln>
              <a:noFill/>
              <a:prstDash val="solid"/>
            </a:ln>
          </c:spPr>
          <c:invertIfNegative val="0"/>
          <c:cat>
            <c:numRef>
              <c:f>'5.ЈП УСЛУГА Ц.О.Берово'!$B$117:$D$117</c:f>
              <c:numCache>
                <c:formatCode>General</c:formatCode>
                <c:ptCount val="3"/>
                <c:pt idx="0">
                  <c:v>2023</c:v>
                </c:pt>
                <c:pt idx="1">
                  <c:v>2024</c:v>
                </c:pt>
                <c:pt idx="2">
                  <c:v>2025</c:v>
                </c:pt>
              </c:numCache>
            </c:numRef>
          </c:cat>
          <c:val>
            <c:numRef>
              <c:f>'5.ЈП УСЛУГА Ц.О.Берово'!$B$119:$D$119</c:f>
              <c:numCache>
                <c:formatCode>#,##0</c:formatCode>
                <c:ptCount val="3"/>
                <c:pt idx="0">
                  <c:v>51185630</c:v>
                </c:pt>
                <c:pt idx="1">
                  <c:v>64704710</c:v>
                </c:pt>
                <c:pt idx="2">
                  <c:v>66635059</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20957312"/>
        <c:axId val="220963200"/>
      </c:barChart>
      <c:catAx>
        <c:axId val="22095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963200"/>
        <c:crosses val="autoZero"/>
        <c:auto val="1"/>
        <c:lblAlgn val="ctr"/>
        <c:lblOffset val="100"/>
        <c:noMultiLvlLbl val="0"/>
      </c:catAx>
      <c:valAx>
        <c:axId val="2209632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0957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'40.Акционерско друштво за енер'!$A$95</c:f>
              <c:strCache>
                <c:ptCount val="1"/>
                <c:pt idx="0">
                  <c:v>Oбврски</c:v>
                </c:pt>
              </c:strCache>
            </c:strRef>
          </c:tx>
          <c:spPr>
            <a:solidFill>
              <a:schemeClr val="accent1"/>
            </a:solidFill>
            <a:ln>
              <a:noFill/>
              <a:prstDash val="solid"/>
            </a:ln>
          </c:spPr>
          <c:invertIfNegative val="0"/>
          <c:cat>
            <c:numRef>
              <c:f>'40.Акционерско друштво за енер'!$B$94:$D$94</c:f>
              <c:numCache>
                <c:formatCode>0</c:formatCode>
                <c:ptCount val="3"/>
                <c:pt idx="0">
                  <c:v>2023</c:v>
                </c:pt>
                <c:pt idx="1">
                  <c:v>2024</c:v>
                </c:pt>
                <c:pt idx="2">
                  <c:v>2025</c:v>
                </c:pt>
              </c:numCache>
            </c:numRef>
          </c:cat>
          <c:val>
            <c:numRef>
              <c:f>'40.Акционерско друштво за енер'!$B$95:$D$95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'40.Акционерско друштво за енер'!$A$96</c:f>
              <c:strCache>
                <c:ptCount val="1"/>
                <c:pt idx="0">
                  <c:v>EBITDA</c:v>
                </c:pt>
              </c:strCache>
            </c:strRef>
          </c:tx>
          <c:spPr>
            <a:solidFill>
              <a:schemeClr val="accent2"/>
            </a:solidFill>
            <a:ln>
              <a:noFill/>
              <a:prstDash val="solid"/>
            </a:ln>
          </c:spPr>
          <c:invertIfNegative val="0"/>
          <c:cat>
            <c:numRef>
              <c:f>'40.Акционерско друштво за енер'!$B$94:$D$94</c:f>
              <c:numCache>
                <c:formatCode>0</c:formatCode>
                <c:ptCount val="3"/>
                <c:pt idx="0">
                  <c:v>2023</c:v>
                </c:pt>
                <c:pt idx="1">
                  <c:v>2024</c:v>
                </c:pt>
                <c:pt idx="2">
                  <c:v>2025</c:v>
                </c:pt>
              </c:numCache>
            </c:numRef>
          </c:cat>
          <c:val>
            <c:numRef>
              <c:f>'40.Акционерско друштво за енер'!$B$96:$D$96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'40.Акционерско друштво за енер'!$A$97</c:f>
              <c:strCache>
                <c:ptCount val="1"/>
                <c:pt idx="0">
                  <c:v>Показател на долг/ЕBITDA</c:v>
                </c:pt>
              </c:strCache>
            </c:strRef>
          </c:tx>
          <c:spPr>
            <a:solidFill>
              <a:schemeClr val="accent3"/>
            </a:solidFill>
            <a:ln>
              <a:noFill/>
              <a:prstDash val="solid"/>
            </a:ln>
          </c:spPr>
          <c:invertIfNegative val="0"/>
          <c:cat>
            <c:numRef>
              <c:f>'40.Акционерско друштво за енер'!$B$94:$D$94</c:f>
              <c:numCache>
                <c:formatCode>0</c:formatCode>
                <c:ptCount val="3"/>
                <c:pt idx="0">
                  <c:v>2023</c:v>
                </c:pt>
                <c:pt idx="1">
                  <c:v>2024</c:v>
                </c:pt>
                <c:pt idx="2">
                  <c:v>2025</c:v>
                </c:pt>
              </c:numCache>
            </c:numRef>
          </c:cat>
          <c:val>
            <c:numRef>
              <c:f>'40.Акционерско друштво за енер'!$B$97:$D$97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34725760"/>
        <c:axId val="234727296"/>
      </c:barChart>
      <c:catAx>
        <c:axId val="234725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727296"/>
        <c:crosses val="autoZero"/>
        <c:auto val="1"/>
        <c:lblAlgn val="ctr"/>
        <c:lblOffset val="100"/>
        <c:noMultiLvlLbl val="0"/>
      </c:catAx>
      <c:valAx>
        <c:axId val="234727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725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'40.Акционерско друштво за енер'!$A$118</c:f>
              <c:strCache>
                <c:ptCount val="1"/>
                <c:pt idx="0">
                  <c:v>Oбврски</c:v>
                </c:pt>
              </c:strCache>
            </c:strRef>
          </c:tx>
          <c:spPr>
            <a:solidFill>
              <a:schemeClr val="accent1"/>
            </a:solidFill>
            <a:ln>
              <a:noFill/>
              <a:prstDash val="solid"/>
            </a:ln>
          </c:spPr>
          <c:invertIfNegative val="0"/>
          <c:cat>
            <c:numRef>
              <c:f>'40.Акционерско друштво за енер'!$B$117:$D$117</c:f>
              <c:numCache>
                <c:formatCode>General</c:formatCode>
                <c:ptCount val="3"/>
                <c:pt idx="0">
                  <c:v>2023</c:v>
                </c:pt>
                <c:pt idx="1">
                  <c:v>2024</c:v>
                </c:pt>
                <c:pt idx="2">
                  <c:v>2025</c:v>
                </c:pt>
              </c:numCache>
            </c:numRef>
          </c:cat>
          <c:val>
            <c:numRef>
              <c:f>'40.Акционерско друштво за енер'!$B$118:$D$118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'40.Акционерско друштво за енер'!$A$119</c:f>
              <c:strCache>
                <c:ptCount val="1"/>
                <c:pt idx="0">
                  <c:v>Приходи</c:v>
                </c:pt>
              </c:strCache>
            </c:strRef>
          </c:tx>
          <c:spPr>
            <a:solidFill>
              <a:schemeClr val="accent2"/>
            </a:solidFill>
            <a:ln>
              <a:noFill/>
              <a:prstDash val="solid"/>
            </a:ln>
          </c:spPr>
          <c:invertIfNegative val="0"/>
          <c:cat>
            <c:numRef>
              <c:f>'40.Акционерско друштво за енер'!$B$117:$D$117</c:f>
              <c:numCache>
                <c:formatCode>General</c:formatCode>
                <c:ptCount val="3"/>
                <c:pt idx="0">
                  <c:v>2023</c:v>
                </c:pt>
                <c:pt idx="1">
                  <c:v>2024</c:v>
                </c:pt>
                <c:pt idx="2">
                  <c:v>2025</c:v>
                </c:pt>
              </c:numCache>
            </c:numRef>
          </c:cat>
          <c:val>
            <c:numRef>
              <c:f>'40.Акционерско друштво за енер'!$B$119:$D$119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34740736"/>
        <c:axId val="234844928"/>
      </c:barChart>
      <c:catAx>
        <c:axId val="23474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844928"/>
        <c:crosses val="autoZero"/>
        <c:auto val="1"/>
        <c:lblAlgn val="ctr"/>
        <c:lblOffset val="100"/>
        <c:noMultiLvlLbl val="0"/>
      </c:catAx>
      <c:valAx>
        <c:axId val="234844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740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'40.Акционерско друштво за енер'!$A$139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'40.Акционерско друштво за енер'!$B$138:$D$138</c:f>
              <c:numCache>
                <c:formatCode>General</c:formatCode>
                <c:ptCount val="3"/>
                <c:pt idx="0">
                  <c:v>2023</c:v>
                </c:pt>
                <c:pt idx="1">
                  <c:v>2024</c:v>
                </c:pt>
                <c:pt idx="2">
                  <c:v>2025</c:v>
                </c:pt>
              </c:numCache>
            </c:numRef>
          </c:cat>
          <c:val>
            <c:numRef>
              <c:f>'40.Акционерско друштво за енер'!$B$139:$D$139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'40.Акционерско друштво за енер'!$A$140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'40.Акционерско друштво за енер'!$B$138:$D$138</c:f>
              <c:numCache>
                <c:formatCode>General</c:formatCode>
                <c:ptCount val="3"/>
                <c:pt idx="0">
                  <c:v>2023</c:v>
                </c:pt>
                <c:pt idx="1">
                  <c:v>2024</c:v>
                </c:pt>
                <c:pt idx="2">
                  <c:v>2025</c:v>
                </c:pt>
              </c:numCache>
            </c:numRef>
          </c:cat>
          <c:val>
            <c:numRef>
              <c:f>'40.Акционерско друштво за енер'!$B$140:$D$140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34870656"/>
        <c:axId val="234872192"/>
      </c:lineChart>
      <c:catAx>
        <c:axId val="23487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872192"/>
        <c:crosses val="autoZero"/>
        <c:auto val="1"/>
        <c:lblAlgn val="ctr"/>
        <c:lblOffset val="100"/>
        <c:noMultiLvlLbl val="0"/>
      </c:catAx>
      <c:valAx>
        <c:axId val="2348721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870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'40.Акционерско друштво за енер'!$A$185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'40.Акционерско друштво за енер'!$B$184:$D$184</c:f>
              <c:numCache>
                <c:formatCode>General</c:formatCode>
                <c:ptCount val="3"/>
                <c:pt idx="0">
                  <c:v>2023</c:v>
                </c:pt>
                <c:pt idx="1">
                  <c:v>2024</c:v>
                </c:pt>
                <c:pt idx="2">
                  <c:v>2025</c:v>
                </c:pt>
              </c:numCache>
            </c:numRef>
          </c:cat>
          <c:val>
            <c:numRef>
              <c:f>'40.Акционерско друштво за енер'!$B$185:$D$185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'40.Акционерско друштво за енер'!$A$186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'40.Акционерско друштво за енер'!$B$184:$D$184</c:f>
              <c:numCache>
                <c:formatCode>General</c:formatCode>
                <c:ptCount val="3"/>
                <c:pt idx="0">
                  <c:v>2023</c:v>
                </c:pt>
                <c:pt idx="1">
                  <c:v>2024</c:v>
                </c:pt>
                <c:pt idx="2">
                  <c:v>2025</c:v>
                </c:pt>
              </c:numCache>
            </c:numRef>
          </c:cat>
          <c:val>
            <c:numRef>
              <c:f>'40.Акционерско друштво за енер'!$B$186:$D$186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34976000"/>
        <c:axId val="234977536"/>
      </c:lineChart>
      <c:catAx>
        <c:axId val="23497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977536"/>
        <c:crosses val="autoZero"/>
        <c:auto val="1"/>
        <c:lblAlgn val="ctr"/>
        <c:lblOffset val="100"/>
        <c:noMultiLvlLbl val="0"/>
      </c:catAx>
      <c:valAx>
        <c:axId val="2349775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9760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'41.ЈПКД Комуналец Гевгелија'!$A$161</c:f>
              <c:strCache>
                <c:ptCount val="1"/>
                <c:pt idx="0">
                  <c:v>   НЕТО ПРОФИТНА МАРЖА</c:v>
                </c:pt>
              </c:strCache>
            </c:strRef>
          </c:tx>
          <c:spPr>
            <a:ln w="28575" cap="rnd">
              <a:solidFill>
                <a:schemeClr val="accent1"/>
              </a:solidFill>
              <a:prstDash val="solid"/>
              <a:round/>
            </a:ln>
          </c:spPr>
          <c:marker>
            <c:symbol val="none"/>
          </c:marker>
          <c:cat>
            <c:numRef>
              <c:f>'41.ЈПКД Комуналец Гевгелија'!$B$160:$D$160</c:f>
              <c:numCache>
                <c:formatCode>General</c:formatCode>
                <c:ptCount val="3"/>
                <c:pt idx="0">
                  <c:v>2023</c:v>
                </c:pt>
                <c:pt idx="1">
                  <c:v>2024</c:v>
                </c:pt>
                <c:pt idx="2">
                  <c:v>2025</c:v>
                </c:pt>
              </c:numCache>
            </c:numRef>
          </c:cat>
          <c:val>
            <c:numRef>
              <c:f>'41.ЈПКД Комуналец Гевгелија'!$B$161:$D$161</c:f>
              <c:numCache>
                <c:formatCode>0.00</c:formatCode>
                <c:ptCount val="3"/>
                <c:pt idx="0">
                  <c:v>2.1189704247741719</c:v>
                </c:pt>
                <c:pt idx="1">
                  <c:v>5.1649411944072368</c:v>
                </c:pt>
                <c:pt idx="2">
                  <c:v>3.8561579178756968</c:v>
                </c:pt>
              </c:numCache>
            </c:numRef>
          </c:val>
          <c:smooth val="0"/>
          <c:extLst>
            <c:ext xmlns:c16="http://schemas.microsoft.com/office/drawing/2014/chart" uri="{C3380CC4-5D6E-409C-BE32-E72D297353CC}">
              <c16:uniqueId val="{00000000-5B0F-B142-8E3E-4F8001794071}"/>
            </c:ext>
          </c:extLst>
        </c:ser>
        <c:ser>
          <c:idx val="1"/>
          <c:order val="1"/>
          <c:tx>
            <c:strRef>
              <c:f>'41.ЈПКД Комуналец Гевгелија'!$A$162</c:f>
              <c:strCache>
                <c:ptCount val="1"/>
                <c:pt idx="0">
                  <c:v>  ОПЕРАТИВНА ПРОФИТНА МАРЖА</c:v>
                </c:pt>
              </c:strCache>
            </c:strRef>
          </c:tx>
          <c:spPr>
            <a:ln w="28575" cap="rnd">
              <a:solidFill>
                <a:schemeClr val="accent2"/>
              </a:solidFill>
              <a:prstDash val="solid"/>
              <a:round/>
            </a:ln>
          </c:spPr>
          <c:marker>
            <c:symbol val="none"/>
          </c:marker>
          <c:cat>
            <c:numRef>
              <c:f>'41.ЈПКД Комуналец Гевгелија'!$B$160:$D$160</c:f>
              <c:numCache>
                <c:formatCode>General</c:formatCode>
                <c:ptCount val="3"/>
                <c:pt idx="0">
                  <c:v>2023</c:v>
                </c:pt>
                <c:pt idx="1">
                  <c:v>2024</c:v>
                </c:pt>
                <c:pt idx="2">
                  <c:v>2025</c:v>
                </c:pt>
              </c:numCache>
            </c:numRef>
          </c:cat>
          <c:val>
            <c:numRef>
              <c:f>'41.ЈПКД Комуналец Гевгелија'!$B$162:$D$162</c:f>
              <c:numCache>
                <c:formatCode>0.00</c:formatCode>
                <c:ptCount val="3"/>
                <c:pt idx="0">
                  <c:v>-19.868103549763791</c:v>
                </c:pt>
                <c:pt idx="1">
                  <c:v>-19.674953731672961</c:v>
                </c:pt>
                <c:pt idx="2">
                  <c:v>-16.35194177281268</c:v>
                </c:pt>
              </c:numCache>
            </c:numRef>
          </c:val>
          <c:smooth val="0"/>
          <c:extLst>
            <c:ext xmlns:c16="http://schemas.microsoft.com/office/drawing/2014/chart" uri="{C3380CC4-5D6E-409C-BE32-E72D297353CC}">
              <c16:uniqueId val="{00000001-5B0F-B142-8E3E-4F8001794071}"/>
            </c:ext>
          </c:extLst>
        </c:ser>
        <c:ser>
          <c:idx val="2"/>
          <c:order val="2"/>
          <c:tx>
            <c:strRef>
              <c:f>'41.ЈПКД Комуналец Гевгелија'!$A$163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'41.ЈПКД Комуналец Гевгелија'!$B$160:$D$160</c:f>
              <c:numCache>
                <c:formatCode>General</c:formatCode>
                <c:ptCount val="3"/>
                <c:pt idx="0">
                  <c:v>2023</c:v>
                </c:pt>
                <c:pt idx="1">
                  <c:v>2024</c:v>
                </c:pt>
                <c:pt idx="2">
                  <c:v>2025</c:v>
                </c:pt>
              </c:numCache>
            </c:numRef>
          </c:cat>
          <c:val>
            <c:numRef>
              <c:f>'41.ЈПКД Комуналец Гевгелија'!$B$163:$D$163</c:f>
              <c:numCache>
                <c:formatCode>0.00</c:formatCode>
                <c:ptCount val="3"/>
                <c:pt idx="0">
                  <c:v>0.43596498667981731</c:v>
                </c:pt>
                <c:pt idx="1">
                  <c:v>1.1039881171292429</c:v>
                </c:pt>
                <c:pt idx="2">
                  <c:v>0.76961634226090114</c:v>
                </c:pt>
              </c:numCache>
            </c:numRef>
          </c:val>
          <c:smooth val="0"/>
          <c:extLst>
            <c:ext xmlns:c16="http://schemas.microsoft.com/office/drawing/2014/chart" uri="{C3380CC4-5D6E-409C-BE32-E72D297353CC}">
              <c16:uniqueId val="{00000002-5B0F-B142-8E3E-4F8001794071}"/>
            </c:ext>
          </c:extLst>
        </c:ser>
        <c:ser>
          <c:idx val="3"/>
          <c:order val="3"/>
          <c:tx>
            <c:strRef>
              <c:f>'41.ЈПКД Комуналец Гевгелија'!$A$164</c:f>
              <c:strCache>
                <c:ptCount val="1"/>
                <c:pt idx="0">
                  <c:v>  СТАПКА НА ПОВРАТ НА КАПИТАЛОТ (ROE)</c:v>
                </c:pt>
              </c:strCache>
            </c:strRef>
          </c:tx>
          <c:marker>
            <c:symbol val="none"/>
          </c:marker>
          <c:cat>
            <c:numRef>
              <c:f>'41.ЈПКД Комуналец Гевгелија'!$B$160:$D$160</c:f>
              <c:numCache>
                <c:formatCode>General</c:formatCode>
                <c:ptCount val="3"/>
                <c:pt idx="0">
                  <c:v>2023</c:v>
                </c:pt>
                <c:pt idx="1">
                  <c:v>2024</c:v>
                </c:pt>
                <c:pt idx="2">
                  <c:v>2025</c:v>
                </c:pt>
              </c:numCache>
            </c:numRef>
          </c:cat>
          <c:val>
            <c:numRef>
              <c:f>'41.ЈПКД Комуналец Гевгелија'!$B$164:$D$164</c:f>
              <c:numCache>
                <c:formatCode>0.00</c:formatCode>
                <c:ptCount val="3"/>
                <c:pt idx="0">
                  <c:v>2.743693999215552</c:v>
                </c:pt>
                <c:pt idx="1">
                  <c:v>6.9648458100397868</c:v>
                </c:pt>
                <c:pt idx="2">
                  <c:v>5.3625726345067726</c:v>
                </c:pt>
              </c:numCache>
            </c:numRef>
          </c:val>
          <c:smooth val="0"/>
          <c:extLst>
            <c:ext xmlns:c16="http://schemas.microsoft.com/office/drawing/2014/chart" uri="{C3380CC4-5D6E-409C-BE32-E72D297353CC}">
              <c16:uniqueId val="{00000000-3FDC-AB47-869A-FF9426FB7D56}"/>
            </c:ext>
          </c:extLst>
        </c:ser>
        <c:dLbls>
          <c:showLegendKey val="0"/>
          <c:showVal val="0"/>
          <c:showCatName val="0"/>
          <c:showSerName val="0"/>
          <c:showPercent val="0"/>
          <c:showBubbleSize val="0"/>
        </c:dLbls>
        <c:smooth val="0"/>
        <c:axId val="235305216"/>
        <c:axId val="235311104"/>
      </c:lineChart>
      <c:catAx>
        <c:axId val="23530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11104"/>
        <c:crosses val="autoZero"/>
        <c:auto val="1"/>
        <c:lblAlgn val="ctr"/>
        <c:lblOffset val="100"/>
        <c:noMultiLvlLbl val="0"/>
      </c:catAx>
      <c:valAx>
        <c:axId val="235311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05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'41.ЈПКД Комуналец Гевгелија'!$A$95</c:f>
              <c:strCache>
                <c:ptCount val="1"/>
                <c:pt idx="0">
                  <c:v>Oбврски</c:v>
                </c:pt>
              </c:strCache>
            </c:strRef>
          </c:tx>
          <c:spPr>
            <a:solidFill>
              <a:schemeClr val="accent1"/>
            </a:solidFill>
            <a:ln>
              <a:noFill/>
              <a:prstDash val="solid"/>
            </a:ln>
          </c:spPr>
          <c:invertIfNegative val="0"/>
          <c:cat>
            <c:numRef>
              <c:f>'41.ЈПКД Комуналец Гевгелија'!$B$94:$D$94</c:f>
              <c:numCache>
                <c:formatCode>0</c:formatCode>
                <c:ptCount val="3"/>
                <c:pt idx="0">
                  <c:v>2023</c:v>
                </c:pt>
                <c:pt idx="1">
                  <c:v>2024</c:v>
                </c:pt>
                <c:pt idx="2">
                  <c:v>2025</c:v>
                </c:pt>
              </c:numCache>
            </c:numRef>
          </c:cat>
          <c:val>
            <c:numRef>
              <c:f>'41.ЈПКД Комуналец Гевгелија'!$B$95:$D$95</c:f>
              <c:numCache>
                <c:formatCode>#,##0</c:formatCode>
                <c:ptCount val="3"/>
                <c:pt idx="0">
                  <c:v>73186965</c:v>
                </c:pt>
                <c:pt idx="1">
                  <c:v>70307831</c:v>
                </c:pt>
                <c:pt idx="2">
                  <c:v>73992435</c:v>
                </c:pt>
              </c:numCache>
            </c:numRef>
          </c:val>
          <c:extLst>
            <c:ext xmlns:c16="http://schemas.microsoft.com/office/drawing/2014/chart" uri="{C3380CC4-5D6E-409C-BE32-E72D297353CC}">
              <c16:uniqueId val="{00000000-FE5C-D046-AB9D-DF3EC73D33DF}"/>
            </c:ext>
          </c:extLst>
        </c:ser>
        <c:ser>
          <c:idx val="1"/>
          <c:order val="1"/>
          <c:tx>
            <c:strRef>
              <c:f>'41.ЈПКД Комуналец Гевгелија'!$A$96</c:f>
              <c:strCache>
                <c:ptCount val="1"/>
                <c:pt idx="0">
                  <c:v>EBITDA</c:v>
                </c:pt>
              </c:strCache>
            </c:strRef>
          </c:tx>
          <c:spPr>
            <a:solidFill>
              <a:schemeClr val="accent2"/>
            </a:solidFill>
            <a:ln>
              <a:noFill/>
              <a:prstDash val="solid"/>
            </a:ln>
          </c:spPr>
          <c:invertIfNegative val="0"/>
          <c:cat>
            <c:numRef>
              <c:f>'41.ЈПКД Комуналец Гевгелија'!$B$94:$D$94</c:f>
              <c:numCache>
                <c:formatCode>0</c:formatCode>
                <c:ptCount val="3"/>
                <c:pt idx="0">
                  <c:v>2023</c:v>
                </c:pt>
                <c:pt idx="1">
                  <c:v>2024</c:v>
                </c:pt>
                <c:pt idx="2">
                  <c:v>2025</c:v>
                </c:pt>
              </c:numCache>
            </c:numRef>
          </c:cat>
          <c:val>
            <c:numRef>
              <c:f>'41.ЈПКД Комуналец Гевгелија'!$B$96:$D$96</c:f>
              <c:numCache>
                <c:formatCode>#,##0</c:formatCode>
                <c:ptCount val="3"/>
                <c:pt idx="0">
                  <c:v>6579201</c:v>
                </c:pt>
                <c:pt idx="1">
                  <c:v>5211754</c:v>
                </c:pt>
                <c:pt idx="2">
                  <c:v>11515916</c:v>
                </c:pt>
              </c:numCache>
            </c:numRef>
          </c:val>
          <c:extLst>
            <c:ext xmlns:c16="http://schemas.microsoft.com/office/drawing/2014/chart" uri="{C3380CC4-5D6E-409C-BE32-E72D297353CC}">
              <c16:uniqueId val="{00000001-FE5C-D046-AB9D-DF3EC73D33DF}"/>
            </c:ext>
          </c:extLst>
        </c:ser>
        <c:ser>
          <c:idx val="2"/>
          <c:order val="2"/>
          <c:tx>
            <c:strRef>
              <c:f>'41.ЈПКД Комуналец Гевгелија'!$A$97</c:f>
              <c:strCache>
                <c:ptCount val="1"/>
                <c:pt idx="0">
                  <c:v>Показател на долг/ЕBITDA</c:v>
                </c:pt>
              </c:strCache>
            </c:strRef>
          </c:tx>
          <c:spPr>
            <a:solidFill>
              <a:schemeClr val="accent3"/>
            </a:solidFill>
            <a:ln>
              <a:noFill/>
              <a:prstDash val="solid"/>
            </a:ln>
          </c:spPr>
          <c:invertIfNegative val="0"/>
          <c:cat>
            <c:numRef>
              <c:f>'41.ЈПКД Комуналец Гевгелија'!$B$94:$D$94</c:f>
              <c:numCache>
                <c:formatCode>0</c:formatCode>
                <c:ptCount val="3"/>
                <c:pt idx="0">
                  <c:v>2023</c:v>
                </c:pt>
                <c:pt idx="1">
                  <c:v>2024</c:v>
                </c:pt>
                <c:pt idx="2">
                  <c:v>2025</c:v>
                </c:pt>
              </c:numCache>
            </c:numRef>
          </c:cat>
          <c:val>
            <c:numRef>
              <c:f>'41.ЈПКД Комуналец Гевгелија'!$B$97:$D$97</c:f>
              <c:numCache>
                <c:formatCode>#,##0.00</c:formatCode>
                <c:ptCount val="3"/>
                <c:pt idx="0">
                  <c:v>11.12398982794415</c:v>
                </c:pt>
                <c:pt idx="1">
                  <c:v>13.490243591696769</c:v>
                </c:pt>
                <c:pt idx="2">
                  <c:v>6.4252322611592509</c:v>
                </c:pt>
              </c:numCache>
            </c:numRef>
          </c:val>
          <c:extLst>
            <c:ext xmlns:c16="http://schemas.microsoft.com/office/drawing/2014/chart" uri="{C3380CC4-5D6E-409C-BE32-E72D297353CC}">
              <c16:uniqueId val="{00000002-FE5C-D046-AB9D-DF3EC73D33DF}"/>
            </c:ext>
          </c:extLst>
        </c:ser>
        <c:dLbls>
          <c:showLegendKey val="0"/>
          <c:showVal val="0"/>
          <c:showCatName val="0"/>
          <c:showSerName val="0"/>
          <c:showPercent val="0"/>
          <c:showBubbleSize val="0"/>
        </c:dLbls>
        <c:gapWidth val="219"/>
        <c:overlap val="-27"/>
        <c:axId val="235350272"/>
        <c:axId val="235364352"/>
      </c:barChart>
      <c:catAx>
        <c:axId val="235350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64352"/>
        <c:crosses val="autoZero"/>
        <c:auto val="1"/>
        <c:lblAlgn val="ctr"/>
        <c:lblOffset val="100"/>
        <c:noMultiLvlLbl val="0"/>
      </c:catAx>
      <c:valAx>
        <c:axId val="235364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50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'41.ЈПКД Комуналец Гевгелија'!$A$118</c:f>
              <c:strCache>
                <c:ptCount val="1"/>
                <c:pt idx="0">
                  <c:v>Oбврски</c:v>
                </c:pt>
              </c:strCache>
            </c:strRef>
          </c:tx>
          <c:spPr>
            <a:solidFill>
              <a:schemeClr val="accent1"/>
            </a:solidFill>
            <a:ln>
              <a:noFill/>
              <a:prstDash val="solid"/>
            </a:ln>
          </c:spPr>
          <c:invertIfNegative val="0"/>
          <c:cat>
            <c:numRef>
              <c:f>'41.ЈПКД Комуналец Гевгелија'!$B$117:$D$117</c:f>
              <c:numCache>
                <c:formatCode>General</c:formatCode>
                <c:ptCount val="3"/>
                <c:pt idx="0">
                  <c:v>2023</c:v>
                </c:pt>
                <c:pt idx="1">
                  <c:v>2024</c:v>
                </c:pt>
                <c:pt idx="2">
                  <c:v>2025</c:v>
                </c:pt>
              </c:numCache>
            </c:numRef>
          </c:cat>
          <c:val>
            <c:numRef>
              <c:f>'41.ЈПКД Комуналец Гевгелија'!$B$118:$D$118</c:f>
              <c:numCache>
                <c:formatCode>#,##0</c:formatCode>
                <c:ptCount val="3"/>
                <c:pt idx="0">
                  <c:v>73186965</c:v>
                </c:pt>
                <c:pt idx="1">
                  <c:v>70307831</c:v>
                </c:pt>
                <c:pt idx="2">
                  <c:v>73992435</c:v>
                </c:pt>
              </c:numCache>
            </c:numRef>
          </c:val>
          <c:extLst>
            <c:ext xmlns:c16="http://schemas.microsoft.com/office/drawing/2014/chart" uri="{C3380CC4-5D6E-409C-BE32-E72D297353CC}">
              <c16:uniqueId val="{00000000-F8CC-5F47-8D43-6A585CA2137E}"/>
            </c:ext>
          </c:extLst>
        </c:ser>
        <c:ser>
          <c:idx val="1"/>
          <c:order val="1"/>
          <c:tx>
            <c:strRef>
              <c:f>'41.ЈПКД Комуналец Гевгелија'!$A$119</c:f>
              <c:strCache>
                <c:ptCount val="1"/>
                <c:pt idx="0">
                  <c:v>Приходи</c:v>
                </c:pt>
              </c:strCache>
            </c:strRef>
          </c:tx>
          <c:spPr>
            <a:solidFill>
              <a:schemeClr val="accent2"/>
            </a:solidFill>
            <a:ln>
              <a:noFill/>
              <a:prstDash val="solid"/>
            </a:ln>
          </c:spPr>
          <c:invertIfNegative val="0"/>
          <c:cat>
            <c:numRef>
              <c:f>'41.ЈПКД Комуналец Гевгелија'!$B$117:$D$117</c:f>
              <c:numCache>
                <c:formatCode>General</c:formatCode>
                <c:ptCount val="3"/>
                <c:pt idx="0">
                  <c:v>2023</c:v>
                </c:pt>
                <c:pt idx="1">
                  <c:v>2024</c:v>
                </c:pt>
                <c:pt idx="2">
                  <c:v>2025</c:v>
                </c:pt>
              </c:numCache>
            </c:numRef>
          </c:cat>
          <c:val>
            <c:numRef>
              <c:f>'41.ЈПКД Комуналец Гевгелија'!$B$119:$D$119</c:f>
              <c:numCache>
                <c:formatCode>#,##0</c:formatCode>
                <c:ptCount val="3"/>
                <c:pt idx="0">
                  <c:v>169792257</c:v>
                </c:pt>
                <c:pt idx="1">
                  <c:v>193720139</c:v>
                </c:pt>
                <c:pt idx="2">
                  <c:v>203943884</c:v>
                </c:pt>
              </c:numCache>
            </c:numRef>
          </c:val>
          <c:extLst>
            <c:ext xmlns:c16="http://schemas.microsoft.com/office/drawing/2014/chart" uri="{C3380CC4-5D6E-409C-BE32-E72D297353CC}">
              <c16:uniqueId val="{00000001-F8CC-5F47-8D43-6A585CA2137E}"/>
            </c:ext>
          </c:extLst>
        </c:ser>
        <c:dLbls>
          <c:showLegendKey val="0"/>
          <c:showVal val="0"/>
          <c:showCatName val="0"/>
          <c:showSerName val="0"/>
          <c:showPercent val="0"/>
          <c:showBubbleSize val="0"/>
        </c:dLbls>
        <c:gapWidth val="219"/>
        <c:overlap val="-27"/>
        <c:axId val="235385984"/>
        <c:axId val="235387520"/>
      </c:barChart>
      <c:catAx>
        <c:axId val="23538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87520"/>
        <c:crosses val="autoZero"/>
        <c:auto val="1"/>
        <c:lblAlgn val="ctr"/>
        <c:lblOffset val="100"/>
        <c:noMultiLvlLbl val="0"/>
      </c:catAx>
      <c:valAx>
        <c:axId val="235387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385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'41.ЈПКД Комуналец Гевгелија'!$A$139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'41.ЈПКД Комуналец Гевгелија'!$B$138:$D$138</c:f>
              <c:numCache>
                <c:formatCode>General</c:formatCode>
                <c:ptCount val="3"/>
                <c:pt idx="0">
                  <c:v>2023</c:v>
                </c:pt>
                <c:pt idx="1">
                  <c:v>2024</c:v>
                </c:pt>
                <c:pt idx="2">
                  <c:v>2025</c:v>
                </c:pt>
              </c:numCache>
            </c:numRef>
          </c:cat>
          <c:val>
            <c:numRef>
              <c:f>'41.ЈПКД Комуналец Гевгелија'!$B$139:$D$139</c:f>
              <c:numCache>
                <c:formatCode>0.00</c:formatCode>
                <c:ptCount val="3"/>
                <c:pt idx="0">
                  <c:v>0.10875399591106361</c:v>
                </c:pt>
                <c:pt idx="1">
                  <c:v>9.6961476827736606E-2</c:v>
                </c:pt>
                <c:pt idx="2">
                  <c:v>8.7203060310664146E-2</c:v>
                </c:pt>
              </c:numCache>
            </c:numRef>
          </c:val>
          <c:smooth val="0"/>
          <c:extLst>
            <c:ext xmlns:c16="http://schemas.microsoft.com/office/drawing/2014/chart" uri="{C3380CC4-5D6E-409C-BE32-E72D297353CC}">
              <c16:uniqueId val="{00000000-C3DA-B34F-AFD5-B71B69CDF278}"/>
            </c:ext>
          </c:extLst>
        </c:ser>
        <c:ser>
          <c:idx val="1"/>
          <c:order val="1"/>
          <c:tx>
            <c:strRef>
              <c:f>'41.ЈПКД Комуналец Гевгелија'!$A$140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'41.ЈПКД Комуналец Гевгелија'!$B$138:$D$138</c:f>
              <c:numCache>
                <c:formatCode>General</c:formatCode>
                <c:ptCount val="3"/>
                <c:pt idx="0">
                  <c:v>2023</c:v>
                </c:pt>
                <c:pt idx="1">
                  <c:v>2024</c:v>
                </c:pt>
                <c:pt idx="2">
                  <c:v>2025</c:v>
                </c:pt>
              </c:numCache>
            </c:numRef>
          </c:cat>
          <c:val>
            <c:numRef>
              <c:f>'41.ЈПКД Комуналец Гевгелија'!$B$140:$D$140</c:f>
              <c:numCache>
                <c:formatCode>0.00</c:formatCode>
                <c:ptCount val="3"/>
                <c:pt idx="0">
                  <c:v>0.68443039025755659</c:v>
                </c:pt>
                <c:pt idx="1">
                  <c:v>0.61171105480284038</c:v>
                </c:pt>
                <c:pt idx="2">
                  <c:v>0.60761800287848222</c:v>
                </c:pt>
              </c:numCache>
            </c:numRef>
          </c:val>
          <c:smooth val="0"/>
          <c:extLst>
            <c:ext xmlns:c16="http://schemas.microsoft.com/office/drawing/2014/chart" uri="{C3380CC4-5D6E-409C-BE32-E72D297353CC}">
              <c16:uniqueId val="{00000001-C3DA-B34F-AFD5-B71B69CDF278}"/>
            </c:ext>
          </c:extLst>
        </c:ser>
        <c:dLbls>
          <c:showLegendKey val="0"/>
          <c:showVal val="0"/>
          <c:showCatName val="0"/>
          <c:showSerName val="0"/>
          <c:showPercent val="0"/>
          <c:showBubbleSize val="0"/>
        </c:dLbls>
        <c:smooth val="0"/>
        <c:axId val="235102208"/>
        <c:axId val="235103744"/>
      </c:lineChart>
      <c:catAx>
        <c:axId val="23510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103744"/>
        <c:crosses val="autoZero"/>
        <c:auto val="1"/>
        <c:lblAlgn val="ctr"/>
        <c:lblOffset val="100"/>
        <c:noMultiLvlLbl val="0"/>
      </c:catAx>
      <c:valAx>
        <c:axId val="235103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102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'41.ЈПКД Комуналец Гевгелија'!$A$185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'41.ЈПКД Комуналец Гевгелија'!$B$184:$D$184</c:f>
              <c:numCache>
                <c:formatCode>General</c:formatCode>
                <c:ptCount val="3"/>
                <c:pt idx="0">
                  <c:v>2023</c:v>
                </c:pt>
                <c:pt idx="1">
                  <c:v>2024</c:v>
                </c:pt>
                <c:pt idx="2">
                  <c:v>2025</c:v>
                </c:pt>
              </c:numCache>
            </c:numRef>
          </c:cat>
          <c:val>
            <c:numRef>
              <c:f>'41.ЈПКД Комуналец Гевгелија'!$B$185:$D$185</c:f>
              <c:numCache>
                <c:formatCode>0.00</c:formatCode>
                <c:ptCount val="3"/>
                <c:pt idx="0">
                  <c:v>2.587616533252147</c:v>
                </c:pt>
                <c:pt idx="1">
                  <c:v>2.7299939039115162</c:v>
                </c:pt>
                <c:pt idx="2">
                  <c:v>2.6838146213748231</c:v>
                </c:pt>
              </c:numCache>
            </c:numRef>
          </c:val>
          <c:smooth val="0"/>
          <c:extLst>
            <c:ext xmlns:c16="http://schemas.microsoft.com/office/drawing/2014/chart" uri="{C3380CC4-5D6E-409C-BE32-E72D297353CC}">
              <c16:uniqueId val="{00000000-5A74-2241-85C8-40120FA66AB3}"/>
            </c:ext>
          </c:extLst>
        </c:ser>
        <c:ser>
          <c:idx val="1"/>
          <c:order val="1"/>
          <c:tx>
            <c:strRef>
              <c:f>'41.ЈПКД Комуналец Гевгелија'!$A$186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'41.ЈПКД Комуналец Гевгелија'!$B$184:$D$184</c:f>
              <c:numCache>
                <c:formatCode>General</c:formatCode>
                <c:ptCount val="3"/>
                <c:pt idx="0">
                  <c:v>2023</c:v>
                </c:pt>
                <c:pt idx="1">
                  <c:v>2024</c:v>
                </c:pt>
                <c:pt idx="2">
                  <c:v>2025</c:v>
                </c:pt>
              </c:numCache>
            </c:numRef>
          </c:cat>
          <c:val>
            <c:numRef>
              <c:f>'41.ЈПКД Комуналец Гевгелија'!$B$186:$D$186</c:f>
              <c:numCache>
                <c:formatCode>0.00</c:formatCode>
                <c:ptCount val="3"/>
                <c:pt idx="0">
                  <c:v>2.421861575702986</c:v>
                </c:pt>
                <c:pt idx="1">
                  <c:v>2.5730019019886798</c:v>
                </c:pt>
                <c:pt idx="2">
                  <c:v>2.5186979685821749</c:v>
                </c:pt>
              </c:numCache>
            </c:numRef>
          </c:val>
          <c:smooth val="0"/>
          <c:extLst>
            <c:ext xmlns:c16="http://schemas.microsoft.com/office/drawing/2014/chart" uri="{C3380CC4-5D6E-409C-BE32-E72D297353CC}">
              <c16:uniqueId val="{00000001-5A74-2241-85C8-40120FA66AB3}"/>
            </c:ext>
          </c:extLst>
        </c:ser>
        <c:dLbls>
          <c:showLegendKey val="0"/>
          <c:showVal val="0"/>
          <c:showCatName val="0"/>
          <c:showSerName val="0"/>
          <c:showPercent val="0"/>
          <c:showBubbleSize val="0"/>
        </c:dLbls>
        <c:smooth val="0"/>
        <c:axId val="235133568"/>
        <c:axId val="235147648"/>
      </c:lineChart>
      <c:catAx>
        <c:axId val="23513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147648"/>
        <c:crosses val="autoZero"/>
        <c:auto val="1"/>
        <c:lblAlgn val="ctr"/>
        <c:lblOffset val="100"/>
        <c:noMultiLvlLbl val="0"/>
      </c:catAx>
      <c:valAx>
        <c:axId val="235147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1335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'42.ЈП МИРАВЦИ с.Миравци'!$A$161</c:f>
              <c:strCache>
                <c:ptCount val="1"/>
                <c:pt idx="0">
                  <c:v>   НЕТО ПРОФИТНА МАРЖА</c:v>
                </c:pt>
              </c:strCache>
            </c:strRef>
          </c:tx>
          <c:spPr>
            <a:ln w="28575" cap="rnd">
              <a:solidFill>
                <a:schemeClr val="accent1"/>
              </a:solidFill>
              <a:prstDash val="solid"/>
              <a:round/>
            </a:ln>
          </c:spPr>
          <c:marker>
            <c:symbol val="none"/>
          </c:marker>
          <c:cat>
            <c:numRef>
              <c:f>'42.ЈП МИРАВЦИ с.Миравци'!$B$160:$D$160</c:f>
              <c:numCache>
                <c:formatCode>General</c:formatCode>
                <c:ptCount val="3"/>
                <c:pt idx="0">
                  <c:v>2023</c:v>
                </c:pt>
                <c:pt idx="1">
                  <c:v>2024</c:v>
                </c:pt>
                <c:pt idx="2">
                  <c:v>2025</c:v>
                </c:pt>
              </c:numCache>
            </c:numRef>
          </c:cat>
          <c:val>
            <c:numRef>
              <c:f>'42.ЈП МИРАВЦИ с.Миравци'!$B$161:$D$161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'42.ЈП МИРАВЦИ с.Миравци'!$A$162</c:f>
              <c:strCache>
                <c:ptCount val="1"/>
                <c:pt idx="0">
                  <c:v>  ОПЕРАТИВНА ПРОФИТНА МАРЖА</c:v>
                </c:pt>
              </c:strCache>
            </c:strRef>
          </c:tx>
          <c:spPr>
            <a:ln w="28575" cap="rnd">
              <a:solidFill>
                <a:schemeClr val="accent2"/>
              </a:solidFill>
              <a:prstDash val="solid"/>
              <a:round/>
            </a:ln>
          </c:spPr>
          <c:marker>
            <c:symbol val="none"/>
          </c:marker>
          <c:cat>
            <c:numRef>
              <c:f>'42.ЈП МИРАВЦИ с.Миравци'!$B$160:$D$160</c:f>
              <c:numCache>
                <c:formatCode>General</c:formatCode>
                <c:ptCount val="3"/>
                <c:pt idx="0">
                  <c:v>2023</c:v>
                </c:pt>
                <c:pt idx="1">
                  <c:v>2024</c:v>
                </c:pt>
                <c:pt idx="2">
                  <c:v>2025</c:v>
                </c:pt>
              </c:numCache>
            </c:numRef>
          </c:cat>
          <c:val>
            <c:numRef>
              <c:f>'42.ЈП МИРАВЦИ с.Миравци'!$B$162:$D$162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'42.ЈП МИРАВЦИ с.Миравци'!$A$163</c:f>
              <c:strCache>
                <c:ptCount val="1"/>
                <c:pt idx="0">
                  <c:v>  СТАПКА НА ПОВРАТ НА РЕДСТВА (ROA)</c:v>
                </c:pt>
              </c:strCache>
            </c:strRef>
          </c:tx>
          <c:spPr>
            <a:ln w="28575" cap="rnd">
              <a:solidFill>
                <a:schemeClr val="accent3"/>
              </a:solidFill>
              <a:prstDash val="solid"/>
              <a:round/>
            </a:ln>
          </c:spPr>
          <c:marker>
            <c:symbol val="none"/>
          </c:marker>
          <c:cat>
            <c:numRef>
              <c:f>'42.ЈП МИРАВЦИ с.Миравци'!$B$160:$D$160</c:f>
              <c:numCache>
                <c:formatCode>General</c:formatCode>
                <c:ptCount val="3"/>
                <c:pt idx="0">
                  <c:v>2023</c:v>
                </c:pt>
                <c:pt idx="1">
                  <c:v>2024</c:v>
                </c:pt>
                <c:pt idx="2">
                  <c:v>2025</c:v>
                </c:pt>
              </c:numCache>
            </c:numRef>
          </c:cat>
          <c:val>
            <c:numRef>
              <c:f>'42.ЈП МИРАВЦИ с.Миравци'!$B$163:$D$163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'42.ЈП МИРАВЦИ с.Миравци'!$A$164</c:f>
              <c:strCache>
                <c:ptCount val="1"/>
                <c:pt idx="0">
                  <c:v>  СТАПКА НА ПОВРАТ НА КАПИТАЛОТ (ROE)</c:v>
                </c:pt>
              </c:strCache>
            </c:strRef>
          </c:tx>
          <c:marker>
            <c:symbol val="none"/>
          </c:marker>
          <c:cat>
            <c:numRef>
              <c:f>'42.ЈП МИРАВЦИ с.Миравци'!$B$160:$D$160</c:f>
              <c:numCache>
                <c:formatCode>General</c:formatCode>
                <c:ptCount val="3"/>
                <c:pt idx="0">
                  <c:v>2023</c:v>
                </c:pt>
                <c:pt idx="1">
                  <c:v>2024</c:v>
                </c:pt>
                <c:pt idx="2">
                  <c:v>2025</c:v>
                </c:pt>
              </c:numCache>
            </c:numRef>
          </c:cat>
          <c:val>
            <c:numRef>
              <c:f>'42.ЈП МИРАВЦИ с.Миравци'!$B$164:$D$164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35225472"/>
        <c:axId val="235227008"/>
      </c:lineChart>
      <c:catAx>
        <c:axId val="23522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227008"/>
        <c:crosses val="autoZero"/>
        <c:auto val="1"/>
        <c:lblAlgn val="ctr"/>
        <c:lblOffset val="100"/>
        <c:noMultiLvlLbl val="0"/>
      </c:catAx>
      <c:valAx>
        <c:axId val="235227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225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'1.Друштво за спортски дејност'!$A$95</c:f>
              <c:strCache>
                <c:ptCount val="1"/>
                <c:pt idx="0">
                  <c:v>Oбврски</c:v>
                </c:pt>
              </c:strCache>
            </c:strRef>
          </c:tx>
          <c:spPr>
            <a:ln>
              <a:prstDash val="solid"/>
            </a:ln>
          </c:spPr>
          <c:invertIfNegative val="0"/>
          <c:cat>
            <c:numRef>
              <c:f>'1.Друштво за спортски дејност'!$B$94:$D$94</c:f>
              <c:numCache>
                <c:formatCode>0</c:formatCode>
                <c:ptCount val="3"/>
                <c:pt idx="0">
                  <c:v>2023</c:v>
                </c:pt>
                <c:pt idx="1">
                  <c:v>2024</c:v>
                </c:pt>
                <c:pt idx="2">
                  <c:v>2025</c:v>
                </c:pt>
              </c:numCache>
            </c:numRef>
          </c:cat>
          <c:val>
            <c:numRef>
              <c:f>'1.Друштво за спортски дејност'!$B$95:$D$95</c:f>
              <c:numCache>
                <c:formatCode>#,##0</c:formatCode>
                <c:ptCount val="3"/>
                <c:pt idx="0">
                  <c:v>10728595</c:v>
                </c:pt>
                <c:pt idx="1">
                  <c:v>13408404</c:v>
                </c:pt>
                <c:pt idx="2">
                  <c:v>12509454</c:v>
                </c:pt>
              </c:numCache>
            </c:numRef>
          </c:val>
          <c:extLst>
            <c:ext xmlns:c16="http://schemas.microsoft.com/office/drawing/2014/chart" uri="{C3380CC4-5D6E-409C-BE32-E72D297353CC}">
              <c16:uniqueId val="{00000000-44BC-F14D-ACD4-E04E9EEA0376}"/>
            </c:ext>
          </c:extLst>
        </c:ser>
        <c:ser>
          <c:idx val="1"/>
          <c:order val="1"/>
          <c:tx>
            <c:strRef>
              <c:f>'1.Друштво за спортски дејност'!$A$96</c:f>
              <c:strCache>
                <c:ptCount val="1"/>
                <c:pt idx="0">
                  <c:v>EBITDA</c:v>
                </c:pt>
              </c:strCache>
            </c:strRef>
          </c:tx>
          <c:spPr>
            <a:ln>
              <a:prstDash val="solid"/>
            </a:ln>
          </c:spPr>
          <c:invertIfNegative val="0"/>
          <c:cat>
            <c:numRef>
              <c:f>'1.Друштво за спортски дејност'!$B$94:$D$94</c:f>
              <c:numCache>
                <c:formatCode>0</c:formatCode>
                <c:ptCount val="3"/>
                <c:pt idx="0">
                  <c:v>2023</c:v>
                </c:pt>
                <c:pt idx="1">
                  <c:v>2024</c:v>
                </c:pt>
                <c:pt idx="2">
                  <c:v>2025</c:v>
                </c:pt>
              </c:numCache>
            </c:numRef>
          </c:cat>
          <c:val>
            <c:numRef>
              <c:f>'1.Друштво за спортски дејност'!$B$96:$D$96</c:f>
              <c:numCache>
                <c:formatCode>#,##0</c:formatCode>
                <c:ptCount val="3"/>
                <c:pt idx="0">
                  <c:v>-52912694</c:v>
                </c:pt>
                <c:pt idx="1">
                  <c:v>-52887128</c:v>
                </c:pt>
                <c:pt idx="2">
                  <c:v>-54648910</c:v>
                </c:pt>
              </c:numCache>
            </c:numRef>
          </c:val>
          <c:extLst>
            <c:ext xmlns:c16="http://schemas.microsoft.com/office/drawing/2014/chart" uri="{C3380CC4-5D6E-409C-BE32-E72D297353CC}">
              <c16:uniqueId val="{00000001-44BC-F14D-ACD4-E04E9EEA0376}"/>
            </c:ext>
          </c:extLst>
        </c:ser>
        <c:ser>
          <c:idx val="2"/>
          <c:order val="2"/>
          <c:tx>
            <c:strRef>
              <c:f>'1.Друштво за спортски дејност'!$A$97</c:f>
              <c:strCache>
                <c:ptCount val="1"/>
                <c:pt idx="0">
                  <c:v>Показател на долг/ЕBITDA</c:v>
                </c:pt>
              </c:strCache>
            </c:strRef>
          </c:tx>
          <c:spPr>
            <a:ln>
              <a:prstDash val="solid"/>
            </a:ln>
          </c:spPr>
          <c:invertIfNegative val="0"/>
          <c:cat>
            <c:numRef>
              <c:f>'1.Друштво за спортски дејност'!$B$94:$D$94</c:f>
              <c:numCache>
                <c:formatCode>0</c:formatCode>
                <c:ptCount val="3"/>
                <c:pt idx="0">
                  <c:v>2023</c:v>
                </c:pt>
                <c:pt idx="1">
                  <c:v>2024</c:v>
                </c:pt>
                <c:pt idx="2">
                  <c:v>2025</c:v>
                </c:pt>
              </c:numCache>
            </c:numRef>
          </c:cat>
          <c:val>
            <c:numRef>
              <c:f>'1.Друштво за спортски дејност'!$B$97:$D$97</c:f>
              <c:numCache>
                <c:formatCode>#,##0.00</c:formatCode>
                <c:ptCount val="3"/>
                <c:pt idx="0">
                  <c:v>-0.20276032439399139</c:v>
                </c:pt>
                <c:pt idx="1">
                  <c:v>-0.25352868471133472</c:v>
                </c:pt>
                <c:pt idx="2">
                  <c:v>-0.22890582813088131</c:v>
                </c:pt>
              </c:numCache>
            </c:numRef>
          </c:val>
          <c:extLst>
            <c:ext xmlns:c16="http://schemas.microsoft.com/office/drawing/2014/chart" uri="{C3380CC4-5D6E-409C-BE32-E72D297353CC}">
              <c16:uniqueId val="{00000002-44BC-F14D-ACD4-E04E9EEA0376}"/>
            </c:ext>
          </c:extLst>
        </c:ser>
        <c:dLbls>
          <c:showLegendKey val="0"/>
          <c:showVal val="0"/>
          <c:showCatName val="0"/>
          <c:showSerName val="0"/>
          <c:showPercent val="0"/>
          <c:showBubbleSize val="0"/>
        </c:dLbls>
        <c:gapWidth val="150"/>
        <c:axId val="220332416"/>
        <c:axId val="220333952"/>
      </c:barChart>
      <c:catAx>
        <c:axId val="220332416"/>
        <c:scaling>
          <c:orientation val="minMax"/>
        </c:scaling>
        <c:delete val="0"/>
        <c:axPos val="b"/>
        <c:numFmt formatCode="0" sourceLinked="1"/>
        <c:majorTickMark val="out"/>
        <c:minorTickMark val="none"/>
        <c:tickLblPos val="nextTo"/>
        <c:crossAx val="220333952"/>
        <c:crosses val="autoZero"/>
        <c:auto val="1"/>
        <c:lblAlgn val="ctr"/>
        <c:lblOffset val="100"/>
        <c:noMultiLvlLbl val="0"/>
      </c:catAx>
      <c:valAx>
        <c:axId val="220333952"/>
        <c:scaling>
          <c:orientation val="minMax"/>
        </c:scaling>
        <c:delete val="0"/>
        <c:axPos val="l"/>
        <c:majorGridlines/>
        <c:numFmt formatCode="#,##0" sourceLinked="1"/>
        <c:majorTickMark val="out"/>
        <c:minorTickMark val="none"/>
        <c:tickLblPos val="nextTo"/>
        <c:crossAx val="220332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'5.ЈП УСЛУГА Ц.О.Берово'!$A$139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'5.ЈП УСЛУГА Ц.О.Берово'!$B$138:$D$138</c:f>
              <c:numCache>
                <c:formatCode>General</c:formatCode>
                <c:ptCount val="3"/>
                <c:pt idx="0">
                  <c:v>2023</c:v>
                </c:pt>
                <c:pt idx="1">
                  <c:v>2024</c:v>
                </c:pt>
                <c:pt idx="2">
                  <c:v>2025</c:v>
                </c:pt>
              </c:numCache>
            </c:numRef>
          </c:cat>
          <c:val>
            <c:numRef>
              <c:f>'5.ЈП УСЛУГА Ц.О.Берово'!$B$139:$D$139</c:f>
              <c:numCache>
                <c:formatCode>0.00</c:formatCode>
                <c:ptCount val="3"/>
                <c:pt idx="0">
                  <c:v>0.15335048149551381</c:v>
                </c:pt>
                <c:pt idx="1">
                  <c:v>0.1594675738903196</c:v>
                </c:pt>
                <c:pt idx="2">
                  <c:v>0.17133415174653069</c:v>
                </c:pt>
              </c:numCache>
            </c:numRef>
          </c:val>
          <c:smooth val="0"/>
          <c:extLst>
            <c:ext xmlns:c16="http://schemas.microsoft.com/office/drawing/2014/chart" uri="{C3380CC4-5D6E-409C-BE32-E72D297353CC}">
              <c16:uniqueId val="{00000000-356D-2042-81BD-CF41D261DFD5}"/>
            </c:ext>
          </c:extLst>
        </c:ser>
        <c:ser>
          <c:idx val="1"/>
          <c:order val="1"/>
          <c:tx>
            <c:strRef>
              <c:f>'5.ЈП УСЛУГА Ц.О.Берово'!$A$140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'5.ЈП УСЛУГА Ц.О.Берово'!$B$138:$D$138</c:f>
              <c:numCache>
                <c:formatCode>General</c:formatCode>
                <c:ptCount val="3"/>
                <c:pt idx="0">
                  <c:v>2023</c:v>
                </c:pt>
                <c:pt idx="1">
                  <c:v>2024</c:v>
                </c:pt>
                <c:pt idx="2">
                  <c:v>2025</c:v>
                </c:pt>
              </c:numCache>
            </c:numRef>
          </c:cat>
          <c:val>
            <c:numRef>
              <c:f>'5.ЈП УСЛУГА Ц.О.Берово'!$B$140:$D$140</c:f>
              <c:numCache>
                <c:formatCode>0.00</c:formatCode>
                <c:ptCount val="3"/>
                <c:pt idx="0">
                  <c:v>0.19852211565736069</c:v>
                </c:pt>
                <c:pt idx="1">
                  <c:v>0.20031719479690621</c:v>
                </c:pt>
                <c:pt idx="2">
                  <c:v>0.21124659544530339</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21713920"/>
        <c:axId val="221715456"/>
      </c:lineChart>
      <c:catAx>
        <c:axId val="2217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15456"/>
        <c:crosses val="autoZero"/>
        <c:auto val="1"/>
        <c:lblAlgn val="ctr"/>
        <c:lblOffset val="100"/>
        <c:noMultiLvlLbl val="0"/>
      </c:catAx>
      <c:valAx>
        <c:axId val="221715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13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'42.ЈП МИРАВЦИ с.Миравци'!$A$95</c:f>
              <c:strCache>
                <c:ptCount val="1"/>
                <c:pt idx="0">
                  <c:v>Oбврски</c:v>
                </c:pt>
              </c:strCache>
            </c:strRef>
          </c:tx>
          <c:spPr>
            <a:solidFill>
              <a:schemeClr val="accent1"/>
            </a:solidFill>
            <a:ln>
              <a:noFill/>
              <a:prstDash val="solid"/>
            </a:ln>
          </c:spPr>
          <c:invertIfNegative val="0"/>
          <c:cat>
            <c:numRef>
              <c:f>'42.ЈП МИРАВЦИ с.Миравци'!$B$94:$D$94</c:f>
              <c:numCache>
                <c:formatCode>0</c:formatCode>
                <c:ptCount val="3"/>
                <c:pt idx="0">
                  <c:v>2023</c:v>
                </c:pt>
                <c:pt idx="1">
                  <c:v>2024</c:v>
                </c:pt>
                <c:pt idx="2">
                  <c:v>2025</c:v>
                </c:pt>
              </c:numCache>
            </c:numRef>
          </c:cat>
          <c:val>
            <c:numRef>
              <c:f>'42.ЈП МИРАВЦИ с.Миравци'!$B$95:$D$95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'42.ЈП МИРАВЦИ с.Миравци'!$A$96</c:f>
              <c:strCache>
                <c:ptCount val="1"/>
                <c:pt idx="0">
                  <c:v>EBITDA</c:v>
                </c:pt>
              </c:strCache>
            </c:strRef>
          </c:tx>
          <c:spPr>
            <a:solidFill>
              <a:schemeClr val="accent2"/>
            </a:solidFill>
            <a:ln>
              <a:noFill/>
              <a:prstDash val="solid"/>
            </a:ln>
          </c:spPr>
          <c:invertIfNegative val="0"/>
          <c:cat>
            <c:numRef>
              <c:f>'42.ЈП МИРАВЦИ с.Миравци'!$B$94:$D$94</c:f>
              <c:numCache>
                <c:formatCode>0</c:formatCode>
                <c:ptCount val="3"/>
                <c:pt idx="0">
                  <c:v>2023</c:v>
                </c:pt>
                <c:pt idx="1">
                  <c:v>2024</c:v>
                </c:pt>
                <c:pt idx="2">
                  <c:v>2025</c:v>
                </c:pt>
              </c:numCache>
            </c:numRef>
          </c:cat>
          <c:val>
            <c:numRef>
              <c:f>'42.ЈП МИРАВЦИ с.Миравци'!$B$96:$D$96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'42.ЈП МИРАВЦИ с.Миравци'!$A$97</c:f>
              <c:strCache>
                <c:ptCount val="1"/>
                <c:pt idx="0">
                  <c:v>Показател на долг/ЕBITDA</c:v>
                </c:pt>
              </c:strCache>
            </c:strRef>
          </c:tx>
          <c:spPr>
            <a:solidFill>
              <a:schemeClr val="accent3"/>
            </a:solidFill>
            <a:ln>
              <a:noFill/>
              <a:prstDash val="solid"/>
            </a:ln>
          </c:spPr>
          <c:invertIfNegative val="0"/>
          <c:cat>
            <c:numRef>
              <c:f>'42.ЈП МИРАВЦИ с.Миравци'!$B$94:$D$94</c:f>
              <c:numCache>
                <c:formatCode>0</c:formatCode>
                <c:ptCount val="3"/>
                <c:pt idx="0">
                  <c:v>2023</c:v>
                </c:pt>
                <c:pt idx="1">
                  <c:v>2024</c:v>
                </c:pt>
                <c:pt idx="2">
                  <c:v>2025</c:v>
                </c:pt>
              </c:numCache>
            </c:numRef>
          </c:cat>
          <c:val>
            <c:numRef>
              <c:f>'42.ЈП МИРАВЦИ с.Миравци'!$B$97:$D$97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35475328"/>
        <c:axId val="235476864"/>
      </c:barChart>
      <c:catAx>
        <c:axId val="235475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476864"/>
        <c:crosses val="autoZero"/>
        <c:auto val="1"/>
        <c:lblAlgn val="ctr"/>
        <c:lblOffset val="100"/>
        <c:noMultiLvlLbl val="0"/>
      </c:catAx>
      <c:valAx>
        <c:axId val="235476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475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'42.ЈП МИРАВЦИ с.Миравци'!$A$118</c:f>
              <c:strCache>
                <c:ptCount val="1"/>
                <c:pt idx="0">
                  <c:v>Oбврски</c:v>
                </c:pt>
              </c:strCache>
            </c:strRef>
          </c:tx>
          <c:spPr>
            <a:solidFill>
              <a:schemeClr val="accent1"/>
            </a:solidFill>
            <a:ln>
              <a:noFill/>
              <a:prstDash val="solid"/>
            </a:ln>
          </c:spPr>
          <c:invertIfNegative val="0"/>
          <c:cat>
            <c:numRef>
              <c:f>'42.ЈП МИРАВЦИ с.Миравци'!$B$117:$D$117</c:f>
              <c:numCache>
                <c:formatCode>General</c:formatCode>
                <c:ptCount val="3"/>
                <c:pt idx="0">
                  <c:v>2023</c:v>
                </c:pt>
                <c:pt idx="1">
                  <c:v>2024</c:v>
                </c:pt>
                <c:pt idx="2">
                  <c:v>2025</c:v>
                </c:pt>
              </c:numCache>
            </c:numRef>
          </c:cat>
          <c:val>
            <c:numRef>
              <c:f>'42.ЈП МИРАВЦИ с.Миравци'!$B$118:$D$118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'42.ЈП МИРАВЦИ с.Миравци'!$A$119</c:f>
              <c:strCache>
                <c:ptCount val="1"/>
                <c:pt idx="0">
                  <c:v>Приходи</c:v>
                </c:pt>
              </c:strCache>
            </c:strRef>
          </c:tx>
          <c:spPr>
            <a:solidFill>
              <a:schemeClr val="accent2"/>
            </a:solidFill>
            <a:ln>
              <a:noFill/>
              <a:prstDash val="solid"/>
            </a:ln>
          </c:spPr>
          <c:invertIfNegative val="0"/>
          <c:cat>
            <c:numRef>
              <c:f>'42.ЈП МИРАВЦИ с.Миравци'!$B$117:$D$117</c:f>
              <c:numCache>
                <c:formatCode>General</c:formatCode>
                <c:ptCount val="3"/>
                <c:pt idx="0">
                  <c:v>2023</c:v>
                </c:pt>
                <c:pt idx="1">
                  <c:v>2024</c:v>
                </c:pt>
                <c:pt idx="2">
                  <c:v>2025</c:v>
                </c:pt>
              </c:numCache>
            </c:numRef>
          </c:cat>
          <c:val>
            <c:numRef>
              <c:f>'42.ЈП МИРАВЦИ с.Миравци'!$B$119:$D$119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35502592"/>
        <c:axId val="235512576"/>
      </c:barChart>
      <c:catAx>
        <c:axId val="235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512576"/>
        <c:crosses val="autoZero"/>
        <c:auto val="1"/>
        <c:lblAlgn val="ctr"/>
        <c:lblOffset val="100"/>
        <c:noMultiLvlLbl val="0"/>
      </c:catAx>
      <c:valAx>
        <c:axId val="235512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502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'42.ЈП МИРАВЦИ с.Миравци'!$A$139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'42.ЈП МИРАВЦИ с.Миравци'!$B$138:$D$138</c:f>
              <c:numCache>
                <c:formatCode>General</c:formatCode>
                <c:ptCount val="3"/>
                <c:pt idx="0">
                  <c:v>2023</c:v>
                </c:pt>
                <c:pt idx="1">
                  <c:v>2024</c:v>
                </c:pt>
                <c:pt idx="2">
                  <c:v>2025</c:v>
                </c:pt>
              </c:numCache>
            </c:numRef>
          </c:cat>
          <c:val>
            <c:numRef>
              <c:f>'42.ЈП МИРАВЦИ с.Миравци'!$B$139:$D$139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'42.ЈП МИРАВЦИ с.Миравци'!$A$140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'42.ЈП МИРАВЦИ с.Миравци'!$B$138:$D$138</c:f>
              <c:numCache>
                <c:formatCode>General</c:formatCode>
                <c:ptCount val="3"/>
                <c:pt idx="0">
                  <c:v>2023</c:v>
                </c:pt>
                <c:pt idx="1">
                  <c:v>2024</c:v>
                </c:pt>
                <c:pt idx="2">
                  <c:v>2025</c:v>
                </c:pt>
              </c:numCache>
            </c:numRef>
          </c:cat>
          <c:val>
            <c:numRef>
              <c:f>'42.ЈП МИРАВЦИ с.Миравци'!$B$140:$D$140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35812736"/>
        <c:axId val="235814272"/>
      </c:lineChart>
      <c:catAx>
        <c:axId val="23581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814272"/>
        <c:crosses val="autoZero"/>
        <c:auto val="1"/>
        <c:lblAlgn val="ctr"/>
        <c:lblOffset val="100"/>
        <c:noMultiLvlLbl val="0"/>
      </c:catAx>
      <c:valAx>
        <c:axId val="2358142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812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'42.ЈП МИРАВЦИ с.Миравци'!$A$185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'42.ЈП МИРАВЦИ с.Миравци'!$B$184:$D$184</c:f>
              <c:numCache>
                <c:formatCode>General</c:formatCode>
                <c:ptCount val="3"/>
                <c:pt idx="0">
                  <c:v>2023</c:v>
                </c:pt>
                <c:pt idx="1">
                  <c:v>2024</c:v>
                </c:pt>
                <c:pt idx="2">
                  <c:v>2025</c:v>
                </c:pt>
              </c:numCache>
            </c:numRef>
          </c:cat>
          <c:val>
            <c:numRef>
              <c:f>'42.ЈП МИРАВЦИ с.Миравци'!$B$185:$D$185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'42.ЈП МИРАВЦИ с.Миравци'!$A$186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'42.ЈП МИРАВЦИ с.Миравци'!$B$184:$D$184</c:f>
              <c:numCache>
                <c:formatCode>General</c:formatCode>
                <c:ptCount val="3"/>
                <c:pt idx="0">
                  <c:v>2023</c:v>
                </c:pt>
                <c:pt idx="1">
                  <c:v>2024</c:v>
                </c:pt>
                <c:pt idx="2">
                  <c:v>2025</c:v>
                </c:pt>
              </c:numCache>
            </c:numRef>
          </c:cat>
          <c:val>
            <c:numRef>
              <c:f>'42.ЈП МИРАВЦИ с.Миравци'!$B$186:$D$186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35852544"/>
        <c:axId val="235854080"/>
      </c:lineChart>
      <c:catAx>
        <c:axId val="23585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854080"/>
        <c:crosses val="autoZero"/>
        <c:auto val="1"/>
        <c:lblAlgn val="ctr"/>
        <c:lblOffset val="100"/>
        <c:noMultiLvlLbl val="0"/>
      </c:catAx>
      <c:valAx>
        <c:axId val="235854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852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'43.Друштво за спортски дејност'!$A$95</c:f>
              <c:strCache>
                <c:ptCount val="1"/>
                <c:pt idx="0">
                  <c:v>Oбврски</c:v>
                </c:pt>
              </c:strCache>
            </c:strRef>
          </c:tx>
          <c:spPr>
            <a:solidFill>
              <a:schemeClr val="accent1"/>
            </a:solidFill>
            <a:ln>
              <a:noFill/>
              <a:prstDash val="solid"/>
            </a:ln>
          </c:spPr>
          <c:invertIfNegative val="0"/>
          <c:cat>
            <c:numRef>
              <c:f>'43.Друштво за спортски дејност'!$B$94:$D$94</c:f>
              <c:numCache>
                <c:formatCode>0</c:formatCode>
                <c:ptCount val="3"/>
                <c:pt idx="0">
                  <c:v>2023</c:v>
                </c:pt>
                <c:pt idx="1">
                  <c:v>2024</c:v>
                </c:pt>
                <c:pt idx="2">
                  <c:v>2025</c:v>
                </c:pt>
              </c:numCache>
            </c:numRef>
          </c:cat>
          <c:val>
            <c:numRef>
              <c:f>'43.Друштво за спортски дејност'!$B$95:$D$95</c:f>
              <c:numCache>
                <c:formatCode>#,##0</c:formatCode>
                <c:ptCount val="3"/>
                <c:pt idx="0">
                  <c:v>7326797</c:v>
                </c:pt>
                <c:pt idx="1">
                  <c:v>7880552</c:v>
                </c:pt>
                <c:pt idx="2">
                  <c:v>12281002</c:v>
                </c:pt>
              </c:numCache>
            </c:numRef>
          </c:val>
          <c:extLst>
            <c:ext xmlns:c16="http://schemas.microsoft.com/office/drawing/2014/chart" uri="{C3380CC4-5D6E-409C-BE32-E72D297353CC}">
              <c16:uniqueId val="{00000000-6666-0542-A089-C69FC6B28516}"/>
            </c:ext>
          </c:extLst>
        </c:ser>
        <c:ser>
          <c:idx val="1"/>
          <c:order val="1"/>
          <c:tx>
            <c:strRef>
              <c:f>'43.Друштво за спортски дејност'!$A$96</c:f>
              <c:strCache>
                <c:ptCount val="1"/>
                <c:pt idx="0">
                  <c:v>EBITDA</c:v>
                </c:pt>
              </c:strCache>
            </c:strRef>
          </c:tx>
          <c:spPr>
            <a:solidFill>
              <a:schemeClr val="accent2"/>
            </a:solidFill>
            <a:ln>
              <a:noFill/>
              <a:prstDash val="solid"/>
            </a:ln>
          </c:spPr>
          <c:invertIfNegative val="0"/>
          <c:cat>
            <c:numRef>
              <c:f>'43.Друштво за спортски дејност'!$B$94:$D$94</c:f>
              <c:numCache>
                <c:formatCode>0</c:formatCode>
                <c:ptCount val="3"/>
                <c:pt idx="0">
                  <c:v>2023</c:v>
                </c:pt>
                <c:pt idx="1">
                  <c:v>2024</c:v>
                </c:pt>
                <c:pt idx="2">
                  <c:v>2025</c:v>
                </c:pt>
              </c:numCache>
            </c:numRef>
          </c:cat>
          <c:val>
            <c:numRef>
              <c:f>'43.Друштво за спортски дејност'!$B$96:$D$96</c:f>
              <c:numCache>
                <c:formatCode>#,##0</c:formatCode>
                <c:ptCount val="3"/>
                <c:pt idx="0">
                  <c:v>-15614569</c:v>
                </c:pt>
                <c:pt idx="1">
                  <c:v>-18444907</c:v>
                </c:pt>
                <c:pt idx="2">
                  <c:v>-20915939</c:v>
                </c:pt>
              </c:numCache>
            </c:numRef>
          </c:val>
          <c:extLst>
            <c:ext xmlns:c16="http://schemas.microsoft.com/office/drawing/2014/chart" uri="{C3380CC4-5D6E-409C-BE32-E72D297353CC}">
              <c16:uniqueId val="{00000001-6666-0542-A089-C69FC6B28516}"/>
            </c:ext>
          </c:extLst>
        </c:ser>
        <c:ser>
          <c:idx val="2"/>
          <c:order val="2"/>
          <c:tx>
            <c:strRef>
              <c:f>'43.Друштво за спортски дејност'!$A$97</c:f>
              <c:strCache>
                <c:ptCount val="1"/>
                <c:pt idx="0">
                  <c:v>Показател на долг/ЕBITDA</c:v>
                </c:pt>
              </c:strCache>
            </c:strRef>
          </c:tx>
          <c:spPr>
            <a:solidFill>
              <a:schemeClr val="accent3"/>
            </a:solidFill>
            <a:ln>
              <a:noFill/>
              <a:prstDash val="solid"/>
            </a:ln>
          </c:spPr>
          <c:invertIfNegative val="0"/>
          <c:cat>
            <c:numRef>
              <c:f>'43.Друштво за спортски дејност'!$B$94:$D$94</c:f>
              <c:numCache>
                <c:formatCode>0</c:formatCode>
                <c:ptCount val="3"/>
                <c:pt idx="0">
                  <c:v>2023</c:v>
                </c:pt>
                <c:pt idx="1">
                  <c:v>2024</c:v>
                </c:pt>
                <c:pt idx="2">
                  <c:v>2025</c:v>
                </c:pt>
              </c:numCache>
            </c:numRef>
          </c:cat>
          <c:val>
            <c:numRef>
              <c:f>'43.Друштво за спортски дејност'!$B$97:$D$97</c:f>
              <c:numCache>
                <c:formatCode>#,##0.00</c:formatCode>
                <c:ptCount val="3"/>
                <c:pt idx="0">
                  <c:v>-0.46922825727690592</c:v>
                </c:pt>
                <c:pt idx="1">
                  <c:v>-0.42724812871108542</c:v>
                </c:pt>
                <c:pt idx="2">
                  <c:v>-0.58715996446537733</c:v>
                </c:pt>
              </c:numCache>
            </c:numRef>
          </c:val>
          <c:extLst>
            <c:ext xmlns:c16="http://schemas.microsoft.com/office/drawing/2014/chart" uri="{C3380CC4-5D6E-409C-BE32-E72D297353CC}">
              <c16:uniqueId val="{00000002-6666-0542-A089-C69FC6B28516}"/>
            </c:ext>
          </c:extLst>
        </c:ser>
        <c:dLbls>
          <c:showLegendKey val="0"/>
          <c:showVal val="0"/>
          <c:showCatName val="0"/>
          <c:showSerName val="0"/>
          <c:showPercent val="0"/>
          <c:showBubbleSize val="0"/>
        </c:dLbls>
        <c:gapWidth val="219"/>
        <c:overlap val="-27"/>
        <c:axId val="227128064"/>
        <c:axId val="227129600"/>
      </c:barChart>
      <c:catAx>
        <c:axId val="2271280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129600"/>
        <c:crosses val="autoZero"/>
        <c:auto val="1"/>
        <c:lblAlgn val="ctr"/>
        <c:lblOffset val="100"/>
        <c:noMultiLvlLbl val="0"/>
      </c:catAx>
      <c:valAx>
        <c:axId val="227129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128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'43.Друштво за спортски дејност'!$A$118</c:f>
              <c:strCache>
                <c:ptCount val="1"/>
                <c:pt idx="0">
                  <c:v>Oбврски</c:v>
                </c:pt>
              </c:strCache>
            </c:strRef>
          </c:tx>
          <c:spPr>
            <a:solidFill>
              <a:schemeClr val="accent1"/>
            </a:solidFill>
            <a:ln>
              <a:noFill/>
              <a:prstDash val="solid"/>
            </a:ln>
          </c:spPr>
          <c:invertIfNegative val="0"/>
          <c:cat>
            <c:numRef>
              <c:f>'43.Друштво за спортски дејност'!$B$117:$D$117</c:f>
              <c:numCache>
                <c:formatCode>General</c:formatCode>
                <c:ptCount val="3"/>
                <c:pt idx="0">
                  <c:v>2023</c:v>
                </c:pt>
                <c:pt idx="1">
                  <c:v>2024</c:v>
                </c:pt>
                <c:pt idx="2">
                  <c:v>2025</c:v>
                </c:pt>
              </c:numCache>
            </c:numRef>
          </c:cat>
          <c:val>
            <c:numRef>
              <c:f>'43.Друштво за спортски дејност'!$B$118:$D$118</c:f>
              <c:numCache>
                <c:formatCode>#,##0</c:formatCode>
                <c:ptCount val="3"/>
                <c:pt idx="0">
                  <c:v>7326797</c:v>
                </c:pt>
                <c:pt idx="1">
                  <c:v>7880552</c:v>
                </c:pt>
                <c:pt idx="2">
                  <c:v>12281002</c:v>
                </c:pt>
              </c:numCache>
            </c:numRef>
          </c:val>
          <c:extLst>
            <c:ext xmlns:c16="http://schemas.microsoft.com/office/drawing/2014/chart" uri="{C3380CC4-5D6E-409C-BE32-E72D297353CC}">
              <c16:uniqueId val="{00000000-626B-3B4A-948E-AC55D45DD3ED}"/>
            </c:ext>
          </c:extLst>
        </c:ser>
        <c:ser>
          <c:idx val="1"/>
          <c:order val="1"/>
          <c:tx>
            <c:strRef>
              <c:f>'43.Друштво за спортски дејност'!$A$119</c:f>
              <c:strCache>
                <c:ptCount val="1"/>
                <c:pt idx="0">
                  <c:v>Приходи</c:v>
                </c:pt>
              </c:strCache>
            </c:strRef>
          </c:tx>
          <c:spPr>
            <a:solidFill>
              <a:schemeClr val="accent2"/>
            </a:solidFill>
            <a:ln>
              <a:noFill/>
              <a:prstDash val="solid"/>
            </a:ln>
          </c:spPr>
          <c:invertIfNegative val="0"/>
          <c:cat>
            <c:numRef>
              <c:f>'43.Друштво за спортски дејност'!$B$117:$D$117</c:f>
              <c:numCache>
                <c:formatCode>General</c:formatCode>
                <c:ptCount val="3"/>
                <c:pt idx="0">
                  <c:v>2023</c:v>
                </c:pt>
                <c:pt idx="1">
                  <c:v>2024</c:v>
                </c:pt>
                <c:pt idx="2">
                  <c:v>2025</c:v>
                </c:pt>
              </c:numCache>
            </c:numRef>
          </c:cat>
          <c:val>
            <c:numRef>
              <c:f>'43.Друштво за спортски дејност'!$B$119:$D$119</c:f>
              <c:numCache>
                <c:formatCode>#,##0</c:formatCode>
                <c:ptCount val="3"/>
                <c:pt idx="0">
                  <c:v>15537705</c:v>
                </c:pt>
                <c:pt idx="1">
                  <c:v>17144360</c:v>
                </c:pt>
                <c:pt idx="2">
                  <c:v>16580044</c:v>
                </c:pt>
              </c:numCache>
            </c:numRef>
          </c:val>
          <c:extLst>
            <c:ext xmlns:c16="http://schemas.microsoft.com/office/drawing/2014/chart" uri="{C3380CC4-5D6E-409C-BE32-E72D297353CC}">
              <c16:uniqueId val="{00000001-626B-3B4A-948E-AC55D45DD3ED}"/>
            </c:ext>
          </c:extLst>
        </c:ser>
        <c:dLbls>
          <c:showLegendKey val="0"/>
          <c:showVal val="0"/>
          <c:showCatName val="0"/>
          <c:showSerName val="0"/>
          <c:showPercent val="0"/>
          <c:showBubbleSize val="0"/>
        </c:dLbls>
        <c:gapWidth val="219"/>
        <c:overlap val="-27"/>
        <c:axId val="227147136"/>
        <c:axId val="234640512"/>
      </c:barChart>
      <c:catAx>
        <c:axId val="2271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640512"/>
        <c:crosses val="autoZero"/>
        <c:auto val="1"/>
        <c:lblAlgn val="ctr"/>
        <c:lblOffset val="100"/>
        <c:noMultiLvlLbl val="0"/>
      </c:catAx>
      <c:valAx>
        <c:axId val="234640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147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'43.Друштво за спортски дејност'!$A$139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'43.Друштво за спортски дејност'!$B$138:$D$138</c:f>
              <c:numCache>
                <c:formatCode>General</c:formatCode>
                <c:ptCount val="3"/>
                <c:pt idx="0">
                  <c:v>2023</c:v>
                </c:pt>
                <c:pt idx="1">
                  <c:v>2024</c:v>
                </c:pt>
                <c:pt idx="2">
                  <c:v>2025</c:v>
                </c:pt>
              </c:numCache>
            </c:numRef>
          </c:cat>
          <c:val>
            <c:numRef>
              <c:f>'43.Друштво за спортски дејност'!$B$139:$D$139</c:f>
              <c:numCache>
                <c:formatCode>0.00</c:formatCode>
                <c:ptCount val="3"/>
                <c:pt idx="0">
                  <c:v>1.066217010496133</c:v>
                </c:pt>
                <c:pt idx="1">
                  <c:v>1.292427055557186</c:v>
                </c:pt>
                <c:pt idx="2">
                  <c:v>1.993009780205834</c:v>
                </c:pt>
              </c:numCache>
            </c:numRef>
          </c:val>
          <c:smooth val="0"/>
          <c:extLst>
            <c:ext xmlns:c16="http://schemas.microsoft.com/office/drawing/2014/chart" uri="{C3380CC4-5D6E-409C-BE32-E72D297353CC}">
              <c16:uniqueId val="{00000000-1EEF-064D-9977-B98EFB202BD6}"/>
            </c:ext>
          </c:extLst>
        </c:ser>
        <c:ser>
          <c:idx val="1"/>
          <c:order val="1"/>
          <c:tx>
            <c:strRef>
              <c:f>'43.Друштво за спортски дејност'!$A$140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'43.Друштво за спортски дејност'!$B$138:$D$138</c:f>
              <c:numCache>
                <c:formatCode>General</c:formatCode>
                <c:ptCount val="3"/>
                <c:pt idx="0">
                  <c:v>2023</c:v>
                </c:pt>
                <c:pt idx="1">
                  <c:v>2024</c:v>
                </c:pt>
                <c:pt idx="2">
                  <c:v>2025</c:v>
                </c:pt>
              </c:numCache>
            </c:numRef>
          </c:cat>
          <c:val>
            <c:numRef>
              <c:f>'43.Друштво за спортски дејност'!$B$140:$D$140</c:f>
              <c:numCache>
                <c:formatCode>0.00</c:formatCode>
                <c:ptCount val="3"/>
                <c:pt idx="0">
                  <c:v>-16.101859665778811</c:v>
                </c:pt>
                <c:pt idx="1">
                  <c:v>-4.4196562219409348</c:v>
                </c:pt>
                <c:pt idx="2">
                  <c:v>-2.0070394269356711</c:v>
                </c:pt>
              </c:numCache>
            </c:numRef>
          </c:val>
          <c:smooth val="0"/>
          <c:extLst>
            <c:ext xmlns:c16="http://schemas.microsoft.com/office/drawing/2014/chart" uri="{C3380CC4-5D6E-409C-BE32-E72D297353CC}">
              <c16:uniqueId val="{00000001-1EEF-064D-9977-B98EFB202BD6}"/>
            </c:ext>
          </c:extLst>
        </c:ser>
        <c:dLbls>
          <c:showLegendKey val="0"/>
          <c:showVal val="0"/>
          <c:showCatName val="0"/>
          <c:showSerName val="0"/>
          <c:showPercent val="0"/>
          <c:showBubbleSize val="0"/>
        </c:dLbls>
        <c:smooth val="0"/>
        <c:axId val="234674432"/>
        <c:axId val="234680320"/>
      </c:lineChart>
      <c:catAx>
        <c:axId val="23467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680320"/>
        <c:crosses val="autoZero"/>
        <c:auto val="1"/>
        <c:lblAlgn val="ctr"/>
        <c:lblOffset val="100"/>
        <c:noMultiLvlLbl val="0"/>
      </c:catAx>
      <c:valAx>
        <c:axId val="234680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674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'43.Друштво за спортски дејност'!$A$161</c:f>
              <c:strCache>
                <c:ptCount val="1"/>
                <c:pt idx="0">
                  <c:v>   НЕТО ПРОФИТНА МАРЖА</c:v>
                </c:pt>
              </c:strCache>
            </c:strRef>
          </c:tx>
          <c:spPr>
            <a:ln>
              <a:prstDash val="solid"/>
            </a:ln>
          </c:spPr>
          <c:marker>
            <c:symbol val="none"/>
          </c:marker>
          <c:cat>
            <c:numRef>
              <c:f>'43.Друштво за спортски дејност'!$B$160:$D$160</c:f>
              <c:numCache>
                <c:formatCode>General</c:formatCode>
                <c:ptCount val="3"/>
                <c:pt idx="0">
                  <c:v>2023</c:v>
                </c:pt>
                <c:pt idx="1">
                  <c:v>2024</c:v>
                </c:pt>
                <c:pt idx="2">
                  <c:v>2025</c:v>
                </c:pt>
              </c:numCache>
            </c:numRef>
          </c:cat>
          <c:val>
            <c:numRef>
              <c:f>'43.Друштво за спортски дејност'!$B$161:$D$161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E2CA-0544-963A-7E9EE3953C8F}"/>
            </c:ext>
          </c:extLst>
        </c:ser>
        <c:ser>
          <c:idx val="1"/>
          <c:order val="1"/>
          <c:tx>
            <c:strRef>
              <c:f>'43.Друштво за спортски дејност'!$A$162</c:f>
              <c:strCache>
                <c:ptCount val="1"/>
                <c:pt idx="0">
                  <c:v>  ОПЕРАТИВНА ПРОФИТНА МАРЖА</c:v>
                </c:pt>
              </c:strCache>
            </c:strRef>
          </c:tx>
          <c:spPr>
            <a:ln>
              <a:prstDash val="solid"/>
            </a:ln>
          </c:spPr>
          <c:marker>
            <c:symbol val="none"/>
          </c:marker>
          <c:cat>
            <c:numRef>
              <c:f>'43.Друштво за спортски дејност'!$B$160:$D$160</c:f>
              <c:numCache>
                <c:formatCode>General</c:formatCode>
                <c:ptCount val="3"/>
                <c:pt idx="0">
                  <c:v>2023</c:v>
                </c:pt>
                <c:pt idx="1">
                  <c:v>2024</c:v>
                </c:pt>
                <c:pt idx="2">
                  <c:v>2025</c:v>
                </c:pt>
              </c:numCache>
            </c:numRef>
          </c:cat>
          <c:val>
            <c:numRef>
              <c:f>'43.Друштво за спортски дејност'!$B$162:$D$162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E2CA-0544-963A-7E9EE3953C8F}"/>
            </c:ext>
          </c:extLst>
        </c:ser>
        <c:ser>
          <c:idx val="2"/>
          <c:order val="2"/>
          <c:tx>
            <c:strRef>
              <c:f>'43.Друштво за спортски дејност'!$A$163</c:f>
              <c:strCache>
                <c:ptCount val="1"/>
                <c:pt idx="0">
                  <c:v>  СТАПКА НА ПОВРАТ НА СРЕДСТВА (ROA)</c:v>
                </c:pt>
              </c:strCache>
            </c:strRef>
          </c:tx>
          <c:spPr>
            <a:ln>
              <a:prstDash val="solid"/>
            </a:ln>
          </c:spPr>
          <c:marker>
            <c:symbol val="none"/>
          </c:marker>
          <c:cat>
            <c:numRef>
              <c:f>'43.Друштво за спортски дејност'!$B$160:$D$160</c:f>
              <c:numCache>
                <c:formatCode>General</c:formatCode>
                <c:ptCount val="3"/>
                <c:pt idx="0">
                  <c:v>2023</c:v>
                </c:pt>
                <c:pt idx="1">
                  <c:v>2024</c:v>
                </c:pt>
                <c:pt idx="2">
                  <c:v>2025</c:v>
                </c:pt>
              </c:numCache>
            </c:numRef>
          </c:cat>
          <c:val>
            <c:numRef>
              <c:f>'43.Друштво за спортски дејност'!$B$163:$D$163</c:f>
              <c:numCache>
                <c:formatCode>0.00</c:formatCode>
                <c:ptCount val="3"/>
                <c:pt idx="0">
                  <c:v>-1.32</c:v>
                </c:pt>
                <c:pt idx="1">
                  <c:v>-21.78</c:v>
                </c:pt>
                <c:pt idx="2">
                  <c:v>-70.36</c:v>
                </c:pt>
              </c:numCache>
            </c:numRef>
          </c:val>
          <c:smooth val="0"/>
          <c:extLst>
            <c:ext xmlns:c16="http://schemas.microsoft.com/office/drawing/2014/chart" uri="{C3380CC4-5D6E-409C-BE32-E72D297353CC}">
              <c16:uniqueId val="{00000002-E2CA-0544-963A-7E9EE3953C8F}"/>
            </c:ext>
          </c:extLst>
        </c:ser>
        <c:ser>
          <c:idx val="3"/>
          <c:order val="3"/>
          <c:tx>
            <c:strRef>
              <c:f>'43.Друштво за спортски дејност'!$A$164</c:f>
              <c:strCache>
                <c:ptCount val="1"/>
                <c:pt idx="0">
                  <c:v>  СТАПКА НА ПОВРАТ НА КАПИТАЛОТ (ROE)</c:v>
                </c:pt>
              </c:strCache>
            </c:strRef>
          </c:tx>
          <c:marker>
            <c:symbol val="none"/>
          </c:marker>
          <c:cat>
            <c:numRef>
              <c:f>'43.Друштво за спортски дејност'!$B$160:$D$160</c:f>
              <c:numCache>
                <c:formatCode>General</c:formatCode>
                <c:ptCount val="3"/>
                <c:pt idx="0">
                  <c:v>2023</c:v>
                </c:pt>
                <c:pt idx="1">
                  <c:v>2024</c:v>
                </c:pt>
                <c:pt idx="2">
                  <c:v>2025</c:v>
                </c:pt>
              </c:numCache>
            </c:numRef>
          </c:cat>
          <c:val>
            <c:numRef>
              <c:f>'43.Друштво за спортски дејност'!$B$164:$D$164</c:f>
              <c:numCache>
                <c:formatCode>0.00</c:formatCode>
                <c:ptCount val="3"/>
                <c:pt idx="0">
                  <c:v>19.88</c:v>
                </c:pt>
                <c:pt idx="1">
                  <c:v>74.48</c:v>
                </c:pt>
                <c:pt idx="2">
                  <c:v>70.86</c:v>
                </c:pt>
              </c:numCache>
            </c:numRef>
          </c:val>
          <c:smooth val="0"/>
          <c:extLst>
            <c:ext xmlns:c16="http://schemas.microsoft.com/office/drawing/2014/chart" uri="{C3380CC4-5D6E-409C-BE32-E72D297353CC}">
              <c16:uniqueId val="{00000000-725B-D64B-BDE5-8544027F609A}"/>
            </c:ext>
          </c:extLst>
        </c:ser>
        <c:dLbls>
          <c:showLegendKey val="0"/>
          <c:showVal val="0"/>
          <c:showCatName val="0"/>
          <c:showSerName val="0"/>
          <c:showPercent val="0"/>
          <c:showBubbleSize val="0"/>
        </c:dLbls>
        <c:smooth val="0"/>
        <c:axId val="236150144"/>
        <c:axId val="236151936"/>
      </c:lineChart>
      <c:catAx>
        <c:axId val="236150144"/>
        <c:scaling>
          <c:orientation val="minMax"/>
        </c:scaling>
        <c:delete val="0"/>
        <c:axPos val="b"/>
        <c:numFmt formatCode="General" sourceLinked="0"/>
        <c:majorTickMark val="out"/>
        <c:minorTickMark val="none"/>
        <c:tickLblPos val="nextTo"/>
        <c:crossAx val="236151936"/>
        <c:crosses val="autoZero"/>
        <c:auto val="1"/>
        <c:lblAlgn val="ctr"/>
        <c:lblOffset val="100"/>
        <c:noMultiLvlLbl val="0"/>
      </c:catAx>
      <c:valAx>
        <c:axId val="236151936"/>
        <c:scaling>
          <c:orientation val="minMax"/>
        </c:scaling>
        <c:delete val="0"/>
        <c:axPos val="l"/>
        <c:majorGridlines/>
        <c:numFmt formatCode="0.00" sourceLinked="1"/>
        <c:majorTickMark val="out"/>
        <c:minorTickMark val="none"/>
        <c:tickLblPos val="nextTo"/>
        <c:crossAx val="2361501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'43.Друштво за спортски дејност'!$A$185</c:f>
              <c:strCache>
                <c:ptCount val="1"/>
                <c:pt idx="0">
                  <c:v>  ПОКАЗАТЕЛ НА ТЕКОВНА ЛИКВИДНОСТ (CURRENT RATIO)</c:v>
                </c:pt>
              </c:strCache>
            </c:strRef>
          </c:tx>
          <c:spPr>
            <a:ln>
              <a:prstDash val="solid"/>
            </a:ln>
          </c:spPr>
          <c:marker>
            <c:symbol val="none"/>
          </c:marker>
          <c:cat>
            <c:numRef>
              <c:f>'43.Друштво за спортски дејност'!$B$184:$D$184</c:f>
              <c:numCache>
                <c:formatCode>General</c:formatCode>
                <c:ptCount val="3"/>
                <c:pt idx="0">
                  <c:v>2023</c:v>
                </c:pt>
                <c:pt idx="1">
                  <c:v>2024</c:v>
                </c:pt>
                <c:pt idx="2">
                  <c:v>2025</c:v>
                </c:pt>
              </c:numCache>
            </c:numRef>
          </c:cat>
          <c:val>
            <c:numRef>
              <c:f>'43.Друштво за спортски дејност'!$B$185:$D$185</c:f>
              <c:numCache>
                <c:formatCode>0.00</c:formatCode>
                <c:ptCount val="3"/>
                <c:pt idx="0">
                  <c:v>0.98520409406778808</c:v>
                </c:pt>
                <c:pt idx="1">
                  <c:v>0.80989583229564099</c:v>
                </c:pt>
                <c:pt idx="2">
                  <c:v>0.51655189902067833</c:v>
                </c:pt>
              </c:numCache>
            </c:numRef>
          </c:val>
          <c:smooth val="0"/>
          <c:extLst>
            <c:ext xmlns:c16="http://schemas.microsoft.com/office/drawing/2014/chart" uri="{C3380CC4-5D6E-409C-BE32-E72D297353CC}">
              <c16:uniqueId val="{00000000-CA52-E646-88DC-C3C4A562A756}"/>
            </c:ext>
          </c:extLst>
        </c:ser>
        <c:ser>
          <c:idx val="1"/>
          <c:order val="1"/>
          <c:tx>
            <c:strRef>
              <c:f>'43.Друштво за спортски дејност'!$A$186</c:f>
              <c:strCache>
                <c:ptCount val="1"/>
                <c:pt idx="0">
                  <c:v>  ПОКАЗАТЕЛ НА ЗАБРЗАНА ЛИКВИДНОСТ (QOICK RATIO)</c:v>
                </c:pt>
              </c:strCache>
            </c:strRef>
          </c:tx>
          <c:spPr>
            <a:ln>
              <a:prstDash val="solid"/>
            </a:ln>
          </c:spPr>
          <c:marker>
            <c:symbol val="none"/>
          </c:marker>
          <c:cat>
            <c:numRef>
              <c:f>'43.Друштво за спортски дејност'!$B$184:$D$184</c:f>
              <c:numCache>
                <c:formatCode>General</c:formatCode>
                <c:ptCount val="3"/>
                <c:pt idx="0">
                  <c:v>2023</c:v>
                </c:pt>
                <c:pt idx="1">
                  <c:v>2024</c:v>
                </c:pt>
                <c:pt idx="2">
                  <c:v>2025</c:v>
                </c:pt>
              </c:numCache>
            </c:numRef>
          </c:cat>
          <c:val>
            <c:numRef>
              <c:f>'43.Друштво за спортски дејност'!$B$186:$D$186</c:f>
              <c:numCache>
                <c:formatCode>0.00</c:formatCode>
                <c:ptCount val="3"/>
                <c:pt idx="0">
                  <c:v>0.98520409406778808</c:v>
                </c:pt>
                <c:pt idx="1">
                  <c:v>0.80989583229564099</c:v>
                </c:pt>
                <c:pt idx="2">
                  <c:v>0.51655189902067833</c:v>
                </c:pt>
              </c:numCache>
            </c:numRef>
          </c:val>
          <c:smooth val="0"/>
          <c:extLst>
            <c:ext xmlns:c16="http://schemas.microsoft.com/office/drawing/2014/chart" uri="{C3380CC4-5D6E-409C-BE32-E72D297353CC}">
              <c16:uniqueId val="{00000001-CA52-E646-88DC-C3C4A562A756}"/>
            </c:ext>
          </c:extLst>
        </c:ser>
        <c:dLbls>
          <c:showLegendKey val="0"/>
          <c:showVal val="0"/>
          <c:showCatName val="0"/>
          <c:showSerName val="0"/>
          <c:showPercent val="0"/>
          <c:showBubbleSize val="0"/>
        </c:dLbls>
        <c:smooth val="0"/>
        <c:axId val="236185856"/>
        <c:axId val="236187648"/>
      </c:lineChart>
      <c:catAx>
        <c:axId val="236185856"/>
        <c:scaling>
          <c:orientation val="minMax"/>
        </c:scaling>
        <c:delete val="0"/>
        <c:axPos val="b"/>
        <c:numFmt formatCode="General" sourceLinked="1"/>
        <c:majorTickMark val="out"/>
        <c:minorTickMark val="none"/>
        <c:tickLblPos val="nextTo"/>
        <c:crossAx val="236187648"/>
        <c:crosses val="autoZero"/>
        <c:auto val="1"/>
        <c:lblAlgn val="ctr"/>
        <c:lblOffset val="100"/>
        <c:noMultiLvlLbl val="0"/>
      </c:catAx>
      <c:valAx>
        <c:axId val="236187648"/>
        <c:scaling>
          <c:orientation val="minMax"/>
        </c:scaling>
        <c:delete val="0"/>
        <c:axPos val="l"/>
        <c:majorGridlines/>
        <c:numFmt formatCode="0.00" sourceLinked="1"/>
        <c:majorTickMark val="out"/>
        <c:minorTickMark val="none"/>
        <c:tickLblPos val="nextTo"/>
        <c:crossAx val="2361858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'44.ЈП КОМУНАЛЕЦ Ц.О. ГОСТИВАР'!$A$161</c:f>
              <c:strCache>
                <c:ptCount val="1"/>
                <c:pt idx="0">
                  <c:v>   НЕТО ПРОФИТНА МАРЖА</c:v>
                </c:pt>
              </c:strCache>
            </c:strRef>
          </c:tx>
          <c:spPr>
            <a:ln w="28575" cap="rnd">
              <a:solidFill>
                <a:schemeClr val="accent1"/>
              </a:solidFill>
              <a:prstDash val="solid"/>
              <a:round/>
            </a:ln>
          </c:spPr>
          <c:marker>
            <c:symbol val="none"/>
          </c:marker>
          <c:cat>
            <c:numRef>
              <c:f>'44.ЈП КОМУНАЛЕЦ Ц.О. ГОСТИВАР'!$B$160:$D$160</c:f>
              <c:numCache>
                <c:formatCode>General</c:formatCode>
                <c:ptCount val="3"/>
                <c:pt idx="0">
                  <c:v>2023</c:v>
                </c:pt>
                <c:pt idx="1">
                  <c:v>2024</c:v>
                </c:pt>
                <c:pt idx="2">
                  <c:v>2025</c:v>
                </c:pt>
              </c:numCache>
            </c:numRef>
          </c:cat>
          <c:val>
            <c:numRef>
              <c:f>'44.ЈП КОМУНАЛЕЦ Ц.О. ГОСТИВАР'!$B$161:$D$161</c:f>
              <c:numCache>
                <c:formatCode>0.00</c:formatCode>
                <c:ptCount val="3"/>
                <c:pt idx="0">
                  <c:v>5.9004345846954926</c:v>
                </c:pt>
                <c:pt idx="1">
                  <c:v>5.3878112584796742</c:v>
                </c:pt>
                <c:pt idx="2">
                  <c:v>8.6838465410953223</c:v>
                </c:pt>
              </c:numCache>
            </c:numRef>
          </c:val>
          <c:smooth val="0"/>
          <c:extLst>
            <c:ext xmlns:c16="http://schemas.microsoft.com/office/drawing/2014/chart" uri="{C3380CC4-5D6E-409C-BE32-E72D297353CC}">
              <c16:uniqueId val="{00000000-5C3D-EF45-8E06-41304A2A878C}"/>
            </c:ext>
          </c:extLst>
        </c:ser>
        <c:ser>
          <c:idx val="1"/>
          <c:order val="1"/>
          <c:tx>
            <c:strRef>
              <c:f>'44.ЈП КОМУНАЛЕЦ Ц.О. ГОСТИВАР'!$A$162</c:f>
              <c:strCache>
                <c:ptCount val="1"/>
                <c:pt idx="0">
                  <c:v>  ОПЕРАТИВНА ПРОФИТНА МАРЖА</c:v>
                </c:pt>
              </c:strCache>
            </c:strRef>
          </c:tx>
          <c:spPr>
            <a:ln w="28575" cap="rnd">
              <a:solidFill>
                <a:schemeClr val="accent2"/>
              </a:solidFill>
              <a:prstDash val="solid"/>
              <a:round/>
            </a:ln>
          </c:spPr>
          <c:marker>
            <c:symbol val="none"/>
          </c:marker>
          <c:cat>
            <c:numRef>
              <c:f>'44.ЈП КОМУНАЛЕЦ Ц.О. ГОСТИВАР'!$B$160:$D$160</c:f>
              <c:numCache>
                <c:formatCode>General</c:formatCode>
                <c:ptCount val="3"/>
                <c:pt idx="0">
                  <c:v>2023</c:v>
                </c:pt>
                <c:pt idx="1">
                  <c:v>2024</c:v>
                </c:pt>
                <c:pt idx="2">
                  <c:v>2025</c:v>
                </c:pt>
              </c:numCache>
            </c:numRef>
          </c:cat>
          <c:val>
            <c:numRef>
              <c:f>'44.ЈП КОМУНАЛЕЦ Ц.О. ГОСТИВАР'!$B$162:$D$162</c:f>
              <c:numCache>
                <c:formatCode>0.00</c:formatCode>
                <c:ptCount val="3"/>
                <c:pt idx="0">
                  <c:v>0.79807900865831782</c:v>
                </c:pt>
                <c:pt idx="1">
                  <c:v>8.6308614159734981E-2</c:v>
                </c:pt>
                <c:pt idx="2">
                  <c:v>6.9741112537127714</c:v>
                </c:pt>
              </c:numCache>
            </c:numRef>
          </c:val>
          <c:smooth val="0"/>
          <c:extLst>
            <c:ext xmlns:c16="http://schemas.microsoft.com/office/drawing/2014/chart" uri="{C3380CC4-5D6E-409C-BE32-E72D297353CC}">
              <c16:uniqueId val="{00000001-5C3D-EF45-8E06-41304A2A878C}"/>
            </c:ext>
          </c:extLst>
        </c:ser>
        <c:ser>
          <c:idx val="2"/>
          <c:order val="2"/>
          <c:tx>
            <c:strRef>
              <c:f>'44.ЈП КОМУНАЛЕЦ Ц.О. ГОСТИВАР'!$A$163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'44.ЈП КОМУНАЛЕЦ Ц.О. ГОСТИВАР'!$B$160:$D$160</c:f>
              <c:numCache>
                <c:formatCode>General</c:formatCode>
                <c:ptCount val="3"/>
                <c:pt idx="0">
                  <c:v>2023</c:v>
                </c:pt>
                <c:pt idx="1">
                  <c:v>2024</c:v>
                </c:pt>
                <c:pt idx="2">
                  <c:v>2025</c:v>
                </c:pt>
              </c:numCache>
            </c:numRef>
          </c:cat>
          <c:val>
            <c:numRef>
              <c:f>'44.ЈП КОМУНАЛЕЦ Ц.О. ГОСТИВАР'!$B$163:$D$163</c:f>
              <c:numCache>
                <c:formatCode>0.00</c:formatCode>
                <c:ptCount val="3"/>
                <c:pt idx="0">
                  <c:v>0.69623278740099326</c:v>
                </c:pt>
                <c:pt idx="1">
                  <c:v>0.6681580656401791</c:v>
                </c:pt>
                <c:pt idx="2">
                  <c:v>1.196397756952476</c:v>
                </c:pt>
              </c:numCache>
            </c:numRef>
          </c:val>
          <c:smooth val="0"/>
          <c:extLst>
            <c:ext xmlns:c16="http://schemas.microsoft.com/office/drawing/2014/chart" uri="{C3380CC4-5D6E-409C-BE32-E72D297353CC}">
              <c16:uniqueId val="{00000002-5C3D-EF45-8E06-41304A2A878C}"/>
            </c:ext>
          </c:extLst>
        </c:ser>
        <c:ser>
          <c:idx val="3"/>
          <c:order val="3"/>
          <c:tx>
            <c:strRef>
              <c:f>'44.ЈП КОМУНАЛЕЦ Ц.О. ГОСТИВАР'!$A$164</c:f>
              <c:strCache>
                <c:ptCount val="1"/>
                <c:pt idx="0">
                  <c:v>  СТАПКА НА ПОВРАТ НА КАПИТАЛОТ (ROE)</c:v>
                </c:pt>
              </c:strCache>
            </c:strRef>
          </c:tx>
          <c:marker>
            <c:symbol val="none"/>
          </c:marker>
          <c:cat>
            <c:numRef>
              <c:f>'44.ЈП КОМУНАЛЕЦ Ц.О. ГОСТИВАР'!$B$160:$D$160</c:f>
              <c:numCache>
                <c:formatCode>General</c:formatCode>
                <c:ptCount val="3"/>
                <c:pt idx="0">
                  <c:v>2023</c:v>
                </c:pt>
                <c:pt idx="1">
                  <c:v>2024</c:v>
                </c:pt>
                <c:pt idx="2">
                  <c:v>2025</c:v>
                </c:pt>
              </c:numCache>
            </c:numRef>
          </c:cat>
          <c:val>
            <c:numRef>
              <c:f>'44.ЈП КОМУНАЛЕЦ Ц.О. ГОСТИВАР'!$B$164:$D$164</c:f>
              <c:numCache>
                <c:formatCode>0.00</c:formatCode>
                <c:ptCount val="3"/>
                <c:pt idx="0">
                  <c:v>2.1705710496169122</c:v>
                </c:pt>
                <c:pt idx="1">
                  <c:v>2.112634629391934</c:v>
                </c:pt>
                <c:pt idx="2">
                  <c:v>3.7602335622657592</c:v>
                </c:pt>
              </c:numCache>
            </c:numRef>
          </c:val>
          <c:smooth val="0"/>
          <c:extLst>
            <c:ext xmlns:c16="http://schemas.microsoft.com/office/drawing/2014/chart" uri="{C3380CC4-5D6E-409C-BE32-E72D297353CC}">
              <c16:uniqueId val="{00000000-9D79-3044-91B3-63876B017EF0}"/>
            </c:ext>
          </c:extLst>
        </c:ser>
        <c:dLbls>
          <c:showLegendKey val="0"/>
          <c:showVal val="0"/>
          <c:showCatName val="0"/>
          <c:showSerName val="0"/>
          <c:showPercent val="0"/>
          <c:showBubbleSize val="0"/>
        </c:dLbls>
        <c:smooth val="0"/>
        <c:axId val="235642880"/>
        <c:axId val="235644416"/>
      </c:lineChart>
      <c:catAx>
        <c:axId val="23564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644416"/>
        <c:crosses val="autoZero"/>
        <c:auto val="1"/>
        <c:lblAlgn val="ctr"/>
        <c:lblOffset val="100"/>
        <c:noMultiLvlLbl val="0"/>
      </c:catAx>
      <c:valAx>
        <c:axId val="235644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642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'5.ЈП УСЛУГА Ц.О.Берово'!$A$185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'5.ЈП УСЛУГА Ц.О.Берово'!$B$184:$D$184</c:f>
              <c:numCache>
                <c:formatCode>General</c:formatCode>
                <c:ptCount val="3"/>
                <c:pt idx="0">
                  <c:v>2023</c:v>
                </c:pt>
                <c:pt idx="1">
                  <c:v>2024</c:v>
                </c:pt>
                <c:pt idx="2">
                  <c:v>2025</c:v>
                </c:pt>
              </c:numCache>
            </c:numRef>
          </c:cat>
          <c:val>
            <c:numRef>
              <c:f>'5.ЈП УСЛУГА Ц.О.Берово'!$B$185:$D$185</c:f>
              <c:numCache>
                <c:formatCode>0.00</c:formatCode>
                <c:ptCount val="3"/>
                <c:pt idx="0">
                  <c:v>0.92902240082048027</c:v>
                </c:pt>
                <c:pt idx="1">
                  <c:v>0.91887202759393727</c:v>
                </c:pt>
                <c:pt idx="2">
                  <c:v>0.84977460908250657</c:v>
                </c:pt>
              </c:numCache>
            </c:numRef>
          </c:val>
          <c:smooth val="0"/>
          <c:extLst>
            <c:ext xmlns:c16="http://schemas.microsoft.com/office/drawing/2014/chart" uri="{C3380CC4-5D6E-409C-BE32-E72D297353CC}">
              <c16:uniqueId val="{00000000-EAAB-4B4F-8FEE-EFA2FDF410CF}"/>
            </c:ext>
          </c:extLst>
        </c:ser>
        <c:ser>
          <c:idx val="1"/>
          <c:order val="1"/>
          <c:tx>
            <c:strRef>
              <c:f>'5.ЈП УСЛУГА Ц.О.Берово'!$A$186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'5.ЈП УСЛУГА Ц.О.Берово'!$B$184:$D$184</c:f>
              <c:numCache>
                <c:formatCode>General</c:formatCode>
                <c:ptCount val="3"/>
                <c:pt idx="0">
                  <c:v>2023</c:v>
                </c:pt>
                <c:pt idx="1">
                  <c:v>2024</c:v>
                </c:pt>
                <c:pt idx="2">
                  <c:v>2025</c:v>
                </c:pt>
              </c:numCache>
            </c:numRef>
          </c:cat>
          <c:val>
            <c:numRef>
              <c:f>'5.ЈП УСЛУГА Ц.О.Берово'!$B$186:$D$186</c:f>
              <c:numCache>
                <c:formatCode>0.00</c:formatCode>
                <c:ptCount val="3"/>
                <c:pt idx="0">
                  <c:v>0.89917903959068923</c:v>
                </c:pt>
                <c:pt idx="1">
                  <c:v>0.88821457217258104</c:v>
                </c:pt>
                <c:pt idx="2">
                  <c:v>0.81975515843348501</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21757824"/>
        <c:axId val="221759360"/>
      </c:lineChart>
      <c:catAx>
        <c:axId val="22175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59360"/>
        <c:crosses val="autoZero"/>
        <c:auto val="1"/>
        <c:lblAlgn val="ctr"/>
        <c:lblOffset val="100"/>
        <c:noMultiLvlLbl val="0"/>
      </c:catAx>
      <c:valAx>
        <c:axId val="2217593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578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'44.ЈП КОМУНАЛЕЦ Ц.О. ГОСТИВАР'!$A$95</c:f>
              <c:strCache>
                <c:ptCount val="1"/>
                <c:pt idx="0">
                  <c:v>Oбврски</c:v>
                </c:pt>
              </c:strCache>
            </c:strRef>
          </c:tx>
          <c:spPr>
            <a:solidFill>
              <a:schemeClr val="accent1"/>
            </a:solidFill>
            <a:ln>
              <a:noFill/>
              <a:prstDash val="solid"/>
            </a:ln>
          </c:spPr>
          <c:invertIfNegative val="0"/>
          <c:cat>
            <c:numRef>
              <c:f>'44.ЈП КОМУНАЛЕЦ Ц.О. ГОСТИВАР'!$B$94:$D$94</c:f>
              <c:numCache>
                <c:formatCode>0</c:formatCode>
                <c:ptCount val="3"/>
                <c:pt idx="0">
                  <c:v>2023</c:v>
                </c:pt>
                <c:pt idx="1">
                  <c:v>2024</c:v>
                </c:pt>
                <c:pt idx="2">
                  <c:v>2025</c:v>
                </c:pt>
              </c:numCache>
            </c:numRef>
          </c:cat>
          <c:val>
            <c:numRef>
              <c:f>'44.ЈП КОМУНАЛЕЦ Ц.О. ГОСТИВАР'!$B$95:$D$95</c:f>
              <c:numCache>
                <c:formatCode>#,##0</c:formatCode>
                <c:ptCount val="3"/>
                <c:pt idx="0">
                  <c:v>716455925</c:v>
                </c:pt>
                <c:pt idx="1">
                  <c:v>753621312</c:v>
                </c:pt>
                <c:pt idx="2">
                  <c:v>790255477</c:v>
                </c:pt>
              </c:numCache>
            </c:numRef>
          </c:val>
          <c:extLst>
            <c:ext xmlns:c16="http://schemas.microsoft.com/office/drawing/2014/chart" uri="{C3380CC4-5D6E-409C-BE32-E72D297353CC}">
              <c16:uniqueId val="{00000000-1983-2F4F-809A-F41A93AE78BF}"/>
            </c:ext>
          </c:extLst>
        </c:ser>
        <c:ser>
          <c:idx val="1"/>
          <c:order val="1"/>
          <c:tx>
            <c:strRef>
              <c:f>'44.ЈП КОМУНАЛЕЦ Ц.О. ГОСТИВАР'!$A$96</c:f>
              <c:strCache>
                <c:ptCount val="1"/>
                <c:pt idx="0">
                  <c:v>EBITDA</c:v>
                </c:pt>
              </c:strCache>
            </c:strRef>
          </c:tx>
          <c:spPr>
            <a:solidFill>
              <a:schemeClr val="accent2"/>
            </a:solidFill>
            <a:ln>
              <a:noFill/>
              <a:prstDash val="solid"/>
            </a:ln>
          </c:spPr>
          <c:invertIfNegative val="0"/>
          <c:cat>
            <c:numRef>
              <c:f>'44.ЈП КОМУНАЛЕЦ Ц.О. ГОСТИВАР'!$B$94:$D$94</c:f>
              <c:numCache>
                <c:formatCode>0</c:formatCode>
                <c:ptCount val="3"/>
                <c:pt idx="0">
                  <c:v>2023</c:v>
                </c:pt>
                <c:pt idx="1">
                  <c:v>2024</c:v>
                </c:pt>
                <c:pt idx="2">
                  <c:v>2025</c:v>
                </c:pt>
              </c:numCache>
            </c:numRef>
          </c:cat>
          <c:val>
            <c:numRef>
              <c:f>'44.ЈП КОМУНАЛЕЦ Ц.О. ГОСТИВАР'!$B$96:$D$96</c:f>
              <c:numCache>
                <c:formatCode>#,##0</c:formatCode>
                <c:ptCount val="3"/>
                <c:pt idx="0">
                  <c:v>18510676</c:v>
                </c:pt>
                <c:pt idx="1">
                  <c:v>25223871</c:v>
                </c:pt>
                <c:pt idx="2">
                  <c:v>42752221</c:v>
                </c:pt>
              </c:numCache>
            </c:numRef>
          </c:val>
          <c:extLst>
            <c:ext xmlns:c16="http://schemas.microsoft.com/office/drawing/2014/chart" uri="{C3380CC4-5D6E-409C-BE32-E72D297353CC}">
              <c16:uniqueId val="{00000001-1983-2F4F-809A-F41A93AE78BF}"/>
            </c:ext>
          </c:extLst>
        </c:ser>
        <c:ser>
          <c:idx val="2"/>
          <c:order val="2"/>
          <c:tx>
            <c:strRef>
              <c:f>'44.ЈП КОМУНАЛЕЦ Ц.О. ГОСТИВАР'!$A$97</c:f>
              <c:strCache>
                <c:ptCount val="1"/>
                <c:pt idx="0">
                  <c:v>Показател на долг/ЕBITDA</c:v>
                </c:pt>
              </c:strCache>
            </c:strRef>
          </c:tx>
          <c:spPr>
            <a:solidFill>
              <a:schemeClr val="accent3"/>
            </a:solidFill>
            <a:ln>
              <a:noFill/>
              <a:prstDash val="solid"/>
            </a:ln>
          </c:spPr>
          <c:invertIfNegative val="0"/>
          <c:cat>
            <c:numRef>
              <c:f>'44.ЈП КОМУНАЛЕЦ Ц.О. ГОСТИВАР'!$B$94:$D$94</c:f>
              <c:numCache>
                <c:formatCode>0</c:formatCode>
                <c:ptCount val="3"/>
                <c:pt idx="0">
                  <c:v>2023</c:v>
                </c:pt>
                <c:pt idx="1">
                  <c:v>2024</c:v>
                </c:pt>
                <c:pt idx="2">
                  <c:v>2025</c:v>
                </c:pt>
              </c:numCache>
            </c:numRef>
          </c:cat>
          <c:val>
            <c:numRef>
              <c:f>'44.ЈП КОМУНАЛЕЦ Ц.О. ГОСТИВАР'!$B$97:$D$97</c:f>
              <c:numCache>
                <c:formatCode>#,##0.00</c:formatCode>
                <c:ptCount val="3"/>
                <c:pt idx="0">
                  <c:v>38.705011367494087</c:v>
                </c:pt>
                <c:pt idx="1">
                  <c:v>29.877305985270858</c:v>
                </c:pt>
                <c:pt idx="2">
                  <c:v>18.484547902201381</c:v>
                </c:pt>
              </c:numCache>
            </c:numRef>
          </c:val>
          <c:extLst>
            <c:ext xmlns:c16="http://schemas.microsoft.com/office/drawing/2014/chart" uri="{C3380CC4-5D6E-409C-BE32-E72D297353CC}">
              <c16:uniqueId val="{00000002-1983-2F4F-809A-F41A93AE78BF}"/>
            </c:ext>
          </c:extLst>
        </c:ser>
        <c:dLbls>
          <c:showLegendKey val="0"/>
          <c:showVal val="0"/>
          <c:showCatName val="0"/>
          <c:showSerName val="0"/>
          <c:showPercent val="0"/>
          <c:showBubbleSize val="0"/>
        </c:dLbls>
        <c:gapWidth val="219"/>
        <c:overlap val="-27"/>
        <c:axId val="235675648"/>
        <c:axId val="235677184"/>
      </c:barChart>
      <c:catAx>
        <c:axId val="235675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677184"/>
        <c:crosses val="autoZero"/>
        <c:auto val="1"/>
        <c:lblAlgn val="ctr"/>
        <c:lblOffset val="100"/>
        <c:noMultiLvlLbl val="0"/>
      </c:catAx>
      <c:valAx>
        <c:axId val="235677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675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'44.ЈП КОМУНАЛЕЦ Ц.О. ГОСТИВАР'!$A$118</c:f>
              <c:strCache>
                <c:ptCount val="1"/>
                <c:pt idx="0">
                  <c:v>Oбврски</c:v>
                </c:pt>
              </c:strCache>
            </c:strRef>
          </c:tx>
          <c:spPr>
            <a:solidFill>
              <a:schemeClr val="accent1"/>
            </a:solidFill>
            <a:ln>
              <a:noFill/>
              <a:prstDash val="solid"/>
            </a:ln>
          </c:spPr>
          <c:invertIfNegative val="0"/>
          <c:cat>
            <c:numRef>
              <c:f>'44.ЈП КОМУНАЛЕЦ Ц.О. ГОСТИВАР'!$B$117:$D$117</c:f>
              <c:numCache>
                <c:formatCode>General</c:formatCode>
                <c:ptCount val="3"/>
                <c:pt idx="0">
                  <c:v>2023</c:v>
                </c:pt>
                <c:pt idx="1">
                  <c:v>2024</c:v>
                </c:pt>
                <c:pt idx="2">
                  <c:v>2025</c:v>
                </c:pt>
              </c:numCache>
            </c:numRef>
          </c:cat>
          <c:val>
            <c:numRef>
              <c:f>'44.ЈП КОМУНАЛЕЦ Ц.О. ГОСТИВАР'!$B$118:$D$118</c:f>
              <c:numCache>
                <c:formatCode>#,##0</c:formatCode>
                <c:ptCount val="3"/>
                <c:pt idx="0">
                  <c:v>716455925</c:v>
                </c:pt>
                <c:pt idx="1">
                  <c:v>753621312</c:v>
                </c:pt>
                <c:pt idx="2">
                  <c:v>790255477</c:v>
                </c:pt>
              </c:numCache>
            </c:numRef>
          </c:val>
          <c:extLst>
            <c:ext xmlns:c16="http://schemas.microsoft.com/office/drawing/2014/chart" uri="{C3380CC4-5D6E-409C-BE32-E72D297353CC}">
              <c16:uniqueId val="{00000000-FE19-2E4B-8724-8CC3B8C5E3A6}"/>
            </c:ext>
          </c:extLst>
        </c:ser>
        <c:ser>
          <c:idx val="1"/>
          <c:order val="1"/>
          <c:tx>
            <c:strRef>
              <c:f>'44.ЈП КОМУНАЛЕЦ Ц.О. ГОСТИВАР'!$A$119</c:f>
              <c:strCache>
                <c:ptCount val="1"/>
                <c:pt idx="0">
                  <c:v>Приходи</c:v>
                </c:pt>
              </c:strCache>
            </c:strRef>
          </c:tx>
          <c:spPr>
            <a:solidFill>
              <a:schemeClr val="accent2"/>
            </a:solidFill>
            <a:ln>
              <a:noFill/>
              <a:prstDash val="solid"/>
            </a:ln>
          </c:spPr>
          <c:invertIfNegative val="0"/>
          <c:cat>
            <c:numRef>
              <c:f>'44.ЈП КОМУНАЛЕЦ Ц.О. ГОСТИВАР'!$B$117:$D$117</c:f>
              <c:numCache>
                <c:formatCode>General</c:formatCode>
                <c:ptCount val="3"/>
                <c:pt idx="0">
                  <c:v>2023</c:v>
                </c:pt>
                <c:pt idx="1">
                  <c:v>2024</c:v>
                </c:pt>
                <c:pt idx="2">
                  <c:v>2025</c:v>
                </c:pt>
              </c:numCache>
            </c:numRef>
          </c:cat>
          <c:val>
            <c:numRef>
              <c:f>'44.ЈП КОМУНАЛЕЦ Ц.О. ГОСТИВАР'!$B$119:$D$119</c:f>
              <c:numCache>
                <c:formatCode>#,##0</c:formatCode>
                <c:ptCount val="3"/>
                <c:pt idx="0">
                  <c:v>196246625</c:v>
                </c:pt>
                <c:pt idx="1">
                  <c:v>212436719</c:v>
                </c:pt>
                <c:pt idx="2">
                  <c:v>234436569</c:v>
                </c:pt>
              </c:numCache>
            </c:numRef>
          </c:val>
          <c:extLst>
            <c:ext xmlns:c16="http://schemas.microsoft.com/office/drawing/2014/chart" uri="{C3380CC4-5D6E-409C-BE32-E72D297353CC}">
              <c16:uniqueId val="{00000001-FE19-2E4B-8724-8CC3B8C5E3A6}"/>
            </c:ext>
          </c:extLst>
        </c:ser>
        <c:dLbls>
          <c:showLegendKey val="0"/>
          <c:showVal val="0"/>
          <c:showCatName val="0"/>
          <c:showSerName val="0"/>
          <c:showPercent val="0"/>
          <c:showBubbleSize val="0"/>
        </c:dLbls>
        <c:gapWidth val="219"/>
        <c:overlap val="-27"/>
        <c:axId val="235711104"/>
        <c:axId val="235725184"/>
      </c:barChart>
      <c:catAx>
        <c:axId val="23571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25184"/>
        <c:crosses val="autoZero"/>
        <c:auto val="1"/>
        <c:lblAlgn val="ctr"/>
        <c:lblOffset val="100"/>
        <c:noMultiLvlLbl val="0"/>
      </c:catAx>
      <c:valAx>
        <c:axId val="235725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11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'44.ЈП КОМУНАЛЕЦ Ц.О. ГОСТИВАР'!$A$139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'44.ЈП КОМУНАЛЕЦ Ц.О. ГОСТИВАР'!$B$138:$D$138</c:f>
              <c:numCache>
                <c:formatCode>General</c:formatCode>
                <c:ptCount val="3"/>
                <c:pt idx="0">
                  <c:v>2023</c:v>
                </c:pt>
                <c:pt idx="1">
                  <c:v>2024</c:v>
                </c:pt>
                <c:pt idx="2">
                  <c:v>2025</c:v>
                </c:pt>
              </c:numCache>
            </c:numRef>
          </c:cat>
          <c:val>
            <c:numRef>
              <c:f>'44.ЈП КОМУНАЛЕЦ Ц.О. ГОСТИВАР'!$B$139:$D$139</c:f>
              <c:numCache>
                <c:formatCode>0.00</c:formatCode>
                <c:ptCount val="3"/>
                <c:pt idx="0">
                  <c:v>0.46530319952336052</c:v>
                </c:pt>
                <c:pt idx="1">
                  <c:v>0.47239003462129892</c:v>
                </c:pt>
                <c:pt idx="2">
                  <c:v>0.47959602863546108</c:v>
                </c:pt>
              </c:numCache>
            </c:numRef>
          </c:val>
          <c:smooth val="0"/>
          <c:extLst>
            <c:ext xmlns:c16="http://schemas.microsoft.com/office/drawing/2014/chart" uri="{C3380CC4-5D6E-409C-BE32-E72D297353CC}">
              <c16:uniqueId val="{00000000-276F-9546-971A-1F4912721BF5}"/>
            </c:ext>
          </c:extLst>
        </c:ser>
        <c:ser>
          <c:idx val="1"/>
          <c:order val="1"/>
          <c:tx>
            <c:strRef>
              <c:f>'44.ЈП КОМУНАЛЕЦ Ц.О. ГОСТИВАР'!$A$140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'44.ЈП КОМУНАЛЕЦ Ц.О. ГОСТИВАР'!$B$138:$D$138</c:f>
              <c:numCache>
                <c:formatCode>General</c:formatCode>
                <c:ptCount val="3"/>
                <c:pt idx="0">
                  <c:v>2023</c:v>
                </c:pt>
                <c:pt idx="1">
                  <c:v>2024</c:v>
                </c:pt>
                <c:pt idx="2">
                  <c:v>2025</c:v>
                </c:pt>
              </c:numCache>
            </c:numRef>
          </c:cat>
          <c:val>
            <c:numRef>
              <c:f>'44.ЈП КОМУНАЛЕЦ Ц.О. ГОСТИВАР'!$B$140:$D$140</c:f>
              <c:numCache>
                <c:formatCode>0.00</c:formatCode>
                <c:ptCount val="3"/>
                <c:pt idx="0">
                  <c:v>1.450626388840025</c:v>
                </c:pt>
                <c:pt idx="1">
                  <c:v>1.493639899062527</c:v>
                </c:pt>
                <c:pt idx="2">
                  <c:v>1.5073524442223329</c:v>
                </c:pt>
              </c:numCache>
            </c:numRef>
          </c:val>
          <c:smooth val="0"/>
          <c:extLst>
            <c:ext xmlns:c16="http://schemas.microsoft.com/office/drawing/2014/chart" uri="{C3380CC4-5D6E-409C-BE32-E72D297353CC}">
              <c16:uniqueId val="{00000001-276F-9546-971A-1F4912721BF5}"/>
            </c:ext>
          </c:extLst>
        </c:ser>
        <c:dLbls>
          <c:showLegendKey val="0"/>
          <c:showVal val="0"/>
          <c:showCatName val="0"/>
          <c:showSerName val="0"/>
          <c:showPercent val="0"/>
          <c:showBubbleSize val="0"/>
        </c:dLbls>
        <c:smooth val="0"/>
        <c:axId val="235755008"/>
        <c:axId val="235756544"/>
      </c:lineChart>
      <c:catAx>
        <c:axId val="2357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56544"/>
        <c:crosses val="autoZero"/>
        <c:auto val="1"/>
        <c:lblAlgn val="ctr"/>
        <c:lblOffset val="100"/>
        <c:noMultiLvlLbl val="0"/>
      </c:catAx>
      <c:valAx>
        <c:axId val="235756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55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'44.ЈП КОМУНАЛЕЦ Ц.О. ГОСТИВАР'!$A$185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'44.ЈП КОМУНАЛЕЦ Ц.О. ГОСТИВАР'!$B$184:$D$184</c:f>
              <c:numCache>
                <c:formatCode>General</c:formatCode>
                <c:ptCount val="3"/>
                <c:pt idx="0">
                  <c:v>2023</c:v>
                </c:pt>
                <c:pt idx="1">
                  <c:v>2024</c:v>
                </c:pt>
                <c:pt idx="2">
                  <c:v>2025</c:v>
                </c:pt>
              </c:numCache>
            </c:numRef>
          </c:cat>
          <c:val>
            <c:numRef>
              <c:f>'44.ЈП КОМУНАЛЕЦ Ц.О. ГОСТИВАР'!$B$185:$D$185</c:f>
              <c:numCache>
                <c:formatCode>0.00</c:formatCode>
                <c:ptCount val="3"/>
                <c:pt idx="0">
                  <c:v>1.690628069947735</c:v>
                </c:pt>
                <c:pt idx="1">
                  <c:v>1.6745343466288169</c:v>
                </c:pt>
                <c:pt idx="2">
                  <c:v>1.695818176751569</c:v>
                </c:pt>
              </c:numCache>
            </c:numRef>
          </c:val>
          <c:smooth val="0"/>
          <c:extLst>
            <c:ext xmlns:c16="http://schemas.microsoft.com/office/drawing/2014/chart" uri="{C3380CC4-5D6E-409C-BE32-E72D297353CC}">
              <c16:uniqueId val="{00000000-EBDA-F04F-951E-D00ECDE2C300}"/>
            </c:ext>
          </c:extLst>
        </c:ser>
        <c:ser>
          <c:idx val="1"/>
          <c:order val="1"/>
          <c:tx>
            <c:strRef>
              <c:f>'44.ЈП КОМУНАЛЕЦ Ц.О. ГОСТИВАР'!$A$186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'44.ЈП КОМУНАЛЕЦ Ц.О. ГОСТИВАР'!$B$184:$D$184</c:f>
              <c:numCache>
                <c:formatCode>General</c:formatCode>
                <c:ptCount val="3"/>
                <c:pt idx="0">
                  <c:v>2023</c:v>
                </c:pt>
                <c:pt idx="1">
                  <c:v>2024</c:v>
                </c:pt>
                <c:pt idx="2">
                  <c:v>2025</c:v>
                </c:pt>
              </c:numCache>
            </c:numRef>
          </c:cat>
          <c:val>
            <c:numRef>
              <c:f>'44.ЈП КОМУНАЛЕЦ Ц.О. ГОСТИВАР'!$B$186:$D$186</c:f>
              <c:numCache>
                <c:formatCode>0.00</c:formatCode>
                <c:ptCount val="3"/>
                <c:pt idx="0">
                  <c:v>1.6232629161824621</c:v>
                </c:pt>
                <c:pt idx="1">
                  <c:v>1.6111416608069891</c:v>
                </c:pt>
                <c:pt idx="2">
                  <c:v>1.641927474471903</c:v>
                </c:pt>
              </c:numCache>
            </c:numRef>
          </c:val>
          <c:smooth val="0"/>
          <c:extLst>
            <c:ext xmlns:c16="http://schemas.microsoft.com/office/drawing/2014/chart" uri="{C3380CC4-5D6E-409C-BE32-E72D297353CC}">
              <c16:uniqueId val="{00000001-EBDA-F04F-951E-D00ECDE2C300}"/>
            </c:ext>
          </c:extLst>
        </c:ser>
        <c:dLbls>
          <c:showLegendKey val="0"/>
          <c:showVal val="0"/>
          <c:showCatName val="0"/>
          <c:showSerName val="0"/>
          <c:showPercent val="0"/>
          <c:showBubbleSize val="0"/>
        </c:dLbls>
        <c:smooth val="0"/>
        <c:axId val="235786624"/>
        <c:axId val="235788160"/>
      </c:lineChart>
      <c:catAx>
        <c:axId val="23578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88160"/>
        <c:crosses val="autoZero"/>
        <c:auto val="1"/>
        <c:lblAlgn val="ctr"/>
        <c:lblOffset val="100"/>
        <c:noMultiLvlLbl val="0"/>
      </c:catAx>
      <c:valAx>
        <c:axId val="235788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786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'45.ЈП за уредување и употреба н'!$A$162</c:f>
              <c:strCache>
                <c:ptCount val="1"/>
                <c:pt idx="0">
                  <c:v>   НЕТО ПРОФИТНА МАРЖА</c:v>
                </c:pt>
              </c:strCache>
            </c:strRef>
          </c:tx>
          <c:spPr>
            <a:ln w="28575" cap="rnd">
              <a:solidFill>
                <a:schemeClr val="accent1"/>
              </a:solidFill>
              <a:prstDash val="solid"/>
              <a:round/>
            </a:ln>
          </c:spPr>
          <c:marker>
            <c:symbol val="none"/>
          </c:marker>
          <c:cat>
            <c:numRef>
              <c:f>'45.ЈП за уредување и употреба н'!$B$161:$D$161</c:f>
              <c:numCache>
                <c:formatCode>General</c:formatCode>
                <c:ptCount val="3"/>
                <c:pt idx="0">
                  <c:v>2023</c:v>
                </c:pt>
                <c:pt idx="1">
                  <c:v>2024</c:v>
                </c:pt>
                <c:pt idx="2">
                  <c:v>2025</c:v>
                </c:pt>
              </c:numCache>
            </c:numRef>
          </c:cat>
          <c:val>
            <c:numRef>
              <c:f>'45.ЈП за уредување и употреба н'!$B$162:$D$162</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'45.ЈП за уредување и употреба н'!$A$163</c:f>
              <c:strCache>
                <c:ptCount val="1"/>
                <c:pt idx="0">
                  <c:v>  ОПЕРАТИВНА ПРОФИТНА МАРЖА</c:v>
                </c:pt>
              </c:strCache>
            </c:strRef>
          </c:tx>
          <c:spPr>
            <a:ln w="28575" cap="rnd">
              <a:solidFill>
                <a:schemeClr val="accent2"/>
              </a:solidFill>
              <a:prstDash val="solid"/>
              <a:round/>
            </a:ln>
          </c:spPr>
          <c:marker>
            <c:symbol val="none"/>
          </c:marker>
          <c:cat>
            <c:numRef>
              <c:f>'45.ЈП за уредување и употреба н'!$B$161:$D$161</c:f>
              <c:numCache>
                <c:formatCode>General</c:formatCode>
                <c:ptCount val="3"/>
                <c:pt idx="0">
                  <c:v>2023</c:v>
                </c:pt>
                <c:pt idx="1">
                  <c:v>2024</c:v>
                </c:pt>
                <c:pt idx="2">
                  <c:v>2025</c:v>
                </c:pt>
              </c:numCache>
            </c:numRef>
          </c:cat>
          <c:val>
            <c:numRef>
              <c:f>'45.ЈП за уредување и употреба н'!$B$163:$D$163</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'45.ЈП за уредување и употреба н'!$A$164</c:f>
              <c:strCache>
                <c:ptCount val="1"/>
                <c:pt idx="0">
                  <c:v>  СТАПКА НА ПОВРАТ НА РЕДСТВА (ROA)</c:v>
                </c:pt>
              </c:strCache>
            </c:strRef>
          </c:tx>
          <c:spPr>
            <a:ln w="28575" cap="rnd">
              <a:solidFill>
                <a:schemeClr val="accent3"/>
              </a:solidFill>
              <a:prstDash val="solid"/>
              <a:round/>
            </a:ln>
          </c:spPr>
          <c:marker>
            <c:symbol val="none"/>
          </c:marker>
          <c:cat>
            <c:numRef>
              <c:f>'45.ЈП за уредување и употреба н'!$B$161:$D$161</c:f>
              <c:numCache>
                <c:formatCode>General</c:formatCode>
                <c:ptCount val="3"/>
                <c:pt idx="0">
                  <c:v>2023</c:v>
                </c:pt>
                <c:pt idx="1">
                  <c:v>2024</c:v>
                </c:pt>
                <c:pt idx="2">
                  <c:v>2025</c:v>
                </c:pt>
              </c:numCache>
            </c:numRef>
          </c:cat>
          <c:val>
            <c:numRef>
              <c:f>'45.ЈП за уредување и употреба н'!$B$164:$D$164</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'45.ЈП за уредување и употреба н'!$A$165</c:f>
              <c:strCache>
                <c:ptCount val="1"/>
                <c:pt idx="0">
                  <c:v>  СТАПКА НА ПОВРАТ НА КАПИТАЛОТ (ROE)</c:v>
                </c:pt>
              </c:strCache>
            </c:strRef>
          </c:tx>
          <c:marker>
            <c:symbol val="none"/>
          </c:marker>
          <c:cat>
            <c:numRef>
              <c:f>'45.ЈП за уредување и употреба н'!$B$161:$D$161</c:f>
              <c:numCache>
                <c:formatCode>General</c:formatCode>
                <c:ptCount val="3"/>
                <c:pt idx="0">
                  <c:v>2023</c:v>
                </c:pt>
                <c:pt idx="1">
                  <c:v>2024</c:v>
                </c:pt>
                <c:pt idx="2">
                  <c:v>2025</c:v>
                </c:pt>
              </c:numCache>
            </c:numRef>
          </c:cat>
          <c:val>
            <c:numRef>
              <c:f>'45.ЈП за уредување и употреба н'!$B$165:$D$165</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36574592"/>
        <c:axId val="236576128"/>
      </c:lineChart>
      <c:catAx>
        <c:axId val="2365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576128"/>
        <c:crosses val="autoZero"/>
        <c:auto val="1"/>
        <c:lblAlgn val="ctr"/>
        <c:lblOffset val="100"/>
        <c:noMultiLvlLbl val="0"/>
      </c:catAx>
      <c:valAx>
        <c:axId val="236576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574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'45.ЈП за уредување и употреба н'!$A$96</c:f>
              <c:strCache>
                <c:ptCount val="1"/>
                <c:pt idx="0">
                  <c:v>Oбврски</c:v>
                </c:pt>
              </c:strCache>
            </c:strRef>
          </c:tx>
          <c:spPr>
            <a:solidFill>
              <a:schemeClr val="accent1"/>
            </a:solidFill>
            <a:ln>
              <a:noFill/>
              <a:prstDash val="solid"/>
            </a:ln>
          </c:spPr>
          <c:invertIfNegative val="0"/>
          <c:cat>
            <c:numRef>
              <c:f>'45.ЈП за уредување и употреба н'!$B$95:$D$95</c:f>
              <c:numCache>
                <c:formatCode>0</c:formatCode>
                <c:ptCount val="3"/>
                <c:pt idx="0">
                  <c:v>2023</c:v>
                </c:pt>
                <c:pt idx="1">
                  <c:v>2024</c:v>
                </c:pt>
                <c:pt idx="2">
                  <c:v>2025</c:v>
                </c:pt>
              </c:numCache>
            </c:numRef>
          </c:cat>
          <c:val>
            <c:numRef>
              <c:f>'45.ЈП за уредување и употреба н'!$B$96:$D$96</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'45.ЈП за уредување и употреба н'!$A$97</c:f>
              <c:strCache>
                <c:ptCount val="1"/>
                <c:pt idx="0">
                  <c:v>EBITDA</c:v>
                </c:pt>
              </c:strCache>
            </c:strRef>
          </c:tx>
          <c:spPr>
            <a:solidFill>
              <a:schemeClr val="accent2"/>
            </a:solidFill>
            <a:ln>
              <a:noFill/>
              <a:prstDash val="solid"/>
            </a:ln>
          </c:spPr>
          <c:invertIfNegative val="0"/>
          <c:cat>
            <c:numRef>
              <c:f>'45.ЈП за уредување и употреба н'!$B$95:$D$95</c:f>
              <c:numCache>
                <c:formatCode>0</c:formatCode>
                <c:ptCount val="3"/>
                <c:pt idx="0">
                  <c:v>2023</c:v>
                </c:pt>
                <c:pt idx="1">
                  <c:v>2024</c:v>
                </c:pt>
                <c:pt idx="2">
                  <c:v>2025</c:v>
                </c:pt>
              </c:numCache>
            </c:numRef>
          </c:cat>
          <c:val>
            <c:numRef>
              <c:f>'45.ЈП за уредување и употреба н'!$B$97:$D$97</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'45.ЈП за уредување и употреба н'!$A$98</c:f>
              <c:strCache>
                <c:ptCount val="1"/>
                <c:pt idx="0">
                  <c:v>Показател на долг/ЕBITDA</c:v>
                </c:pt>
              </c:strCache>
            </c:strRef>
          </c:tx>
          <c:spPr>
            <a:solidFill>
              <a:schemeClr val="accent3"/>
            </a:solidFill>
            <a:ln>
              <a:noFill/>
              <a:prstDash val="solid"/>
            </a:ln>
          </c:spPr>
          <c:invertIfNegative val="0"/>
          <c:cat>
            <c:numRef>
              <c:f>'45.ЈП за уредување и употреба н'!$B$95:$D$95</c:f>
              <c:numCache>
                <c:formatCode>0</c:formatCode>
                <c:ptCount val="3"/>
                <c:pt idx="0">
                  <c:v>2023</c:v>
                </c:pt>
                <c:pt idx="1">
                  <c:v>2024</c:v>
                </c:pt>
                <c:pt idx="2">
                  <c:v>2025</c:v>
                </c:pt>
              </c:numCache>
            </c:numRef>
          </c:cat>
          <c:val>
            <c:numRef>
              <c:f>'45.ЈП за уредување и употреба н'!$B$98:$D$98</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35898752"/>
        <c:axId val="235900288"/>
      </c:barChart>
      <c:catAx>
        <c:axId val="2358987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900288"/>
        <c:crosses val="autoZero"/>
        <c:auto val="1"/>
        <c:lblAlgn val="ctr"/>
        <c:lblOffset val="100"/>
        <c:noMultiLvlLbl val="0"/>
      </c:catAx>
      <c:valAx>
        <c:axId val="235900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898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'45.ЈП за уредување и употреба н'!$A$119</c:f>
              <c:strCache>
                <c:ptCount val="1"/>
                <c:pt idx="0">
                  <c:v>Oбврски</c:v>
                </c:pt>
              </c:strCache>
            </c:strRef>
          </c:tx>
          <c:spPr>
            <a:solidFill>
              <a:schemeClr val="accent1"/>
            </a:solidFill>
            <a:ln>
              <a:noFill/>
              <a:prstDash val="solid"/>
            </a:ln>
          </c:spPr>
          <c:invertIfNegative val="0"/>
          <c:cat>
            <c:numRef>
              <c:f>'45.ЈП за уредување и употреба н'!$B$118:$D$118</c:f>
              <c:numCache>
                <c:formatCode>General</c:formatCode>
                <c:ptCount val="3"/>
                <c:pt idx="0">
                  <c:v>2023</c:v>
                </c:pt>
                <c:pt idx="1">
                  <c:v>2024</c:v>
                </c:pt>
                <c:pt idx="2">
                  <c:v>2025</c:v>
                </c:pt>
              </c:numCache>
            </c:numRef>
          </c:cat>
          <c:val>
            <c:numRef>
              <c:f>'45.ЈП за уредување и употреба н'!$B$119:$D$119</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'45.ЈП за уредување и употреба н'!$A$120</c:f>
              <c:strCache>
                <c:ptCount val="1"/>
                <c:pt idx="0">
                  <c:v>Приходи</c:v>
                </c:pt>
              </c:strCache>
            </c:strRef>
          </c:tx>
          <c:spPr>
            <a:solidFill>
              <a:schemeClr val="accent2"/>
            </a:solidFill>
            <a:ln>
              <a:noFill/>
              <a:prstDash val="solid"/>
            </a:ln>
          </c:spPr>
          <c:invertIfNegative val="0"/>
          <c:cat>
            <c:numRef>
              <c:f>'45.ЈП за уредување и употреба н'!$B$118:$D$118</c:f>
              <c:numCache>
                <c:formatCode>General</c:formatCode>
                <c:ptCount val="3"/>
                <c:pt idx="0">
                  <c:v>2023</c:v>
                </c:pt>
                <c:pt idx="1">
                  <c:v>2024</c:v>
                </c:pt>
                <c:pt idx="2">
                  <c:v>2025</c:v>
                </c:pt>
              </c:numCache>
            </c:numRef>
          </c:cat>
          <c:val>
            <c:numRef>
              <c:f>'45.ЈП за уредување и употреба н'!$B$120:$D$120</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36008192"/>
        <c:axId val="236009728"/>
      </c:barChart>
      <c:catAx>
        <c:axId val="2360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009728"/>
        <c:crosses val="autoZero"/>
        <c:auto val="1"/>
        <c:lblAlgn val="ctr"/>
        <c:lblOffset val="100"/>
        <c:noMultiLvlLbl val="0"/>
      </c:catAx>
      <c:valAx>
        <c:axId val="2360097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008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'45.ЈП за уредување и употреба н'!$A$140</c:f>
              <c:strCache>
                <c:ptCount val="1"/>
                <c:pt idx="0">
                  <c:v>  ПОКАЗАТЕЛ НА ВКУПНА ЗАДОЛЖЕНОСТ</c:v>
                </c:pt>
              </c:strCache>
            </c:strRef>
          </c:tx>
          <c:spPr>
            <a:ln w="28575" cap="rnd">
              <a:solidFill>
                <a:schemeClr val="accent1"/>
              </a:solidFill>
              <a:prstDash val="solid"/>
              <a:round/>
            </a:ln>
          </c:spPr>
          <c:marker>
            <c:symbol val="none"/>
          </c:marker>
          <c:cat>
            <c:numRef>
              <c:f>'45.ЈП за уредување и употреба н'!$B$139:$D$139</c:f>
              <c:numCache>
                <c:formatCode>General</c:formatCode>
                <c:ptCount val="3"/>
                <c:pt idx="0">
                  <c:v>2023</c:v>
                </c:pt>
                <c:pt idx="1">
                  <c:v>2024</c:v>
                </c:pt>
                <c:pt idx="2">
                  <c:v>2025</c:v>
                </c:pt>
              </c:numCache>
            </c:numRef>
          </c:cat>
          <c:val>
            <c:numRef>
              <c:f>'45.ЈП за уредување и употреба н'!$B$140:$D$140</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'45.ЈП за уредување и употреба н'!$A$141</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'45.ЈП за уредување и употреба н'!$B$139:$D$139</c:f>
              <c:numCache>
                <c:formatCode>General</c:formatCode>
                <c:ptCount val="3"/>
                <c:pt idx="0">
                  <c:v>2023</c:v>
                </c:pt>
                <c:pt idx="1">
                  <c:v>2024</c:v>
                </c:pt>
                <c:pt idx="2">
                  <c:v>2025</c:v>
                </c:pt>
              </c:numCache>
            </c:numRef>
          </c:cat>
          <c:val>
            <c:numRef>
              <c:f>'45.ЈП за уредување и употреба н'!$B$141:$D$141</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36039552"/>
        <c:axId val="236045440"/>
      </c:lineChart>
      <c:catAx>
        <c:axId val="23603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045440"/>
        <c:crosses val="autoZero"/>
        <c:auto val="1"/>
        <c:lblAlgn val="ctr"/>
        <c:lblOffset val="100"/>
        <c:noMultiLvlLbl val="0"/>
      </c:catAx>
      <c:valAx>
        <c:axId val="236045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039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'45.ЈП за уредување и употреба н'!$A$186</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'45.ЈП за уредување и употреба н'!$B$185:$D$185</c:f>
              <c:numCache>
                <c:formatCode>General</c:formatCode>
                <c:ptCount val="3"/>
                <c:pt idx="0">
                  <c:v>2023</c:v>
                </c:pt>
                <c:pt idx="1">
                  <c:v>2024</c:v>
                </c:pt>
                <c:pt idx="2">
                  <c:v>2025</c:v>
                </c:pt>
              </c:numCache>
            </c:numRef>
          </c:cat>
          <c:val>
            <c:numRef>
              <c:f>'45.ЈП за уредување и употреба н'!$B$186:$D$186</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'45.ЈП за уредување и употреба н'!$A$187</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'45.ЈП за уредување и употреба н'!$B$185:$D$185</c:f>
              <c:numCache>
                <c:formatCode>General</c:formatCode>
                <c:ptCount val="3"/>
                <c:pt idx="0">
                  <c:v>2023</c:v>
                </c:pt>
                <c:pt idx="1">
                  <c:v>2024</c:v>
                </c:pt>
                <c:pt idx="2">
                  <c:v>2025</c:v>
                </c:pt>
              </c:numCache>
            </c:numRef>
          </c:cat>
          <c:val>
            <c:numRef>
              <c:f>'45.ЈП за уредување и употреба н'!$B$187:$D$187</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35944192"/>
        <c:axId val="235950080"/>
      </c:lineChart>
      <c:catAx>
        <c:axId val="23594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950080"/>
        <c:crosses val="autoZero"/>
        <c:auto val="1"/>
        <c:lblAlgn val="ctr"/>
        <c:lblOffset val="100"/>
        <c:noMultiLvlLbl val="0"/>
      </c:catAx>
      <c:valAx>
        <c:axId val="235950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5944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'46.ЈП за комунална хигиена водо'!$A$161</c:f>
              <c:strCache>
                <c:ptCount val="1"/>
                <c:pt idx="0">
                  <c:v>   НЕТО ПРОФИТНА МАРЖА</c:v>
                </c:pt>
              </c:strCache>
            </c:strRef>
          </c:tx>
          <c:spPr>
            <a:ln w="28575" cap="rnd">
              <a:solidFill>
                <a:schemeClr val="accent1"/>
              </a:solidFill>
              <a:prstDash val="solid"/>
              <a:round/>
            </a:ln>
          </c:spPr>
          <c:marker>
            <c:symbol val="none"/>
          </c:marker>
          <c:cat>
            <c:numRef>
              <c:f>'46.ЈП за комунална хигиена водо'!$B$160:$D$160</c:f>
              <c:numCache>
                <c:formatCode>General</c:formatCode>
                <c:ptCount val="3"/>
                <c:pt idx="0">
                  <c:v>2023</c:v>
                </c:pt>
                <c:pt idx="1">
                  <c:v>2024</c:v>
                </c:pt>
                <c:pt idx="2">
                  <c:v>2025</c:v>
                </c:pt>
              </c:numCache>
            </c:numRef>
          </c:cat>
          <c:val>
            <c:numRef>
              <c:f>'46.ЈП за комунална хигиена водо'!$B$161:$D$161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'46.ЈП за комунална хигиена водо'!$A$162</c:f>
              <c:strCache>
                <c:ptCount val="1"/>
                <c:pt idx="0">
                  <c:v>  ОПЕРАТИВНА ПРОФИТНА МАРЖА</c:v>
                </c:pt>
              </c:strCache>
            </c:strRef>
          </c:tx>
          <c:spPr>
            <a:ln w="28575" cap="rnd">
              <a:solidFill>
                <a:schemeClr val="accent2"/>
              </a:solidFill>
              <a:prstDash val="solid"/>
              <a:round/>
            </a:ln>
          </c:spPr>
          <c:marker>
            <c:symbol val="none"/>
          </c:marker>
          <c:cat>
            <c:numRef>
              <c:f>'46.ЈП за комунална хигиена водо'!$B$160:$D$160</c:f>
              <c:numCache>
                <c:formatCode>General</c:formatCode>
                <c:ptCount val="3"/>
                <c:pt idx="0">
                  <c:v>2023</c:v>
                </c:pt>
                <c:pt idx="1">
                  <c:v>2024</c:v>
                </c:pt>
                <c:pt idx="2">
                  <c:v>2025</c:v>
                </c:pt>
              </c:numCache>
            </c:numRef>
          </c:cat>
          <c:val>
            <c:numRef>
              <c:f>'46.ЈП за комунална хигиена водо'!$B$162:$D$162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'46.ЈП за комунална хигиена водо'!$A$163</c:f>
              <c:strCache>
                <c:ptCount val="1"/>
                <c:pt idx="0">
                  <c:v>  СТАПКА НА ПОВРАТ НА РЕДСТВА (ROA)</c:v>
                </c:pt>
              </c:strCache>
            </c:strRef>
          </c:tx>
          <c:spPr>
            <a:ln w="28575" cap="rnd">
              <a:solidFill>
                <a:schemeClr val="accent3"/>
              </a:solidFill>
              <a:prstDash val="solid"/>
              <a:round/>
            </a:ln>
          </c:spPr>
          <c:marker>
            <c:symbol val="none"/>
          </c:marker>
          <c:cat>
            <c:numRef>
              <c:f>'46.ЈП за комунална хигиена водо'!$B$160:$D$160</c:f>
              <c:numCache>
                <c:formatCode>General</c:formatCode>
                <c:ptCount val="3"/>
                <c:pt idx="0">
                  <c:v>2023</c:v>
                </c:pt>
                <c:pt idx="1">
                  <c:v>2024</c:v>
                </c:pt>
                <c:pt idx="2">
                  <c:v>2025</c:v>
                </c:pt>
              </c:numCache>
            </c:numRef>
          </c:cat>
          <c:val>
            <c:numRef>
              <c:f>'46.ЈП за комунална хигиена водо'!$B$163:$D$163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'46.ЈП за комунална хигиена водо'!$A$164</c:f>
              <c:strCache>
                <c:ptCount val="1"/>
                <c:pt idx="0">
                  <c:v>  СТАПКА НА ПОВРАТ НА КАПИТАЛОТ (ROE)</c:v>
                </c:pt>
              </c:strCache>
            </c:strRef>
          </c:tx>
          <c:marker>
            <c:symbol val="none"/>
          </c:marker>
          <c:cat>
            <c:numRef>
              <c:f>'46.ЈП за комунална хигиена водо'!$B$160:$D$160</c:f>
              <c:numCache>
                <c:formatCode>General</c:formatCode>
                <c:ptCount val="3"/>
                <c:pt idx="0">
                  <c:v>2023</c:v>
                </c:pt>
                <c:pt idx="1">
                  <c:v>2024</c:v>
                </c:pt>
                <c:pt idx="2">
                  <c:v>2025</c:v>
                </c:pt>
              </c:numCache>
            </c:numRef>
          </c:cat>
          <c:val>
            <c:numRef>
              <c:f>'46.ЈП за комунална хигиена водо'!$B$164:$D$164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36445696"/>
        <c:axId val="236447232"/>
      </c:lineChart>
      <c:catAx>
        <c:axId val="23644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447232"/>
        <c:crosses val="autoZero"/>
        <c:auto val="1"/>
        <c:lblAlgn val="ctr"/>
        <c:lblOffset val="100"/>
        <c:noMultiLvlLbl val="0"/>
      </c:catAx>
      <c:valAx>
        <c:axId val="2364472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445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'6.ЈКП Водовод Битола'!$A$161</c:f>
              <c:strCache>
                <c:ptCount val="1"/>
                <c:pt idx="0">
                  <c:v>   НЕТО ПРОФИТНА МАРЖА</c:v>
                </c:pt>
              </c:strCache>
            </c:strRef>
          </c:tx>
          <c:spPr>
            <a:ln w="28575" cap="rnd">
              <a:solidFill>
                <a:schemeClr val="accent1"/>
              </a:solidFill>
              <a:prstDash val="solid"/>
              <a:round/>
            </a:ln>
          </c:spPr>
          <c:marker>
            <c:symbol val="none"/>
          </c:marker>
          <c:cat>
            <c:numRef>
              <c:f>'6.ЈКП Водовод Битола'!$B$160:$D$160</c:f>
              <c:numCache>
                <c:formatCode>General</c:formatCode>
                <c:ptCount val="3"/>
                <c:pt idx="0">
                  <c:v>2023</c:v>
                </c:pt>
                <c:pt idx="1">
                  <c:v>2024</c:v>
                </c:pt>
                <c:pt idx="2">
                  <c:v>2025</c:v>
                </c:pt>
              </c:numCache>
            </c:numRef>
          </c:cat>
          <c:val>
            <c:numRef>
              <c:f>'6.ЈКП Водовод Битола'!$B$161:$D$161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'6.ЈКП Водовод Битола'!$A$162</c:f>
              <c:strCache>
                <c:ptCount val="1"/>
                <c:pt idx="0">
                  <c:v>  ОПЕРАТИВНА ПРОФИТНА МАРЖА</c:v>
                </c:pt>
              </c:strCache>
            </c:strRef>
          </c:tx>
          <c:spPr>
            <a:ln w="28575" cap="rnd">
              <a:solidFill>
                <a:schemeClr val="accent2"/>
              </a:solidFill>
              <a:prstDash val="solid"/>
              <a:round/>
            </a:ln>
          </c:spPr>
          <c:marker>
            <c:symbol val="none"/>
          </c:marker>
          <c:cat>
            <c:numRef>
              <c:f>'6.ЈКП Водовод Битола'!$B$160:$D$160</c:f>
              <c:numCache>
                <c:formatCode>General</c:formatCode>
                <c:ptCount val="3"/>
                <c:pt idx="0">
                  <c:v>2023</c:v>
                </c:pt>
                <c:pt idx="1">
                  <c:v>2024</c:v>
                </c:pt>
                <c:pt idx="2">
                  <c:v>2025</c:v>
                </c:pt>
              </c:numCache>
            </c:numRef>
          </c:cat>
          <c:val>
            <c:numRef>
              <c:f>'6.ЈКП Водовод Битола'!$B$162:$D$162</c:f>
              <c:numCache>
                <c:formatCode>0.0</c:formatCode>
                <c:ptCount val="3"/>
                <c:pt idx="0">
                  <c:v>-21.292903483988511</c:v>
                </c:pt>
                <c:pt idx="1">
                  <c:v>-40.348742709346823</c:v>
                </c:pt>
                <c:pt idx="2">
                  <c:v>-30.311487701235269</c:v>
                </c:pt>
              </c:numCache>
            </c:numRef>
          </c:val>
          <c:smooth val="0"/>
          <c:extLst>
            <c:ext xmlns:c16="http://schemas.microsoft.com/office/drawing/2014/chart" uri="{C3380CC4-5D6E-409C-BE32-E72D297353CC}">
              <c16:uniqueId val="{00000001-A0E3-9E4F-88BB-017049D54F97}"/>
            </c:ext>
          </c:extLst>
        </c:ser>
        <c:ser>
          <c:idx val="2"/>
          <c:order val="2"/>
          <c:tx>
            <c:strRef>
              <c:f>'6.ЈКП Водовод Битола'!$A$163</c:f>
              <c:strCache>
                <c:ptCount val="1"/>
                <c:pt idx="0">
                  <c:v>  СТАПКА НА ПОВРАТ НА РЕДСТВА (ROA)</c:v>
                </c:pt>
              </c:strCache>
            </c:strRef>
          </c:tx>
          <c:spPr>
            <a:ln w="28575" cap="rnd">
              <a:solidFill>
                <a:schemeClr val="accent3"/>
              </a:solidFill>
              <a:prstDash val="solid"/>
              <a:round/>
            </a:ln>
          </c:spPr>
          <c:marker>
            <c:symbol val="none"/>
          </c:marker>
          <c:cat>
            <c:numRef>
              <c:f>'6.ЈКП Водовод Битола'!$B$160:$D$160</c:f>
              <c:numCache>
                <c:formatCode>General</c:formatCode>
                <c:ptCount val="3"/>
                <c:pt idx="0">
                  <c:v>2023</c:v>
                </c:pt>
                <c:pt idx="1">
                  <c:v>2024</c:v>
                </c:pt>
                <c:pt idx="2">
                  <c:v>2025</c:v>
                </c:pt>
              </c:numCache>
            </c:numRef>
          </c:cat>
          <c:val>
            <c:numRef>
              <c:f>'6.ЈКП Водовод Битола'!$B$163:$D$163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'6.ЈКП Водовод Битола'!$A$164</c:f>
              <c:strCache>
                <c:ptCount val="1"/>
                <c:pt idx="0">
                  <c:v>  СТАПКА НА ПОВРАТ НА КАПИТАЛОТ (ROE)</c:v>
                </c:pt>
              </c:strCache>
            </c:strRef>
          </c:tx>
          <c:marker>
            <c:symbol val="none"/>
          </c:marker>
          <c:cat>
            <c:numRef>
              <c:f>'6.ЈКП Водовод Битола'!$B$160:$D$160</c:f>
              <c:numCache>
                <c:formatCode>General</c:formatCode>
                <c:ptCount val="3"/>
                <c:pt idx="0">
                  <c:v>2023</c:v>
                </c:pt>
                <c:pt idx="1">
                  <c:v>2024</c:v>
                </c:pt>
                <c:pt idx="2">
                  <c:v>2025</c:v>
                </c:pt>
              </c:numCache>
            </c:numRef>
          </c:cat>
          <c:val>
            <c:numRef>
              <c:f>'6.ЈКП Водовод Битола'!$B$164:$D$164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21194112"/>
        <c:axId val="221195648"/>
      </c:lineChart>
      <c:catAx>
        <c:axId val="22119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195648"/>
        <c:crosses val="autoZero"/>
        <c:auto val="1"/>
        <c:lblAlgn val="ctr"/>
        <c:lblOffset val="100"/>
        <c:noMultiLvlLbl val="0"/>
      </c:catAx>
      <c:valAx>
        <c:axId val="221195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1941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'46.ЈП за комунална хигиена водо'!$A$95</c:f>
              <c:strCache>
                <c:ptCount val="1"/>
                <c:pt idx="0">
                  <c:v>Oбврски</c:v>
                </c:pt>
              </c:strCache>
            </c:strRef>
          </c:tx>
          <c:spPr>
            <a:solidFill>
              <a:schemeClr val="accent1"/>
            </a:solidFill>
            <a:ln>
              <a:noFill/>
              <a:prstDash val="solid"/>
            </a:ln>
          </c:spPr>
          <c:invertIfNegative val="0"/>
          <c:cat>
            <c:numRef>
              <c:f>'46.ЈП за комунална хигиена водо'!$B$94:$D$94</c:f>
              <c:numCache>
                <c:formatCode>0</c:formatCode>
                <c:ptCount val="3"/>
                <c:pt idx="0">
                  <c:v>2023</c:v>
                </c:pt>
                <c:pt idx="1">
                  <c:v>2024</c:v>
                </c:pt>
                <c:pt idx="2">
                  <c:v>2025</c:v>
                </c:pt>
              </c:numCache>
            </c:numRef>
          </c:cat>
          <c:val>
            <c:numRef>
              <c:f>'46.ЈП за комунална хигиена водо'!$B$95:$D$95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'46.ЈП за комунална хигиена водо'!$A$96</c:f>
              <c:strCache>
                <c:ptCount val="1"/>
                <c:pt idx="0">
                  <c:v>EBITDA</c:v>
                </c:pt>
              </c:strCache>
            </c:strRef>
          </c:tx>
          <c:spPr>
            <a:solidFill>
              <a:schemeClr val="accent2"/>
            </a:solidFill>
            <a:ln>
              <a:noFill/>
              <a:prstDash val="solid"/>
            </a:ln>
          </c:spPr>
          <c:invertIfNegative val="0"/>
          <c:cat>
            <c:numRef>
              <c:f>'46.ЈП за комунална хигиена водо'!$B$94:$D$94</c:f>
              <c:numCache>
                <c:formatCode>0</c:formatCode>
                <c:ptCount val="3"/>
                <c:pt idx="0">
                  <c:v>2023</c:v>
                </c:pt>
                <c:pt idx="1">
                  <c:v>2024</c:v>
                </c:pt>
                <c:pt idx="2">
                  <c:v>2025</c:v>
                </c:pt>
              </c:numCache>
            </c:numRef>
          </c:cat>
          <c:val>
            <c:numRef>
              <c:f>'46.ЈП за комунална хигиена водо'!$B$96:$D$96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'46.ЈП за комунална хигиена водо'!$A$97</c:f>
              <c:strCache>
                <c:ptCount val="1"/>
                <c:pt idx="0">
                  <c:v>Показател на долг/ЕBITDA</c:v>
                </c:pt>
              </c:strCache>
            </c:strRef>
          </c:tx>
          <c:spPr>
            <a:solidFill>
              <a:schemeClr val="accent3"/>
            </a:solidFill>
            <a:ln>
              <a:noFill/>
              <a:prstDash val="solid"/>
            </a:ln>
          </c:spPr>
          <c:invertIfNegative val="0"/>
          <c:cat>
            <c:numRef>
              <c:f>'46.ЈП за комунална хигиена водо'!$B$94:$D$94</c:f>
              <c:numCache>
                <c:formatCode>0</c:formatCode>
                <c:ptCount val="3"/>
                <c:pt idx="0">
                  <c:v>2023</c:v>
                </c:pt>
                <c:pt idx="1">
                  <c:v>2024</c:v>
                </c:pt>
                <c:pt idx="2">
                  <c:v>2025</c:v>
                </c:pt>
              </c:numCache>
            </c:numRef>
          </c:cat>
          <c:val>
            <c:numRef>
              <c:f>'46.ЈП за комунална хигиена водо'!$B$97:$D$97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36363776"/>
        <c:axId val="236365312"/>
      </c:barChart>
      <c:catAx>
        <c:axId val="2363637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365312"/>
        <c:crosses val="autoZero"/>
        <c:auto val="1"/>
        <c:lblAlgn val="ctr"/>
        <c:lblOffset val="100"/>
        <c:noMultiLvlLbl val="0"/>
      </c:catAx>
      <c:valAx>
        <c:axId val="2363653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3637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'46.ЈП за комунална хигиена водо'!$A$118</c:f>
              <c:strCache>
                <c:ptCount val="1"/>
                <c:pt idx="0">
                  <c:v>Oбврски</c:v>
                </c:pt>
              </c:strCache>
            </c:strRef>
          </c:tx>
          <c:spPr>
            <a:solidFill>
              <a:schemeClr val="accent1"/>
            </a:solidFill>
            <a:ln>
              <a:noFill/>
              <a:prstDash val="solid"/>
            </a:ln>
          </c:spPr>
          <c:invertIfNegative val="0"/>
          <c:cat>
            <c:numRef>
              <c:f>'46.ЈП за комунална хигиена водо'!$B$117:$D$117</c:f>
              <c:numCache>
                <c:formatCode>General</c:formatCode>
                <c:ptCount val="3"/>
                <c:pt idx="0">
                  <c:v>2023</c:v>
                </c:pt>
                <c:pt idx="1">
                  <c:v>2024</c:v>
                </c:pt>
                <c:pt idx="2">
                  <c:v>2025</c:v>
                </c:pt>
              </c:numCache>
            </c:numRef>
          </c:cat>
          <c:val>
            <c:numRef>
              <c:f>'46.ЈП за комунална хигиена водо'!$B$118:$D$118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'46.ЈП за комунална хигиена водо'!$A$119</c:f>
              <c:strCache>
                <c:ptCount val="1"/>
                <c:pt idx="0">
                  <c:v>Приходи</c:v>
                </c:pt>
              </c:strCache>
            </c:strRef>
          </c:tx>
          <c:spPr>
            <a:solidFill>
              <a:schemeClr val="accent2"/>
            </a:solidFill>
            <a:ln>
              <a:noFill/>
              <a:prstDash val="solid"/>
            </a:ln>
          </c:spPr>
          <c:invertIfNegative val="0"/>
          <c:cat>
            <c:numRef>
              <c:f>'46.ЈП за комунална хигиена водо'!$B$117:$D$117</c:f>
              <c:numCache>
                <c:formatCode>General</c:formatCode>
                <c:ptCount val="3"/>
                <c:pt idx="0">
                  <c:v>2023</c:v>
                </c:pt>
                <c:pt idx="1">
                  <c:v>2024</c:v>
                </c:pt>
                <c:pt idx="2">
                  <c:v>2025</c:v>
                </c:pt>
              </c:numCache>
            </c:numRef>
          </c:cat>
          <c:val>
            <c:numRef>
              <c:f>'46.ЈП за комунална хигиена водо'!$B$119:$D$119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36382848"/>
        <c:axId val="236384640"/>
      </c:barChart>
      <c:catAx>
        <c:axId val="23638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384640"/>
        <c:crosses val="autoZero"/>
        <c:auto val="1"/>
        <c:lblAlgn val="ctr"/>
        <c:lblOffset val="100"/>
        <c:noMultiLvlLbl val="0"/>
      </c:catAx>
      <c:valAx>
        <c:axId val="236384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3828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'46.ЈП за комунална хигиена водо'!$A$139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'46.ЈП за комунална хигиена водо'!$B$138:$D$138</c:f>
              <c:numCache>
                <c:formatCode>General</c:formatCode>
                <c:ptCount val="3"/>
                <c:pt idx="0">
                  <c:v>2023</c:v>
                </c:pt>
                <c:pt idx="1">
                  <c:v>2024</c:v>
                </c:pt>
                <c:pt idx="2">
                  <c:v>2025</c:v>
                </c:pt>
              </c:numCache>
            </c:numRef>
          </c:cat>
          <c:val>
            <c:numRef>
              <c:f>'46.ЈП за комунална хигиена водо'!$B$139:$D$139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'46.ЈП за комунална хигиена водо'!$A$140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'46.ЈП за комунална хигиена водо'!$B$138:$D$138</c:f>
              <c:numCache>
                <c:formatCode>General</c:formatCode>
                <c:ptCount val="3"/>
                <c:pt idx="0">
                  <c:v>2023</c:v>
                </c:pt>
                <c:pt idx="1">
                  <c:v>2024</c:v>
                </c:pt>
                <c:pt idx="2">
                  <c:v>2025</c:v>
                </c:pt>
              </c:numCache>
            </c:numRef>
          </c:cat>
          <c:val>
            <c:numRef>
              <c:f>'46.ЈП за комунална хигиена водо'!$B$140:$D$140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36492288"/>
        <c:axId val="236493824"/>
      </c:lineChart>
      <c:catAx>
        <c:axId val="23649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493824"/>
        <c:crosses val="autoZero"/>
        <c:auto val="1"/>
        <c:lblAlgn val="ctr"/>
        <c:lblOffset val="100"/>
        <c:noMultiLvlLbl val="0"/>
      </c:catAx>
      <c:valAx>
        <c:axId val="236493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492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'46.ЈП за комунална хигиена водо'!$A$185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'46.ЈП за комунална хигиена водо'!$B$184:$D$184</c:f>
              <c:numCache>
                <c:formatCode>General</c:formatCode>
                <c:ptCount val="3"/>
                <c:pt idx="0">
                  <c:v>2023</c:v>
                </c:pt>
                <c:pt idx="1">
                  <c:v>2024</c:v>
                </c:pt>
                <c:pt idx="2">
                  <c:v>2025</c:v>
                </c:pt>
              </c:numCache>
            </c:numRef>
          </c:cat>
          <c:val>
            <c:numRef>
              <c:f>'46.ЈП за комунална хигиена водо'!$B$185:$D$185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'46.ЈП за комунална хигиена водо'!$A$186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'46.ЈП за комунална хигиена водо'!$B$184:$D$184</c:f>
              <c:numCache>
                <c:formatCode>General</c:formatCode>
                <c:ptCount val="3"/>
                <c:pt idx="0">
                  <c:v>2023</c:v>
                </c:pt>
                <c:pt idx="1">
                  <c:v>2024</c:v>
                </c:pt>
                <c:pt idx="2">
                  <c:v>2025</c:v>
                </c:pt>
              </c:numCache>
            </c:numRef>
          </c:cat>
          <c:val>
            <c:numRef>
              <c:f>'46.ЈП за комунална хигиена водо'!$B$186:$D$186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37195648"/>
        <c:axId val="237197184"/>
      </c:lineChart>
      <c:catAx>
        <c:axId val="2371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197184"/>
        <c:crosses val="autoZero"/>
        <c:auto val="1"/>
        <c:lblAlgn val="ctr"/>
        <c:lblOffset val="100"/>
        <c:noMultiLvlLbl val="0"/>
      </c:catAx>
      <c:valAx>
        <c:axId val="237197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195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'47.Јавно Претпријатие за спорт'!$A$161</c:f>
              <c:strCache>
                <c:ptCount val="1"/>
                <c:pt idx="0">
                  <c:v>   НЕТО ПРОФИТНА МАРЖА</c:v>
                </c:pt>
              </c:strCache>
            </c:strRef>
          </c:tx>
          <c:spPr>
            <a:ln w="28575" cap="rnd">
              <a:solidFill>
                <a:schemeClr val="accent1"/>
              </a:solidFill>
              <a:prstDash val="solid"/>
              <a:round/>
            </a:ln>
          </c:spPr>
          <c:marker>
            <c:symbol val="none"/>
          </c:marker>
          <c:cat>
            <c:numRef>
              <c:f>'47.Јавно Претпријатие за спорт'!$B$160:$D$160</c:f>
              <c:numCache>
                <c:formatCode>General</c:formatCode>
                <c:ptCount val="3"/>
                <c:pt idx="0">
                  <c:v>2023</c:v>
                </c:pt>
                <c:pt idx="1">
                  <c:v>2024</c:v>
                </c:pt>
                <c:pt idx="2">
                  <c:v>2025</c:v>
                </c:pt>
              </c:numCache>
            </c:numRef>
          </c:cat>
          <c:val>
            <c:numRef>
              <c:f>'47.Јавно Претпријатие за спорт'!$B$161:$D$161</c:f>
              <c:numCache>
                <c:formatCode>0.00</c:formatCode>
                <c:ptCount val="3"/>
                <c:pt idx="0">
                  <c:v>2.4233229059171002</c:v>
                </c:pt>
                <c:pt idx="1">
                  <c:v>24.02129872974157</c:v>
                </c:pt>
                <c:pt idx="2">
                  <c:v>14.912818527004211</c:v>
                </c:pt>
              </c:numCache>
            </c:numRef>
          </c:val>
          <c:smooth val="0"/>
          <c:extLst>
            <c:ext xmlns:c16="http://schemas.microsoft.com/office/drawing/2014/chart" uri="{C3380CC4-5D6E-409C-BE32-E72D297353CC}">
              <c16:uniqueId val="{00000000-343B-224E-825A-28311A5724CC}"/>
            </c:ext>
          </c:extLst>
        </c:ser>
        <c:ser>
          <c:idx val="1"/>
          <c:order val="1"/>
          <c:tx>
            <c:strRef>
              <c:f>'47.Јавно Претпријатие за спорт'!$A$162</c:f>
              <c:strCache>
                <c:ptCount val="1"/>
                <c:pt idx="0">
                  <c:v>  ОПЕРАТИВНА ПРОФИТНА МАРЖА</c:v>
                </c:pt>
              </c:strCache>
            </c:strRef>
          </c:tx>
          <c:spPr>
            <a:ln w="28575" cap="rnd">
              <a:solidFill>
                <a:schemeClr val="accent2"/>
              </a:solidFill>
              <a:prstDash val="solid"/>
              <a:round/>
            </a:ln>
          </c:spPr>
          <c:marker>
            <c:symbol val="none"/>
          </c:marker>
          <c:cat>
            <c:numRef>
              <c:f>'47.Јавно Претпријатие за спорт'!$B$160:$D$160</c:f>
              <c:numCache>
                <c:formatCode>General</c:formatCode>
                <c:ptCount val="3"/>
                <c:pt idx="0">
                  <c:v>2023</c:v>
                </c:pt>
                <c:pt idx="1">
                  <c:v>2024</c:v>
                </c:pt>
                <c:pt idx="2">
                  <c:v>2025</c:v>
                </c:pt>
              </c:numCache>
            </c:numRef>
          </c:cat>
          <c:val>
            <c:numRef>
              <c:f>'47.Јавно Претпријатие за спорт'!$B$162:$D$162</c:f>
              <c:numCache>
                <c:formatCode>0.00</c:formatCode>
                <c:ptCount val="3"/>
                <c:pt idx="0">
                  <c:v>-758.40641690470716</c:v>
                </c:pt>
                <c:pt idx="1">
                  <c:v>-542.24241045857343</c:v>
                </c:pt>
                <c:pt idx="2">
                  <c:v>-527.41187733281697</c:v>
                </c:pt>
              </c:numCache>
            </c:numRef>
          </c:val>
          <c:smooth val="0"/>
          <c:extLst>
            <c:ext xmlns:c16="http://schemas.microsoft.com/office/drawing/2014/chart" uri="{C3380CC4-5D6E-409C-BE32-E72D297353CC}">
              <c16:uniqueId val="{00000001-343B-224E-825A-28311A5724CC}"/>
            </c:ext>
          </c:extLst>
        </c:ser>
        <c:ser>
          <c:idx val="2"/>
          <c:order val="2"/>
          <c:tx>
            <c:strRef>
              <c:f>'47.Јавно Претпријатие за спорт'!$A$163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'47.Јавно Претпријатие за спорт'!$B$160:$D$160</c:f>
              <c:numCache>
                <c:formatCode>General</c:formatCode>
                <c:ptCount val="3"/>
                <c:pt idx="0">
                  <c:v>2023</c:v>
                </c:pt>
                <c:pt idx="1">
                  <c:v>2024</c:v>
                </c:pt>
                <c:pt idx="2">
                  <c:v>2025</c:v>
                </c:pt>
              </c:numCache>
            </c:numRef>
          </c:cat>
          <c:val>
            <c:numRef>
              <c:f>'47.Јавно Претпријатие за спорт'!$B$163:$D$163</c:f>
              <c:numCache>
                <c:formatCode>0.00</c:formatCode>
                <c:ptCount val="3"/>
                <c:pt idx="0">
                  <c:v>1.5150657115004229</c:v>
                </c:pt>
                <c:pt idx="1">
                  <c:v>38.114944449085293</c:v>
                </c:pt>
                <c:pt idx="2">
                  <c:v>21.315676185400051</c:v>
                </c:pt>
              </c:numCache>
            </c:numRef>
          </c:val>
          <c:smooth val="0"/>
          <c:extLst>
            <c:ext xmlns:c16="http://schemas.microsoft.com/office/drawing/2014/chart" uri="{C3380CC4-5D6E-409C-BE32-E72D297353CC}">
              <c16:uniqueId val="{00000002-343B-224E-825A-28311A5724CC}"/>
            </c:ext>
          </c:extLst>
        </c:ser>
        <c:ser>
          <c:idx val="3"/>
          <c:order val="3"/>
          <c:tx>
            <c:strRef>
              <c:f>'47.Јавно Претпријатие за спорт'!$A$164</c:f>
              <c:strCache>
                <c:ptCount val="1"/>
                <c:pt idx="0">
                  <c:v>  СТАПКА НА ПОВРАТ НА КАПИТАЛОТ (ROE)</c:v>
                </c:pt>
              </c:strCache>
            </c:strRef>
          </c:tx>
          <c:marker>
            <c:symbol val="none"/>
          </c:marker>
          <c:cat>
            <c:numRef>
              <c:f>'47.Јавно Претпријатие за спорт'!$B$160:$D$160</c:f>
              <c:numCache>
                <c:formatCode>General</c:formatCode>
                <c:ptCount val="3"/>
                <c:pt idx="0">
                  <c:v>2023</c:v>
                </c:pt>
                <c:pt idx="1">
                  <c:v>2024</c:v>
                </c:pt>
                <c:pt idx="2">
                  <c:v>2025</c:v>
                </c:pt>
              </c:numCache>
            </c:numRef>
          </c:cat>
          <c:val>
            <c:numRef>
              <c:f>'47.Јавно Претпријатие за спорт'!$B$164:$D$164</c:f>
              <c:numCache>
                <c:formatCode>0.00</c:formatCode>
                <c:ptCount val="3"/>
                <c:pt idx="0">
                  <c:v>-4.2250065566281174</c:v>
                </c:pt>
                <c:pt idx="1">
                  <c:v>-180.39393987316751</c:v>
                </c:pt>
                <c:pt idx="2">
                  <c:v>416.9415066913939</c:v>
                </c:pt>
              </c:numCache>
            </c:numRef>
          </c:val>
          <c:smooth val="0"/>
          <c:extLst>
            <c:ext xmlns:c16="http://schemas.microsoft.com/office/drawing/2014/chart" uri="{C3380CC4-5D6E-409C-BE32-E72D297353CC}">
              <c16:uniqueId val="{00000000-6F8C-8740-911B-52534EF522A5}"/>
            </c:ext>
          </c:extLst>
        </c:ser>
        <c:dLbls>
          <c:showLegendKey val="0"/>
          <c:showVal val="0"/>
          <c:showCatName val="0"/>
          <c:showSerName val="0"/>
          <c:showPercent val="0"/>
          <c:showBubbleSize val="0"/>
        </c:dLbls>
        <c:smooth val="0"/>
        <c:axId val="236595072"/>
        <c:axId val="236596608"/>
      </c:lineChart>
      <c:catAx>
        <c:axId val="23659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596608"/>
        <c:crosses val="autoZero"/>
        <c:auto val="1"/>
        <c:lblAlgn val="ctr"/>
        <c:lblOffset val="100"/>
        <c:noMultiLvlLbl val="0"/>
      </c:catAx>
      <c:valAx>
        <c:axId val="236596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595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'47.Јавно Претпријатие за спорт'!$A$95</c:f>
              <c:strCache>
                <c:ptCount val="1"/>
                <c:pt idx="0">
                  <c:v>Oбврски</c:v>
                </c:pt>
              </c:strCache>
            </c:strRef>
          </c:tx>
          <c:spPr>
            <a:solidFill>
              <a:schemeClr val="accent1"/>
            </a:solidFill>
            <a:ln>
              <a:noFill/>
              <a:prstDash val="solid"/>
            </a:ln>
          </c:spPr>
          <c:invertIfNegative val="0"/>
          <c:cat>
            <c:numRef>
              <c:f>'47.Јавно Претпријатие за спорт'!$B$94:$D$94</c:f>
              <c:numCache>
                <c:formatCode>0</c:formatCode>
                <c:ptCount val="3"/>
                <c:pt idx="0">
                  <c:v>2023</c:v>
                </c:pt>
                <c:pt idx="1">
                  <c:v>2024</c:v>
                </c:pt>
                <c:pt idx="2">
                  <c:v>2025</c:v>
                </c:pt>
              </c:numCache>
            </c:numRef>
          </c:cat>
          <c:val>
            <c:numRef>
              <c:f>'47.Јавно Претпријатие за спорт'!$B$95:$D$95</c:f>
              <c:numCache>
                <c:formatCode>#,##0</c:formatCode>
                <c:ptCount val="3"/>
                <c:pt idx="0">
                  <c:v>1343471</c:v>
                </c:pt>
                <c:pt idx="1">
                  <c:v>725016</c:v>
                </c:pt>
                <c:pt idx="2">
                  <c:v>740594</c:v>
                </c:pt>
              </c:numCache>
            </c:numRef>
          </c:val>
          <c:extLst>
            <c:ext xmlns:c16="http://schemas.microsoft.com/office/drawing/2014/chart" uri="{C3380CC4-5D6E-409C-BE32-E72D297353CC}">
              <c16:uniqueId val="{00000000-125A-434A-8182-FAD186DE9DD0}"/>
            </c:ext>
          </c:extLst>
        </c:ser>
        <c:ser>
          <c:idx val="1"/>
          <c:order val="1"/>
          <c:tx>
            <c:strRef>
              <c:f>'47.Јавно Претпријатие за спорт'!$A$96</c:f>
              <c:strCache>
                <c:ptCount val="1"/>
                <c:pt idx="0">
                  <c:v>EBITDA</c:v>
                </c:pt>
              </c:strCache>
            </c:strRef>
          </c:tx>
          <c:spPr>
            <a:solidFill>
              <a:schemeClr val="accent2"/>
            </a:solidFill>
            <a:ln>
              <a:noFill/>
              <a:prstDash val="solid"/>
            </a:ln>
          </c:spPr>
          <c:invertIfNegative val="0"/>
          <c:cat>
            <c:numRef>
              <c:f>'47.Јавно Претпријатие за спорт'!$B$94:$D$94</c:f>
              <c:numCache>
                <c:formatCode>0</c:formatCode>
                <c:ptCount val="3"/>
                <c:pt idx="0">
                  <c:v>2023</c:v>
                </c:pt>
                <c:pt idx="1">
                  <c:v>2024</c:v>
                </c:pt>
                <c:pt idx="2">
                  <c:v>2025</c:v>
                </c:pt>
              </c:numCache>
            </c:numRef>
          </c:cat>
          <c:val>
            <c:numRef>
              <c:f>'47.Јавно Претпријатие за спорт'!$B$96:$D$96</c:f>
              <c:numCache>
                <c:formatCode>#,##0</c:formatCode>
                <c:ptCount val="3"/>
                <c:pt idx="0">
                  <c:v>-4680184</c:v>
                </c:pt>
                <c:pt idx="1">
                  <c:v>-5139314</c:v>
                </c:pt>
                <c:pt idx="2">
                  <c:v>-5872643</c:v>
                </c:pt>
              </c:numCache>
            </c:numRef>
          </c:val>
          <c:extLst>
            <c:ext xmlns:c16="http://schemas.microsoft.com/office/drawing/2014/chart" uri="{C3380CC4-5D6E-409C-BE32-E72D297353CC}">
              <c16:uniqueId val="{00000001-125A-434A-8182-FAD186DE9DD0}"/>
            </c:ext>
          </c:extLst>
        </c:ser>
        <c:ser>
          <c:idx val="2"/>
          <c:order val="2"/>
          <c:tx>
            <c:strRef>
              <c:f>'47.Јавно Претпријатие за спорт'!$A$97</c:f>
              <c:strCache>
                <c:ptCount val="1"/>
                <c:pt idx="0">
                  <c:v>Показател на долг/ЕBITDA</c:v>
                </c:pt>
              </c:strCache>
            </c:strRef>
          </c:tx>
          <c:spPr>
            <a:solidFill>
              <a:schemeClr val="accent3"/>
            </a:solidFill>
            <a:ln>
              <a:noFill/>
              <a:prstDash val="solid"/>
            </a:ln>
          </c:spPr>
          <c:invertIfNegative val="0"/>
          <c:cat>
            <c:numRef>
              <c:f>'47.Јавно Претпријатие за спорт'!$B$94:$D$94</c:f>
              <c:numCache>
                <c:formatCode>0</c:formatCode>
                <c:ptCount val="3"/>
                <c:pt idx="0">
                  <c:v>2023</c:v>
                </c:pt>
                <c:pt idx="1">
                  <c:v>2024</c:v>
                </c:pt>
                <c:pt idx="2">
                  <c:v>2025</c:v>
                </c:pt>
              </c:numCache>
            </c:numRef>
          </c:cat>
          <c:val>
            <c:numRef>
              <c:f>'47.Јавно Претпријатие за спорт'!$B$97:$D$97</c:f>
              <c:numCache>
                <c:formatCode>#,##0.00</c:formatCode>
                <c:ptCount val="3"/>
                <c:pt idx="0">
                  <c:v>-0.28705516706180778</c:v>
                </c:pt>
                <c:pt idx="1">
                  <c:v>-0.1410725244653275</c:v>
                </c:pt>
                <c:pt idx="2">
                  <c:v>-0.1261091471080398</c:v>
                </c:pt>
              </c:numCache>
            </c:numRef>
          </c:val>
          <c:extLst>
            <c:ext xmlns:c16="http://schemas.microsoft.com/office/drawing/2014/chart" uri="{C3380CC4-5D6E-409C-BE32-E72D297353CC}">
              <c16:uniqueId val="{00000002-125A-434A-8182-FAD186DE9DD0}"/>
            </c:ext>
          </c:extLst>
        </c:ser>
        <c:dLbls>
          <c:showLegendKey val="0"/>
          <c:showVal val="0"/>
          <c:showCatName val="0"/>
          <c:showSerName val="0"/>
          <c:showPercent val="0"/>
          <c:showBubbleSize val="0"/>
        </c:dLbls>
        <c:gapWidth val="219"/>
        <c:overlap val="-27"/>
        <c:axId val="236636032"/>
        <c:axId val="236637568"/>
      </c:barChart>
      <c:catAx>
        <c:axId val="2366360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637568"/>
        <c:crosses val="autoZero"/>
        <c:auto val="1"/>
        <c:lblAlgn val="ctr"/>
        <c:lblOffset val="100"/>
        <c:noMultiLvlLbl val="0"/>
      </c:catAx>
      <c:valAx>
        <c:axId val="236637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636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'47.Јавно Претпријатие за спорт'!$A$118</c:f>
              <c:strCache>
                <c:ptCount val="1"/>
                <c:pt idx="0">
                  <c:v>Oбврски</c:v>
                </c:pt>
              </c:strCache>
            </c:strRef>
          </c:tx>
          <c:spPr>
            <a:solidFill>
              <a:schemeClr val="accent1"/>
            </a:solidFill>
            <a:ln>
              <a:noFill/>
              <a:prstDash val="solid"/>
            </a:ln>
          </c:spPr>
          <c:invertIfNegative val="0"/>
          <c:cat>
            <c:numRef>
              <c:f>'47.Јавно Претпријатие за спорт'!$B$117:$D$117</c:f>
              <c:numCache>
                <c:formatCode>General</c:formatCode>
                <c:ptCount val="3"/>
                <c:pt idx="0">
                  <c:v>2023</c:v>
                </c:pt>
                <c:pt idx="1">
                  <c:v>2024</c:v>
                </c:pt>
                <c:pt idx="2">
                  <c:v>2025</c:v>
                </c:pt>
              </c:numCache>
            </c:numRef>
          </c:cat>
          <c:val>
            <c:numRef>
              <c:f>'47.Јавно Претпријатие за спорт'!$B$118:$D$118</c:f>
              <c:numCache>
                <c:formatCode>#,##0</c:formatCode>
                <c:ptCount val="3"/>
                <c:pt idx="0">
                  <c:v>1343471</c:v>
                </c:pt>
                <c:pt idx="1">
                  <c:v>725016</c:v>
                </c:pt>
                <c:pt idx="2">
                  <c:v>740594</c:v>
                </c:pt>
              </c:numCache>
            </c:numRef>
          </c:val>
          <c:extLst>
            <c:ext xmlns:c16="http://schemas.microsoft.com/office/drawing/2014/chart" uri="{C3380CC4-5D6E-409C-BE32-E72D297353CC}">
              <c16:uniqueId val="{00000000-8E27-234C-890D-3014BEB6A060}"/>
            </c:ext>
          </c:extLst>
        </c:ser>
        <c:ser>
          <c:idx val="1"/>
          <c:order val="1"/>
          <c:tx>
            <c:strRef>
              <c:f>'47.Јавно Претпријатие за спорт'!$A$119</c:f>
              <c:strCache>
                <c:ptCount val="1"/>
                <c:pt idx="0">
                  <c:v>Приходи</c:v>
                </c:pt>
              </c:strCache>
            </c:strRef>
          </c:tx>
          <c:spPr>
            <a:solidFill>
              <a:schemeClr val="accent2"/>
            </a:solidFill>
            <a:ln>
              <a:noFill/>
              <a:prstDash val="solid"/>
            </a:ln>
          </c:spPr>
          <c:invertIfNegative val="0"/>
          <c:cat>
            <c:numRef>
              <c:f>'47.Јавно Претпријатие за спорт'!$B$117:$D$117</c:f>
              <c:numCache>
                <c:formatCode>General</c:formatCode>
                <c:ptCount val="3"/>
                <c:pt idx="0">
                  <c:v>2023</c:v>
                </c:pt>
                <c:pt idx="1">
                  <c:v>2024</c:v>
                </c:pt>
                <c:pt idx="2">
                  <c:v>2025</c:v>
                </c:pt>
              </c:numCache>
            </c:numRef>
          </c:cat>
          <c:val>
            <c:numRef>
              <c:f>'47.Јавно Претпријатие за спорт'!$B$119:$D$119</c:f>
              <c:numCache>
                <c:formatCode>#,##0</c:formatCode>
                <c:ptCount val="3"/>
                <c:pt idx="0">
                  <c:v>5329334</c:v>
                </c:pt>
                <c:pt idx="1">
                  <c:v>6383739</c:v>
                </c:pt>
                <c:pt idx="2">
                  <c:v>7202828</c:v>
                </c:pt>
              </c:numCache>
            </c:numRef>
          </c:val>
          <c:extLst>
            <c:ext xmlns:c16="http://schemas.microsoft.com/office/drawing/2014/chart" uri="{C3380CC4-5D6E-409C-BE32-E72D297353CC}">
              <c16:uniqueId val="{00000001-8E27-234C-890D-3014BEB6A060}"/>
            </c:ext>
          </c:extLst>
        </c:ser>
        <c:dLbls>
          <c:showLegendKey val="0"/>
          <c:showVal val="0"/>
          <c:showCatName val="0"/>
          <c:showSerName val="0"/>
          <c:showPercent val="0"/>
          <c:showBubbleSize val="0"/>
        </c:dLbls>
        <c:gapWidth val="219"/>
        <c:overlap val="-27"/>
        <c:axId val="236946176"/>
        <c:axId val="236947712"/>
      </c:barChart>
      <c:catAx>
        <c:axId val="23694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947712"/>
        <c:crosses val="autoZero"/>
        <c:auto val="1"/>
        <c:lblAlgn val="ctr"/>
        <c:lblOffset val="100"/>
        <c:noMultiLvlLbl val="0"/>
      </c:catAx>
      <c:valAx>
        <c:axId val="236947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946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'47.Јавно Претпријатие за спорт'!$A$139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'47.Јавно Претпријатие за спорт'!$B$138:$D$138</c:f>
              <c:numCache>
                <c:formatCode>General</c:formatCode>
                <c:ptCount val="3"/>
                <c:pt idx="0">
                  <c:v>2023</c:v>
                </c:pt>
                <c:pt idx="1">
                  <c:v>2024</c:v>
                </c:pt>
                <c:pt idx="2">
                  <c:v>2025</c:v>
                </c:pt>
              </c:numCache>
            </c:numRef>
          </c:cat>
          <c:val>
            <c:numRef>
              <c:f>'47.Јавно Претпријатие за спорт'!$B$139:$D$139</c:f>
              <c:numCache>
                <c:formatCode>0.00</c:formatCode>
                <c:ptCount val="3"/>
                <c:pt idx="0">
                  <c:v>1.3585948781839441</c:v>
                </c:pt>
                <c:pt idx="1">
                  <c:v>1.211287277587503</c:v>
                </c:pt>
                <c:pt idx="2">
                  <c:v>0.94887609930095729</c:v>
                </c:pt>
              </c:numCache>
            </c:numRef>
          </c:val>
          <c:smooth val="0"/>
          <c:extLst>
            <c:ext xmlns:c16="http://schemas.microsoft.com/office/drawing/2014/chart" uri="{C3380CC4-5D6E-409C-BE32-E72D297353CC}">
              <c16:uniqueId val="{00000000-6251-634F-9C31-302993186BAF}"/>
            </c:ext>
          </c:extLst>
        </c:ser>
        <c:ser>
          <c:idx val="1"/>
          <c:order val="1"/>
          <c:tx>
            <c:strRef>
              <c:f>'47.Јавно Претпријатие за спорт'!$A$140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'47.Јавно Претпријатие за спорт'!$B$138:$D$138</c:f>
              <c:numCache>
                <c:formatCode>General</c:formatCode>
                <c:ptCount val="3"/>
                <c:pt idx="0">
                  <c:v>2023</c:v>
                </c:pt>
                <c:pt idx="1">
                  <c:v>2024</c:v>
                </c:pt>
                <c:pt idx="2">
                  <c:v>2025</c:v>
                </c:pt>
              </c:numCache>
            </c:numRef>
          </c:cat>
          <c:val>
            <c:numRef>
              <c:f>'47.Јавно Претпријатие за спорт'!$B$140:$D$140</c:f>
              <c:numCache>
                <c:formatCode>0.00</c:formatCode>
                <c:ptCount val="3"/>
                <c:pt idx="0">
                  <c:v>-3.7886622504603742</c:v>
                </c:pt>
                <c:pt idx="1">
                  <c:v>-5.7328926351746716</c:v>
                </c:pt>
                <c:pt idx="2">
                  <c:v>18.560322790837549</c:v>
                </c:pt>
              </c:numCache>
            </c:numRef>
          </c:val>
          <c:smooth val="0"/>
          <c:extLst>
            <c:ext xmlns:c16="http://schemas.microsoft.com/office/drawing/2014/chart" uri="{C3380CC4-5D6E-409C-BE32-E72D297353CC}">
              <c16:uniqueId val="{00000001-6251-634F-9C31-302993186BAF}"/>
            </c:ext>
          </c:extLst>
        </c:ser>
        <c:dLbls>
          <c:showLegendKey val="0"/>
          <c:showVal val="0"/>
          <c:showCatName val="0"/>
          <c:showSerName val="0"/>
          <c:showPercent val="0"/>
          <c:showBubbleSize val="0"/>
        </c:dLbls>
        <c:smooth val="0"/>
        <c:axId val="236965248"/>
        <c:axId val="236979328"/>
      </c:lineChart>
      <c:catAx>
        <c:axId val="23696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979328"/>
        <c:crosses val="autoZero"/>
        <c:auto val="1"/>
        <c:lblAlgn val="ctr"/>
        <c:lblOffset val="100"/>
        <c:noMultiLvlLbl val="0"/>
      </c:catAx>
      <c:valAx>
        <c:axId val="236979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965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'47.Јавно Претпријатие за спорт'!$A$185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'47.Јавно Претпријатие за спорт'!$B$184:$D$184</c:f>
              <c:numCache>
                <c:formatCode>General</c:formatCode>
                <c:ptCount val="3"/>
                <c:pt idx="0">
                  <c:v>2023</c:v>
                </c:pt>
                <c:pt idx="1">
                  <c:v>2024</c:v>
                </c:pt>
                <c:pt idx="2">
                  <c:v>2025</c:v>
                </c:pt>
              </c:numCache>
            </c:numRef>
          </c:cat>
          <c:val>
            <c:numRef>
              <c:f>'47.Јавно Претпријатие за спорт'!$B$185:$D$185</c:f>
              <c:numCache>
                <c:formatCode>0.00</c:formatCode>
                <c:ptCount val="3"/>
                <c:pt idx="0">
                  <c:v>0.68375796723561577</c:v>
                </c:pt>
                <c:pt idx="1">
                  <c:v>0.74316290950820396</c:v>
                </c:pt>
                <c:pt idx="2">
                  <c:v>0.96335103984099246</c:v>
                </c:pt>
              </c:numCache>
            </c:numRef>
          </c:val>
          <c:smooth val="0"/>
          <c:extLst>
            <c:ext xmlns:c16="http://schemas.microsoft.com/office/drawing/2014/chart" uri="{C3380CC4-5D6E-409C-BE32-E72D297353CC}">
              <c16:uniqueId val="{00000000-36D1-1243-B671-8C3719911C80}"/>
            </c:ext>
          </c:extLst>
        </c:ser>
        <c:ser>
          <c:idx val="1"/>
          <c:order val="1"/>
          <c:tx>
            <c:strRef>
              <c:f>'47.Јавно Претпријатие за спорт'!$A$186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'47.Јавно Претпријатие за спорт'!$B$184:$D$184</c:f>
              <c:numCache>
                <c:formatCode>General</c:formatCode>
                <c:ptCount val="3"/>
                <c:pt idx="0">
                  <c:v>2023</c:v>
                </c:pt>
                <c:pt idx="1">
                  <c:v>2024</c:v>
                </c:pt>
                <c:pt idx="2">
                  <c:v>2025</c:v>
                </c:pt>
              </c:numCache>
            </c:numRef>
          </c:cat>
          <c:val>
            <c:numRef>
              <c:f>'47.Јавно Претпријатие за спорт'!$B$186:$D$186</c:f>
              <c:numCache>
                <c:formatCode>0.00</c:formatCode>
                <c:ptCount val="3"/>
                <c:pt idx="0">
                  <c:v>0.68375796723561577</c:v>
                </c:pt>
                <c:pt idx="1">
                  <c:v>0.74316290950820396</c:v>
                </c:pt>
                <c:pt idx="2">
                  <c:v>0.96335103984099246</c:v>
                </c:pt>
              </c:numCache>
            </c:numRef>
          </c:val>
          <c:smooth val="0"/>
          <c:extLst>
            <c:ext xmlns:c16="http://schemas.microsoft.com/office/drawing/2014/chart" uri="{C3380CC4-5D6E-409C-BE32-E72D297353CC}">
              <c16:uniqueId val="{00000001-36D1-1243-B671-8C3719911C80}"/>
            </c:ext>
          </c:extLst>
        </c:ser>
        <c:dLbls>
          <c:showLegendKey val="0"/>
          <c:showVal val="0"/>
          <c:showCatName val="0"/>
          <c:showSerName val="0"/>
          <c:showPercent val="0"/>
          <c:showBubbleSize val="0"/>
        </c:dLbls>
        <c:smooth val="0"/>
        <c:axId val="237017344"/>
        <c:axId val="237019136"/>
      </c:lineChart>
      <c:catAx>
        <c:axId val="2370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019136"/>
        <c:crosses val="autoZero"/>
        <c:auto val="1"/>
        <c:lblAlgn val="ctr"/>
        <c:lblOffset val="100"/>
        <c:noMultiLvlLbl val="0"/>
      </c:catAx>
      <c:valAx>
        <c:axId val="2370191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01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'48.ЈП за јавни паркиралиштa и'!$A$161</c:f>
              <c:strCache>
                <c:ptCount val="1"/>
                <c:pt idx="0">
                  <c:v>   НЕТО ПРОФИТНА МАРЖА</c:v>
                </c:pt>
              </c:strCache>
            </c:strRef>
          </c:tx>
          <c:spPr>
            <a:ln w="28575" cap="rnd">
              <a:solidFill>
                <a:schemeClr val="accent1"/>
              </a:solidFill>
              <a:prstDash val="solid"/>
              <a:round/>
            </a:ln>
          </c:spPr>
          <c:marker>
            <c:symbol val="none"/>
          </c:marker>
          <c:cat>
            <c:numRef>
              <c:f>'48.ЈП за јавни паркиралиштa и'!$B$160:$D$160</c:f>
              <c:numCache>
                <c:formatCode>General</c:formatCode>
                <c:ptCount val="3"/>
                <c:pt idx="0">
                  <c:v>2023</c:v>
                </c:pt>
                <c:pt idx="1">
                  <c:v>2024</c:v>
                </c:pt>
                <c:pt idx="2">
                  <c:v>2025</c:v>
                </c:pt>
              </c:numCache>
            </c:numRef>
          </c:cat>
          <c:val>
            <c:numRef>
              <c:f>'48.ЈП за јавни паркиралиштa и'!$B$161:$D$161</c:f>
              <c:numCache>
                <c:formatCode>0.00</c:formatCode>
                <c:ptCount val="3"/>
                <c:pt idx="0">
                  <c:v>0.85873831842343917</c:v>
                </c:pt>
                <c:pt idx="1">
                  <c:v>0.69211685173329418</c:v>
                </c:pt>
                <c:pt idx="2">
                  <c:v>14.3138830018602</c:v>
                </c:pt>
              </c:numCache>
            </c:numRef>
          </c:val>
          <c:smooth val="0"/>
          <c:extLst>
            <c:ext xmlns:c16="http://schemas.microsoft.com/office/drawing/2014/chart" uri="{C3380CC4-5D6E-409C-BE32-E72D297353CC}">
              <c16:uniqueId val="{00000000-4981-5D46-B7C2-0BC67B329C4B}"/>
            </c:ext>
          </c:extLst>
        </c:ser>
        <c:ser>
          <c:idx val="1"/>
          <c:order val="1"/>
          <c:tx>
            <c:strRef>
              <c:f>'48.ЈП за јавни паркиралиштa и'!$A$162</c:f>
              <c:strCache>
                <c:ptCount val="1"/>
                <c:pt idx="0">
                  <c:v>  ОПЕРАТИВНА ПРОФИТНА МАРЖА</c:v>
                </c:pt>
              </c:strCache>
            </c:strRef>
          </c:tx>
          <c:spPr>
            <a:ln w="28575" cap="rnd">
              <a:solidFill>
                <a:schemeClr val="accent2"/>
              </a:solidFill>
              <a:prstDash val="solid"/>
              <a:round/>
            </a:ln>
          </c:spPr>
          <c:marker>
            <c:symbol val="none"/>
          </c:marker>
          <c:cat>
            <c:numRef>
              <c:f>'48.ЈП за јавни паркиралиштa и'!$B$160:$D$160</c:f>
              <c:numCache>
                <c:formatCode>General</c:formatCode>
                <c:ptCount val="3"/>
                <c:pt idx="0">
                  <c:v>2023</c:v>
                </c:pt>
                <c:pt idx="1">
                  <c:v>2024</c:v>
                </c:pt>
                <c:pt idx="2">
                  <c:v>2025</c:v>
                </c:pt>
              </c:numCache>
            </c:numRef>
          </c:cat>
          <c:val>
            <c:numRef>
              <c:f>'48.ЈП за јавни паркиралиштa и'!$B$162:$D$162</c:f>
              <c:numCache>
                <c:formatCode>0.00</c:formatCode>
                <c:ptCount val="3"/>
                <c:pt idx="0">
                  <c:v>1.095732510597625</c:v>
                </c:pt>
                <c:pt idx="1">
                  <c:v>0.84344362360595415</c:v>
                </c:pt>
                <c:pt idx="2">
                  <c:v>14.33662801279619</c:v>
                </c:pt>
              </c:numCache>
            </c:numRef>
          </c:val>
          <c:smooth val="0"/>
          <c:extLst>
            <c:ext xmlns:c16="http://schemas.microsoft.com/office/drawing/2014/chart" uri="{C3380CC4-5D6E-409C-BE32-E72D297353CC}">
              <c16:uniqueId val="{00000001-4981-5D46-B7C2-0BC67B329C4B}"/>
            </c:ext>
          </c:extLst>
        </c:ser>
        <c:ser>
          <c:idx val="2"/>
          <c:order val="2"/>
          <c:tx>
            <c:strRef>
              <c:f>'48.ЈП за јавни паркиралиштa 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'48.ЈП за јавни паркиралиштa и'!$B$160:$D$160</c:f>
              <c:numCache>
                <c:formatCode>General</c:formatCode>
                <c:ptCount val="3"/>
                <c:pt idx="0">
                  <c:v>2023</c:v>
                </c:pt>
                <c:pt idx="1">
                  <c:v>2024</c:v>
                </c:pt>
                <c:pt idx="2">
                  <c:v>2025</c:v>
                </c:pt>
              </c:numCache>
            </c:numRef>
          </c:cat>
          <c:val>
            <c:numRef>
              <c:f>'48.ЈП за јавни паркиралиштa и'!$B$163:$D$163</c:f>
              <c:numCache>
                <c:formatCode>0.00</c:formatCode>
                <c:ptCount val="3"/>
                <c:pt idx="0">
                  <c:v>2.4830224488231578</c:v>
                </c:pt>
                <c:pt idx="1">
                  <c:v>2.6468053782504102</c:v>
                </c:pt>
                <c:pt idx="2">
                  <c:v>41.435427703524986</c:v>
                </c:pt>
              </c:numCache>
            </c:numRef>
          </c:val>
          <c:smooth val="0"/>
          <c:extLst>
            <c:ext xmlns:c16="http://schemas.microsoft.com/office/drawing/2014/chart" uri="{C3380CC4-5D6E-409C-BE32-E72D297353CC}">
              <c16:uniqueId val="{00000002-4981-5D46-B7C2-0BC67B329C4B}"/>
            </c:ext>
          </c:extLst>
        </c:ser>
        <c:ser>
          <c:idx val="3"/>
          <c:order val="3"/>
          <c:tx>
            <c:strRef>
              <c:f>'48.ЈП за јавни паркиралиштa и'!$A$164</c:f>
              <c:strCache>
                <c:ptCount val="1"/>
                <c:pt idx="0">
                  <c:v>  СТАПКА НА ПОВРАТ НА КАПИТАЛОТ (ROE)</c:v>
                </c:pt>
              </c:strCache>
            </c:strRef>
          </c:tx>
          <c:marker>
            <c:symbol val="none"/>
          </c:marker>
          <c:cat>
            <c:numRef>
              <c:f>'48.ЈП за јавни паркиралиштa и'!$B$160:$D$160</c:f>
              <c:numCache>
                <c:formatCode>General</c:formatCode>
                <c:ptCount val="3"/>
                <c:pt idx="0">
                  <c:v>2023</c:v>
                </c:pt>
                <c:pt idx="1">
                  <c:v>2024</c:v>
                </c:pt>
                <c:pt idx="2">
                  <c:v>2025</c:v>
                </c:pt>
              </c:numCache>
            </c:numRef>
          </c:cat>
          <c:val>
            <c:numRef>
              <c:f>'48.ЈП за јавни паркиралиштa и'!$B$164:$D$164</c:f>
              <c:numCache>
                <c:formatCode>0.00</c:formatCode>
                <c:ptCount val="3"/>
                <c:pt idx="0">
                  <c:v>6.237835136776634</c:v>
                </c:pt>
                <c:pt idx="1">
                  <c:v>6.8649893375993027</c:v>
                </c:pt>
                <c:pt idx="2">
                  <c:v>63.710474912074929</c:v>
                </c:pt>
              </c:numCache>
            </c:numRef>
          </c:val>
          <c:smooth val="0"/>
          <c:extLst>
            <c:ext xmlns:c16="http://schemas.microsoft.com/office/drawing/2014/chart" uri="{C3380CC4-5D6E-409C-BE32-E72D297353CC}">
              <c16:uniqueId val="{00000000-936E-114F-8FDF-783B03638783}"/>
            </c:ext>
          </c:extLst>
        </c:ser>
        <c:dLbls>
          <c:showLegendKey val="0"/>
          <c:showVal val="0"/>
          <c:showCatName val="0"/>
          <c:showSerName val="0"/>
          <c:showPercent val="0"/>
          <c:showBubbleSize val="0"/>
        </c:dLbls>
        <c:smooth val="0"/>
        <c:axId val="237506560"/>
        <c:axId val="237508096"/>
      </c:lineChart>
      <c:catAx>
        <c:axId val="23750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508096"/>
        <c:crosses val="autoZero"/>
        <c:auto val="1"/>
        <c:lblAlgn val="ctr"/>
        <c:lblOffset val="100"/>
        <c:noMultiLvlLbl val="0"/>
      </c:catAx>
      <c:valAx>
        <c:axId val="237508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506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'6.ЈКП Водовод Битола'!$A$95</c:f>
              <c:strCache>
                <c:ptCount val="1"/>
                <c:pt idx="0">
                  <c:v>Oбврски</c:v>
                </c:pt>
              </c:strCache>
            </c:strRef>
          </c:tx>
          <c:spPr>
            <a:solidFill>
              <a:schemeClr val="accent1"/>
            </a:solidFill>
            <a:ln>
              <a:noFill/>
              <a:prstDash val="solid"/>
            </a:ln>
          </c:spPr>
          <c:invertIfNegative val="0"/>
          <c:cat>
            <c:numRef>
              <c:f>'6.ЈКП Водовод Битола'!$B$94:$D$94</c:f>
              <c:numCache>
                <c:formatCode>0</c:formatCode>
                <c:ptCount val="3"/>
                <c:pt idx="0">
                  <c:v>2023</c:v>
                </c:pt>
                <c:pt idx="1">
                  <c:v>2024</c:v>
                </c:pt>
                <c:pt idx="2">
                  <c:v>2025</c:v>
                </c:pt>
              </c:numCache>
            </c:numRef>
          </c:cat>
          <c:val>
            <c:numRef>
              <c:f>'6.ЈКП Водовод Битола'!$B$95:$D$95</c:f>
              <c:numCache>
                <c:formatCode>#,##0</c:formatCode>
                <c:ptCount val="3"/>
                <c:pt idx="0">
                  <c:v>76555960</c:v>
                </c:pt>
                <c:pt idx="1">
                  <c:v>126466288</c:v>
                </c:pt>
                <c:pt idx="2">
                  <c:v>175652108</c:v>
                </c:pt>
              </c:numCache>
            </c:numRef>
          </c:val>
          <c:extLst>
            <c:ext xmlns:c16="http://schemas.microsoft.com/office/drawing/2014/chart" uri="{C3380CC4-5D6E-409C-BE32-E72D297353CC}">
              <c16:uniqueId val="{00000000-03E1-0947-BF5E-D3B561768BB2}"/>
            </c:ext>
          </c:extLst>
        </c:ser>
        <c:ser>
          <c:idx val="1"/>
          <c:order val="1"/>
          <c:tx>
            <c:strRef>
              <c:f>'6.ЈКП Водовод Битола'!$A$96</c:f>
              <c:strCache>
                <c:ptCount val="1"/>
                <c:pt idx="0">
                  <c:v>EBITDA</c:v>
                </c:pt>
              </c:strCache>
            </c:strRef>
          </c:tx>
          <c:spPr>
            <a:solidFill>
              <a:schemeClr val="accent2"/>
            </a:solidFill>
            <a:ln>
              <a:noFill/>
              <a:prstDash val="solid"/>
            </a:ln>
          </c:spPr>
          <c:invertIfNegative val="0"/>
          <c:cat>
            <c:numRef>
              <c:f>'6.ЈКП Водовод Битола'!$B$94:$D$94</c:f>
              <c:numCache>
                <c:formatCode>0</c:formatCode>
                <c:ptCount val="3"/>
                <c:pt idx="0">
                  <c:v>2023</c:v>
                </c:pt>
                <c:pt idx="1">
                  <c:v>2024</c:v>
                </c:pt>
                <c:pt idx="2">
                  <c:v>2025</c:v>
                </c:pt>
              </c:numCache>
            </c:numRef>
          </c:cat>
          <c:val>
            <c:numRef>
              <c:f>'6.ЈКП Водовод Битола'!$B$96:$D$96</c:f>
              <c:numCache>
                <c:formatCode>#,##0</c:formatCode>
                <c:ptCount val="3"/>
                <c:pt idx="0">
                  <c:v>-32465849</c:v>
                </c:pt>
                <c:pt idx="1">
                  <c:v>-74793083</c:v>
                </c:pt>
                <c:pt idx="2">
                  <c:v>-60839485</c:v>
                </c:pt>
              </c:numCache>
            </c:numRef>
          </c:val>
          <c:extLst>
            <c:ext xmlns:c16="http://schemas.microsoft.com/office/drawing/2014/chart" uri="{C3380CC4-5D6E-409C-BE32-E72D297353CC}">
              <c16:uniqueId val="{00000001-03E1-0947-BF5E-D3B561768BB2}"/>
            </c:ext>
          </c:extLst>
        </c:ser>
        <c:ser>
          <c:idx val="2"/>
          <c:order val="2"/>
          <c:tx>
            <c:strRef>
              <c:f>'6.ЈКП Водовод Битола'!$A$97</c:f>
              <c:strCache>
                <c:ptCount val="1"/>
                <c:pt idx="0">
                  <c:v>Показател на долг/ЕBITDA</c:v>
                </c:pt>
              </c:strCache>
            </c:strRef>
          </c:tx>
          <c:spPr>
            <a:solidFill>
              <a:schemeClr val="accent3"/>
            </a:solidFill>
            <a:ln>
              <a:noFill/>
              <a:prstDash val="solid"/>
            </a:ln>
          </c:spPr>
          <c:invertIfNegative val="0"/>
          <c:cat>
            <c:numRef>
              <c:f>'6.ЈКП Водовод Битола'!$B$94:$D$94</c:f>
              <c:numCache>
                <c:formatCode>0</c:formatCode>
                <c:ptCount val="3"/>
                <c:pt idx="0">
                  <c:v>2023</c:v>
                </c:pt>
                <c:pt idx="1">
                  <c:v>2024</c:v>
                </c:pt>
                <c:pt idx="2">
                  <c:v>2025</c:v>
                </c:pt>
              </c:numCache>
            </c:numRef>
          </c:cat>
          <c:val>
            <c:numRef>
              <c:f>'6.ЈКП Водовод Битола'!$B$97:$D$97</c:f>
              <c:numCache>
                <c:formatCode>#,##0.00</c:formatCode>
                <c:ptCount val="3"/>
                <c:pt idx="0">
                  <c:v>2.6425114386913832E-5</c:v>
                </c:pt>
                <c:pt idx="1">
                  <c:v>1.6004265105021507E-5</c:v>
                </c:pt>
                <c:pt idx="2">
                  <c:v>1.1528469672564362E-5</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21247360"/>
        <c:axId val="221248896"/>
      </c:barChart>
      <c:catAx>
        <c:axId val="221247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248896"/>
        <c:crosses val="autoZero"/>
        <c:auto val="1"/>
        <c:lblAlgn val="ctr"/>
        <c:lblOffset val="100"/>
        <c:noMultiLvlLbl val="0"/>
      </c:catAx>
      <c:valAx>
        <c:axId val="221248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2473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'48.ЈП за јавни паркиралиштa и'!$A$95</c:f>
              <c:strCache>
                <c:ptCount val="1"/>
                <c:pt idx="0">
                  <c:v>Oбврски</c:v>
                </c:pt>
              </c:strCache>
            </c:strRef>
          </c:tx>
          <c:spPr>
            <a:solidFill>
              <a:schemeClr val="accent1"/>
            </a:solidFill>
            <a:ln>
              <a:noFill/>
              <a:prstDash val="solid"/>
            </a:ln>
          </c:spPr>
          <c:invertIfNegative val="0"/>
          <c:cat>
            <c:numRef>
              <c:f>'48.ЈП за јавни паркиралиштa и'!$B$94:$D$94</c:f>
              <c:numCache>
                <c:formatCode>0</c:formatCode>
                <c:ptCount val="3"/>
                <c:pt idx="0">
                  <c:v>2023</c:v>
                </c:pt>
                <c:pt idx="1">
                  <c:v>2024</c:v>
                </c:pt>
                <c:pt idx="2">
                  <c:v>2025</c:v>
                </c:pt>
              </c:numCache>
            </c:numRef>
          </c:cat>
          <c:val>
            <c:numRef>
              <c:f>'48.ЈП за јавни паркиралиштa и'!$B$95:$D$95</c:f>
              <c:numCache>
                <c:formatCode>#,##0</c:formatCode>
                <c:ptCount val="3"/>
                <c:pt idx="0">
                  <c:v>3722259</c:v>
                </c:pt>
                <c:pt idx="1">
                  <c:v>4212011</c:v>
                </c:pt>
                <c:pt idx="2">
                  <c:v>3915178</c:v>
                </c:pt>
              </c:numCache>
            </c:numRef>
          </c:val>
          <c:extLst>
            <c:ext xmlns:c16="http://schemas.microsoft.com/office/drawing/2014/chart" uri="{C3380CC4-5D6E-409C-BE32-E72D297353CC}">
              <c16:uniqueId val="{00000000-9133-CF4A-BF58-9D319F469A2D}"/>
            </c:ext>
          </c:extLst>
        </c:ser>
        <c:ser>
          <c:idx val="1"/>
          <c:order val="1"/>
          <c:tx>
            <c:strRef>
              <c:f>'48.ЈП за јавни паркиралиштa и'!$A$96</c:f>
              <c:strCache>
                <c:ptCount val="1"/>
                <c:pt idx="0">
                  <c:v>EBITDA</c:v>
                </c:pt>
              </c:strCache>
            </c:strRef>
          </c:tx>
          <c:spPr>
            <a:solidFill>
              <a:schemeClr val="accent2"/>
            </a:solidFill>
            <a:ln>
              <a:noFill/>
              <a:prstDash val="solid"/>
            </a:ln>
          </c:spPr>
          <c:invertIfNegative val="0"/>
          <c:cat>
            <c:numRef>
              <c:f>'48.ЈП за јавни паркиралиштa и'!$B$94:$D$94</c:f>
              <c:numCache>
                <c:formatCode>0</c:formatCode>
                <c:ptCount val="3"/>
                <c:pt idx="0">
                  <c:v>2023</c:v>
                </c:pt>
                <c:pt idx="1">
                  <c:v>2024</c:v>
                </c:pt>
                <c:pt idx="2">
                  <c:v>2025</c:v>
                </c:pt>
              </c:numCache>
            </c:numRef>
          </c:cat>
          <c:val>
            <c:numRef>
              <c:f>'48.ЈП за јавни паркиралиштa и'!$B$96:$D$96</c:f>
              <c:numCache>
                <c:formatCode>#,##0</c:formatCode>
                <c:ptCount val="3"/>
                <c:pt idx="0">
                  <c:v>223624</c:v>
                </c:pt>
                <c:pt idx="1">
                  <c:v>225765</c:v>
                </c:pt>
                <c:pt idx="2">
                  <c:v>4659207</c:v>
                </c:pt>
              </c:numCache>
            </c:numRef>
          </c:val>
          <c:extLst>
            <c:ext xmlns:c16="http://schemas.microsoft.com/office/drawing/2014/chart" uri="{C3380CC4-5D6E-409C-BE32-E72D297353CC}">
              <c16:uniqueId val="{00000001-9133-CF4A-BF58-9D319F469A2D}"/>
            </c:ext>
          </c:extLst>
        </c:ser>
        <c:ser>
          <c:idx val="2"/>
          <c:order val="2"/>
          <c:tx>
            <c:strRef>
              <c:f>'48.ЈП за јавни паркиралиштa и'!$A$97</c:f>
              <c:strCache>
                <c:ptCount val="1"/>
                <c:pt idx="0">
                  <c:v>Показател на долг/ЕBITDA</c:v>
                </c:pt>
              </c:strCache>
            </c:strRef>
          </c:tx>
          <c:spPr>
            <a:solidFill>
              <a:schemeClr val="accent3"/>
            </a:solidFill>
            <a:ln>
              <a:noFill/>
              <a:prstDash val="solid"/>
            </a:ln>
          </c:spPr>
          <c:invertIfNegative val="0"/>
          <c:cat>
            <c:numRef>
              <c:f>'48.ЈП за јавни паркиралиштa и'!$B$94:$D$94</c:f>
              <c:numCache>
                <c:formatCode>0</c:formatCode>
                <c:ptCount val="3"/>
                <c:pt idx="0">
                  <c:v>2023</c:v>
                </c:pt>
                <c:pt idx="1">
                  <c:v>2024</c:v>
                </c:pt>
                <c:pt idx="2">
                  <c:v>2025</c:v>
                </c:pt>
              </c:numCache>
            </c:numRef>
          </c:cat>
          <c:val>
            <c:numRef>
              <c:f>'48.ЈП за јавни паркиралиштa и'!$B$97:$D$97</c:f>
              <c:numCache>
                <c:formatCode>#,##0.00</c:formatCode>
                <c:ptCount val="3"/>
                <c:pt idx="0">
                  <c:v>16.645167781633461</c:v>
                </c:pt>
                <c:pt idx="1">
                  <c:v>18.65661639315217</c:v>
                </c:pt>
                <c:pt idx="2">
                  <c:v>0.84030994974037432</c:v>
                </c:pt>
              </c:numCache>
            </c:numRef>
          </c:val>
          <c:extLst>
            <c:ext xmlns:c16="http://schemas.microsoft.com/office/drawing/2014/chart" uri="{C3380CC4-5D6E-409C-BE32-E72D297353CC}">
              <c16:uniqueId val="{00000002-9133-CF4A-BF58-9D319F469A2D}"/>
            </c:ext>
          </c:extLst>
        </c:ser>
        <c:dLbls>
          <c:showLegendKey val="0"/>
          <c:showVal val="0"/>
          <c:showCatName val="0"/>
          <c:showSerName val="0"/>
          <c:showPercent val="0"/>
          <c:showBubbleSize val="0"/>
        </c:dLbls>
        <c:gapWidth val="219"/>
        <c:overlap val="-27"/>
        <c:axId val="237563904"/>
        <c:axId val="237565440"/>
      </c:barChart>
      <c:catAx>
        <c:axId val="2375639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565440"/>
        <c:crosses val="autoZero"/>
        <c:auto val="1"/>
        <c:lblAlgn val="ctr"/>
        <c:lblOffset val="100"/>
        <c:noMultiLvlLbl val="0"/>
      </c:catAx>
      <c:valAx>
        <c:axId val="237565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563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'48.ЈП за јавни паркиралиштa и'!$A$118</c:f>
              <c:strCache>
                <c:ptCount val="1"/>
                <c:pt idx="0">
                  <c:v>Oбврски</c:v>
                </c:pt>
              </c:strCache>
            </c:strRef>
          </c:tx>
          <c:spPr>
            <a:solidFill>
              <a:schemeClr val="accent1"/>
            </a:solidFill>
            <a:ln>
              <a:noFill/>
              <a:prstDash val="solid"/>
            </a:ln>
          </c:spPr>
          <c:invertIfNegative val="0"/>
          <c:cat>
            <c:numRef>
              <c:f>'48.ЈП за јавни паркиралиштa и'!$B$117:$D$117</c:f>
              <c:numCache>
                <c:formatCode>General</c:formatCode>
                <c:ptCount val="3"/>
                <c:pt idx="0">
                  <c:v>2023</c:v>
                </c:pt>
                <c:pt idx="1">
                  <c:v>2024</c:v>
                </c:pt>
                <c:pt idx="2">
                  <c:v>2025</c:v>
                </c:pt>
              </c:numCache>
            </c:numRef>
          </c:cat>
          <c:val>
            <c:numRef>
              <c:f>'48.ЈП за јавни паркиралиштa и'!$B$118:$D$118</c:f>
              <c:numCache>
                <c:formatCode>#,##0</c:formatCode>
                <c:ptCount val="3"/>
                <c:pt idx="0">
                  <c:v>3722259</c:v>
                </c:pt>
                <c:pt idx="1">
                  <c:v>4212011</c:v>
                </c:pt>
                <c:pt idx="2">
                  <c:v>3915178</c:v>
                </c:pt>
              </c:numCache>
            </c:numRef>
          </c:val>
          <c:extLst>
            <c:ext xmlns:c16="http://schemas.microsoft.com/office/drawing/2014/chart" uri="{C3380CC4-5D6E-409C-BE32-E72D297353CC}">
              <c16:uniqueId val="{00000000-F733-BB4E-B9FA-5A9C7D989573}"/>
            </c:ext>
          </c:extLst>
        </c:ser>
        <c:ser>
          <c:idx val="1"/>
          <c:order val="1"/>
          <c:tx>
            <c:strRef>
              <c:f>'48.ЈП за јавни паркиралиштa и'!$A$119</c:f>
              <c:strCache>
                <c:ptCount val="1"/>
                <c:pt idx="0">
                  <c:v>Приходи</c:v>
                </c:pt>
              </c:strCache>
            </c:strRef>
          </c:tx>
          <c:spPr>
            <a:solidFill>
              <a:schemeClr val="accent2"/>
            </a:solidFill>
            <a:ln>
              <a:noFill/>
              <a:prstDash val="solid"/>
            </a:ln>
          </c:spPr>
          <c:invertIfNegative val="0"/>
          <c:cat>
            <c:numRef>
              <c:f>'48.ЈП за јавни паркиралиштa и'!$B$117:$D$117</c:f>
              <c:numCache>
                <c:formatCode>General</c:formatCode>
                <c:ptCount val="3"/>
                <c:pt idx="0">
                  <c:v>2023</c:v>
                </c:pt>
                <c:pt idx="1">
                  <c:v>2024</c:v>
                </c:pt>
                <c:pt idx="2">
                  <c:v>2025</c:v>
                </c:pt>
              </c:numCache>
            </c:numRef>
          </c:cat>
          <c:val>
            <c:numRef>
              <c:f>'48.ЈП за јавни паркиралиштa и'!$B$119:$D$119</c:f>
              <c:numCache>
                <c:formatCode>#,##0</c:formatCode>
                <c:ptCount val="3"/>
                <c:pt idx="0">
                  <c:v>18098552</c:v>
                </c:pt>
                <c:pt idx="1">
                  <c:v>26214793</c:v>
                </c:pt>
                <c:pt idx="2">
                  <c:v>32923900</c:v>
                </c:pt>
              </c:numCache>
            </c:numRef>
          </c:val>
          <c:extLst>
            <c:ext xmlns:c16="http://schemas.microsoft.com/office/drawing/2014/chart" uri="{C3380CC4-5D6E-409C-BE32-E72D297353CC}">
              <c16:uniqueId val="{00000001-F733-BB4E-B9FA-5A9C7D989573}"/>
            </c:ext>
          </c:extLst>
        </c:ser>
        <c:dLbls>
          <c:showLegendKey val="0"/>
          <c:showVal val="0"/>
          <c:showCatName val="0"/>
          <c:showSerName val="0"/>
          <c:showPercent val="0"/>
          <c:showBubbleSize val="0"/>
        </c:dLbls>
        <c:gapWidth val="219"/>
        <c:overlap val="-27"/>
        <c:axId val="236743296"/>
        <c:axId val="236757376"/>
      </c:barChart>
      <c:catAx>
        <c:axId val="23674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757376"/>
        <c:crosses val="autoZero"/>
        <c:auto val="1"/>
        <c:lblAlgn val="ctr"/>
        <c:lblOffset val="100"/>
        <c:noMultiLvlLbl val="0"/>
      </c:catAx>
      <c:valAx>
        <c:axId val="2367573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743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'48.ЈП за јавни паркиралиштa 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'48.ЈП за јавни паркиралиштa и'!$B$138:$D$138</c:f>
              <c:numCache>
                <c:formatCode>General</c:formatCode>
                <c:ptCount val="3"/>
                <c:pt idx="0">
                  <c:v>2023</c:v>
                </c:pt>
                <c:pt idx="1">
                  <c:v>2024</c:v>
                </c:pt>
                <c:pt idx="2">
                  <c:v>2025</c:v>
                </c:pt>
              </c:numCache>
            </c:numRef>
          </c:cat>
          <c:val>
            <c:numRef>
              <c:f>'48.ЈП за јавни паркиралиштa и'!$B$139:$D$139</c:f>
              <c:numCache>
                <c:formatCode>0.00</c:formatCode>
                <c:ptCount val="3"/>
                <c:pt idx="0">
                  <c:v>0.60194163610001306</c:v>
                </c:pt>
                <c:pt idx="1">
                  <c:v>0.61444872699889697</c:v>
                </c:pt>
                <c:pt idx="2">
                  <c:v>0.34962927586540699</c:v>
                </c:pt>
              </c:numCache>
            </c:numRef>
          </c:val>
          <c:smooth val="0"/>
          <c:extLst>
            <c:ext xmlns:c16="http://schemas.microsoft.com/office/drawing/2014/chart" uri="{C3380CC4-5D6E-409C-BE32-E72D297353CC}">
              <c16:uniqueId val="{00000000-A1B5-9B43-9DEE-4C98BBFFD31B}"/>
            </c:ext>
          </c:extLst>
        </c:ser>
        <c:ser>
          <c:idx val="1"/>
          <c:order val="1"/>
          <c:tx>
            <c:strRef>
              <c:f>'48.ЈП за јавни паркиралиштa 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'48.ЈП за јавни паркиралиштa и'!$B$138:$D$138</c:f>
              <c:numCache>
                <c:formatCode>General</c:formatCode>
                <c:ptCount val="3"/>
                <c:pt idx="0">
                  <c:v>2023</c:v>
                </c:pt>
                <c:pt idx="1">
                  <c:v>2024</c:v>
                </c:pt>
                <c:pt idx="2">
                  <c:v>2025</c:v>
                </c:pt>
              </c:numCache>
            </c:numRef>
          </c:cat>
          <c:val>
            <c:numRef>
              <c:f>'48.ЈП за јавни паркиралиштa и'!$B$140:$D$140</c:f>
              <c:numCache>
                <c:formatCode>0.00</c:formatCode>
                <c:ptCount val="3"/>
                <c:pt idx="0">
                  <c:v>1.512194418432701</c:v>
                </c:pt>
                <c:pt idx="1">
                  <c:v>1.5936887517348159</c:v>
                </c:pt>
                <c:pt idx="2">
                  <c:v>0.53758458505437257</c:v>
                </c:pt>
              </c:numCache>
            </c:numRef>
          </c:val>
          <c:smooth val="0"/>
          <c:extLst>
            <c:ext xmlns:c16="http://schemas.microsoft.com/office/drawing/2014/chart" uri="{C3380CC4-5D6E-409C-BE32-E72D297353CC}">
              <c16:uniqueId val="{00000001-A1B5-9B43-9DEE-4C98BBFFD31B}"/>
            </c:ext>
          </c:extLst>
        </c:ser>
        <c:dLbls>
          <c:showLegendKey val="0"/>
          <c:showVal val="0"/>
          <c:showCatName val="0"/>
          <c:showSerName val="0"/>
          <c:showPercent val="0"/>
          <c:showBubbleSize val="0"/>
        </c:dLbls>
        <c:smooth val="0"/>
        <c:axId val="236787200"/>
        <c:axId val="236788736"/>
      </c:lineChart>
      <c:catAx>
        <c:axId val="23678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788736"/>
        <c:crosses val="autoZero"/>
        <c:auto val="1"/>
        <c:lblAlgn val="ctr"/>
        <c:lblOffset val="100"/>
        <c:noMultiLvlLbl val="0"/>
      </c:catAx>
      <c:valAx>
        <c:axId val="2367887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7872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'48.ЈП за јавни паркиралиштa 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'48.ЈП за јавни паркиралиштa и'!$B$184:$D$184</c:f>
              <c:numCache>
                <c:formatCode>General</c:formatCode>
                <c:ptCount val="3"/>
                <c:pt idx="0">
                  <c:v>2023</c:v>
                </c:pt>
                <c:pt idx="1">
                  <c:v>2024</c:v>
                </c:pt>
                <c:pt idx="2">
                  <c:v>2025</c:v>
                </c:pt>
              </c:numCache>
            </c:numRef>
          </c:cat>
          <c:val>
            <c:numRef>
              <c:f>'48.ЈП за јавни паркиралиштa и'!$B$185:$D$185</c:f>
              <c:numCache>
                <c:formatCode>0.00</c:formatCode>
                <c:ptCount val="3"/>
                <c:pt idx="0">
                  <c:v>1.1987314692502591</c:v>
                </c:pt>
                <c:pt idx="1">
                  <c:v>1.2198059311810909</c:v>
                </c:pt>
                <c:pt idx="2">
                  <c:v>2.4246246275392842</c:v>
                </c:pt>
              </c:numCache>
            </c:numRef>
          </c:val>
          <c:smooth val="0"/>
          <c:extLst>
            <c:ext xmlns:c16="http://schemas.microsoft.com/office/drawing/2014/chart" uri="{C3380CC4-5D6E-409C-BE32-E72D297353CC}">
              <c16:uniqueId val="{00000000-ABF8-E847-9C99-4A623876B3BD}"/>
            </c:ext>
          </c:extLst>
        </c:ser>
        <c:ser>
          <c:idx val="1"/>
          <c:order val="1"/>
          <c:tx>
            <c:strRef>
              <c:f>'48.ЈП за јавни паркиралиштa 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'48.ЈП за јавни паркиралиштa и'!$B$184:$D$184</c:f>
              <c:numCache>
                <c:formatCode>General</c:formatCode>
                <c:ptCount val="3"/>
                <c:pt idx="0">
                  <c:v>2023</c:v>
                </c:pt>
                <c:pt idx="1">
                  <c:v>2024</c:v>
                </c:pt>
                <c:pt idx="2">
                  <c:v>2025</c:v>
                </c:pt>
              </c:numCache>
            </c:numRef>
          </c:cat>
          <c:val>
            <c:numRef>
              <c:f>'48.ЈП за јавни паркиралиштa и'!$B$186:$D$186</c:f>
              <c:numCache>
                <c:formatCode>0.00</c:formatCode>
                <c:ptCount val="3"/>
                <c:pt idx="0">
                  <c:v>1.187247851371976</c:v>
                </c:pt>
                <c:pt idx="1">
                  <c:v>1.209657572119351</c:v>
                </c:pt>
                <c:pt idx="2">
                  <c:v>2.4137068608374892</c:v>
                </c:pt>
              </c:numCache>
            </c:numRef>
          </c:val>
          <c:smooth val="0"/>
          <c:extLst>
            <c:ext xmlns:c16="http://schemas.microsoft.com/office/drawing/2014/chart" uri="{C3380CC4-5D6E-409C-BE32-E72D297353CC}">
              <c16:uniqueId val="{00000001-ABF8-E847-9C99-4A623876B3BD}"/>
            </c:ext>
          </c:extLst>
        </c:ser>
        <c:dLbls>
          <c:showLegendKey val="0"/>
          <c:showVal val="0"/>
          <c:showCatName val="0"/>
          <c:showSerName val="0"/>
          <c:showPercent val="0"/>
          <c:showBubbleSize val="0"/>
        </c:dLbls>
        <c:smooth val="0"/>
        <c:axId val="236810624"/>
        <c:axId val="236812160"/>
      </c:lineChart>
      <c:catAx>
        <c:axId val="23681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812160"/>
        <c:crosses val="autoZero"/>
        <c:auto val="1"/>
        <c:lblAlgn val="ctr"/>
        <c:lblOffset val="100"/>
        <c:noMultiLvlLbl val="0"/>
      </c:catAx>
      <c:valAx>
        <c:axId val="236812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6810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'49.Заедничко јавно претпријати'!$A$102</c:f>
              <c:strCache>
                <c:ptCount val="1"/>
                <c:pt idx="0">
                  <c:v>Oбврски</c:v>
                </c:pt>
              </c:strCache>
            </c:strRef>
          </c:tx>
          <c:spPr>
            <a:ln>
              <a:prstDash val="solid"/>
            </a:ln>
          </c:spPr>
          <c:invertIfNegative val="0"/>
          <c:cat>
            <c:numRef>
              <c:f>'49.Заедничко јавно претпријати'!$B$101:$D$101</c:f>
              <c:numCache>
                <c:formatCode>0</c:formatCode>
                <c:ptCount val="3"/>
                <c:pt idx="0">
                  <c:v>2023</c:v>
                </c:pt>
                <c:pt idx="1">
                  <c:v>2024</c:v>
                </c:pt>
                <c:pt idx="2">
                  <c:v>2025</c:v>
                </c:pt>
              </c:numCache>
            </c:numRef>
          </c:cat>
          <c:val>
            <c:numRef>
              <c:f>'49.Заедничко јавно претпријати'!$B$102:$D$102</c:f>
              <c:numCache>
                <c:formatCode>#,##0</c:formatCode>
                <c:ptCount val="3"/>
                <c:pt idx="0">
                  <c:v>6728261</c:v>
                </c:pt>
                <c:pt idx="1">
                  <c:v>13969303</c:v>
                </c:pt>
                <c:pt idx="2">
                  <c:v>12247963</c:v>
                </c:pt>
              </c:numCache>
            </c:numRef>
          </c:val>
          <c:extLst>
            <c:ext xmlns:c16="http://schemas.microsoft.com/office/drawing/2014/chart" uri="{C3380CC4-5D6E-409C-BE32-E72D297353CC}">
              <c16:uniqueId val="{00000000-7268-504B-9B18-E2FCC7D16B59}"/>
            </c:ext>
          </c:extLst>
        </c:ser>
        <c:ser>
          <c:idx val="1"/>
          <c:order val="1"/>
          <c:tx>
            <c:strRef>
              <c:f>'49.Заедничко јавно претпријати'!$A$103</c:f>
              <c:strCache>
                <c:ptCount val="1"/>
                <c:pt idx="0">
                  <c:v>EBITDA</c:v>
                </c:pt>
              </c:strCache>
            </c:strRef>
          </c:tx>
          <c:spPr>
            <a:ln>
              <a:prstDash val="solid"/>
            </a:ln>
          </c:spPr>
          <c:invertIfNegative val="0"/>
          <c:cat>
            <c:numRef>
              <c:f>'49.Заедничко јавно претпријати'!$B$101:$D$101</c:f>
              <c:numCache>
                <c:formatCode>0</c:formatCode>
                <c:ptCount val="3"/>
                <c:pt idx="0">
                  <c:v>2023</c:v>
                </c:pt>
                <c:pt idx="1">
                  <c:v>2024</c:v>
                </c:pt>
                <c:pt idx="2">
                  <c:v>2025</c:v>
                </c:pt>
              </c:numCache>
            </c:numRef>
          </c:cat>
          <c:val>
            <c:numRef>
              <c:f>'49.Заедничко јавно претпријати'!$B$103:$D$103</c:f>
              <c:numCache>
                <c:formatCode>#,##0</c:formatCode>
                <c:ptCount val="3"/>
                <c:pt idx="0">
                  <c:v>2177772</c:v>
                </c:pt>
                <c:pt idx="1">
                  <c:v>2131438</c:v>
                </c:pt>
                <c:pt idx="2">
                  <c:v>12075589</c:v>
                </c:pt>
              </c:numCache>
            </c:numRef>
          </c:val>
          <c:extLst>
            <c:ext xmlns:c16="http://schemas.microsoft.com/office/drawing/2014/chart" uri="{C3380CC4-5D6E-409C-BE32-E72D297353CC}">
              <c16:uniqueId val="{00000001-7268-504B-9B18-E2FCC7D16B59}"/>
            </c:ext>
          </c:extLst>
        </c:ser>
        <c:ser>
          <c:idx val="2"/>
          <c:order val="2"/>
          <c:tx>
            <c:strRef>
              <c:f>'49.Заедничко јавно претпријати'!$A$104</c:f>
              <c:strCache>
                <c:ptCount val="1"/>
                <c:pt idx="0">
                  <c:v>Показател на долг/ЕBITDA</c:v>
                </c:pt>
              </c:strCache>
            </c:strRef>
          </c:tx>
          <c:spPr>
            <a:ln>
              <a:prstDash val="solid"/>
            </a:ln>
          </c:spPr>
          <c:invertIfNegative val="0"/>
          <c:cat>
            <c:numRef>
              <c:f>'49.Заедничко јавно претпријати'!$B$101:$D$101</c:f>
              <c:numCache>
                <c:formatCode>0</c:formatCode>
                <c:ptCount val="3"/>
                <c:pt idx="0">
                  <c:v>2023</c:v>
                </c:pt>
                <c:pt idx="1">
                  <c:v>2024</c:v>
                </c:pt>
                <c:pt idx="2">
                  <c:v>2025</c:v>
                </c:pt>
              </c:numCache>
            </c:numRef>
          </c:cat>
          <c:val>
            <c:numRef>
              <c:f>'49.Заедничко јавно претпријати'!$B$104:$D$104</c:f>
              <c:numCache>
                <c:formatCode>#,##0.00</c:formatCode>
                <c:ptCount val="3"/>
                <c:pt idx="0">
                  <c:v>3.089515798715385</c:v>
                </c:pt>
                <c:pt idx="1">
                  <c:v>6.5539335415808484</c:v>
                </c:pt>
                <c:pt idx="2">
                  <c:v>1.014274583210806</c:v>
                </c:pt>
              </c:numCache>
            </c:numRef>
          </c:val>
          <c:extLst>
            <c:ext xmlns:c16="http://schemas.microsoft.com/office/drawing/2014/chart" uri="{C3380CC4-5D6E-409C-BE32-E72D297353CC}">
              <c16:uniqueId val="{00000002-7268-504B-9B18-E2FCC7D16B59}"/>
            </c:ext>
          </c:extLst>
        </c:ser>
        <c:dLbls>
          <c:showLegendKey val="0"/>
          <c:showVal val="0"/>
          <c:showCatName val="0"/>
          <c:showSerName val="0"/>
          <c:showPercent val="0"/>
          <c:showBubbleSize val="0"/>
        </c:dLbls>
        <c:gapWidth val="150"/>
        <c:axId val="237859584"/>
        <c:axId val="237861120"/>
      </c:barChart>
      <c:catAx>
        <c:axId val="237859584"/>
        <c:scaling>
          <c:orientation val="minMax"/>
        </c:scaling>
        <c:delete val="0"/>
        <c:axPos val="b"/>
        <c:numFmt formatCode="0" sourceLinked="1"/>
        <c:majorTickMark val="out"/>
        <c:minorTickMark val="none"/>
        <c:tickLblPos val="nextTo"/>
        <c:crossAx val="237861120"/>
        <c:crosses val="autoZero"/>
        <c:auto val="1"/>
        <c:lblAlgn val="ctr"/>
        <c:lblOffset val="100"/>
        <c:noMultiLvlLbl val="0"/>
      </c:catAx>
      <c:valAx>
        <c:axId val="237861120"/>
        <c:scaling>
          <c:orientation val="minMax"/>
        </c:scaling>
        <c:delete val="0"/>
        <c:axPos val="l"/>
        <c:majorGridlines/>
        <c:numFmt formatCode="#,##0" sourceLinked="1"/>
        <c:majorTickMark val="out"/>
        <c:minorTickMark val="none"/>
        <c:tickLblPos val="nextTo"/>
        <c:crossAx val="2378595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5646084864391949"/>
          <c:y val="7.4548702245552642E-2"/>
          <c:w val="0.63117935258092739"/>
          <c:h val="0.8326195683872849"/>
        </c:manualLayout>
      </c:layout>
      <c:barChart>
        <c:barDir val="col"/>
        <c:grouping val="clustered"/>
        <c:varyColors val="0"/>
        <c:ser>
          <c:idx val="0"/>
          <c:order val="0"/>
          <c:tx>
            <c:strRef>
              <c:f>'49.Заедничко јавно претпријати'!$A$125</c:f>
              <c:strCache>
                <c:ptCount val="1"/>
                <c:pt idx="0">
                  <c:v>Oбврски</c:v>
                </c:pt>
              </c:strCache>
            </c:strRef>
          </c:tx>
          <c:spPr>
            <a:ln>
              <a:prstDash val="solid"/>
            </a:ln>
          </c:spPr>
          <c:invertIfNegative val="0"/>
          <c:cat>
            <c:numRef>
              <c:f>'49.Заедничко јавно претпријати'!$B$124:$D$124</c:f>
              <c:numCache>
                <c:formatCode>General</c:formatCode>
                <c:ptCount val="3"/>
                <c:pt idx="0">
                  <c:v>2023</c:v>
                </c:pt>
                <c:pt idx="1">
                  <c:v>2024</c:v>
                </c:pt>
                <c:pt idx="2">
                  <c:v>2025</c:v>
                </c:pt>
              </c:numCache>
            </c:numRef>
          </c:cat>
          <c:val>
            <c:numRef>
              <c:f>'49.Заедничко јавно претпријати'!$B$125:$D$125</c:f>
              <c:numCache>
                <c:formatCode>#,##0</c:formatCode>
                <c:ptCount val="3"/>
                <c:pt idx="0">
                  <c:v>6728261</c:v>
                </c:pt>
                <c:pt idx="1">
                  <c:v>13969303</c:v>
                </c:pt>
                <c:pt idx="2">
                  <c:v>12247963</c:v>
                </c:pt>
              </c:numCache>
            </c:numRef>
          </c:val>
          <c:extLst>
            <c:ext xmlns:c16="http://schemas.microsoft.com/office/drawing/2014/chart" uri="{C3380CC4-5D6E-409C-BE32-E72D297353CC}">
              <c16:uniqueId val="{00000000-D1EF-D74F-B27F-98581EB95876}"/>
            </c:ext>
          </c:extLst>
        </c:ser>
        <c:ser>
          <c:idx val="1"/>
          <c:order val="1"/>
          <c:tx>
            <c:strRef>
              <c:f>'49.Заедничко јавно претпријати'!$A$126</c:f>
              <c:strCache>
                <c:ptCount val="1"/>
                <c:pt idx="0">
                  <c:v>Приходи</c:v>
                </c:pt>
              </c:strCache>
            </c:strRef>
          </c:tx>
          <c:spPr>
            <a:ln>
              <a:prstDash val="solid"/>
            </a:ln>
          </c:spPr>
          <c:invertIfNegative val="0"/>
          <c:cat>
            <c:numRef>
              <c:f>'49.Заедничко јавно претпријати'!$B$124:$D$124</c:f>
              <c:numCache>
                <c:formatCode>General</c:formatCode>
                <c:ptCount val="3"/>
                <c:pt idx="0">
                  <c:v>2023</c:v>
                </c:pt>
                <c:pt idx="1">
                  <c:v>2024</c:v>
                </c:pt>
                <c:pt idx="2">
                  <c:v>2025</c:v>
                </c:pt>
              </c:numCache>
            </c:numRef>
          </c:cat>
          <c:val>
            <c:numRef>
              <c:f>'49.Заедничко јавно претпријати'!$B$126:$D$126</c:f>
              <c:numCache>
                <c:formatCode>#,##0</c:formatCode>
                <c:ptCount val="3"/>
                <c:pt idx="0">
                  <c:v>23209214</c:v>
                </c:pt>
                <c:pt idx="1">
                  <c:v>30227127</c:v>
                </c:pt>
                <c:pt idx="2">
                  <c:v>39047797</c:v>
                </c:pt>
              </c:numCache>
            </c:numRef>
          </c:val>
          <c:extLst>
            <c:ext xmlns:c16="http://schemas.microsoft.com/office/drawing/2014/chart" uri="{C3380CC4-5D6E-409C-BE32-E72D297353CC}">
              <c16:uniqueId val="{00000001-D1EF-D74F-B27F-98581EB95876}"/>
            </c:ext>
          </c:extLst>
        </c:ser>
        <c:dLbls>
          <c:showLegendKey val="0"/>
          <c:showVal val="0"/>
          <c:showCatName val="0"/>
          <c:showSerName val="0"/>
          <c:showPercent val="0"/>
          <c:showBubbleSize val="0"/>
        </c:dLbls>
        <c:gapWidth val="150"/>
        <c:axId val="237878656"/>
        <c:axId val="237892736"/>
      </c:barChart>
      <c:catAx>
        <c:axId val="237878656"/>
        <c:scaling>
          <c:orientation val="minMax"/>
        </c:scaling>
        <c:delete val="0"/>
        <c:axPos val="b"/>
        <c:numFmt formatCode="General" sourceLinked="1"/>
        <c:majorTickMark val="out"/>
        <c:minorTickMark val="none"/>
        <c:tickLblPos val="nextTo"/>
        <c:crossAx val="237892736"/>
        <c:crosses val="autoZero"/>
        <c:auto val="1"/>
        <c:lblAlgn val="ctr"/>
        <c:lblOffset val="100"/>
        <c:noMultiLvlLbl val="0"/>
      </c:catAx>
      <c:valAx>
        <c:axId val="237892736"/>
        <c:scaling>
          <c:orientation val="minMax"/>
        </c:scaling>
        <c:delete val="0"/>
        <c:axPos val="l"/>
        <c:majorGridlines/>
        <c:numFmt formatCode="#,##0" sourceLinked="1"/>
        <c:majorTickMark val="out"/>
        <c:minorTickMark val="none"/>
        <c:tickLblPos val="nextTo"/>
        <c:crossAx val="2378786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'49.Заедничко јавно претпријати'!$A$146</c:f>
              <c:strCache>
                <c:ptCount val="1"/>
                <c:pt idx="0">
                  <c:v>  ПОКАЗАТЕЛ НА ВКУПНА ЗАДОЛЖЕНОСТ</c:v>
                </c:pt>
              </c:strCache>
            </c:strRef>
          </c:tx>
          <c:spPr>
            <a:ln>
              <a:prstDash val="solid"/>
            </a:ln>
          </c:spPr>
          <c:marker>
            <c:symbol val="none"/>
          </c:marker>
          <c:cat>
            <c:numRef>
              <c:f>'49.Заедничко јавно претпријати'!$B$145:$D$145</c:f>
              <c:numCache>
                <c:formatCode>General</c:formatCode>
                <c:ptCount val="3"/>
                <c:pt idx="0">
                  <c:v>2023</c:v>
                </c:pt>
                <c:pt idx="1">
                  <c:v>2024</c:v>
                </c:pt>
                <c:pt idx="2">
                  <c:v>2025</c:v>
                </c:pt>
              </c:numCache>
            </c:numRef>
          </c:cat>
          <c:val>
            <c:numRef>
              <c:f>'49.Заедничко јавно претпријати'!$B$146:$D$146</c:f>
              <c:numCache>
                <c:formatCode>0.00</c:formatCode>
                <c:ptCount val="3"/>
                <c:pt idx="0">
                  <c:v>0.56020813156187432</c:v>
                </c:pt>
                <c:pt idx="1">
                  <c:v>0.66659135128769254</c:v>
                </c:pt>
                <c:pt idx="2">
                  <c:v>0.41020856395354371</c:v>
                </c:pt>
              </c:numCache>
            </c:numRef>
          </c:val>
          <c:smooth val="0"/>
          <c:extLst>
            <c:ext xmlns:c16="http://schemas.microsoft.com/office/drawing/2014/chart" uri="{C3380CC4-5D6E-409C-BE32-E72D297353CC}">
              <c16:uniqueId val="{00000000-F337-3F44-A816-1420066D8818}"/>
            </c:ext>
          </c:extLst>
        </c:ser>
        <c:ser>
          <c:idx val="1"/>
          <c:order val="1"/>
          <c:tx>
            <c:strRef>
              <c:f>'49.Заедничко јавно претпријати'!$A$147</c:f>
              <c:strCache>
                <c:ptCount val="1"/>
                <c:pt idx="0">
                  <c:v>  ПОКАЗАТЕЛ ДОЛГ-СОПСТВЕН КАПИТАЛ (DEBT EQUITY RATIO)</c:v>
                </c:pt>
              </c:strCache>
            </c:strRef>
          </c:tx>
          <c:spPr>
            <a:ln>
              <a:prstDash val="solid"/>
            </a:ln>
          </c:spPr>
          <c:marker>
            <c:symbol val="none"/>
          </c:marker>
          <c:cat>
            <c:numRef>
              <c:f>'49.Заедничко јавно претпријати'!$B$145:$D$145</c:f>
              <c:numCache>
                <c:formatCode>General</c:formatCode>
                <c:ptCount val="3"/>
                <c:pt idx="0">
                  <c:v>2023</c:v>
                </c:pt>
                <c:pt idx="1">
                  <c:v>2024</c:v>
                </c:pt>
                <c:pt idx="2">
                  <c:v>2025</c:v>
                </c:pt>
              </c:numCache>
            </c:numRef>
          </c:cat>
          <c:val>
            <c:numRef>
              <c:f>'49.Заедничко јавно претпријати'!$B$147:$D$147</c:f>
              <c:numCache>
                <c:formatCode>0.00</c:formatCode>
                <c:ptCount val="3"/>
                <c:pt idx="0">
                  <c:v>1.273802841219857</c:v>
                </c:pt>
                <c:pt idx="1">
                  <c:v>1.999322314709606</c:v>
                </c:pt>
                <c:pt idx="2">
                  <c:v>0.69551461564666162</c:v>
                </c:pt>
              </c:numCache>
            </c:numRef>
          </c:val>
          <c:smooth val="0"/>
          <c:extLst>
            <c:ext xmlns:c16="http://schemas.microsoft.com/office/drawing/2014/chart" uri="{C3380CC4-5D6E-409C-BE32-E72D297353CC}">
              <c16:uniqueId val="{00000001-F337-3F44-A816-1420066D8818}"/>
            </c:ext>
          </c:extLst>
        </c:ser>
        <c:dLbls>
          <c:showLegendKey val="0"/>
          <c:showVal val="0"/>
          <c:showCatName val="0"/>
          <c:showSerName val="0"/>
          <c:showPercent val="0"/>
          <c:showBubbleSize val="0"/>
        </c:dLbls>
        <c:smooth val="0"/>
        <c:axId val="237590784"/>
        <c:axId val="237592576"/>
      </c:lineChart>
      <c:catAx>
        <c:axId val="237590784"/>
        <c:scaling>
          <c:orientation val="minMax"/>
        </c:scaling>
        <c:delete val="0"/>
        <c:axPos val="b"/>
        <c:numFmt formatCode="General" sourceLinked="1"/>
        <c:majorTickMark val="out"/>
        <c:minorTickMark val="none"/>
        <c:tickLblPos val="nextTo"/>
        <c:crossAx val="237592576"/>
        <c:crosses val="autoZero"/>
        <c:auto val="1"/>
        <c:lblAlgn val="ctr"/>
        <c:lblOffset val="100"/>
        <c:noMultiLvlLbl val="0"/>
      </c:catAx>
      <c:valAx>
        <c:axId val="237592576"/>
        <c:scaling>
          <c:orientation val="minMax"/>
        </c:scaling>
        <c:delete val="0"/>
        <c:axPos val="l"/>
        <c:majorGridlines/>
        <c:numFmt formatCode="0.00" sourceLinked="1"/>
        <c:majorTickMark val="out"/>
        <c:minorTickMark val="none"/>
        <c:tickLblPos val="nextTo"/>
        <c:crossAx val="2375907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'49.Заедничко јавно претпријати'!$A$168</c:f>
              <c:strCache>
                <c:ptCount val="1"/>
                <c:pt idx="0">
                  <c:v>   НЕТО ПРОФИТНА МАРЖА</c:v>
                </c:pt>
              </c:strCache>
            </c:strRef>
          </c:tx>
          <c:spPr>
            <a:ln>
              <a:prstDash val="solid"/>
            </a:ln>
          </c:spPr>
          <c:marker>
            <c:symbol val="none"/>
          </c:marker>
          <c:cat>
            <c:numRef>
              <c:f>'49.Заедничко јавно претпријати'!$B$167:$D$167</c:f>
              <c:numCache>
                <c:formatCode>General</c:formatCode>
                <c:ptCount val="3"/>
                <c:pt idx="0">
                  <c:v>2023</c:v>
                </c:pt>
                <c:pt idx="1">
                  <c:v>2024</c:v>
                </c:pt>
                <c:pt idx="2">
                  <c:v>2025</c:v>
                </c:pt>
              </c:numCache>
            </c:numRef>
          </c:cat>
          <c:val>
            <c:numRef>
              <c:f>'49.Заедничко јавно претпријати'!$B$168:$D$168</c:f>
              <c:numCache>
                <c:formatCode>0.00</c:formatCode>
                <c:ptCount val="3"/>
                <c:pt idx="0">
                  <c:v>13.66145042924372</c:v>
                </c:pt>
                <c:pt idx="1">
                  <c:v>5.6422538159767468</c:v>
                </c:pt>
                <c:pt idx="2">
                  <c:v>27.204891994291</c:v>
                </c:pt>
              </c:numCache>
            </c:numRef>
          </c:val>
          <c:smooth val="0"/>
          <c:extLst>
            <c:ext xmlns:c16="http://schemas.microsoft.com/office/drawing/2014/chart" uri="{C3380CC4-5D6E-409C-BE32-E72D297353CC}">
              <c16:uniqueId val="{00000000-3732-CC43-91C2-E0786FCD02DC}"/>
            </c:ext>
          </c:extLst>
        </c:ser>
        <c:ser>
          <c:idx val="1"/>
          <c:order val="1"/>
          <c:tx>
            <c:strRef>
              <c:f>'49.Заедничко јавно претпријати'!$A$169</c:f>
              <c:strCache>
                <c:ptCount val="1"/>
                <c:pt idx="0">
                  <c:v>  ОПЕРАТИВНА ПРОФИТНА МАРЖА</c:v>
                </c:pt>
              </c:strCache>
            </c:strRef>
          </c:tx>
          <c:spPr>
            <a:ln>
              <a:prstDash val="solid"/>
            </a:ln>
          </c:spPr>
          <c:marker>
            <c:symbol val="none"/>
          </c:marker>
          <c:cat>
            <c:numRef>
              <c:f>'49.Заедничко јавно претпријати'!$B$167:$D$167</c:f>
              <c:numCache>
                <c:formatCode>General</c:formatCode>
                <c:ptCount val="3"/>
                <c:pt idx="0">
                  <c:v>2023</c:v>
                </c:pt>
                <c:pt idx="1">
                  <c:v>2024</c:v>
                </c:pt>
                <c:pt idx="2">
                  <c:v>2025</c:v>
                </c:pt>
              </c:numCache>
            </c:numRef>
          </c:cat>
          <c:val>
            <c:numRef>
              <c:f>'49.Заедничко јавно претпријати'!$B$169:$D$169</c:f>
              <c:numCache>
                <c:formatCode>0.00</c:formatCode>
                <c:ptCount val="3"/>
                <c:pt idx="0">
                  <c:v>9.7859131252409259</c:v>
                </c:pt>
                <c:pt idx="1">
                  <c:v>6.980688741407147</c:v>
                </c:pt>
                <c:pt idx="2">
                  <c:v>30.872112964529091</c:v>
                </c:pt>
              </c:numCache>
            </c:numRef>
          </c:val>
          <c:smooth val="0"/>
          <c:extLst>
            <c:ext xmlns:c16="http://schemas.microsoft.com/office/drawing/2014/chart" uri="{C3380CC4-5D6E-409C-BE32-E72D297353CC}">
              <c16:uniqueId val="{00000001-3732-CC43-91C2-E0786FCD02DC}"/>
            </c:ext>
          </c:extLst>
        </c:ser>
        <c:ser>
          <c:idx val="2"/>
          <c:order val="2"/>
          <c:tx>
            <c:strRef>
              <c:f>'49.Заедничко јавно претпријати'!$A$170</c:f>
              <c:strCache>
                <c:ptCount val="1"/>
                <c:pt idx="0">
                  <c:v>  СТАПКА НА ПОВРАТ НА РЕДСТВА (ROA)</c:v>
                </c:pt>
              </c:strCache>
            </c:strRef>
          </c:tx>
          <c:spPr>
            <a:ln>
              <a:prstDash val="solid"/>
            </a:ln>
          </c:spPr>
          <c:marker>
            <c:symbol val="none"/>
          </c:marker>
          <c:cat>
            <c:numRef>
              <c:f>'49.Заедничко јавно претпријати'!$B$167:$D$167</c:f>
              <c:numCache>
                <c:formatCode>General</c:formatCode>
                <c:ptCount val="3"/>
                <c:pt idx="0">
                  <c:v>2023</c:v>
                </c:pt>
                <c:pt idx="1">
                  <c:v>2024</c:v>
                </c:pt>
                <c:pt idx="2">
                  <c:v>2025</c:v>
                </c:pt>
              </c:numCache>
            </c:numRef>
          </c:cat>
          <c:val>
            <c:numRef>
              <c:f>'49.Заедничко јавно претпријати'!$B$170:$D$170</c:f>
              <c:numCache>
                <c:formatCode>0.00</c:formatCode>
                <c:ptCount val="3"/>
                <c:pt idx="0">
                  <c:v>25.046368580004071</c:v>
                </c:pt>
                <c:pt idx="1">
                  <c:v>8.1359314864507226</c:v>
                </c:pt>
                <c:pt idx="2">
                  <c:v>35.578235060934652</c:v>
                </c:pt>
              </c:numCache>
            </c:numRef>
          </c:val>
          <c:smooth val="0"/>
          <c:extLst>
            <c:ext xmlns:c16="http://schemas.microsoft.com/office/drawing/2014/chart" uri="{C3380CC4-5D6E-409C-BE32-E72D297353CC}">
              <c16:uniqueId val="{00000002-3732-CC43-91C2-E0786FCD02DC}"/>
            </c:ext>
          </c:extLst>
        </c:ser>
        <c:ser>
          <c:idx val="3"/>
          <c:order val="3"/>
          <c:tx>
            <c:strRef>
              <c:f>'49.Заедничко јавно претпријати'!$A$171</c:f>
              <c:strCache>
                <c:ptCount val="1"/>
                <c:pt idx="0">
                  <c:v>  СТАПКА НА ПОВРАТ НА КАПИТАЛОТ (ROE)</c:v>
                </c:pt>
              </c:strCache>
            </c:strRef>
          </c:tx>
          <c:marker>
            <c:symbol val="none"/>
          </c:marker>
          <c:cat>
            <c:numRef>
              <c:f>'49.Заедничко јавно претпријати'!$B$167:$D$167</c:f>
              <c:numCache>
                <c:formatCode>General</c:formatCode>
                <c:ptCount val="3"/>
                <c:pt idx="0">
                  <c:v>2023</c:v>
                </c:pt>
                <c:pt idx="1">
                  <c:v>2024</c:v>
                </c:pt>
                <c:pt idx="2">
                  <c:v>2025</c:v>
                </c:pt>
              </c:numCache>
            </c:numRef>
          </c:cat>
          <c:val>
            <c:numRef>
              <c:f>'49.Заедничко јавно претпријати'!$B$171:$D$171</c:f>
              <c:numCache>
                <c:formatCode>0.00</c:formatCode>
                <c:ptCount val="3"/>
                <c:pt idx="0">
                  <c:v>56.95050403945303</c:v>
                </c:pt>
                <c:pt idx="1">
                  <c:v>24.402280858260148</c:v>
                </c:pt>
                <c:pt idx="2">
                  <c:v>60.323417544727192</c:v>
                </c:pt>
              </c:numCache>
            </c:numRef>
          </c:val>
          <c:smooth val="0"/>
          <c:extLst>
            <c:ext xmlns:c16="http://schemas.microsoft.com/office/drawing/2014/chart" uri="{C3380CC4-5D6E-409C-BE32-E72D297353CC}">
              <c16:uniqueId val="{00000000-D004-3B40-B159-B0DBF140D3F4}"/>
            </c:ext>
          </c:extLst>
        </c:ser>
        <c:dLbls>
          <c:showLegendKey val="0"/>
          <c:showVal val="0"/>
          <c:showCatName val="0"/>
          <c:showSerName val="0"/>
          <c:showPercent val="0"/>
          <c:showBubbleSize val="0"/>
        </c:dLbls>
        <c:smooth val="0"/>
        <c:axId val="237632896"/>
        <c:axId val="237638784"/>
      </c:lineChart>
      <c:catAx>
        <c:axId val="237632896"/>
        <c:scaling>
          <c:orientation val="minMax"/>
        </c:scaling>
        <c:delete val="0"/>
        <c:axPos val="b"/>
        <c:numFmt formatCode="General" sourceLinked="0"/>
        <c:majorTickMark val="out"/>
        <c:minorTickMark val="none"/>
        <c:tickLblPos val="nextTo"/>
        <c:crossAx val="237638784"/>
        <c:crosses val="autoZero"/>
        <c:auto val="1"/>
        <c:lblAlgn val="ctr"/>
        <c:lblOffset val="100"/>
        <c:noMultiLvlLbl val="0"/>
      </c:catAx>
      <c:valAx>
        <c:axId val="237638784"/>
        <c:scaling>
          <c:orientation val="minMax"/>
        </c:scaling>
        <c:delete val="0"/>
        <c:axPos val="l"/>
        <c:majorGridlines/>
        <c:numFmt formatCode="0.00" sourceLinked="1"/>
        <c:majorTickMark val="out"/>
        <c:minorTickMark val="none"/>
        <c:tickLblPos val="nextTo"/>
        <c:crossAx val="2376328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'49.Заедничко јавно претпријати'!$A$192</c:f>
              <c:strCache>
                <c:ptCount val="1"/>
                <c:pt idx="0">
                  <c:v>  ПОКАЗАТЕЛ НА ТЕКОВНА ЛИКВИДНОСТ (CURRENT RATIO)</c:v>
                </c:pt>
              </c:strCache>
            </c:strRef>
          </c:tx>
          <c:spPr>
            <a:ln>
              <a:prstDash val="solid"/>
            </a:ln>
          </c:spPr>
          <c:marker>
            <c:symbol val="none"/>
          </c:marker>
          <c:cat>
            <c:numRef>
              <c:f>'49.Заедничко јавно претпријати'!$B$191:$D$191</c:f>
              <c:numCache>
                <c:formatCode>General</c:formatCode>
                <c:ptCount val="3"/>
                <c:pt idx="0">
                  <c:v>2023</c:v>
                </c:pt>
                <c:pt idx="1">
                  <c:v>2024</c:v>
                </c:pt>
                <c:pt idx="2">
                  <c:v>2025</c:v>
                </c:pt>
              </c:numCache>
            </c:numRef>
          </c:cat>
          <c:val>
            <c:numRef>
              <c:f>'49.Заедничко јавно претпријати'!$B$192:$D$192</c:f>
              <c:numCache>
                <c:formatCode>0.00</c:formatCode>
                <c:ptCount val="3"/>
                <c:pt idx="0">
                  <c:v>1.772092967261526</c:v>
                </c:pt>
                <c:pt idx="1">
                  <c:v>1.493821273688458</c:v>
                </c:pt>
                <c:pt idx="2">
                  <c:v>2.4240222639470739</c:v>
                </c:pt>
              </c:numCache>
            </c:numRef>
          </c:val>
          <c:smooth val="0"/>
          <c:extLst>
            <c:ext xmlns:c16="http://schemas.microsoft.com/office/drawing/2014/chart" uri="{C3380CC4-5D6E-409C-BE32-E72D297353CC}">
              <c16:uniqueId val="{00000000-D745-7D4B-8155-A2D00F50BF8D}"/>
            </c:ext>
          </c:extLst>
        </c:ser>
        <c:ser>
          <c:idx val="1"/>
          <c:order val="1"/>
          <c:tx>
            <c:strRef>
              <c:f>'49.Заедничко јавно претпријати'!$A$193</c:f>
              <c:strCache>
                <c:ptCount val="1"/>
                <c:pt idx="0">
                  <c:v>  ПОКАЗАТЕЛ НА ЗАБРЗАНА ЛИКВИДНОСТ (QOICK RATIO)</c:v>
                </c:pt>
              </c:strCache>
            </c:strRef>
          </c:tx>
          <c:spPr>
            <a:ln>
              <a:prstDash val="solid"/>
            </a:ln>
          </c:spPr>
          <c:marker>
            <c:symbol val="none"/>
          </c:marker>
          <c:cat>
            <c:numRef>
              <c:f>'49.Заедничко јавно претпријати'!$B$191:$D$191</c:f>
              <c:numCache>
                <c:formatCode>General</c:formatCode>
                <c:ptCount val="3"/>
                <c:pt idx="0">
                  <c:v>2023</c:v>
                </c:pt>
                <c:pt idx="1">
                  <c:v>2024</c:v>
                </c:pt>
                <c:pt idx="2">
                  <c:v>2025</c:v>
                </c:pt>
              </c:numCache>
            </c:numRef>
          </c:cat>
          <c:val>
            <c:numRef>
              <c:f>'49.Заедничко јавно претпријати'!$B$193:$D$193</c:f>
              <c:numCache>
                <c:formatCode>0.00</c:formatCode>
                <c:ptCount val="3"/>
                <c:pt idx="0">
                  <c:v>1.772092967261526</c:v>
                </c:pt>
                <c:pt idx="1">
                  <c:v>1.493821273688458</c:v>
                </c:pt>
                <c:pt idx="2">
                  <c:v>2.4240222639470739</c:v>
                </c:pt>
              </c:numCache>
            </c:numRef>
          </c:val>
          <c:smooth val="0"/>
          <c:extLst>
            <c:ext xmlns:c16="http://schemas.microsoft.com/office/drawing/2014/chart" uri="{C3380CC4-5D6E-409C-BE32-E72D297353CC}">
              <c16:uniqueId val="{00000001-D745-7D4B-8155-A2D00F50BF8D}"/>
            </c:ext>
          </c:extLst>
        </c:ser>
        <c:dLbls>
          <c:showLegendKey val="0"/>
          <c:showVal val="0"/>
          <c:showCatName val="0"/>
          <c:showSerName val="0"/>
          <c:showPercent val="0"/>
          <c:showBubbleSize val="0"/>
        </c:dLbls>
        <c:smooth val="0"/>
        <c:axId val="237664512"/>
        <c:axId val="237674496"/>
      </c:lineChart>
      <c:catAx>
        <c:axId val="237664512"/>
        <c:scaling>
          <c:orientation val="minMax"/>
        </c:scaling>
        <c:delete val="0"/>
        <c:axPos val="b"/>
        <c:numFmt formatCode="General" sourceLinked="1"/>
        <c:majorTickMark val="out"/>
        <c:minorTickMark val="none"/>
        <c:tickLblPos val="nextTo"/>
        <c:crossAx val="237674496"/>
        <c:crosses val="autoZero"/>
        <c:auto val="1"/>
        <c:lblAlgn val="ctr"/>
        <c:lblOffset val="100"/>
        <c:noMultiLvlLbl val="0"/>
      </c:catAx>
      <c:valAx>
        <c:axId val="237674496"/>
        <c:scaling>
          <c:orientation val="minMax"/>
        </c:scaling>
        <c:delete val="0"/>
        <c:axPos val="l"/>
        <c:majorGridlines/>
        <c:numFmt formatCode="0.00" sourceLinked="1"/>
        <c:majorTickMark val="out"/>
        <c:minorTickMark val="none"/>
        <c:tickLblPos val="nextTo"/>
        <c:crossAx val="2376645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'50.Акционерско Друштво Фудбалс'!$A$161</c:f>
              <c:strCache>
                <c:ptCount val="1"/>
                <c:pt idx="0">
                  <c:v>   НЕТО ПРОФИТНА МАРЖА</c:v>
                </c:pt>
              </c:strCache>
            </c:strRef>
          </c:tx>
          <c:spPr>
            <a:ln>
              <a:prstDash val="solid"/>
            </a:ln>
          </c:spPr>
          <c:marker>
            <c:symbol val="none"/>
          </c:marker>
          <c:cat>
            <c:numRef>
              <c:f>'50.Акционерско Друштво Фудбалс'!$B$160:$D$160</c:f>
              <c:numCache>
                <c:formatCode>General</c:formatCode>
                <c:ptCount val="3"/>
                <c:pt idx="0">
                  <c:v>2023</c:v>
                </c:pt>
                <c:pt idx="1">
                  <c:v>2024</c:v>
                </c:pt>
                <c:pt idx="2">
                  <c:v>2025</c:v>
                </c:pt>
              </c:numCache>
            </c:numRef>
          </c:cat>
          <c:val>
            <c:numRef>
              <c:f>'50.Акционерско Друштво Фудбалс'!$B$161:$D$161</c:f>
              <c:numCache>
                <c:formatCode>0.00</c:formatCode>
                <c:ptCount val="3"/>
                <c:pt idx="0">
                  <c:v>8668.9333333333343</c:v>
                </c:pt>
                <c:pt idx="1">
                  <c:v>7228.02</c:v>
                </c:pt>
                <c:pt idx="2">
                  <c:v>-23756.6</c:v>
                </c:pt>
              </c:numCache>
            </c:numRef>
          </c:val>
          <c:smooth val="0"/>
          <c:extLst>
            <c:ext xmlns:c16="http://schemas.microsoft.com/office/drawing/2014/chart" uri="{C3380CC4-5D6E-409C-BE32-E72D297353CC}">
              <c16:uniqueId val="{00000000-90C8-7849-8DB4-7507D562D3B4}"/>
            </c:ext>
          </c:extLst>
        </c:ser>
        <c:ser>
          <c:idx val="1"/>
          <c:order val="1"/>
          <c:tx>
            <c:strRef>
              <c:f>'50.Акционерско Друштво Фудбалс'!$A$162</c:f>
              <c:strCache>
                <c:ptCount val="1"/>
                <c:pt idx="0">
                  <c:v>  ОПЕРАТИВНА ПРОФИТНА МАРЖА</c:v>
                </c:pt>
              </c:strCache>
            </c:strRef>
          </c:tx>
          <c:spPr>
            <a:ln>
              <a:prstDash val="solid"/>
            </a:ln>
          </c:spPr>
          <c:marker>
            <c:symbol val="none"/>
          </c:marker>
          <c:cat>
            <c:numRef>
              <c:f>'50.Акционерско Друштво Фудбалс'!$B$160:$D$160</c:f>
              <c:numCache>
                <c:formatCode>General</c:formatCode>
                <c:ptCount val="3"/>
                <c:pt idx="0">
                  <c:v>2023</c:v>
                </c:pt>
                <c:pt idx="1">
                  <c:v>2024</c:v>
                </c:pt>
                <c:pt idx="2">
                  <c:v>2025</c:v>
                </c:pt>
              </c:numCache>
            </c:numRef>
          </c:cat>
          <c:val>
            <c:numRef>
              <c:f>'50.Акционерско Друштво Фудбалс'!$B$162:$D$162</c:f>
              <c:numCache>
                <c:formatCode>0.00</c:formatCode>
                <c:ptCount val="3"/>
                <c:pt idx="0">
                  <c:v>-187995.33333333331</c:v>
                </c:pt>
                <c:pt idx="1">
                  <c:v>-248593.78</c:v>
                </c:pt>
                <c:pt idx="2">
                  <c:v>-472321.36666666658</c:v>
                </c:pt>
              </c:numCache>
            </c:numRef>
          </c:val>
          <c:smooth val="0"/>
          <c:extLst>
            <c:ext xmlns:c16="http://schemas.microsoft.com/office/drawing/2014/chart" uri="{C3380CC4-5D6E-409C-BE32-E72D297353CC}">
              <c16:uniqueId val="{00000001-90C8-7849-8DB4-7507D562D3B4}"/>
            </c:ext>
          </c:extLst>
        </c:ser>
        <c:ser>
          <c:idx val="2"/>
          <c:order val="2"/>
          <c:tx>
            <c:strRef>
              <c:f>'50.Акционерско Друштво Фудбалс'!$A$163</c:f>
              <c:strCache>
                <c:ptCount val="1"/>
                <c:pt idx="0">
                  <c:v>  СТАПКА НА ПОВРАТ НА СРЕДСТВА (ROA)</c:v>
                </c:pt>
              </c:strCache>
            </c:strRef>
          </c:tx>
          <c:spPr>
            <a:ln>
              <a:prstDash val="solid"/>
            </a:ln>
          </c:spPr>
          <c:marker>
            <c:symbol val="none"/>
          </c:marker>
          <c:cat>
            <c:numRef>
              <c:f>'50.Акционерско Друштво Фудбалс'!$B$160:$D$160</c:f>
              <c:numCache>
                <c:formatCode>General</c:formatCode>
                <c:ptCount val="3"/>
                <c:pt idx="0">
                  <c:v>2023</c:v>
                </c:pt>
                <c:pt idx="1">
                  <c:v>2024</c:v>
                </c:pt>
                <c:pt idx="2">
                  <c:v>2025</c:v>
                </c:pt>
              </c:numCache>
            </c:numRef>
          </c:cat>
          <c:val>
            <c:numRef>
              <c:f>'50.Акционерско Друштво Фудбалс'!$B$163:$D$163</c:f>
              <c:numCache>
                <c:formatCode>0.00</c:formatCode>
                <c:ptCount val="3"/>
                <c:pt idx="0">
                  <c:v>13.47126139880082</c:v>
                </c:pt>
                <c:pt idx="1">
                  <c:v>15.36759992473554</c:v>
                </c:pt>
                <c:pt idx="2">
                  <c:v>-18.239999999999998</c:v>
                </c:pt>
              </c:numCache>
            </c:numRef>
          </c:val>
          <c:smooth val="0"/>
          <c:extLst>
            <c:ext xmlns:c16="http://schemas.microsoft.com/office/drawing/2014/chart" uri="{C3380CC4-5D6E-409C-BE32-E72D297353CC}">
              <c16:uniqueId val="{00000002-90C8-7849-8DB4-7507D562D3B4}"/>
            </c:ext>
          </c:extLst>
        </c:ser>
        <c:ser>
          <c:idx val="3"/>
          <c:order val="3"/>
          <c:tx>
            <c:strRef>
              <c:f>'50.Акционерско Друштво Фудбалс'!$A$164</c:f>
              <c:strCache>
                <c:ptCount val="1"/>
                <c:pt idx="0">
                  <c:v>  СТАПКА НА ПОВРАТ НА КАПИТАЛОТ (ROE)</c:v>
                </c:pt>
              </c:strCache>
            </c:strRef>
          </c:tx>
          <c:marker>
            <c:symbol val="none"/>
          </c:marker>
          <c:cat>
            <c:numRef>
              <c:f>'50.Акционерско Друштво Фудбалс'!$B$160:$D$160</c:f>
              <c:numCache>
                <c:formatCode>General</c:formatCode>
                <c:ptCount val="3"/>
                <c:pt idx="0">
                  <c:v>2023</c:v>
                </c:pt>
                <c:pt idx="1">
                  <c:v>2024</c:v>
                </c:pt>
                <c:pt idx="2">
                  <c:v>2025</c:v>
                </c:pt>
              </c:numCache>
            </c:numRef>
          </c:cat>
          <c:val>
            <c:numRef>
              <c:f>'50.Акционерско Друштво Фудбалс'!$B$164:$D$164</c:f>
              <c:numCache>
                <c:formatCode>0.00</c:formatCode>
                <c:ptCount val="3"/>
                <c:pt idx="0">
                  <c:v>20.021042259014809</c:v>
                </c:pt>
                <c:pt idx="1">
                  <c:v>15.646006404714401</c:v>
                </c:pt>
                <c:pt idx="2">
                  <c:v>-18.239999999999998</c:v>
                </c:pt>
              </c:numCache>
            </c:numRef>
          </c:val>
          <c:smooth val="0"/>
          <c:extLst>
            <c:ext xmlns:c16="http://schemas.microsoft.com/office/drawing/2014/chart" uri="{C3380CC4-5D6E-409C-BE32-E72D297353CC}">
              <c16:uniqueId val="{00000000-E7D8-2A43-BC61-D95428CB9D89}"/>
            </c:ext>
          </c:extLst>
        </c:ser>
        <c:dLbls>
          <c:showLegendKey val="0"/>
          <c:showVal val="0"/>
          <c:showCatName val="0"/>
          <c:showSerName val="0"/>
          <c:showPercent val="0"/>
          <c:showBubbleSize val="0"/>
        </c:dLbls>
        <c:smooth val="0"/>
        <c:axId val="237776896"/>
        <c:axId val="237778432"/>
      </c:lineChart>
      <c:catAx>
        <c:axId val="237776896"/>
        <c:scaling>
          <c:orientation val="minMax"/>
        </c:scaling>
        <c:delete val="0"/>
        <c:axPos val="b"/>
        <c:numFmt formatCode="General" sourceLinked="0"/>
        <c:majorTickMark val="out"/>
        <c:minorTickMark val="none"/>
        <c:tickLblPos val="nextTo"/>
        <c:crossAx val="237778432"/>
        <c:crosses val="autoZero"/>
        <c:auto val="1"/>
        <c:lblAlgn val="ctr"/>
        <c:lblOffset val="100"/>
        <c:noMultiLvlLbl val="0"/>
      </c:catAx>
      <c:valAx>
        <c:axId val="237778432"/>
        <c:scaling>
          <c:orientation val="minMax"/>
        </c:scaling>
        <c:delete val="0"/>
        <c:axPos val="l"/>
        <c:majorGridlines/>
        <c:numFmt formatCode="0.00" sourceLinked="1"/>
        <c:majorTickMark val="out"/>
        <c:minorTickMark val="none"/>
        <c:tickLblPos val="nextTo"/>
        <c:crossAx val="2377768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'6.ЈКП Водовод Битола'!$A$118</c:f>
              <c:strCache>
                <c:ptCount val="1"/>
                <c:pt idx="0">
                  <c:v>Oбврски</c:v>
                </c:pt>
              </c:strCache>
            </c:strRef>
          </c:tx>
          <c:spPr>
            <a:solidFill>
              <a:schemeClr val="accent1"/>
            </a:solidFill>
            <a:ln>
              <a:noFill/>
              <a:prstDash val="solid"/>
            </a:ln>
          </c:spPr>
          <c:invertIfNegative val="0"/>
          <c:cat>
            <c:numRef>
              <c:f>'6.ЈКП Водовод Битола'!$B$117:$D$117</c:f>
              <c:numCache>
                <c:formatCode>General</c:formatCode>
                <c:ptCount val="3"/>
                <c:pt idx="0">
                  <c:v>2023</c:v>
                </c:pt>
                <c:pt idx="1">
                  <c:v>2024</c:v>
                </c:pt>
                <c:pt idx="2">
                  <c:v>2025</c:v>
                </c:pt>
              </c:numCache>
            </c:numRef>
          </c:cat>
          <c:val>
            <c:numRef>
              <c:f>'6.ЈКП Водовод Битола'!$B$118:$D$118</c:f>
              <c:numCache>
                <c:formatCode>#,##0</c:formatCode>
                <c:ptCount val="3"/>
                <c:pt idx="0">
                  <c:v>76555960</c:v>
                </c:pt>
                <c:pt idx="1">
                  <c:v>126466288</c:v>
                </c:pt>
                <c:pt idx="2">
                  <c:v>175652108</c:v>
                </c:pt>
              </c:numCache>
            </c:numRef>
          </c:val>
          <c:extLst>
            <c:ext xmlns:c16="http://schemas.microsoft.com/office/drawing/2014/chart" uri="{C3380CC4-5D6E-409C-BE32-E72D297353CC}">
              <c16:uniqueId val="{00000000-FDAD-8C4C-895C-00F2E9D27955}"/>
            </c:ext>
          </c:extLst>
        </c:ser>
        <c:ser>
          <c:idx val="1"/>
          <c:order val="1"/>
          <c:tx>
            <c:strRef>
              <c:f>'6.ЈКП Водовод Битола'!$A$119</c:f>
              <c:strCache>
                <c:ptCount val="1"/>
                <c:pt idx="0">
                  <c:v>Приходи</c:v>
                </c:pt>
              </c:strCache>
            </c:strRef>
          </c:tx>
          <c:spPr>
            <a:solidFill>
              <a:schemeClr val="accent2"/>
            </a:solidFill>
            <a:ln>
              <a:noFill/>
              <a:prstDash val="solid"/>
            </a:ln>
          </c:spPr>
          <c:invertIfNegative val="0"/>
          <c:cat>
            <c:numRef>
              <c:f>'6.ЈКП Водовод Битола'!$B$117:$D$117</c:f>
              <c:numCache>
                <c:formatCode>General</c:formatCode>
                <c:ptCount val="3"/>
                <c:pt idx="0">
                  <c:v>2023</c:v>
                </c:pt>
                <c:pt idx="1">
                  <c:v>2024</c:v>
                </c:pt>
                <c:pt idx="2">
                  <c:v>2025</c:v>
                </c:pt>
              </c:numCache>
            </c:numRef>
          </c:cat>
          <c:val>
            <c:numRef>
              <c:f>'6.ЈКП Водовод Битола'!$B$119:$D$119</c:f>
              <c:numCache>
                <c:formatCode>#,##0</c:formatCode>
                <c:ptCount val="3"/>
                <c:pt idx="0">
                  <c:v>215280112</c:v>
                </c:pt>
                <c:pt idx="1">
                  <c:v>232941880</c:v>
                </c:pt>
                <c:pt idx="2">
                  <c:v>248683548</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21278976"/>
        <c:axId val="221280512"/>
      </c:barChart>
      <c:catAx>
        <c:axId val="2212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280512"/>
        <c:crosses val="autoZero"/>
        <c:auto val="1"/>
        <c:lblAlgn val="ctr"/>
        <c:lblOffset val="100"/>
        <c:noMultiLvlLbl val="0"/>
      </c:catAx>
      <c:valAx>
        <c:axId val="221280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278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'50.Акционерско Друштво Фудбалс'!$A$139</c:f>
              <c:strCache>
                <c:ptCount val="1"/>
                <c:pt idx="0">
                  <c:v>  ПОКАЗАТЕЛ НА ВКУПНА ЗАДОЛЖЕНОСТ</c:v>
                </c:pt>
              </c:strCache>
            </c:strRef>
          </c:tx>
          <c:spPr>
            <a:ln>
              <a:prstDash val="solid"/>
            </a:ln>
          </c:spPr>
          <c:marker>
            <c:symbol val="none"/>
          </c:marker>
          <c:cat>
            <c:numRef>
              <c:f>'50.Акционерско Друштво Фудбалс'!$B$138:$D$138</c:f>
              <c:numCache>
                <c:formatCode>General</c:formatCode>
                <c:ptCount val="3"/>
                <c:pt idx="0">
                  <c:v>2023</c:v>
                </c:pt>
                <c:pt idx="1">
                  <c:v>2024</c:v>
                </c:pt>
                <c:pt idx="2">
                  <c:v>2025</c:v>
                </c:pt>
              </c:numCache>
            </c:numRef>
          </c:cat>
          <c:val>
            <c:numRef>
              <c:f>'50.Акционерско Друштво Фудбалс'!$B$139:$D$139</c:f>
              <c:numCache>
                <c:formatCode>0.00</c:formatCode>
                <c:ptCount val="3"/>
                <c:pt idx="0">
                  <c:v>0.32714484967758578</c:v>
                </c:pt>
                <c:pt idx="1">
                  <c:v>1.779409216494823E-2</c:v>
                </c:pt>
                <c:pt idx="2">
                  <c:v>0</c:v>
                </c:pt>
              </c:numCache>
            </c:numRef>
          </c:val>
          <c:smooth val="0"/>
          <c:extLst>
            <c:ext xmlns:c16="http://schemas.microsoft.com/office/drawing/2014/chart" uri="{C3380CC4-5D6E-409C-BE32-E72D297353CC}">
              <c16:uniqueId val="{00000000-254D-D242-8055-D2D8E7B046BE}"/>
            </c:ext>
          </c:extLst>
        </c:ser>
        <c:ser>
          <c:idx val="1"/>
          <c:order val="1"/>
          <c:tx>
            <c:strRef>
              <c:f>'50.Акционерско Друштво Фудбалс'!$A$140</c:f>
              <c:strCache>
                <c:ptCount val="1"/>
                <c:pt idx="0">
                  <c:v>  ПОКАЗАТЕЛ ДОЛГ-СОПСТВЕН КАПИТАЛ (DEBT EQUITY RATIO)</c:v>
                </c:pt>
              </c:strCache>
            </c:strRef>
          </c:tx>
          <c:spPr>
            <a:ln>
              <a:prstDash val="solid"/>
            </a:ln>
          </c:spPr>
          <c:marker>
            <c:symbol val="none"/>
          </c:marker>
          <c:cat>
            <c:numRef>
              <c:f>'50.Акционерско Друштво Фудбалс'!$B$138:$D$138</c:f>
              <c:numCache>
                <c:formatCode>General</c:formatCode>
                <c:ptCount val="3"/>
                <c:pt idx="0">
                  <c:v>2023</c:v>
                </c:pt>
                <c:pt idx="1">
                  <c:v>2024</c:v>
                </c:pt>
                <c:pt idx="2">
                  <c:v>2025</c:v>
                </c:pt>
              </c:numCache>
            </c:numRef>
          </c:cat>
          <c:val>
            <c:numRef>
              <c:f>'50.Акционерско Друштво Фудбалс'!$B$140:$D$140</c:f>
              <c:numCache>
                <c:formatCode>0.00</c:formatCode>
                <c:ptCount val="3"/>
                <c:pt idx="0">
                  <c:v>0.48620397647372798</c:v>
                </c:pt>
                <c:pt idx="1">
                  <c:v>1.8116458089902379E-2</c:v>
                </c:pt>
                <c:pt idx="2">
                  <c:v>0</c:v>
                </c:pt>
              </c:numCache>
            </c:numRef>
          </c:val>
          <c:smooth val="0"/>
          <c:extLst>
            <c:ext xmlns:c16="http://schemas.microsoft.com/office/drawing/2014/chart" uri="{C3380CC4-5D6E-409C-BE32-E72D297353CC}">
              <c16:uniqueId val="{00000001-254D-D242-8055-D2D8E7B046BE}"/>
            </c:ext>
          </c:extLst>
        </c:ser>
        <c:dLbls>
          <c:showLegendKey val="0"/>
          <c:showVal val="0"/>
          <c:showCatName val="0"/>
          <c:showSerName val="0"/>
          <c:showPercent val="0"/>
          <c:showBubbleSize val="0"/>
        </c:dLbls>
        <c:smooth val="0"/>
        <c:axId val="237791872"/>
        <c:axId val="237797760"/>
      </c:lineChart>
      <c:catAx>
        <c:axId val="237791872"/>
        <c:scaling>
          <c:orientation val="minMax"/>
        </c:scaling>
        <c:delete val="0"/>
        <c:axPos val="b"/>
        <c:numFmt formatCode="General" sourceLinked="1"/>
        <c:majorTickMark val="out"/>
        <c:minorTickMark val="none"/>
        <c:tickLblPos val="nextTo"/>
        <c:crossAx val="237797760"/>
        <c:crosses val="autoZero"/>
        <c:auto val="1"/>
        <c:lblAlgn val="ctr"/>
        <c:lblOffset val="100"/>
        <c:noMultiLvlLbl val="0"/>
      </c:catAx>
      <c:valAx>
        <c:axId val="237797760"/>
        <c:scaling>
          <c:orientation val="minMax"/>
        </c:scaling>
        <c:delete val="0"/>
        <c:axPos val="l"/>
        <c:majorGridlines/>
        <c:numFmt formatCode="0.00" sourceLinked="1"/>
        <c:majorTickMark val="out"/>
        <c:minorTickMark val="none"/>
        <c:tickLblPos val="nextTo"/>
        <c:crossAx val="2377918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'50.Акционерско Друштво Фудбалс'!$A$95</c:f>
              <c:strCache>
                <c:ptCount val="1"/>
                <c:pt idx="0">
                  <c:v>Oбврски</c:v>
                </c:pt>
              </c:strCache>
            </c:strRef>
          </c:tx>
          <c:spPr>
            <a:ln>
              <a:prstDash val="solid"/>
            </a:ln>
          </c:spPr>
          <c:invertIfNegative val="0"/>
          <c:cat>
            <c:numRef>
              <c:f>'50.Акционерско Друштво Фудбалс'!$B$94:$D$94</c:f>
              <c:numCache>
                <c:formatCode>0</c:formatCode>
                <c:ptCount val="3"/>
                <c:pt idx="0">
                  <c:v>2023</c:v>
                </c:pt>
                <c:pt idx="1">
                  <c:v>2024</c:v>
                </c:pt>
                <c:pt idx="2">
                  <c:v>2025</c:v>
                </c:pt>
              </c:numCache>
            </c:numRef>
          </c:cat>
          <c:val>
            <c:numRef>
              <c:f>'50.Акционерско Друштво Фудбалс'!$B$95:$D$95</c:f>
              <c:numCache>
                <c:formatCode>#,##0</c:formatCode>
                <c:ptCount val="3"/>
                <c:pt idx="0">
                  <c:v>1894698</c:v>
                </c:pt>
                <c:pt idx="1">
                  <c:v>83693</c:v>
                </c:pt>
                <c:pt idx="2">
                  <c:v>0</c:v>
                </c:pt>
              </c:numCache>
            </c:numRef>
          </c:val>
          <c:extLst>
            <c:ext xmlns:c16="http://schemas.microsoft.com/office/drawing/2014/chart" uri="{C3380CC4-5D6E-409C-BE32-E72D297353CC}">
              <c16:uniqueId val="{00000000-6441-034C-B2F5-8A5BF7E7D482}"/>
            </c:ext>
          </c:extLst>
        </c:ser>
        <c:ser>
          <c:idx val="1"/>
          <c:order val="1"/>
          <c:tx>
            <c:strRef>
              <c:f>'50.Акционерско Друштво Фудбалс'!$A$96</c:f>
              <c:strCache>
                <c:ptCount val="1"/>
                <c:pt idx="0">
                  <c:v>EBITDA</c:v>
                </c:pt>
              </c:strCache>
            </c:strRef>
          </c:tx>
          <c:spPr>
            <a:ln>
              <a:prstDash val="solid"/>
            </a:ln>
          </c:spPr>
          <c:invertIfNegative val="0"/>
          <c:cat>
            <c:numRef>
              <c:f>'50.Акционерско Друштво Фудбалс'!$B$94:$D$94</c:f>
              <c:numCache>
                <c:formatCode>0</c:formatCode>
                <c:ptCount val="3"/>
                <c:pt idx="0">
                  <c:v>2023</c:v>
                </c:pt>
                <c:pt idx="1">
                  <c:v>2024</c:v>
                </c:pt>
                <c:pt idx="2">
                  <c:v>2025</c:v>
                </c:pt>
              </c:numCache>
            </c:numRef>
          </c:cat>
          <c:val>
            <c:numRef>
              <c:f>'50.Акционерско Друштво Фудбалс'!$B$96:$D$96</c:f>
              <c:numCache>
                <c:formatCode>#,##0</c:formatCode>
                <c:ptCount val="3"/>
                <c:pt idx="0">
                  <c:v>-16663548</c:v>
                </c:pt>
                <c:pt idx="1">
                  <c:v>-24596537</c:v>
                </c:pt>
                <c:pt idx="2">
                  <c:v>-13906800</c:v>
                </c:pt>
              </c:numCache>
            </c:numRef>
          </c:val>
          <c:extLst>
            <c:ext xmlns:c16="http://schemas.microsoft.com/office/drawing/2014/chart" uri="{C3380CC4-5D6E-409C-BE32-E72D297353CC}">
              <c16:uniqueId val="{00000001-6441-034C-B2F5-8A5BF7E7D482}"/>
            </c:ext>
          </c:extLst>
        </c:ser>
        <c:ser>
          <c:idx val="2"/>
          <c:order val="2"/>
          <c:tx>
            <c:strRef>
              <c:f>'50.Акционерско Друштво Фудбалс'!$A$97</c:f>
              <c:strCache>
                <c:ptCount val="1"/>
                <c:pt idx="0">
                  <c:v>Показател на долг/ЕBITDA</c:v>
                </c:pt>
              </c:strCache>
            </c:strRef>
          </c:tx>
          <c:spPr>
            <a:ln>
              <a:prstDash val="solid"/>
            </a:ln>
          </c:spPr>
          <c:invertIfNegative val="0"/>
          <c:cat>
            <c:numRef>
              <c:f>'50.Акционерско Друштво Фудбалс'!$B$94:$D$94</c:f>
              <c:numCache>
                <c:formatCode>0</c:formatCode>
                <c:ptCount val="3"/>
                <c:pt idx="0">
                  <c:v>2023</c:v>
                </c:pt>
                <c:pt idx="1">
                  <c:v>2024</c:v>
                </c:pt>
                <c:pt idx="2">
                  <c:v>2025</c:v>
                </c:pt>
              </c:numCache>
            </c:numRef>
          </c:cat>
          <c:val>
            <c:numRef>
              <c:f>'50.Акционерско Друштво Фудбалс'!$B$97:$D$97</c:f>
              <c:numCache>
                <c:formatCode>#,##0.00</c:formatCode>
                <c:ptCount val="3"/>
                <c:pt idx="0">
                  <c:v>-0.11370315613457591</c:v>
                </c:pt>
                <c:pt idx="1">
                  <c:v>-3.402633468280515E-3</c:v>
                </c:pt>
                <c:pt idx="2">
                  <c:v>0</c:v>
                </c:pt>
              </c:numCache>
            </c:numRef>
          </c:val>
          <c:extLst>
            <c:ext xmlns:c16="http://schemas.microsoft.com/office/drawing/2014/chart" uri="{C3380CC4-5D6E-409C-BE32-E72D297353CC}">
              <c16:uniqueId val="{00000002-6441-034C-B2F5-8A5BF7E7D482}"/>
            </c:ext>
          </c:extLst>
        </c:ser>
        <c:dLbls>
          <c:showLegendKey val="0"/>
          <c:showVal val="0"/>
          <c:showCatName val="0"/>
          <c:showSerName val="0"/>
          <c:showPercent val="0"/>
          <c:showBubbleSize val="0"/>
        </c:dLbls>
        <c:gapWidth val="150"/>
        <c:axId val="237443712"/>
        <c:axId val="237445504"/>
      </c:barChart>
      <c:catAx>
        <c:axId val="237443712"/>
        <c:scaling>
          <c:orientation val="minMax"/>
        </c:scaling>
        <c:delete val="0"/>
        <c:axPos val="b"/>
        <c:numFmt formatCode="0" sourceLinked="1"/>
        <c:majorTickMark val="out"/>
        <c:minorTickMark val="none"/>
        <c:tickLblPos val="nextTo"/>
        <c:crossAx val="237445504"/>
        <c:crosses val="autoZero"/>
        <c:auto val="1"/>
        <c:lblAlgn val="ctr"/>
        <c:lblOffset val="100"/>
        <c:noMultiLvlLbl val="0"/>
      </c:catAx>
      <c:valAx>
        <c:axId val="237445504"/>
        <c:scaling>
          <c:orientation val="minMax"/>
        </c:scaling>
        <c:delete val="0"/>
        <c:axPos val="l"/>
        <c:majorGridlines/>
        <c:numFmt formatCode="#,##0" sourceLinked="1"/>
        <c:majorTickMark val="out"/>
        <c:minorTickMark val="none"/>
        <c:tickLblPos val="nextTo"/>
        <c:crossAx val="2374437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'50.Акционерско Друштво Фудбалс'!$A$118</c:f>
              <c:strCache>
                <c:ptCount val="1"/>
                <c:pt idx="0">
                  <c:v>Oбврски</c:v>
                </c:pt>
              </c:strCache>
            </c:strRef>
          </c:tx>
          <c:spPr>
            <a:ln>
              <a:prstDash val="solid"/>
            </a:ln>
          </c:spPr>
          <c:invertIfNegative val="0"/>
          <c:cat>
            <c:numRef>
              <c:f>'50.Акционерско Друштво Фудбалс'!$B$117:$D$117</c:f>
              <c:numCache>
                <c:formatCode>General</c:formatCode>
                <c:ptCount val="3"/>
                <c:pt idx="0">
                  <c:v>2023</c:v>
                </c:pt>
                <c:pt idx="1">
                  <c:v>2024</c:v>
                </c:pt>
                <c:pt idx="2">
                  <c:v>2025</c:v>
                </c:pt>
              </c:numCache>
            </c:numRef>
          </c:cat>
          <c:val>
            <c:numRef>
              <c:f>'50.Акционерско Друштво Фудбалс'!$B$118:$D$118</c:f>
              <c:numCache>
                <c:formatCode>#,##0</c:formatCode>
                <c:ptCount val="3"/>
                <c:pt idx="0">
                  <c:v>1894698</c:v>
                </c:pt>
                <c:pt idx="1">
                  <c:v>83693</c:v>
                </c:pt>
                <c:pt idx="2">
                  <c:v>0</c:v>
                </c:pt>
              </c:numCache>
            </c:numRef>
          </c:val>
          <c:extLst>
            <c:ext xmlns:c16="http://schemas.microsoft.com/office/drawing/2014/chart" uri="{C3380CC4-5D6E-409C-BE32-E72D297353CC}">
              <c16:uniqueId val="{00000000-71F3-4F45-BF51-75ED5C8AD377}"/>
            </c:ext>
          </c:extLst>
        </c:ser>
        <c:ser>
          <c:idx val="1"/>
          <c:order val="1"/>
          <c:tx>
            <c:strRef>
              <c:f>'50.Акционерско Друштво Фудбалс'!$A$119</c:f>
              <c:strCache>
                <c:ptCount val="1"/>
                <c:pt idx="0">
                  <c:v>Приходи</c:v>
                </c:pt>
              </c:strCache>
            </c:strRef>
          </c:tx>
          <c:spPr>
            <a:ln>
              <a:prstDash val="solid"/>
            </a:ln>
          </c:spPr>
          <c:invertIfNegative val="0"/>
          <c:cat>
            <c:numRef>
              <c:f>'50.Акционерско Друштво Фудбалс'!$B$117:$D$117</c:f>
              <c:numCache>
                <c:formatCode>General</c:formatCode>
                <c:ptCount val="3"/>
                <c:pt idx="0">
                  <c:v>2023</c:v>
                </c:pt>
                <c:pt idx="1">
                  <c:v>2024</c:v>
                </c:pt>
                <c:pt idx="2">
                  <c:v>2025</c:v>
                </c:pt>
              </c:numCache>
            </c:numRef>
          </c:cat>
          <c:val>
            <c:numRef>
              <c:f>'50.Акционерско Друштво Фудбалс'!$B$119:$D$119</c:f>
              <c:numCache>
                <c:formatCode>#,##0</c:formatCode>
                <c:ptCount val="3"/>
                <c:pt idx="0">
                  <c:v>17788973</c:v>
                </c:pt>
                <c:pt idx="1">
                  <c:v>24862683</c:v>
                </c:pt>
                <c:pt idx="2">
                  <c:v>13414565</c:v>
                </c:pt>
              </c:numCache>
            </c:numRef>
          </c:val>
          <c:extLst>
            <c:ext xmlns:c16="http://schemas.microsoft.com/office/drawing/2014/chart" uri="{C3380CC4-5D6E-409C-BE32-E72D297353CC}">
              <c16:uniqueId val="{00000001-71F3-4F45-BF51-75ED5C8AD377}"/>
            </c:ext>
          </c:extLst>
        </c:ser>
        <c:dLbls>
          <c:showLegendKey val="0"/>
          <c:showVal val="0"/>
          <c:showCatName val="0"/>
          <c:showSerName val="0"/>
          <c:showPercent val="0"/>
          <c:showBubbleSize val="0"/>
        </c:dLbls>
        <c:gapWidth val="150"/>
        <c:axId val="237479424"/>
        <c:axId val="237480960"/>
      </c:barChart>
      <c:catAx>
        <c:axId val="237479424"/>
        <c:scaling>
          <c:orientation val="minMax"/>
        </c:scaling>
        <c:delete val="0"/>
        <c:axPos val="b"/>
        <c:numFmt formatCode="General" sourceLinked="1"/>
        <c:majorTickMark val="out"/>
        <c:minorTickMark val="none"/>
        <c:tickLblPos val="nextTo"/>
        <c:crossAx val="237480960"/>
        <c:crosses val="autoZero"/>
        <c:auto val="1"/>
        <c:lblAlgn val="ctr"/>
        <c:lblOffset val="100"/>
        <c:noMultiLvlLbl val="0"/>
      </c:catAx>
      <c:valAx>
        <c:axId val="237480960"/>
        <c:scaling>
          <c:orientation val="minMax"/>
        </c:scaling>
        <c:delete val="0"/>
        <c:axPos val="l"/>
        <c:majorGridlines/>
        <c:numFmt formatCode="#,##0" sourceLinked="1"/>
        <c:majorTickMark val="out"/>
        <c:minorTickMark val="none"/>
        <c:tickLblPos val="nextTo"/>
        <c:crossAx val="2374794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'50.Акционерско Друштво Фудбалс'!$A$185</c:f>
              <c:strCache>
                <c:ptCount val="1"/>
                <c:pt idx="0">
                  <c:v>  ПОКАЗАТЕЛ НА ТЕКОВНА ЛИКВИДНОСТ (CURRENT RATIO)</c:v>
                </c:pt>
              </c:strCache>
            </c:strRef>
          </c:tx>
          <c:spPr>
            <a:ln>
              <a:prstDash val="solid"/>
            </a:ln>
          </c:spPr>
          <c:marker>
            <c:symbol val="none"/>
          </c:marker>
          <c:cat>
            <c:numRef>
              <c:f>'50.Акционерско Друштво Фудбалс'!$B$184:$D$184</c:f>
              <c:numCache>
                <c:formatCode>General</c:formatCode>
                <c:ptCount val="3"/>
                <c:pt idx="0">
                  <c:v>2023</c:v>
                </c:pt>
                <c:pt idx="1">
                  <c:v>2024</c:v>
                </c:pt>
                <c:pt idx="2">
                  <c:v>2025</c:v>
                </c:pt>
              </c:numCache>
            </c:numRef>
          </c:cat>
          <c:val>
            <c:numRef>
              <c:f>'50.Акционерско Друштво Фудбалс'!$B$185:$D$185</c:f>
              <c:numCache>
                <c:formatCode>0.00</c:formatCode>
                <c:ptCount val="3"/>
                <c:pt idx="0">
                  <c:v>1.2682580548456801</c:v>
                </c:pt>
                <c:pt idx="1">
                  <c:v>18.84989186670331</c:v>
                </c:pt>
                <c:pt idx="2">
                  <c:v>0</c:v>
                </c:pt>
              </c:numCache>
            </c:numRef>
          </c:val>
          <c:smooth val="0"/>
          <c:extLst>
            <c:ext xmlns:c16="http://schemas.microsoft.com/office/drawing/2014/chart" uri="{C3380CC4-5D6E-409C-BE32-E72D297353CC}">
              <c16:uniqueId val="{00000000-FE69-9348-A02F-E8D563AEAE7F}"/>
            </c:ext>
          </c:extLst>
        </c:ser>
        <c:ser>
          <c:idx val="1"/>
          <c:order val="1"/>
          <c:tx>
            <c:strRef>
              <c:f>'50.Акционерско Друштво Фудбалс'!$A$186</c:f>
              <c:strCache>
                <c:ptCount val="1"/>
                <c:pt idx="0">
                  <c:v>  ПОКАЗАТЕЛ НА ЗАБРЗАНА ЛИКВИДНОСТ (QOICK RATIO)</c:v>
                </c:pt>
              </c:strCache>
            </c:strRef>
          </c:tx>
          <c:spPr>
            <a:ln>
              <a:prstDash val="solid"/>
            </a:ln>
          </c:spPr>
          <c:marker>
            <c:symbol val="none"/>
          </c:marker>
          <c:cat>
            <c:numRef>
              <c:f>'50.Акционерско Друштво Фудбалс'!$B$184:$D$184</c:f>
              <c:numCache>
                <c:formatCode>General</c:formatCode>
                <c:ptCount val="3"/>
                <c:pt idx="0">
                  <c:v>2023</c:v>
                </c:pt>
                <c:pt idx="1">
                  <c:v>2024</c:v>
                </c:pt>
                <c:pt idx="2">
                  <c:v>2025</c:v>
                </c:pt>
              </c:numCache>
            </c:numRef>
          </c:cat>
          <c:val>
            <c:numRef>
              <c:f>'50.Акционерско Друштво Фудбалс'!$B$186:$D$186</c:f>
              <c:numCache>
                <c:formatCode>0.00</c:formatCode>
                <c:ptCount val="3"/>
                <c:pt idx="0">
                  <c:v>1.2682580548456801</c:v>
                </c:pt>
                <c:pt idx="1">
                  <c:v>18.84989186670331</c:v>
                </c:pt>
                <c:pt idx="2">
                  <c:v>0</c:v>
                </c:pt>
              </c:numCache>
            </c:numRef>
          </c:val>
          <c:smooth val="0"/>
          <c:extLst>
            <c:ext xmlns:c16="http://schemas.microsoft.com/office/drawing/2014/chart" uri="{C3380CC4-5D6E-409C-BE32-E72D297353CC}">
              <c16:uniqueId val="{00000001-FE69-9348-A02F-E8D563AEAE7F}"/>
            </c:ext>
          </c:extLst>
        </c:ser>
        <c:dLbls>
          <c:showLegendKey val="0"/>
          <c:showVal val="0"/>
          <c:showCatName val="0"/>
          <c:showSerName val="0"/>
          <c:showPercent val="0"/>
          <c:showBubbleSize val="0"/>
        </c:dLbls>
        <c:smooth val="0"/>
        <c:axId val="238563712"/>
        <c:axId val="238565248"/>
      </c:lineChart>
      <c:catAx>
        <c:axId val="238563712"/>
        <c:scaling>
          <c:orientation val="minMax"/>
        </c:scaling>
        <c:delete val="0"/>
        <c:axPos val="b"/>
        <c:numFmt formatCode="General" sourceLinked="1"/>
        <c:majorTickMark val="out"/>
        <c:minorTickMark val="none"/>
        <c:tickLblPos val="nextTo"/>
        <c:crossAx val="238565248"/>
        <c:crosses val="autoZero"/>
        <c:auto val="1"/>
        <c:lblAlgn val="ctr"/>
        <c:lblOffset val="100"/>
        <c:noMultiLvlLbl val="0"/>
      </c:catAx>
      <c:valAx>
        <c:axId val="238565248"/>
        <c:scaling>
          <c:orientation val="minMax"/>
        </c:scaling>
        <c:delete val="0"/>
        <c:axPos val="l"/>
        <c:majorGridlines/>
        <c:numFmt formatCode="0.00" sourceLinked="1"/>
        <c:majorTickMark val="out"/>
        <c:minorTickMark val="none"/>
        <c:tickLblPos val="nextTo"/>
        <c:crossAx val="2385637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'51.ЈКП КОМУНАЛЕЦ Градско'!$A$161</c:f>
              <c:strCache>
                <c:ptCount val="1"/>
                <c:pt idx="0">
                  <c:v>   НЕТО ПРОФИТНА МАРЖА</c:v>
                </c:pt>
              </c:strCache>
            </c:strRef>
          </c:tx>
          <c:spPr>
            <a:ln w="28575" cap="rnd">
              <a:solidFill>
                <a:schemeClr val="accent1"/>
              </a:solidFill>
              <a:prstDash val="solid"/>
              <a:round/>
            </a:ln>
          </c:spPr>
          <c:marker>
            <c:symbol val="none"/>
          </c:marker>
          <c:cat>
            <c:numRef>
              <c:f>'51.ЈКП КОМУНАЛЕЦ Градско'!$B$160:$D$160</c:f>
              <c:numCache>
                <c:formatCode>General</c:formatCode>
                <c:ptCount val="3"/>
                <c:pt idx="0">
                  <c:v>2023</c:v>
                </c:pt>
                <c:pt idx="1">
                  <c:v>2024</c:v>
                </c:pt>
                <c:pt idx="2">
                  <c:v>2025</c:v>
                </c:pt>
              </c:numCache>
            </c:numRef>
          </c:cat>
          <c:val>
            <c:numRef>
              <c:f>'51.ЈКП КОМУНАЛЕЦ Градско'!$B$161:$D$161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01DB-7F46-BBEB-4228CC0451F9}"/>
            </c:ext>
          </c:extLst>
        </c:ser>
        <c:ser>
          <c:idx val="1"/>
          <c:order val="1"/>
          <c:tx>
            <c:strRef>
              <c:f>'51.ЈКП КОМУНАЛЕЦ Градско'!$A$162</c:f>
              <c:strCache>
                <c:ptCount val="1"/>
                <c:pt idx="0">
                  <c:v>  ОПЕРАТИВНА ПРОФИТНА МАРЖА</c:v>
                </c:pt>
              </c:strCache>
            </c:strRef>
          </c:tx>
          <c:spPr>
            <a:ln w="28575" cap="rnd">
              <a:solidFill>
                <a:schemeClr val="accent2"/>
              </a:solidFill>
              <a:prstDash val="solid"/>
              <a:round/>
            </a:ln>
          </c:spPr>
          <c:marker>
            <c:symbol val="none"/>
          </c:marker>
          <c:cat>
            <c:numRef>
              <c:f>'51.ЈКП КОМУНАЛЕЦ Градско'!$B$160:$D$160</c:f>
              <c:numCache>
                <c:formatCode>General</c:formatCode>
                <c:ptCount val="3"/>
                <c:pt idx="0">
                  <c:v>2023</c:v>
                </c:pt>
                <c:pt idx="1">
                  <c:v>2024</c:v>
                </c:pt>
                <c:pt idx="2">
                  <c:v>2025</c:v>
                </c:pt>
              </c:numCache>
            </c:numRef>
          </c:cat>
          <c:val>
            <c:numRef>
              <c:f>'51.ЈКП КОМУНАЛЕЦ Градско'!$B$162:$D$162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01DB-7F46-BBEB-4228CC0451F9}"/>
            </c:ext>
          </c:extLst>
        </c:ser>
        <c:ser>
          <c:idx val="2"/>
          <c:order val="2"/>
          <c:tx>
            <c:strRef>
              <c:f>'51.ЈКП КОМУНАЛЕЦ Градско'!$A$163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'51.ЈКП КОМУНАЛЕЦ Градско'!$B$160:$D$160</c:f>
              <c:numCache>
                <c:formatCode>General</c:formatCode>
                <c:ptCount val="3"/>
                <c:pt idx="0">
                  <c:v>2023</c:v>
                </c:pt>
                <c:pt idx="1">
                  <c:v>2024</c:v>
                </c:pt>
                <c:pt idx="2">
                  <c:v>2025</c:v>
                </c:pt>
              </c:numCache>
            </c:numRef>
          </c:cat>
          <c:val>
            <c:numRef>
              <c:f>'51.ЈКП КОМУНАЛЕЦ Градско'!$B$163:$D$163</c:f>
              <c:numCache>
                <c:formatCode>0.00</c:formatCode>
                <c:ptCount val="3"/>
                <c:pt idx="0">
                  <c:v>105626300</c:v>
                </c:pt>
                <c:pt idx="1">
                  <c:v>-576.91999999999996</c:v>
                </c:pt>
                <c:pt idx="2">
                  <c:v>-92.07</c:v>
                </c:pt>
              </c:numCache>
            </c:numRef>
          </c:val>
          <c:smooth val="0"/>
          <c:extLst>
            <c:ext xmlns:c16="http://schemas.microsoft.com/office/drawing/2014/chart" uri="{C3380CC4-5D6E-409C-BE32-E72D297353CC}">
              <c16:uniqueId val="{00000002-01DB-7F46-BBEB-4228CC0451F9}"/>
            </c:ext>
          </c:extLst>
        </c:ser>
        <c:ser>
          <c:idx val="3"/>
          <c:order val="3"/>
          <c:tx>
            <c:strRef>
              <c:f>'51.ЈКП КОМУНАЛЕЦ Градско'!$A$164</c:f>
              <c:strCache>
                <c:ptCount val="1"/>
                <c:pt idx="0">
                  <c:v>  СТАПКА НА ПОВРАТ НА КАПИТАЛОТ (ROE)</c:v>
                </c:pt>
              </c:strCache>
            </c:strRef>
          </c:tx>
          <c:marker>
            <c:symbol val="none"/>
          </c:marker>
          <c:cat>
            <c:numRef>
              <c:f>'51.ЈКП КОМУНАЛЕЦ Градско'!$B$160:$D$160</c:f>
              <c:numCache>
                <c:formatCode>General</c:formatCode>
                <c:ptCount val="3"/>
                <c:pt idx="0">
                  <c:v>2023</c:v>
                </c:pt>
                <c:pt idx="1">
                  <c:v>2024</c:v>
                </c:pt>
                <c:pt idx="2">
                  <c:v>2025</c:v>
                </c:pt>
              </c:numCache>
            </c:numRef>
          </c:cat>
          <c:val>
            <c:numRef>
              <c:f>'51.ЈКП КОМУНАЛЕЦ Градско'!$B$164:$D$164</c:f>
              <c:numCache>
                <c:formatCode>0.00</c:formatCode>
                <c:ptCount val="3"/>
                <c:pt idx="0">
                  <c:v>-3.104410115552878</c:v>
                </c:pt>
                <c:pt idx="1">
                  <c:v>0.12</c:v>
                </c:pt>
                <c:pt idx="2">
                  <c:v>0.12</c:v>
                </c:pt>
              </c:numCache>
            </c:numRef>
          </c:val>
          <c:smooth val="0"/>
          <c:extLst>
            <c:ext xmlns:c16="http://schemas.microsoft.com/office/drawing/2014/chart" uri="{C3380CC4-5D6E-409C-BE32-E72D297353CC}">
              <c16:uniqueId val="{00000000-9F04-5A4C-AA8C-D882BC6CBB98}"/>
            </c:ext>
          </c:extLst>
        </c:ser>
        <c:dLbls>
          <c:showLegendKey val="0"/>
          <c:showVal val="0"/>
          <c:showCatName val="0"/>
          <c:showSerName val="0"/>
          <c:showPercent val="0"/>
          <c:showBubbleSize val="0"/>
        </c:dLbls>
        <c:smooth val="0"/>
        <c:axId val="238491520"/>
        <c:axId val="238493056"/>
      </c:lineChart>
      <c:catAx>
        <c:axId val="23849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493056"/>
        <c:crosses val="autoZero"/>
        <c:auto val="1"/>
        <c:lblAlgn val="ctr"/>
        <c:lblOffset val="100"/>
        <c:noMultiLvlLbl val="0"/>
      </c:catAx>
      <c:valAx>
        <c:axId val="238493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4915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'51.ЈКП КОМУНАЛЕЦ Градско'!$A$95</c:f>
              <c:strCache>
                <c:ptCount val="1"/>
                <c:pt idx="0">
                  <c:v>Oбврски</c:v>
                </c:pt>
              </c:strCache>
            </c:strRef>
          </c:tx>
          <c:spPr>
            <a:solidFill>
              <a:schemeClr val="accent1"/>
            </a:solidFill>
            <a:ln>
              <a:noFill/>
              <a:prstDash val="solid"/>
            </a:ln>
          </c:spPr>
          <c:invertIfNegative val="0"/>
          <c:cat>
            <c:numRef>
              <c:f>'51.ЈКП КОМУНАЛЕЦ Градско'!$B$94:$D$94</c:f>
              <c:numCache>
                <c:formatCode>0</c:formatCode>
                <c:ptCount val="3"/>
                <c:pt idx="0">
                  <c:v>2023</c:v>
                </c:pt>
                <c:pt idx="1">
                  <c:v>2024</c:v>
                </c:pt>
                <c:pt idx="2">
                  <c:v>2025</c:v>
                </c:pt>
              </c:numCache>
            </c:numRef>
          </c:cat>
          <c:val>
            <c:numRef>
              <c:f>'51.ЈКП КОМУНАЛЕЦ Градско'!$B$95:$D$95</c:f>
              <c:numCache>
                <c:formatCode>#,##0</c:formatCode>
                <c:ptCount val="3"/>
                <c:pt idx="0">
                  <c:v>34024596</c:v>
                </c:pt>
                <c:pt idx="1">
                  <c:v>34072116</c:v>
                </c:pt>
                <c:pt idx="2">
                  <c:v>34152094</c:v>
                </c:pt>
              </c:numCache>
            </c:numRef>
          </c:val>
          <c:extLst>
            <c:ext xmlns:c16="http://schemas.microsoft.com/office/drawing/2014/chart" uri="{C3380CC4-5D6E-409C-BE32-E72D297353CC}">
              <c16:uniqueId val="{00000000-C3CD-DF47-8E27-E23D3DC791DF}"/>
            </c:ext>
          </c:extLst>
        </c:ser>
        <c:ser>
          <c:idx val="1"/>
          <c:order val="1"/>
          <c:tx>
            <c:strRef>
              <c:f>'51.ЈКП КОМУНАЛЕЦ Градско'!$A$96</c:f>
              <c:strCache>
                <c:ptCount val="1"/>
                <c:pt idx="0">
                  <c:v>EBITDA</c:v>
                </c:pt>
              </c:strCache>
            </c:strRef>
          </c:tx>
          <c:spPr>
            <a:solidFill>
              <a:schemeClr val="accent2"/>
            </a:solidFill>
            <a:ln>
              <a:noFill/>
              <a:prstDash val="solid"/>
            </a:ln>
          </c:spPr>
          <c:invertIfNegative val="0"/>
          <c:cat>
            <c:numRef>
              <c:f>'51.ЈКП КОМУНАЛЕЦ Градско'!$B$94:$D$94</c:f>
              <c:numCache>
                <c:formatCode>0</c:formatCode>
                <c:ptCount val="3"/>
                <c:pt idx="0">
                  <c:v>2023</c:v>
                </c:pt>
                <c:pt idx="1">
                  <c:v>2024</c:v>
                </c:pt>
                <c:pt idx="2">
                  <c:v>2025</c:v>
                </c:pt>
              </c:numCache>
            </c:numRef>
          </c:cat>
          <c:val>
            <c:numRef>
              <c:f>'51.ЈКП КОМУНАЛЕЦ Градско'!$B$96:$D$96</c:f>
              <c:numCache>
                <c:formatCode>#,##0</c:formatCode>
                <c:ptCount val="3"/>
                <c:pt idx="0">
                  <c:v>-1447113</c:v>
                </c:pt>
                <c:pt idx="1">
                  <c:v>-40500</c:v>
                </c:pt>
                <c:pt idx="2">
                  <c:v>-41702</c:v>
                </c:pt>
              </c:numCache>
            </c:numRef>
          </c:val>
          <c:extLst>
            <c:ext xmlns:c16="http://schemas.microsoft.com/office/drawing/2014/chart" uri="{C3380CC4-5D6E-409C-BE32-E72D297353CC}">
              <c16:uniqueId val="{00000001-C3CD-DF47-8E27-E23D3DC791DF}"/>
            </c:ext>
          </c:extLst>
        </c:ser>
        <c:ser>
          <c:idx val="2"/>
          <c:order val="2"/>
          <c:tx>
            <c:strRef>
              <c:f>'51.ЈКП КОМУНАЛЕЦ Градско'!$A$97</c:f>
              <c:strCache>
                <c:ptCount val="1"/>
                <c:pt idx="0">
                  <c:v>Показател на долг/ЕBITDA</c:v>
                </c:pt>
              </c:strCache>
            </c:strRef>
          </c:tx>
          <c:spPr>
            <a:solidFill>
              <a:schemeClr val="accent3"/>
            </a:solidFill>
            <a:ln>
              <a:noFill/>
              <a:prstDash val="solid"/>
            </a:ln>
          </c:spPr>
          <c:invertIfNegative val="0"/>
          <c:cat>
            <c:numRef>
              <c:f>'51.ЈКП КОМУНАЛЕЦ Градско'!$B$94:$D$94</c:f>
              <c:numCache>
                <c:formatCode>0</c:formatCode>
                <c:ptCount val="3"/>
                <c:pt idx="0">
                  <c:v>2023</c:v>
                </c:pt>
                <c:pt idx="1">
                  <c:v>2024</c:v>
                </c:pt>
                <c:pt idx="2">
                  <c:v>2025</c:v>
                </c:pt>
              </c:numCache>
            </c:numRef>
          </c:cat>
          <c:val>
            <c:numRef>
              <c:f>'51.ЈКП КОМУНАЛЕЦ Градско'!$B$97:$D$97</c:f>
              <c:numCache>
                <c:formatCode>#,##0.00</c:formatCode>
                <c:ptCount val="3"/>
                <c:pt idx="0">
                  <c:v>-23.512051926836399</c:v>
                </c:pt>
                <c:pt idx="1">
                  <c:v>-841.28681481481476</c:v>
                </c:pt>
                <c:pt idx="2">
                  <c:v>-818.95578149729033</c:v>
                </c:pt>
              </c:numCache>
            </c:numRef>
          </c:val>
          <c:extLst>
            <c:ext xmlns:c16="http://schemas.microsoft.com/office/drawing/2014/chart" uri="{C3380CC4-5D6E-409C-BE32-E72D297353CC}">
              <c16:uniqueId val="{00000002-C3CD-DF47-8E27-E23D3DC791DF}"/>
            </c:ext>
          </c:extLst>
        </c:ser>
        <c:dLbls>
          <c:showLegendKey val="0"/>
          <c:showVal val="0"/>
          <c:showCatName val="0"/>
          <c:showSerName val="0"/>
          <c:showPercent val="0"/>
          <c:showBubbleSize val="0"/>
        </c:dLbls>
        <c:gapWidth val="219"/>
        <c:overlap val="-27"/>
        <c:axId val="238532480"/>
        <c:axId val="238534016"/>
      </c:barChart>
      <c:catAx>
        <c:axId val="2385324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534016"/>
        <c:crosses val="autoZero"/>
        <c:auto val="1"/>
        <c:lblAlgn val="ctr"/>
        <c:lblOffset val="100"/>
        <c:noMultiLvlLbl val="0"/>
      </c:catAx>
      <c:valAx>
        <c:axId val="2385340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5324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'51.ЈКП КОМУНАЛЕЦ Градско'!$A$118</c:f>
              <c:strCache>
                <c:ptCount val="1"/>
                <c:pt idx="0">
                  <c:v>Oбврски</c:v>
                </c:pt>
              </c:strCache>
            </c:strRef>
          </c:tx>
          <c:spPr>
            <a:solidFill>
              <a:schemeClr val="accent1"/>
            </a:solidFill>
            <a:ln>
              <a:noFill/>
              <a:prstDash val="solid"/>
            </a:ln>
          </c:spPr>
          <c:invertIfNegative val="0"/>
          <c:cat>
            <c:numRef>
              <c:f>'51.ЈКП КОМУНАЛЕЦ Градско'!$B$117:$D$117</c:f>
              <c:numCache>
                <c:formatCode>General</c:formatCode>
                <c:ptCount val="3"/>
                <c:pt idx="0">
                  <c:v>2023</c:v>
                </c:pt>
                <c:pt idx="1">
                  <c:v>2024</c:v>
                </c:pt>
                <c:pt idx="2">
                  <c:v>2025</c:v>
                </c:pt>
              </c:numCache>
            </c:numRef>
          </c:cat>
          <c:val>
            <c:numRef>
              <c:f>'51.ЈКП КОМУНАЛЕЦ Градско'!$B$118:$D$118</c:f>
              <c:numCache>
                <c:formatCode>#,##0</c:formatCode>
                <c:ptCount val="3"/>
                <c:pt idx="0">
                  <c:v>34024596</c:v>
                </c:pt>
                <c:pt idx="1">
                  <c:v>34072116</c:v>
                </c:pt>
                <c:pt idx="2">
                  <c:v>34152094</c:v>
                </c:pt>
              </c:numCache>
            </c:numRef>
          </c:val>
          <c:extLst>
            <c:ext xmlns:c16="http://schemas.microsoft.com/office/drawing/2014/chart" uri="{C3380CC4-5D6E-409C-BE32-E72D297353CC}">
              <c16:uniqueId val="{00000000-AE31-DA42-9C3B-B4A8DF7F25C7}"/>
            </c:ext>
          </c:extLst>
        </c:ser>
        <c:ser>
          <c:idx val="1"/>
          <c:order val="1"/>
          <c:tx>
            <c:strRef>
              <c:f>'51.ЈКП КОМУНАЛЕЦ Градско'!$A$119</c:f>
              <c:strCache>
                <c:ptCount val="1"/>
                <c:pt idx="0">
                  <c:v>Приходи</c:v>
                </c:pt>
              </c:strCache>
            </c:strRef>
          </c:tx>
          <c:spPr>
            <a:solidFill>
              <a:schemeClr val="accent2"/>
            </a:solidFill>
            <a:ln>
              <a:noFill/>
              <a:prstDash val="solid"/>
            </a:ln>
          </c:spPr>
          <c:invertIfNegative val="0"/>
          <c:cat>
            <c:numRef>
              <c:f>'51.ЈКП КОМУНАЛЕЦ Градско'!$B$117:$D$117</c:f>
              <c:numCache>
                <c:formatCode>General</c:formatCode>
                <c:ptCount val="3"/>
                <c:pt idx="0">
                  <c:v>2023</c:v>
                </c:pt>
                <c:pt idx="1">
                  <c:v>2024</c:v>
                </c:pt>
                <c:pt idx="2">
                  <c:v>2025</c:v>
                </c:pt>
              </c:numCache>
            </c:numRef>
          </c:cat>
          <c:val>
            <c:numRef>
              <c:f>'51.ЈКП КОМУНАЛЕЦ Градско'!$B$119:$D$119</c:f>
              <c:numCache>
                <c:formatCode>#,##0</c:formatCode>
                <c:ptCount val="3"/>
                <c:pt idx="0">
                  <c:v>2504766</c:v>
                </c:pt>
                <c:pt idx="1">
                  <c:v>0</c:v>
                </c:pt>
                <c:pt idx="2">
                  <c:v>0</c:v>
                </c:pt>
              </c:numCache>
            </c:numRef>
          </c:val>
          <c:extLst>
            <c:ext xmlns:c16="http://schemas.microsoft.com/office/drawing/2014/chart" uri="{C3380CC4-5D6E-409C-BE32-E72D297353CC}">
              <c16:uniqueId val="{00000001-AE31-DA42-9C3B-B4A8DF7F25C7}"/>
            </c:ext>
          </c:extLst>
        </c:ser>
        <c:dLbls>
          <c:showLegendKey val="0"/>
          <c:showVal val="0"/>
          <c:showCatName val="0"/>
          <c:showSerName val="0"/>
          <c:showPercent val="0"/>
          <c:showBubbleSize val="0"/>
        </c:dLbls>
        <c:gapWidth val="219"/>
        <c:overlap val="-27"/>
        <c:axId val="230454016"/>
        <c:axId val="230455552"/>
      </c:barChart>
      <c:catAx>
        <c:axId val="2304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455552"/>
        <c:crosses val="autoZero"/>
        <c:auto val="1"/>
        <c:lblAlgn val="ctr"/>
        <c:lblOffset val="100"/>
        <c:noMultiLvlLbl val="0"/>
      </c:catAx>
      <c:valAx>
        <c:axId val="230455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0454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'51.ЈКП КОМУНАЛЕЦ Градско'!$A$139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'51.ЈКП КОМУНАЛЕЦ Градско'!$B$138:$D$138</c:f>
              <c:numCache>
                <c:formatCode>General</c:formatCode>
                <c:ptCount val="3"/>
                <c:pt idx="0">
                  <c:v>2023</c:v>
                </c:pt>
                <c:pt idx="1">
                  <c:v>2024</c:v>
                </c:pt>
                <c:pt idx="2">
                  <c:v>2025</c:v>
                </c:pt>
              </c:numCache>
            </c:numRef>
          </c:cat>
          <c:val>
            <c:numRef>
              <c:f>'51.ЈКП КОМУНАЛЕЦ Градско'!$B$139:$D$139</c:f>
              <c:numCache>
                <c:formatCode>0.00</c:formatCode>
                <c:ptCount val="3"/>
                <c:pt idx="0">
                  <c:v>34024596</c:v>
                </c:pt>
                <c:pt idx="1">
                  <c:v>4853.5777777777776</c:v>
                </c:pt>
                <c:pt idx="2">
                  <c:v>753.9759360649947</c:v>
                </c:pt>
              </c:numCache>
            </c:numRef>
          </c:val>
          <c:smooth val="0"/>
          <c:extLst>
            <c:ext xmlns:c16="http://schemas.microsoft.com/office/drawing/2014/chart" uri="{C3380CC4-5D6E-409C-BE32-E72D297353CC}">
              <c16:uniqueId val="{00000000-41E2-6A41-93E9-34EA36DEAAC6}"/>
            </c:ext>
          </c:extLst>
        </c:ser>
        <c:ser>
          <c:idx val="1"/>
          <c:order val="1"/>
          <c:tx>
            <c:strRef>
              <c:f>'51.ЈКП КОМУНАЛЕЦ Градско'!$A$140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'51.ЈКП КОМУНАЛЕЦ Градско'!$B$138:$D$138</c:f>
              <c:numCache>
                <c:formatCode>General</c:formatCode>
                <c:ptCount val="3"/>
                <c:pt idx="0">
                  <c:v>2023</c:v>
                </c:pt>
                <c:pt idx="1">
                  <c:v>2024</c:v>
                </c:pt>
                <c:pt idx="2">
                  <c:v>2025</c:v>
                </c:pt>
              </c:numCache>
            </c:numRef>
          </c:cat>
          <c:val>
            <c:numRef>
              <c:f>'51.ЈКП КОМУНАЛЕЦ Градско'!$B$140:$D$140</c:f>
              <c:numCache>
                <c:formatCode>0.00</c:formatCode>
                <c:ptCount val="3"/>
                <c:pt idx="0">
                  <c:v>-1</c:v>
                </c:pt>
                <c:pt idx="1">
                  <c:v>-1.000206076037478</c:v>
                </c:pt>
                <c:pt idx="2">
                  <c:v>-1.001328063689825</c:v>
                </c:pt>
              </c:numCache>
            </c:numRef>
          </c:val>
          <c:smooth val="0"/>
          <c:extLst>
            <c:ext xmlns:c16="http://schemas.microsoft.com/office/drawing/2014/chart" uri="{C3380CC4-5D6E-409C-BE32-E72D297353CC}">
              <c16:uniqueId val="{00000001-41E2-6A41-93E9-34EA36DEAAC6}"/>
            </c:ext>
          </c:extLst>
        </c:ser>
        <c:dLbls>
          <c:showLegendKey val="0"/>
          <c:showVal val="0"/>
          <c:showCatName val="0"/>
          <c:showSerName val="0"/>
          <c:showPercent val="0"/>
          <c:showBubbleSize val="0"/>
        </c:dLbls>
        <c:smooth val="0"/>
        <c:axId val="237698432"/>
        <c:axId val="238093440"/>
      </c:lineChart>
      <c:catAx>
        <c:axId val="23769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093440"/>
        <c:crosses val="autoZero"/>
        <c:auto val="1"/>
        <c:lblAlgn val="ctr"/>
        <c:lblOffset val="100"/>
        <c:noMultiLvlLbl val="0"/>
      </c:catAx>
      <c:valAx>
        <c:axId val="238093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7698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'51.ЈКП КОМУНАЛЕЦ Градско'!$A$185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'51.ЈКП КОМУНАЛЕЦ Градско'!$B$184:$D$184</c:f>
              <c:numCache>
                <c:formatCode>General</c:formatCode>
                <c:ptCount val="3"/>
                <c:pt idx="0">
                  <c:v>2023</c:v>
                </c:pt>
                <c:pt idx="1">
                  <c:v>2024</c:v>
                </c:pt>
                <c:pt idx="2">
                  <c:v>2025</c:v>
                </c:pt>
              </c:numCache>
            </c:numRef>
          </c:cat>
          <c:val>
            <c:numRef>
              <c:f>'51.ЈКП КОМУНАЛЕЦ Градско'!$B$185:$D$185</c:f>
              <c:numCache>
                <c:formatCode>0.00</c:formatCode>
                <c:ptCount val="3"/>
                <c:pt idx="0">
                  <c:v>0</c:v>
                </c:pt>
                <c:pt idx="1">
                  <c:v>2.7496174819896139E-4</c:v>
                </c:pt>
                <c:pt idx="2">
                  <c:v>1.7686287215839631E-3</c:v>
                </c:pt>
              </c:numCache>
            </c:numRef>
          </c:val>
          <c:smooth val="0"/>
          <c:extLst>
            <c:ext xmlns:c16="http://schemas.microsoft.com/office/drawing/2014/chart" uri="{C3380CC4-5D6E-409C-BE32-E72D297353CC}">
              <c16:uniqueId val="{00000000-923B-D54E-8287-E057CF68623A}"/>
            </c:ext>
          </c:extLst>
        </c:ser>
        <c:ser>
          <c:idx val="1"/>
          <c:order val="1"/>
          <c:tx>
            <c:strRef>
              <c:f>'51.ЈКП КОМУНАЛЕЦ Градско'!$A$186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'51.ЈКП КОМУНАЛЕЦ Градско'!$B$184:$D$184</c:f>
              <c:numCache>
                <c:formatCode>General</c:formatCode>
                <c:ptCount val="3"/>
                <c:pt idx="0">
                  <c:v>2023</c:v>
                </c:pt>
                <c:pt idx="1">
                  <c:v>2024</c:v>
                </c:pt>
                <c:pt idx="2">
                  <c:v>2025</c:v>
                </c:pt>
              </c:numCache>
            </c:numRef>
          </c:cat>
          <c:val>
            <c:numRef>
              <c:f>'51.ЈКП КОМУНАЛЕЦ Градско'!$B$186:$D$186</c:f>
              <c:numCache>
                <c:formatCode>0.00</c:formatCode>
                <c:ptCount val="3"/>
                <c:pt idx="0">
                  <c:v>0</c:v>
                </c:pt>
                <c:pt idx="1">
                  <c:v>2.7496174819896139E-4</c:v>
                </c:pt>
                <c:pt idx="2">
                  <c:v>1.7686287215839631E-3</c:v>
                </c:pt>
              </c:numCache>
            </c:numRef>
          </c:val>
          <c:smooth val="0"/>
          <c:extLst>
            <c:ext xmlns:c16="http://schemas.microsoft.com/office/drawing/2014/chart" uri="{C3380CC4-5D6E-409C-BE32-E72D297353CC}">
              <c16:uniqueId val="{00000001-923B-D54E-8287-E057CF68623A}"/>
            </c:ext>
          </c:extLst>
        </c:ser>
        <c:dLbls>
          <c:showLegendKey val="0"/>
          <c:showVal val="0"/>
          <c:showCatName val="0"/>
          <c:showSerName val="0"/>
          <c:showPercent val="0"/>
          <c:showBubbleSize val="0"/>
        </c:dLbls>
        <c:smooth val="0"/>
        <c:axId val="238119168"/>
        <c:axId val="238125056"/>
      </c:lineChart>
      <c:catAx>
        <c:axId val="2381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125056"/>
        <c:crosses val="autoZero"/>
        <c:auto val="1"/>
        <c:lblAlgn val="ctr"/>
        <c:lblOffset val="100"/>
        <c:noMultiLvlLbl val="0"/>
      </c:catAx>
      <c:valAx>
        <c:axId val="238125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119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15669072615923"/>
          <c:y val="5.1400554097404488E-2"/>
          <c:w val="0.69744203849518815"/>
          <c:h val="0.89719889180519097"/>
        </c:manualLayout>
      </c:layout>
      <c:lineChart>
        <c:grouping val="standard"/>
        <c:varyColors val="0"/>
        <c:ser>
          <c:idx val="0"/>
          <c:order val="0"/>
          <c:tx>
            <c:strRef>
              <c:f>'52.ЈКП КЛЕПА Градско'!$A$161</c:f>
              <c:strCache>
                <c:ptCount val="1"/>
                <c:pt idx="0">
                  <c:v>   НЕТО ПРОФИТНА МАРЖА</c:v>
                </c:pt>
              </c:strCache>
            </c:strRef>
          </c:tx>
          <c:spPr>
            <a:ln>
              <a:prstDash val="solid"/>
            </a:ln>
          </c:spPr>
          <c:marker>
            <c:symbol val="none"/>
          </c:marker>
          <c:cat>
            <c:numRef>
              <c:f>'52.ЈКП КЛЕПА Градско'!$B$160:$D$160</c:f>
              <c:numCache>
                <c:formatCode>General</c:formatCode>
                <c:ptCount val="3"/>
                <c:pt idx="0">
                  <c:v>2023</c:v>
                </c:pt>
                <c:pt idx="1">
                  <c:v>2024</c:v>
                </c:pt>
                <c:pt idx="2">
                  <c:v>2025</c:v>
                </c:pt>
              </c:numCache>
            </c:numRef>
          </c:cat>
          <c:val>
            <c:numRef>
              <c:f>'52.ЈКП КЛЕПА Градско'!$B$161:$D$161</c:f>
              <c:numCache>
                <c:formatCode>0.00</c:formatCode>
                <c:ptCount val="3"/>
                <c:pt idx="0">
                  <c:v>5.0787344939018038</c:v>
                </c:pt>
                <c:pt idx="1">
                  <c:v>-2.63</c:v>
                </c:pt>
                <c:pt idx="2">
                  <c:v>13.921732365281921</c:v>
                </c:pt>
              </c:numCache>
            </c:numRef>
          </c:val>
          <c:smooth val="0"/>
          <c:extLst>
            <c:ext xmlns:c16="http://schemas.microsoft.com/office/drawing/2014/chart" uri="{C3380CC4-5D6E-409C-BE32-E72D297353CC}">
              <c16:uniqueId val="{00000000-A3A7-5E4C-AEFC-F6727371F502}"/>
            </c:ext>
          </c:extLst>
        </c:ser>
        <c:ser>
          <c:idx val="1"/>
          <c:order val="1"/>
          <c:tx>
            <c:strRef>
              <c:f>'52.ЈКП КЛЕПА Градско'!$A$162</c:f>
              <c:strCache>
                <c:ptCount val="1"/>
                <c:pt idx="0">
                  <c:v>  ОПЕРАТИВНА ПРОФИТНА МАРЖА</c:v>
                </c:pt>
              </c:strCache>
            </c:strRef>
          </c:tx>
          <c:spPr>
            <a:ln>
              <a:prstDash val="solid"/>
            </a:ln>
          </c:spPr>
          <c:marker>
            <c:symbol val="none"/>
          </c:marker>
          <c:cat>
            <c:numRef>
              <c:f>'52.ЈКП КЛЕПА Градско'!$B$160:$D$160</c:f>
              <c:numCache>
                <c:formatCode>General</c:formatCode>
                <c:ptCount val="3"/>
                <c:pt idx="0">
                  <c:v>2023</c:v>
                </c:pt>
                <c:pt idx="1">
                  <c:v>2024</c:v>
                </c:pt>
                <c:pt idx="2">
                  <c:v>2025</c:v>
                </c:pt>
              </c:numCache>
            </c:numRef>
          </c:cat>
          <c:val>
            <c:numRef>
              <c:f>'52.ЈКП КЛЕПА Градско'!$B$162:$D$162</c:f>
              <c:numCache>
                <c:formatCode>0.00</c:formatCode>
                <c:ptCount val="3"/>
                <c:pt idx="0">
                  <c:v>-10.91502136974878</c:v>
                </c:pt>
                <c:pt idx="1">
                  <c:v>-26.71059921502728</c:v>
                </c:pt>
                <c:pt idx="2">
                  <c:v>-3.4886437710929732</c:v>
                </c:pt>
              </c:numCache>
            </c:numRef>
          </c:val>
          <c:smooth val="0"/>
          <c:extLst>
            <c:ext xmlns:c16="http://schemas.microsoft.com/office/drawing/2014/chart" uri="{C3380CC4-5D6E-409C-BE32-E72D297353CC}">
              <c16:uniqueId val="{00000001-A3A7-5E4C-AEFC-F6727371F502}"/>
            </c:ext>
          </c:extLst>
        </c:ser>
        <c:ser>
          <c:idx val="2"/>
          <c:order val="2"/>
          <c:tx>
            <c:strRef>
              <c:f>'52.ЈКП КЛЕПА Градско'!$A$163</c:f>
              <c:strCache>
                <c:ptCount val="1"/>
                <c:pt idx="0">
                  <c:v>  СТАПКА НА ПОВРАТ НА СРЕДСТВА (ROA)</c:v>
                </c:pt>
              </c:strCache>
            </c:strRef>
          </c:tx>
          <c:spPr>
            <a:ln>
              <a:prstDash val="solid"/>
            </a:ln>
          </c:spPr>
          <c:marker>
            <c:symbol val="none"/>
          </c:marker>
          <c:cat>
            <c:numRef>
              <c:f>'52.ЈКП КЛЕПА Градско'!$B$160:$D$160</c:f>
              <c:numCache>
                <c:formatCode>General</c:formatCode>
                <c:ptCount val="3"/>
                <c:pt idx="0">
                  <c:v>2023</c:v>
                </c:pt>
                <c:pt idx="1">
                  <c:v>2024</c:v>
                </c:pt>
                <c:pt idx="2">
                  <c:v>2025</c:v>
                </c:pt>
              </c:numCache>
            </c:numRef>
          </c:cat>
          <c:val>
            <c:numRef>
              <c:f>'52.ЈКП КЛЕПА Градско'!$B$163:$D$163</c:f>
              <c:numCache>
                <c:formatCode>0.00</c:formatCode>
                <c:ptCount val="3"/>
                <c:pt idx="0">
                  <c:v>2.242029042196549</c:v>
                </c:pt>
                <c:pt idx="1">
                  <c:v>-1.35</c:v>
                </c:pt>
                <c:pt idx="2">
                  <c:v>7.6878112564858334</c:v>
                </c:pt>
              </c:numCache>
            </c:numRef>
          </c:val>
          <c:smooth val="0"/>
          <c:extLst>
            <c:ext xmlns:c16="http://schemas.microsoft.com/office/drawing/2014/chart" uri="{C3380CC4-5D6E-409C-BE32-E72D297353CC}">
              <c16:uniqueId val="{00000002-A3A7-5E4C-AEFC-F6727371F502}"/>
            </c:ext>
          </c:extLst>
        </c:ser>
        <c:ser>
          <c:idx val="3"/>
          <c:order val="3"/>
          <c:tx>
            <c:strRef>
              <c:f>'52.ЈКП КЛЕПА Градско'!$A$164</c:f>
              <c:strCache>
                <c:ptCount val="1"/>
                <c:pt idx="0">
                  <c:v>  СТАПКА НА ПОВРАТ НА КАПИТАЛОТ (ROE)</c:v>
                </c:pt>
              </c:strCache>
            </c:strRef>
          </c:tx>
          <c:marker>
            <c:symbol val="none"/>
          </c:marker>
          <c:cat>
            <c:numRef>
              <c:f>'52.ЈКП КЛЕПА Градско'!$B$160:$D$160</c:f>
              <c:numCache>
                <c:formatCode>General</c:formatCode>
                <c:ptCount val="3"/>
                <c:pt idx="0">
                  <c:v>2023</c:v>
                </c:pt>
                <c:pt idx="1">
                  <c:v>2024</c:v>
                </c:pt>
                <c:pt idx="2">
                  <c:v>2025</c:v>
                </c:pt>
              </c:numCache>
            </c:numRef>
          </c:cat>
          <c:val>
            <c:numRef>
              <c:f>'52.ЈКП КЛЕПА Градско'!$B$164:$D$164</c:f>
              <c:numCache>
                <c:formatCode>0.00</c:formatCode>
                <c:ptCount val="3"/>
                <c:pt idx="0">
                  <c:v>4.8179008835730572</c:v>
                </c:pt>
                <c:pt idx="1">
                  <c:v>-2.69</c:v>
                </c:pt>
                <c:pt idx="2">
                  <c:v>13.46218503050285</c:v>
                </c:pt>
              </c:numCache>
            </c:numRef>
          </c:val>
          <c:smooth val="0"/>
          <c:extLst>
            <c:ext xmlns:c16="http://schemas.microsoft.com/office/drawing/2014/chart" uri="{C3380CC4-5D6E-409C-BE32-E72D297353CC}">
              <c16:uniqueId val="{00000000-8FF5-A846-B54F-C6AAEA76A292}"/>
            </c:ext>
          </c:extLst>
        </c:ser>
        <c:dLbls>
          <c:showLegendKey val="0"/>
          <c:showVal val="0"/>
          <c:showCatName val="0"/>
          <c:showSerName val="0"/>
          <c:showPercent val="0"/>
          <c:showBubbleSize val="0"/>
        </c:dLbls>
        <c:smooth val="0"/>
        <c:axId val="238944256"/>
        <c:axId val="238945792"/>
      </c:lineChart>
      <c:catAx>
        <c:axId val="238944256"/>
        <c:scaling>
          <c:orientation val="minMax"/>
        </c:scaling>
        <c:delete val="0"/>
        <c:axPos val="b"/>
        <c:numFmt formatCode="General" sourceLinked="0"/>
        <c:majorTickMark val="out"/>
        <c:minorTickMark val="none"/>
        <c:tickLblPos val="nextTo"/>
        <c:crossAx val="238945792"/>
        <c:crosses val="autoZero"/>
        <c:auto val="1"/>
        <c:lblAlgn val="ctr"/>
        <c:lblOffset val="100"/>
        <c:noMultiLvlLbl val="0"/>
      </c:catAx>
      <c:valAx>
        <c:axId val="238945792"/>
        <c:scaling>
          <c:orientation val="minMax"/>
        </c:scaling>
        <c:delete val="0"/>
        <c:axPos val="l"/>
        <c:majorGridlines/>
        <c:numFmt formatCode="0.00" sourceLinked="1"/>
        <c:majorTickMark val="out"/>
        <c:minorTickMark val="none"/>
        <c:tickLblPos val="nextTo"/>
        <c:crossAx val="2389442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'6.ЈКП Водовод Битола'!$A$139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'6.ЈКП Водовод Битола'!$B$138:$D$138</c:f>
              <c:numCache>
                <c:formatCode>General</c:formatCode>
                <c:ptCount val="3"/>
                <c:pt idx="0">
                  <c:v>2023</c:v>
                </c:pt>
                <c:pt idx="1">
                  <c:v>2024</c:v>
                </c:pt>
                <c:pt idx="2">
                  <c:v>2025</c:v>
                </c:pt>
              </c:numCache>
            </c:numRef>
          </c:cat>
          <c:val>
            <c:numRef>
              <c:f>'6.ЈКП Водовод Битола'!$B$139:$D$139</c:f>
              <c:numCache>
                <c:formatCode>0.00</c:formatCode>
                <c:ptCount val="3"/>
                <c:pt idx="0">
                  <c:v>0.38655824643725178</c:v>
                </c:pt>
                <c:pt idx="1">
                  <c:v>0.67812255378486874</c:v>
                </c:pt>
                <c:pt idx="2">
                  <c:v>0.9621553379370531</c:v>
                </c:pt>
              </c:numCache>
            </c:numRef>
          </c:val>
          <c:smooth val="0"/>
          <c:extLst>
            <c:ext xmlns:c16="http://schemas.microsoft.com/office/drawing/2014/chart" uri="{C3380CC4-5D6E-409C-BE32-E72D297353CC}">
              <c16:uniqueId val="{00000000-356D-2042-81BD-CF41D261DFD5}"/>
            </c:ext>
          </c:extLst>
        </c:ser>
        <c:ser>
          <c:idx val="1"/>
          <c:order val="1"/>
          <c:tx>
            <c:strRef>
              <c:f>'6.ЈКП Водовод Битола'!$A$140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'6.ЈКП Водовод Битола'!$B$138:$D$138</c:f>
              <c:numCache>
                <c:formatCode>General</c:formatCode>
                <c:ptCount val="3"/>
                <c:pt idx="0">
                  <c:v>2023</c:v>
                </c:pt>
                <c:pt idx="1">
                  <c:v>2024</c:v>
                </c:pt>
                <c:pt idx="2">
                  <c:v>2025</c:v>
                </c:pt>
              </c:numCache>
            </c:numRef>
          </c:cat>
          <c:val>
            <c:numRef>
              <c:f>'6.ЈКП Водовод Битола'!$B$140:$D$140</c:f>
              <c:numCache>
                <c:formatCode>0.00</c:formatCode>
                <c:ptCount val="3"/>
                <c:pt idx="0">
                  <c:v>0.68091167678127951</c:v>
                </c:pt>
                <c:pt idx="1">
                  <c:v>2.5965049241829932</c:v>
                </c:pt>
                <c:pt idx="2">
                  <c:v>-46.060723379371652</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21777280"/>
        <c:axId val="221779072"/>
      </c:lineChart>
      <c:catAx>
        <c:axId val="22177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79072"/>
        <c:crosses val="autoZero"/>
        <c:auto val="1"/>
        <c:lblAlgn val="ctr"/>
        <c:lblOffset val="100"/>
        <c:noMultiLvlLbl val="0"/>
      </c:catAx>
      <c:valAx>
        <c:axId val="221779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7772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'52.ЈКП КЛЕПА Градско'!$A$95</c:f>
              <c:strCache>
                <c:ptCount val="1"/>
                <c:pt idx="0">
                  <c:v>Oбврски</c:v>
                </c:pt>
              </c:strCache>
            </c:strRef>
          </c:tx>
          <c:spPr>
            <a:ln>
              <a:prstDash val="solid"/>
            </a:ln>
          </c:spPr>
          <c:marker>
            <c:symbol val="none"/>
          </c:marker>
          <c:cat>
            <c:numRef>
              <c:f>'52.ЈКП КЛЕПА Градско'!$B$94:$D$94</c:f>
              <c:numCache>
                <c:formatCode>0</c:formatCode>
                <c:ptCount val="3"/>
                <c:pt idx="0">
                  <c:v>2023</c:v>
                </c:pt>
                <c:pt idx="1">
                  <c:v>2024</c:v>
                </c:pt>
                <c:pt idx="2">
                  <c:v>2025</c:v>
                </c:pt>
              </c:numCache>
            </c:numRef>
          </c:cat>
          <c:val>
            <c:numRef>
              <c:f>'52.ЈКП КЛЕПА Градско'!$B$95:$D$95</c:f>
              <c:numCache>
                <c:formatCode>#,##0</c:formatCode>
                <c:ptCount val="3"/>
                <c:pt idx="0">
                  <c:v>11618100</c:v>
                </c:pt>
                <c:pt idx="1">
                  <c:v>9707592</c:v>
                </c:pt>
                <c:pt idx="2">
                  <c:v>8547300</c:v>
                </c:pt>
              </c:numCache>
            </c:numRef>
          </c:val>
          <c:smooth val="0"/>
          <c:extLst>
            <c:ext xmlns:c16="http://schemas.microsoft.com/office/drawing/2014/chart" uri="{C3380CC4-5D6E-409C-BE32-E72D297353CC}">
              <c16:uniqueId val="{00000000-36B3-4843-91F1-2F8F77230CC3}"/>
            </c:ext>
          </c:extLst>
        </c:ser>
        <c:ser>
          <c:idx val="1"/>
          <c:order val="1"/>
          <c:tx>
            <c:strRef>
              <c:f>'52.ЈКП КЛЕПА Градско'!$A$96</c:f>
              <c:strCache>
                <c:ptCount val="1"/>
                <c:pt idx="0">
                  <c:v>EBITDA</c:v>
                </c:pt>
              </c:strCache>
            </c:strRef>
          </c:tx>
          <c:spPr>
            <a:ln>
              <a:prstDash val="solid"/>
            </a:ln>
          </c:spPr>
          <c:marker>
            <c:symbol val="none"/>
          </c:marker>
          <c:cat>
            <c:numRef>
              <c:f>'52.ЈКП КЛЕПА Градско'!$B$94:$D$94</c:f>
              <c:numCache>
                <c:formatCode>0</c:formatCode>
                <c:ptCount val="3"/>
                <c:pt idx="0">
                  <c:v>2023</c:v>
                </c:pt>
                <c:pt idx="1">
                  <c:v>2024</c:v>
                </c:pt>
                <c:pt idx="2">
                  <c:v>2025</c:v>
                </c:pt>
              </c:numCache>
            </c:numRef>
          </c:cat>
          <c:val>
            <c:numRef>
              <c:f>'52.ЈКП КЛЕПА Градско'!$B$96:$D$96</c:f>
              <c:numCache>
                <c:formatCode>#,##0</c:formatCode>
                <c:ptCount val="3"/>
                <c:pt idx="0">
                  <c:v>-779757</c:v>
                </c:pt>
                <c:pt idx="1">
                  <c:v>-2384595</c:v>
                </c:pt>
                <c:pt idx="2">
                  <c:v>-298106</c:v>
                </c:pt>
              </c:numCache>
            </c:numRef>
          </c:val>
          <c:smooth val="0"/>
          <c:extLst>
            <c:ext xmlns:c16="http://schemas.microsoft.com/office/drawing/2014/chart" uri="{C3380CC4-5D6E-409C-BE32-E72D297353CC}">
              <c16:uniqueId val="{00000001-36B3-4843-91F1-2F8F77230CC3}"/>
            </c:ext>
          </c:extLst>
        </c:ser>
        <c:ser>
          <c:idx val="2"/>
          <c:order val="2"/>
          <c:tx>
            <c:strRef>
              <c:f>'52.ЈКП КЛЕПА Градско'!$A$97</c:f>
              <c:strCache>
                <c:ptCount val="1"/>
                <c:pt idx="0">
                  <c:v>Показател на долг/ЕBITDA</c:v>
                </c:pt>
              </c:strCache>
            </c:strRef>
          </c:tx>
          <c:spPr>
            <a:ln>
              <a:prstDash val="solid"/>
            </a:ln>
          </c:spPr>
          <c:marker>
            <c:symbol val="none"/>
          </c:marker>
          <c:cat>
            <c:numRef>
              <c:f>'52.ЈКП КЛЕПА Градско'!$B$94:$D$94</c:f>
              <c:numCache>
                <c:formatCode>0</c:formatCode>
                <c:ptCount val="3"/>
                <c:pt idx="0">
                  <c:v>2023</c:v>
                </c:pt>
                <c:pt idx="1">
                  <c:v>2024</c:v>
                </c:pt>
                <c:pt idx="2">
                  <c:v>2025</c:v>
                </c:pt>
              </c:numCache>
            </c:numRef>
          </c:cat>
          <c:val>
            <c:numRef>
              <c:f>'52.ЈКП КЛЕПА Градско'!$B$97:$D$97</c:f>
              <c:numCache>
                <c:formatCode>#,##0.00</c:formatCode>
                <c:ptCount val="3"/>
                <c:pt idx="0">
                  <c:v>-14.899641811487429</c:v>
                </c:pt>
                <c:pt idx="1">
                  <c:v>-4.0709604775653716</c:v>
                </c:pt>
                <c:pt idx="2">
                  <c:v>-28.672015994310751</c:v>
                </c:pt>
              </c:numCache>
            </c:numRef>
          </c:val>
          <c:smooth val="0"/>
          <c:extLst>
            <c:ext xmlns:c16="http://schemas.microsoft.com/office/drawing/2014/chart" uri="{C3380CC4-5D6E-409C-BE32-E72D297353CC}">
              <c16:uniqueId val="{00000002-36B3-4843-91F1-2F8F77230CC3}"/>
            </c:ext>
          </c:extLst>
        </c:ser>
        <c:dLbls>
          <c:showLegendKey val="0"/>
          <c:showVal val="0"/>
          <c:showCatName val="0"/>
          <c:showSerName val="0"/>
          <c:showPercent val="0"/>
          <c:showBubbleSize val="0"/>
        </c:dLbls>
        <c:smooth val="0"/>
        <c:axId val="238989312"/>
        <c:axId val="238990848"/>
      </c:lineChart>
      <c:catAx>
        <c:axId val="238989312"/>
        <c:scaling>
          <c:orientation val="minMax"/>
        </c:scaling>
        <c:delete val="0"/>
        <c:axPos val="b"/>
        <c:numFmt formatCode="0" sourceLinked="1"/>
        <c:majorTickMark val="out"/>
        <c:minorTickMark val="none"/>
        <c:tickLblPos val="nextTo"/>
        <c:crossAx val="238990848"/>
        <c:crosses val="autoZero"/>
        <c:auto val="1"/>
        <c:lblAlgn val="ctr"/>
        <c:lblOffset val="100"/>
        <c:noMultiLvlLbl val="0"/>
      </c:catAx>
      <c:valAx>
        <c:axId val="238990848"/>
        <c:scaling>
          <c:orientation val="minMax"/>
        </c:scaling>
        <c:delete val="0"/>
        <c:axPos val="l"/>
        <c:majorGridlines/>
        <c:numFmt formatCode="#,##0" sourceLinked="1"/>
        <c:majorTickMark val="out"/>
        <c:minorTickMark val="none"/>
        <c:tickLblPos val="nextTo"/>
        <c:crossAx val="2389893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'52.ЈКП КЛЕПА Градско'!$A$118</c:f>
              <c:strCache>
                <c:ptCount val="1"/>
                <c:pt idx="0">
                  <c:v>Oбврски</c:v>
                </c:pt>
              </c:strCache>
            </c:strRef>
          </c:tx>
          <c:spPr>
            <a:ln>
              <a:prstDash val="solid"/>
            </a:ln>
          </c:spPr>
          <c:invertIfNegative val="0"/>
          <c:cat>
            <c:numRef>
              <c:f>'52.ЈКП КЛЕПА Градско'!$B$117:$D$117</c:f>
              <c:numCache>
                <c:formatCode>General</c:formatCode>
                <c:ptCount val="3"/>
                <c:pt idx="0">
                  <c:v>2023</c:v>
                </c:pt>
                <c:pt idx="1">
                  <c:v>2024</c:v>
                </c:pt>
                <c:pt idx="2">
                  <c:v>2025</c:v>
                </c:pt>
              </c:numCache>
            </c:numRef>
          </c:cat>
          <c:val>
            <c:numRef>
              <c:f>'52.ЈКП КЛЕПА Градско'!$B$118:$D$118</c:f>
              <c:numCache>
                <c:formatCode>#,##0</c:formatCode>
                <c:ptCount val="3"/>
                <c:pt idx="0">
                  <c:v>11618100</c:v>
                </c:pt>
                <c:pt idx="1">
                  <c:v>9707592</c:v>
                </c:pt>
                <c:pt idx="2">
                  <c:v>8547300</c:v>
                </c:pt>
              </c:numCache>
            </c:numRef>
          </c:val>
          <c:extLst>
            <c:ext xmlns:c16="http://schemas.microsoft.com/office/drawing/2014/chart" uri="{C3380CC4-5D6E-409C-BE32-E72D297353CC}">
              <c16:uniqueId val="{00000000-E9CE-6240-8C5D-2811DB731E95}"/>
            </c:ext>
          </c:extLst>
        </c:ser>
        <c:ser>
          <c:idx val="1"/>
          <c:order val="1"/>
          <c:tx>
            <c:strRef>
              <c:f>'52.ЈКП КЛЕПА Градско'!$A$119</c:f>
              <c:strCache>
                <c:ptCount val="1"/>
                <c:pt idx="0">
                  <c:v>Приходи</c:v>
                </c:pt>
              </c:strCache>
            </c:strRef>
          </c:tx>
          <c:spPr>
            <a:ln>
              <a:prstDash val="solid"/>
            </a:ln>
          </c:spPr>
          <c:invertIfNegative val="0"/>
          <c:cat>
            <c:numRef>
              <c:f>'52.ЈКП КЛЕПА Градско'!$B$117:$D$117</c:f>
              <c:numCache>
                <c:formatCode>General</c:formatCode>
                <c:ptCount val="3"/>
                <c:pt idx="0">
                  <c:v>2023</c:v>
                </c:pt>
                <c:pt idx="1">
                  <c:v>2024</c:v>
                </c:pt>
                <c:pt idx="2">
                  <c:v>2025</c:v>
                </c:pt>
              </c:numCache>
            </c:numRef>
          </c:cat>
          <c:val>
            <c:numRef>
              <c:f>'52.ЈКП КЛЕПА Градско'!$B$119:$D$119</c:f>
              <c:numCache>
                <c:formatCode>#,##0</c:formatCode>
                <c:ptCount val="3"/>
                <c:pt idx="0">
                  <c:v>11342716</c:v>
                </c:pt>
                <c:pt idx="1">
                  <c:v>12720284</c:v>
                </c:pt>
                <c:pt idx="2">
                  <c:v>13159930</c:v>
                </c:pt>
              </c:numCache>
            </c:numRef>
          </c:val>
          <c:extLst>
            <c:ext xmlns:c16="http://schemas.microsoft.com/office/drawing/2014/chart" uri="{C3380CC4-5D6E-409C-BE32-E72D297353CC}">
              <c16:uniqueId val="{00000001-E9CE-6240-8C5D-2811DB731E95}"/>
            </c:ext>
          </c:extLst>
        </c:ser>
        <c:dLbls>
          <c:showLegendKey val="0"/>
          <c:showVal val="0"/>
          <c:showCatName val="0"/>
          <c:showSerName val="0"/>
          <c:showPercent val="0"/>
          <c:showBubbleSize val="0"/>
        </c:dLbls>
        <c:gapWidth val="150"/>
        <c:axId val="238361216"/>
        <c:axId val="238371200"/>
      </c:barChart>
      <c:catAx>
        <c:axId val="238361216"/>
        <c:scaling>
          <c:orientation val="minMax"/>
        </c:scaling>
        <c:delete val="0"/>
        <c:axPos val="b"/>
        <c:numFmt formatCode="General" sourceLinked="1"/>
        <c:majorTickMark val="out"/>
        <c:minorTickMark val="none"/>
        <c:tickLblPos val="nextTo"/>
        <c:crossAx val="238371200"/>
        <c:crosses val="autoZero"/>
        <c:auto val="1"/>
        <c:lblAlgn val="ctr"/>
        <c:lblOffset val="100"/>
        <c:noMultiLvlLbl val="0"/>
      </c:catAx>
      <c:valAx>
        <c:axId val="238371200"/>
        <c:scaling>
          <c:orientation val="minMax"/>
        </c:scaling>
        <c:delete val="0"/>
        <c:axPos val="l"/>
        <c:majorGridlines/>
        <c:numFmt formatCode="#,##0" sourceLinked="1"/>
        <c:majorTickMark val="out"/>
        <c:minorTickMark val="none"/>
        <c:tickLblPos val="nextTo"/>
        <c:crossAx val="238361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'52.ЈКП КЛЕПА Градско'!$A$139</c:f>
              <c:strCache>
                <c:ptCount val="1"/>
                <c:pt idx="0">
                  <c:v>  ПОКАЗАТЕЛ НА ВКУПНА ЗАДОЛЖЕНОСТ</c:v>
                </c:pt>
              </c:strCache>
            </c:strRef>
          </c:tx>
          <c:spPr>
            <a:ln>
              <a:prstDash val="solid"/>
            </a:ln>
          </c:spPr>
          <c:marker>
            <c:symbol val="none"/>
          </c:marker>
          <c:cat>
            <c:numRef>
              <c:f>'52.ЈКП КЛЕПА Градско'!$B$138:$D$138</c:f>
              <c:numCache>
                <c:formatCode>General</c:formatCode>
                <c:ptCount val="3"/>
                <c:pt idx="0">
                  <c:v>2023</c:v>
                </c:pt>
                <c:pt idx="1">
                  <c:v>2024</c:v>
                </c:pt>
                <c:pt idx="2">
                  <c:v>2025</c:v>
                </c:pt>
              </c:numCache>
            </c:numRef>
          </c:cat>
          <c:val>
            <c:numRef>
              <c:f>'52.ЈКП КЛЕПА Градско'!$B$139:$D$139</c:f>
              <c:numCache>
                <c:formatCode>0.00</c:formatCode>
                <c:ptCount val="3"/>
                <c:pt idx="0">
                  <c:v>0.53464608418141368</c:v>
                </c:pt>
                <c:pt idx="1">
                  <c:v>0.49641878724416011</c:v>
                </c:pt>
                <c:pt idx="2">
                  <c:v>0.42893287835023358</c:v>
                </c:pt>
              </c:numCache>
            </c:numRef>
          </c:val>
          <c:smooth val="0"/>
          <c:extLst>
            <c:ext xmlns:c16="http://schemas.microsoft.com/office/drawing/2014/chart" uri="{C3380CC4-5D6E-409C-BE32-E72D297353CC}">
              <c16:uniqueId val="{00000000-3937-3A40-AB57-CB2750D3A189}"/>
            </c:ext>
          </c:extLst>
        </c:ser>
        <c:ser>
          <c:idx val="1"/>
          <c:order val="1"/>
          <c:tx>
            <c:strRef>
              <c:f>'52.ЈКП КЛЕПА Градско'!$A$140</c:f>
              <c:strCache>
                <c:ptCount val="1"/>
                <c:pt idx="0">
                  <c:v>  ПОКАЗАТЕЛ ДОЛГ-СОПСТВЕН КАПИТАЛ (DEBT EQUITY RATIO)</c:v>
                </c:pt>
              </c:strCache>
            </c:strRef>
          </c:tx>
          <c:spPr>
            <a:ln>
              <a:prstDash val="solid"/>
            </a:ln>
          </c:spPr>
          <c:marker>
            <c:symbol val="none"/>
          </c:marker>
          <c:cat>
            <c:numRef>
              <c:f>'52.ЈКП КЛЕПА Градско'!$B$138:$D$138</c:f>
              <c:numCache>
                <c:formatCode>General</c:formatCode>
                <c:ptCount val="3"/>
                <c:pt idx="0">
                  <c:v>2023</c:v>
                </c:pt>
                <c:pt idx="1">
                  <c:v>2024</c:v>
                </c:pt>
                <c:pt idx="2">
                  <c:v>2025</c:v>
                </c:pt>
              </c:numCache>
            </c:numRef>
          </c:cat>
          <c:val>
            <c:numRef>
              <c:f>'52.ЈКП КЛЕПА Градско'!$B$140:$D$140</c:f>
              <c:numCache>
                <c:formatCode>0.00</c:formatCode>
                <c:ptCount val="3"/>
                <c:pt idx="0">
                  <c:v>1.148902085074192</c:v>
                </c:pt>
                <c:pt idx="1">
                  <c:v>0.98577702001136314</c:v>
                </c:pt>
                <c:pt idx="2">
                  <c:v>0.75110764057135959</c:v>
                </c:pt>
              </c:numCache>
            </c:numRef>
          </c:val>
          <c:smooth val="0"/>
          <c:extLst>
            <c:ext xmlns:c16="http://schemas.microsoft.com/office/drawing/2014/chart" uri="{C3380CC4-5D6E-409C-BE32-E72D297353CC}">
              <c16:uniqueId val="{00000001-3937-3A40-AB57-CB2750D3A189}"/>
            </c:ext>
          </c:extLst>
        </c:ser>
        <c:dLbls>
          <c:showLegendKey val="0"/>
          <c:showVal val="0"/>
          <c:showCatName val="0"/>
          <c:showSerName val="0"/>
          <c:showPercent val="0"/>
          <c:showBubbleSize val="0"/>
        </c:dLbls>
        <c:smooth val="0"/>
        <c:axId val="238401024"/>
        <c:axId val="238402560"/>
      </c:lineChart>
      <c:catAx>
        <c:axId val="238401024"/>
        <c:scaling>
          <c:orientation val="minMax"/>
        </c:scaling>
        <c:delete val="0"/>
        <c:axPos val="b"/>
        <c:numFmt formatCode="General" sourceLinked="1"/>
        <c:majorTickMark val="out"/>
        <c:minorTickMark val="none"/>
        <c:tickLblPos val="nextTo"/>
        <c:crossAx val="238402560"/>
        <c:crosses val="autoZero"/>
        <c:auto val="1"/>
        <c:lblAlgn val="ctr"/>
        <c:lblOffset val="100"/>
        <c:noMultiLvlLbl val="0"/>
      </c:catAx>
      <c:valAx>
        <c:axId val="238402560"/>
        <c:scaling>
          <c:orientation val="minMax"/>
        </c:scaling>
        <c:delete val="0"/>
        <c:axPos val="l"/>
        <c:majorGridlines/>
        <c:numFmt formatCode="0.00" sourceLinked="1"/>
        <c:majorTickMark val="out"/>
        <c:minorTickMark val="none"/>
        <c:tickLblPos val="nextTo"/>
        <c:crossAx val="2384010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'52.ЈКП КЛЕПА Градско'!$A$185</c:f>
              <c:strCache>
                <c:ptCount val="1"/>
                <c:pt idx="0">
                  <c:v>  ПОКАЗАТЕЛ НА ТЕКОВНА ЛИКВИДНОСТ (CURRENT RATIO)</c:v>
                </c:pt>
              </c:strCache>
            </c:strRef>
          </c:tx>
          <c:spPr>
            <a:ln>
              <a:prstDash val="solid"/>
            </a:ln>
          </c:spPr>
          <c:marker>
            <c:symbol val="none"/>
          </c:marker>
          <c:cat>
            <c:numRef>
              <c:f>'52.ЈКП КЛЕПА Градско'!$B$184:$D$184</c:f>
              <c:numCache>
                <c:formatCode>General</c:formatCode>
                <c:ptCount val="3"/>
                <c:pt idx="0">
                  <c:v>2023</c:v>
                </c:pt>
                <c:pt idx="1">
                  <c:v>2024</c:v>
                </c:pt>
                <c:pt idx="2">
                  <c:v>2025</c:v>
                </c:pt>
              </c:numCache>
            </c:numRef>
          </c:cat>
          <c:val>
            <c:numRef>
              <c:f>'52.ЈКП КЛЕПА Градско'!$B$185:$D$185</c:f>
              <c:numCache>
                <c:formatCode>0.00</c:formatCode>
                <c:ptCount val="3"/>
                <c:pt idx="0">
                  <c:v>2.9724734473453189</c:v>
                </c:pt>
                <c:pt idx="1">
                  <c:v>2.498071648314625</c:v>
                </c:pt>
                <c:pt idx="2">
                  <c:v>3.9024385344689061</c:v>
                </c:pt>
              </c:numCache>
            </c:numRef>
          </c:val>
          <c:smooth val="0"/>
          <c:extLst>
            <c:ext xmlns:c16="http://schemas.microsoft.com/office/drawing/2014/chart" uri="{C3380CC4-5D6E-409C-BE32-E72D297353CC}">
              <c16:uniqueId val="{00000000-9D1E-2540-B740-D9A0A2CB9E8F}"/>
            </c:ext>
          </c:extLst>
        </c:ser>
        <c:ser>
          <c:idx val="1"/>
          <c:order val="1"/>
          <c:tx>
            <c:strRef>
              <c:f>'52.ЈКП КЛЕПА Градско'!$A$186</c:f>
              <c:strCache>
                <c:ptCount val="1"/>
                <c:pt idx="0">
                  <c:v>  ПОКАЗАТЕЛ НА ЗАБРЗАНА ЛИКВИДНОСТ (QOICK RATIO)</c:v>
                </c:pt>
              </c:strCache>
            </c:strRef>
          </c:tx>
          <c:spPr>
            <a:ln>
              <a:prstDash val="solid"/>
            </a:ln>
          </c:spPr>
          <c:marker>
            <c:symbol val="none"/>
          </c:marker>
          <c:cat>
            <c:numRef>
              <c:f>'52.ЈКП КЛЕПА Градско'!$B$184:$D$184</c:f>
              <c:numCache>
                <c:formatCode>General</c:formatCode>
                <c:ptCount val="3"/>
                <c:pt idx="0">
                  <c:v>2023</c:v>
                </c:pt>
                <c:pt idx="1">
                  <c:v>2024</c:v>
                </c:pt>
                <c:pt idx="2">
                  <c:v>2025</c:v>
                </c:pt>
              </c:numCache>
            </c:numRef>
          </c:cat>
          <c:val>
            <c:numRef>
              <c:f>'52.ЈКП КЛЕПА Градско'!$B$186:$D$186</c:f>
              <c:numCache>
                <c:formatCode>0.00</c:formatCode>
                <c:ptCount val="3"/>
                <c:pt idx="0">
                  <c:v>2.9724734473453189</c:v>
                </c:pt>
                <c:pt idx="1">
                  <c:v>2.498071648314625</c:v>
                </c:pt>
                <c:pt idx="2">
                  <c:v>3.8958475614655308</c:v>
                </c:pt>
              </c:numCache>
            </c:numRef>
          </c:val>
          <c:smooth val="0"/>
          <c:extLst>
            <c:ext xmlns:c16="http://schemas.microsoft.com/office/drawing/2014/chart" uri="{C3380CC4-5D6E-409C-BE32-E72D297353CC}">
              <c16:uniqueId val="{00000001-9D1E-2540-B740-D9A0A2CB9E8F}"/>
            </c:ext>
          </c:extLst>
        </c:ser>
        <c:dLbls>
          <c:showLegendKey val="0"/>
          <c:showVal val="0"/>
          <c:showCatName val="0"/>
          <c:showSerName val="0"/>
          <c:showPercent val="0"/>
          <c:showBubbleSize val="0"/>
        </c:dLbls>
        <c:smooth val="0"/>
        <c:axId val="238440832"/>
        <c:axId val="238442368"/>
      </c:lineChart>
      <c:catAx>
        <c:axId val="238440832"/>
        <c:scaling>
          <c:orientation val="minMax"/>
        </c:scaling>
        <c:delete val="0"/>
        <c:axPos val="b"/>
        <c:numFmt formatCode="General" sourceLinked="1"/>
        <c:majorTickMark val="out"/>
        <c:minorTickMark val="none"/>
        <c:tickLblPos val="nextTo"/>
        <c:crossAx val="238442368"/>
        <c:crosses val="autoZero"/>
        <c:auto val="1"/>
        <c:lblAlgn val="ctr"/>
        <c:lblOffset val="100"/>
        <c:noMultiLvlLbl val="0"/>
      </c:catAx>
      <c:valAx>
        <c:axId val="238442368"/>
        <c:scaling>
          <c:orientation val="minMax"/>
        </c:scaling>
        <c:delete val="0"/>
        <c:axPos val="l"/>
        <c:majorGridlines/>
        <c:numFmt formatCode="0.00" sourceLinked="1"/>
        <c:majorTickMark val="out"/>
        <c:minorTickMark val="none"/>
        <c:tickLblPos val="nextTo"/>
        <c:crossAx val="238440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'53.Јавно комунално претпијатие'!$A$95</c:f>
              <c:strCache>
                <c:ptCount val="1"/>
                <c:pt idx="0">
                  <c:v>Oбврски</c:v>
                </c:pt>
              </c:strCache>
            </c:strRef>
          </c:tx>
          <c:spPr>
            <a:solidFill>
              <a:schemeClr val="accent1"/>
            </a:solidFill>
            <a:ln>
              <a:noFill/>
              <a:prstDash val="solid"/>
            </a:ln>
          </c:spPr>
          <c:invertIfNegative val="0"/>
          <c:cat>
            <c:numRef>
              <c:f>'53.Јавно комунално претпијатие'!$B$94:$D$94</c:f>
              <c:numCache>
                <c:formatCode>0</c:formatCode>
                <c:ptCount val="3"/>
                <c:pt idx="0">
                  <c:v>2023</c:v>
                </c:pt>
                <c:pt idx="1">
                  <c:v>2024</c:v>
                </c:pt>
                <c:pt idx="2">
                  <c:v>2025</c:v>
                </c:pt>
              </c:numCache>
            </c:numRef>
          </c:cat>
          <c:val>
            <c:numRef>
              <c:f>'53.Јавно комунално претпијатие'!$B$95:$D$95</c:f>
              <c:numCache>
                <c:formatCode>#,##0</c:formatCode>
                <c:ptCount val="3"/>
                <c:pt idx="0">
                  <c:v>126050206</c:v>
                </c:pt>
                <c:pt idx="1">
                  <c:v>128533217</c:v>
                </c:pt>
                <c:pt idx="2">
                  <c:v>133921268</c:v>
                </c:pt>
              </c:numCache>
            </c:numRef>
          </c:val>
          <c:extLst>
            <c:ext xmlns:c16="http://schemas.microsoft.com/office/drawing/2014/chart" uri="{C3380CC4-5D6E-409C-BE32-E72D297353CC}">
              <c16:uniqueId val="{00000000-BF49-D449-820A-EB8FDC12AEF0}"/>
            </c:ext>
          </c:extLst>
        </c:ser>
        <c:ser>
          <c:idx val="1"/>
          <c:order val="1"/>
          <c:tx>
            <c:strRef>
              <c:f>'53.Јавно комунално претпијатие'!$A$96</c:f>
              <c:strCache>
                <c:ptCount val="1"/>
                <c:pt idx="0">
                  <c:v>EBITDA</c:v>
                </c:pt>
              </c:strCache>
            </c:strRef>
          </c:tx>
          <c:spPr>
            <a:solidFill>
              <a:schemeClr val="accent2"/>
            </a:solidFill>
            <a:ln>
              <a:noFill/>
              <a:prstDash val="solid"/>
            </a:ln>
          </c:spPr>
          <c:invertIfNegative val="0"/>
          <c:cat>
            <c:numRef>
              <c:f>'53.Јавно комунално претпијатие'!$B$94:$D$94</c:f>
              <c:numCache>
                <c:formatCode>0</c:formatCode>
                <c:ptCount val="3"/>
                <c:pt idx="0">
                  <c:v>2023</c:v>
                </c:pt>
                <c:pt idx="1">
                  <c:v>2024</c:v>
                </c:pt>
                <c:pt idx="2">
                  <c:v>2025</c:v>
                </c:pt>
              </c:numCache>
            </c:numRef>
          </c:cat>
          <c:val>
            <c:numRef>
              <c:f>'53.Јавно комунално претпијатие'!$B$96:$D$96</c:f>
              <c:numCache>
                <c:formatCode>#,##0</c:formatCode>
                <c:ptCount val="3"/>
                <c:pt idx="0">
                  <c:v>1604305</c:v>
                </c:pt>
                <c:pt idx="1">
                  <c:v>1340655</c:v>
                </c:pt>
                <c:pt idx="2">
                  <c:v>-3385347</c:v>
                </c:pt>
              </c:numCache>
            </c:numRef>
          </c:val>
          <c:extLst>
            <c:ext xmlns:c16="http://schemas.microsoft.com/office/drawing/2014/chart" uri="{C3380CC4-5D6E-409C-BE32-E72D297353CC}">
              <c16:uniqueId val="{00000001-BF49-D449-820A-EB8FDC12AEF0}"/>
            </c:ext>
          </c:extLst>
        </c:ser>
        <c:ser>
          <c:idx val="2"/>
          <c:order val="2"/>
          <c:tx>
            <c:strRef>
              <c:f>'53.Јавно комунално претпијатие'!$A$97</c:f>
              <c:strCache>
                <c:ptCount val="1"/>
                <c:pt idx="0">
                  <c:v>Показател на долг/ЕBITDA</c:v>
                </c:pt>
              </c:strCache>
            </c:strRef>
          </c:tx>
          <c:spPr>
            <a:solidFill>
              <a:schemeClr val="accent3"/>
            </a:solidFill>
            <a:ln>
              <a:noFill/>
              <a:prstDash val="solid"/>
            </a:ln>
          </c:spPr>
          <c:invertIfNegative val="0"/>
          <c:cat>
            <c:numRef>
              <c:f>'53.Јавно комунално претпијатие'!$B$94:$D$94</c:f>
              <c:numCache>
                <c:formatCode>0</c:formatCode>
                <c:ptCount val="3"/>
                <c:pt idx="0">
                  <c:v>2023</c:v>
                </c:pt>
                <c:pt idx="1">
                  <c:v>2024</c:v>
                </c:pt>
                <c:pt idx="2">
                  <c:v>2025</c:v>
                </c:pt>
              </c:numCache>
            </c:numRef>
          </c:cat>
          <c:val>
            <c:numRef>
              <c:f>'53.Јавно комунално претпијатие'!$B$97:$D$97</c:f>
              <c:numCache>
                <c:formatCode>#,##0.00</c:formatCode>
                <c:ptCount val="3"/>
                <c:pt idx="0">
                  <c:v>78.569976407229305</c:v>
                </c:pt>
                <c:pt idx="1">
                  <c:v>95.87344768042486</c:v>
                </c:pt>
                <c:pt idx="2">
                  <c:v>-39.559096305341818</c:v>
                </c:pt>
              </c:numCache>
            </c:numRef>
          </c:val>
          <c:extLst>
            <c:ext xmlns:c16="http://schemas.microsoft.com/office/drawing/2014/chart" uri="{C3380CC4-5D6E-409C-BE32-E72D297353CC}">
              <c16:uniqueId val="{00000002-BF49-D449-820A-EB8FDC12AEF0}"/>
            </c:ext>
          </c:extLst>
        </c:ser>
        <c:dLbls>
          <c:showLegendKey val="0"/>
          <c:showVal val="0"/>
          <c:showCatName val="0"/>
          <c:showSerName val="0"/>
          <c:showPercent val="0"/>
          <c:showBubbleSize val="0"/>
        </c:dLbls>
        <c:gapWidth val="219"/>
        <c:overlap val="-27"/>
        <c:axId val="239272704"/>
        <c:axId val="239274240"/>
      </c:barChart>
      <c:catAx>
        <c:axId val="2392727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274240"/>
        <c:crosses val="autoZero"/>
        <c:auto val="1"/>
        <c:lblAlgn val="ctr"/>
        <c:lblOffset val="100"/>
        <c:noMultiLvlLbl val="0"/>
      </c:catAx>
      <c:valAx>
        <c:axId val="239274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2727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'53.Јавно комунално претпијатие'!$A$118</c:f>
              <c:strCache>
                <c:ptCount val="1"/>
                <c:pt idx="0">
                  <c:v>Oбврски</c:v>
                </c:pt>
              </c:strCache>
            </c:strRef>
          </c:tx>
          <c:spPr>
            <a:solidFill>
              <a:schemeClr val="accent1"/>
            </a:solidFill>
            <a:ln>
              <a:noFill/>
              <a:prstDash val="solid"/>
            </a:ln>
          </c:spPr>
          <c:invertIfNegative val="0"/>
          <c:cat>
            <c:numRef>
              <c:f>'53.Јавно комунално претпијатие'!$B$117:$D$117</c:f>
              <c:numCache>
                <c:formatCode>General</c:formatCode>
                <c:ptCount val="3"/>
                <c:pt idx="0">
                  <c:v>2023</c:v>
                </c:pt>
                <c:pt idx="1">
                  <c:v>2024</c:v>
                </c:pt>
                <c:pt idx="2">
                  <c:v>2025</c:v>
                </c:pt>
              </c:numCache>
            </c:numRef>
          </c:cat>
          <c:val>
            <c:numRef>
              <c:f>'53.Јавно комунално претпијатие'!$B$118:$D$118</c:f>
              <c:numCache>
                <c:formatCode>#,##0</c:formatCode>
                <c:ptCount val="3"/>
                <c:pt idx="0">
                  <c:v>126050206</c:v>
                </c:pt>
                <c:pt idx="1">
                  <c:v>128533217</c:v>
                </c:pt>
                <c:pt idx="2">
                  <c:v>133921268</c:v>
                </c:pt>
              </c:numCache>
            </c:numRef>
          </c:val>
          <c:extLst>
            <c:ext xmlns:c16="http://schemas.microsoft.com/office/drawing/2014/chart" uri="{C3380CC4-5D6E-409C-BE32-E72D297353CC}">
              <c16:uniqueId val="{00000000-247B-1842-A83E-4940724A0EB8}"/>
            </c:ext>
          </c:extLst>
        </c:ser>
        <c:ser>
          <c:idx val="1"/>
          <c:order val="1"/>
          <c:tx>
            <c:strRef>
              <c:f>'53.Јавно комунално претпијатие'!$A$119</c:f>
              <c:strCache>
                <c:ptCount val="1"/>
                <c:pt idx="0">
                  <c:v>Приходи</c:v>
                </c:pt>
              </c:strCache>
            </c:strRef>
          </c:tx>
          <c:spPr>
            <a:solidFill>
              <a:schemeClr val="accent2"/>
            </a:solidFill>
            <a:ln>
              <a:noFill/>
              <a:prstDash val="solid"/>
            </a:ln>
          </c:spPr>
          <c:invertIfNegative val="0"/>
          <c:cat>
            <c:numRef>
              <c:f>'53.Јавно комунално претпијатие'!$B$117:$D$117</c:f>
              <c:numCache>
                <c:formatCode>General</c:formatCode>
                <c:ptCount val="3"/>
                <c:pt idx="0">
                  <c:v>2023</c:v>
                </c:pt>
                <c:pt idx="1">
                  <c:v>2024</c:v>
                </c:pt>
                <c:pt idx="2">
                  <c:v>2025</c:v>
                </c:pt>
              </c:numCache>
            </c:numRef>
          </c:cat>
          <c:val>
            <c:numRef>
              <c:f>'53.Јавно комунално претпијатие'!$B$119:$D$119</c:f>
              <c:numCache>
                <c:formatCode>#,##0</c:formatCode>
                <c:ptCount val="3"/>
                <c:pt idx="0">
                  <c:v>44395245</c:v>
                </c:pt>
                <c:pt idx="1">
                  <c:v>49420965</c:v>
                </c:pt>
                <c:pt idx="2">
                  <c:v>53840674</c:v>
                </c:pt>
              </c:numCache>
            </c:numRef>
          </c:val>
          <c:extLst>
            <c:ext xmlns:c16="http://schemas.microsoft.com/office/drawing/2014/chart" uri="{C3380CC4-5D6E-409C-BE32-E72D297353CC}">
              <c16:uniqueId val="{00000001-247B-1842-A83E-4940724A0EB8}"/>
            </c:ext>
          </c:extLst>
        </c:ser>
        <c:dLbls>
          <c:showLegendKey val="0"/>
          <c:showVal val="0"/>
          <c:showCatName val="0"/>
          <c:showSerName val="0"/>
          <c:showPercent val="0"/>
          <c:showBubbleSize val="0"/>
        </c:dLbls>
        <c:gapWidth val="219"/>
        <c:overlap val="-27"/>
        <c:axId val="239320448"/>
        <c:axId val="239326336"/>
      </c:barChart>
      <c:catAx>
        <c:axId val="23932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326336"/>
        <c:crosses val="autoZero"/>
        <c:auto val="1"/>
        <c:lblAlgn val="ctr"/>
        <c:lblOffset val="100"/>
        <c:noMultiLvlLbl val="0"/>
      </c:catAx>
      <c:valAx>
        <c:axId val="239326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3204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'53.Јавно комунално претпијатие'!$A$139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'53.Јавно комунално претпијатие'!$B$138:$D$138</c:f>
              <c:numCache>
                <c:formatCode>General</c:formatCode>
                <c:ptCount val="3"/>
                <c:pt idx="0">
                  <c:v>2023</c:v>
                </c:pt>
                <c:pt idx="1">
                  <c:v>2024</c:v>
                </c:pt>
                <c:pt idx="2">
                  <c:v>2025</c:v>
                </c:pt>
              </c:numCache>
            </c:numRef>
          </c:cat>
          <c:val>
            <c:numRef>
              <c:f>'53.Јавно комунално претпијатие'!$B$139:$D$139</c:f>
              <c:numCache>
                <c:formatCode>0.00</c:formatCode>
                <c:ptCount val="3"/>
                <c:pt idx="0">
                  <c:v>0.6428465572348967</c:v>
                </c:pt>
                <c:pt idx="1">
                  <c:v>0.64704379567886239</c:v>
                </c:pt>
                <c:pt idx="2">
                  <c:v>0.61506021107810505</c:v>
                </c:pt>
              </c:numCache>
            </c:numRef>
          </c:val>
          <c:smooth val="0"/>
          <c:extLst>
            <c:ext xmlns:c16="http://schemas.microsoft.com/office/drawing/2014/chart" uri="{C3380CC4-5D6E-409C-BE32-E72D297353CC}">
              <c16:uniqueId val="{00000000-40B7-D848-A1E2-87E31642238A}"/>
            </c:ext>
          </c:extLst>
        </c:ser>
        <c:ser>
          <c:idx val="1"/>
          <c:order val="1"/>
          <c:tx>
            <c:strRef>
              <c:f>'53.Јавно комунално претпијатие'!$A$140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'53.Јавно комунално претпијатие'!$B$138:$D$138</c:f>
              <c:numCache>
                <c:formatCode>General</c:formatCode>
                <c:ptCount val="3"/>
                <c:pt idx="0">
                  <c:v>2023</c:v>
                </c:pt>
                <c:pt idx="1">
                  <c:v>2024</c:v>
                </c:pt>
                <c:pt idx="2">
                  <c:v>2025</c:v>
                </c:pt>
              </c:numCache>
            </c:numRef>
          </c:cat>
          <c:val>
            <c:numRef>
              <c:f>'53.Јавно комунално претпијатие'!$B$140:$D$140</c:f>
              <c:numCache>
                <c:formatCode>0.00</c:formatCode>
                <c:ptCount val="3"/>
                <c:pt idx="0">
                  <c:v>1.7999170111813581</c:v>
                </c:pt>
                <c:pt idx="1">
                  <c:v>1.8332126982251571</c:v>
                </c:pt>
                <c:pt idx="2">
                  <c:v>1.5978088749949979</c:v>
                </c:pt>
              </c:numCache>
            </c:numRef>
          </c:val>
          <c:smooth val="0"/>
          <c:extLst>
            <c:ext xmlns:c16="http://schemas.microsoft.com/office/drawing/2014/chart" uri="{C3380CC4-5D6E-409C-BE32-E72D297353CC}">
              <c16:uniqueId val="{00000001-40B7-D848-A1E2-87E31642238A}"/>
            </c:ext>
          </c:extLst>
        </c:ser>
        <c:dLbls>
          <c:showLegendKey val="0"/>
          <c:showVal val="0"/>
          <c:showCatName val="0"/>
          <c:showSerName val="0"/>
          <c:showPercent val="0"/>
          <c:showBubbleSize val="0"/>
        </c:dLbls>
        <c:smooth val="0"/>
        <c:axId val="239417600"/>
        <c:axId val="239431680"/>
      </c:lineChart>
      <c:catAx>
        <c:axId val="2394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431680"/>
        <c:crosses val="autoZero"/>
        <c:auto val="1"/>
        <c:lblAlgn val="ctr"/>
        <c:lblOffset val="100"/>
        <c:noMultiLvlLbl val="0"/>
      </c:catAx>
      <c:valAx>
        <c:axId val="239431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4176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'53.Јавно комунално претпијатие'!$A$161</c:f>
              <c:strCache>
                <c:ptCount val="1"/>
                <c:pt idx="0">
                  <c:v>   НЕТО ПРОФИТНА МАРЖА</c:v>
                </c:pt>
              </c:strCache>
            </c:strRef>
          </c:tx>
          <c:spPr>
            <a:ln w="28575" cap="rnd">
              <a:solidFill>
                <a:schemeClr val="accent1"/>
              </a:solidFill>
              <a:prstDash val="solid"/>
              <a:round/>
            </a:ln>
          </c:spPr>
          <c:marker>
            <c:symbol val="none"/>
          </c:marker>
          <c:cat>
            <c:numRef>
              <c:f>'53.Јавно комунално претпијатие'!$B$160:$D$160</c:f>
              <c:numCache>
                <c:formatCode>General</c:formatCode>
                <c:ptCount val="3"/>
                <c:pt idx="0">
                  <c:v>2023</c:v>
                </c:pt>
                <c:pt idx="1">
                  <c:v>2024</c:v>
                </c:pt>
                <c:pt idx="2">
                  <c:v>2025</c:v>
                </c:pt>
              </c:numCache>
            </c:numRef>
          </c:cat>
          <c:val>
            <c:numRef>
              <c:f>'53.Јавно комунално претпијатие'!$B$161:$D$161</c:f>
              <c:numCache>
                <c:formatCode>0.00</c:formatCode>
                <c:ptCount val="3"/>
                <c:pt idx="0">
                  <c:v>0.30668374507224822</c:v>
                </c:pt>
                <c:pt idx="1">
                  <c:v>0.16701796368063629</c:v>
                </c:pt>
                <c:pt idx="2">
                  <c:v>0.37495788237380839</c:v>
                </c:pt>
              </c:numCache>
            </c:numRef>
          </c:val>
          <c:smooth val="0"/>
          <c:extLst>
            <c:ext xmlns:c16="http://schemas.microsoft.com/office/drawing/2014/chart" uri="{C3380CC4-5D6E-409C-BE32-E72D297353CC}">
              <c16:uniqueId val="{00000000-3000-594D-8797-E49177BFC013}"/>
            </c:ext>
          </c:extLst>
        </c:ser>
        <c:ser>
          <c:idx val="1"/>
          <c:order val="1"/>
          <c:tx>
            <c:strRef>
              <c:f>'53.Јавно комунално претпијатие'!$A$162</c:f>
              <c:strCache>
                <c:ptCount val="1"/>
                <c:pt idx="0">
                  <c:v>  ОПЕРАТИВНА ПРОФИТНА МАРЖА</c:v>
                </c:pt>
              </c:strCache>
            </c:strRef>
          </c:tx>
          <c:spPr>
            <a:ln w="28575" cap="rnd">
              <a:solidFill>
                <a:schemeClr val="accent2"/>
              </a:solidFill>
              <a:prstDash val="solid"/>
              <a:round/>
            </a:ln>
          </c:spPr>
          <c:marker>
            <c:symbol val="none"/>
          </c:marker>
          <c:cat>
            <c:numRef>
              <c:f>'53.Јавно комунално претпијатие'!$B$160:$D$160</c:f>
              <c:numCache>
                <c:formatCode>General</c:formatCode>
                <c:ptCount val="3"/>
                <c:pt idx="0">
                  <c:v>2023</c:v>
                </c:pt>
                <c:pt idx="1">
                  <c:v>2024</c:v>
                </c:pt>
                <c:pt idx="2">
                  <c:v>2025</c:v>
                </c:pt>
              </c:numCache>
            </c:numRef>
          </c:cat>
          <c:val>
            <c:numRef>
              <c:f>'53.Јавно комунално претпијатие'!$B$162:$D$162</c:f>
              <c:numCache>
                <c:formatCode>0.00</c:formatCode>
                <c:ptCount val="3"/>
                <c:pt idx="0">
                  <c:v>0.41599274877298242</c:v>
                </c:pt>
                <c:pt idx="1">
                  <c:v>0.2302366512177749</c:v>
                </c:pt>
                <c:pt idx="2">
                  <c:v>-9.4130040738272669</c:v>
                </c:pt>
              </c:numCache>
            </c:numRef>
          </c:val>
          <c:smooth val="0"/>
          <c:extLst>
            <c:ext xmlns:c16="http://schemas.microsoft.com/office/drawing/2014/chart" uri="{C3380CC4-5D6E-409C-BE32-E72D297353CC}">
              <c16:uniqueId val="{00000001-3000-594D-8797-E49177BFC013}"/>
            </c:ext>
          </c:extLst>
        </c:ser>
        <c:ser>
          <c:idx val="2"/>
          <c:order val="2"/>
          <c:tx>
            <c:strRef>
              <c:f>'53.Јавно комунално претпијатие'!$A$163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'53.Јавно комунално претпијатие'!$B$160:$D$160</c:f>
              <c:numCache>
                <c:formatCode>General</c:formatCode>
                <c:ptCount val="3"/>
                <c:pt idx="0">
                  <c:v>2023</c:v>
                </c:pt>
                <c:pt idx="1">
                  <c:v>2024</c:v>
                </c:pt>
                <c:pt idx="2">
                  <c:v>2025</c:v>
                </c:pt>
              </c:numCache>
            </c:numRef>
          </c:cat>
          <c:val>
            <c:numRef>
              <c:f>'53.Јавно комунално претпијатие'!$B$163:$D$163</c:f>
              <c:numCache>
                <c:formatCode>0.00</c:formatCode>
                <c:ptCount val="3"/>
                <c:pt idx="0">
                  <c:v>6.9437004575147537E-2</c:v>
                </c:pt>
                <c:pt idx="1">
                  <c:v>4.1541054729393199E-2</c:v>
                </c:pt>
                <c:pt idx="2">
                  <c:v>8.4932801588074841E-2</c:v>
                </c:pt>
              </c:numCache>
            </c:numRef>
          </c:val>
          <c:smooth val="0"/>
          <c:extLst>
            <c:ext xmlns:c16="http://schemas.microsoft.com/office/drawing/2014/chart" uri="{C3380CC4-5D6E-409C-BE32-E72D297353CC}">
              <c16:uniqueId val="{00000002-3000-594D-8797-E49177BFC013}"/>
            </c:ext>
          </c:extLst>
        </c:ser>
        <c:ser>
          <c:idx val="3"/>
          <c:order val="3"/>
          <c:tx>
            <c:strRef>
              <c:f>'53.Јавно комунално претпијатие'!$A$164</c:f>
              <c:strCache>
                <c:ptCount val="1"/>
                <c:pt idx="0">
                  <c:v>  СТАПКА НА ПОВРАТ НА КАПИТАЛОТ (ROE)</c:v>
                </c:pt>
              </c:strCache>
            </c:strRef>
          </c:tx>
          <c:marker>
            <c:symbol val="none"/>
          </c:marker>
          <c:cat>
            <c:numRef>
              <c:f>'53.Јавно комунално претпијатие'!$B$160:$D$160</c:f>
              <c:numCache>
                <c:formatCode>General</c:formatCode>
                <c:ptCount val="3"/>
                <c:pt idx="0">
                  <c:v>2023</c:v>
                </c:pt>
                <c:pt idx="1">
                  <c:v>2024</c:v>
                </c:pt>
                <c:pt idx="2">
                  <c:v>2025</c:v>
                </c:pt>
              </c:numCache>
            </c:numRef>
          </c:cat>
          <c:val>
            <c:numRef>
              <c:f>'53.Јавно комунално претпијатие'!$B$164:$D$164</c:f>
              <c:numCache>
                <c:formatCode>0.00</c:formatCode>
                <c:ptCount val="3"/>
                <c:pt idx="0">
                  <c:v>0.19441785031543329</c:v>
                </c:pt>
                <c:pt idx="1">
                  <c:v>0.11769464375698301</c:v>
                </c:pt>
                <c:pt idx="2">
                  <c:v>0.2206391857436901</c:v>
                </c:pt>
              </c:numCache>
            </c:numRef>
          </c:val>
          <c:smooth val="0"/>
          <c:extLst>
            <c:ext xmlns:c16="http://schemas.microsoft.com/office/drawing/2014/chart" uri="{C3380CC4-5D6E-409C-BE32-E72D297353CC}">
              <c16:uniqueId val="{00000000-DC16-CC4F-A2F0-269F9093E4B5}"/>
            </c:ext>
          </c:extLst>
        </c:ser>
        <c:dLbls>
          <c:showLegendKey val="0"/>
          <c:showVal val="0"/>
          <c:showCatName val="0"/>
          <c:showSerName val="0"/>
          <c:showPercent val="0"/>
          <c:showBubbleSize val="0"/>
        </c:dLbls>
        <c:smooth val="0"/>
        <c:axId val="239459712"/>
        <c:axId val="239477888"/>
      </c:lineChart>
      <c:catAx>
        <c:axId val="2394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477888"/>
        <c:crosses val="autoZero"/>
        <c:auto val="1"/>
        <c:lblAlgn val="ctr"/>
        <c:lblOffset val="100"/>
        <c:noMultiLvlLbl val="0"/>
      </c:catAx>
      <c:valAx>
        <c:axId val="2394778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4597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'53.Јавно комунално претпијатие'!$A$185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'53.Јавно комунално претпијатие'!$B$184:$D$184</c:f>
              <c:numCache>
                <c:formatCode>General</c:formatCode>
                <c:ptCount val="3"/>
                <c:pt idx="0">
                  <c:v>2023</c:v>
                </c:pt>
                <c:pt idx="1">
                  <c:v>2024</c:v>
                </c:pt>
                <c:pt idx="2">
                  <c:v>2025</c:v>
                </c:pt>
              </c:numCache>
            </c:numRef>
          </c:cat>
          <c:val>
            <c:numRef>
              <c:f>'53.Јавно комунално претпијатие'!$B$185:$D$185</c:f>
              <c:numCache>
                <c:formatCode>0.00</c:formatCode>
                <c:ptCount val="3"/>
                <c:pt idx="0">
                  <c:v>1.4672419813419419</c:v>
                </c:pt>
                <c:pt idx="1">
                  <c:v>1.4680583541295791</c:v>
                </c:pt>
                <c:pt idx="2">
                  <c:v>1.425028308423723</c:v>
                </c:pt>
              </c:numCache>
            </c:numRef>
          </c:val>
          <c:smooth val="0"/>
          <c:extLst>
            <c:ext xmlns:c16="http://schemas.microsoft.com/office/drawing/2014/chart" uri="{C3380CC4-5D6E-409C-BE32-E72D297353CC}">
              <c16:uniqueId val="{00000000-3568-AD4E-8770-15F64B0A9BC9}"/>
            </c:ext>
          </c:extLst>
        </c:ser>
        <c:ser>
          <c:idx val="1"/>
          <c:order val="1"/>
          <c:tx>
            <c:strRef>
              <c:f>'53.Јавно комунално претпијатие'!$A$186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'53.Јавно комунално претпијатие'!$B$184:$D$184</c:f>
              <c:numCache>
                <c:formatCode>General</c:formatCode>
                <c:ptCount val="3"/>
                <c:pt idx="0">
                  <c:v>2023</c:v>
                </c:pt>
                <c:pt idx="1">
                  <c:v>2024</c:v>
                </c:pt>
                <c:pt idx="2">
                  <c:v>2025</c:v>
                </c:pt>
              </c:numCache>
            </c:numRef>
          </c:cat>
          <c:val>
            <c:numRef>
              <c:f>'53.Јавно комунално претпијатие'!$B$186:$D$186</c:f>
              <c:numCache>
                <c:formatCode>0.00</c:formatCode>
                <c:ptCount val="3"/>
                <c:pt idx="0">
                  <c:v>1.459353378605347</c:v>
                </c:pt>
                <c:pt idx="1">
                  <c:v>1.4605247529127039</c:v>
                </c:pt>
                <c:pt idx="2">
                  <c:v>1.4177978063947241</c:v>
                </c:pt>
              </c:numCache>
            </c:numRef>
          </c:val>
          <c:smooth val="0"/>
          <c:extLst>
            <c:ext xmlns:c16="http://schemas.microsoft.com/office/drawing/2014/chart" uri="{C3380CC4-5D6E-409C-BE32-E72D297353CC}">
              <c16:uniqueId val="{00000001-3568-AD4E-8770-15F64B0A9BC9}"/>
            </c:ext>
          </c:extLst>
        </c:ser>
        <c:dLbls>
          <c:showLegendKey val="0"/>
          <c:showVal val="0"/>
          <c:showCatName val="0"/>
          <c:showSerName val="0"/>
          <c:showPercent val="0"/>
          <c:showBubbleSize val="0"/>
        </c:dLbls>
        <c:smooth val="0"/>
        <c:axId val="239511808"/>
        <c:axId val="239517696"/>
      </c:lineChart>
      <c:catAx>
        <c:axId val="23951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17696"/>
        <c:crosses val="autoZero"/>
        <c:auto val="1"/>
        <c:lblAlgn val="ctr"/>
        <c:lblOffset val="100"/>
        <c:noMultiLvlLbl val="0"/>
      </c:catAx>
      <c:valAx>
        <c:axId val="239517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11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'54.ЈП за комунална дејност ДЕБР'!$A$161</c:f>
              <c:strCache>
                <c:ptCount val="1"/>
                <c:pt idx="0">
                  <c:v>   НЕТО ПРОФИТНА МАРЖА</c:v>
                </c:pt>
              </c:strCache>
            </c:strRef>
          </c:tx>
          <c:spPr>
            <a:ln w="28575" cap="rnd">
              <a:solidFill>
                <a:schemeClr val="accent1"/>
              </a:solidFill>
              <a:prstDash val="solid"/>
              <a:round/>
            </a:ln>
          </c:spPr>
          <c:marker>
            <c:symbol val="none"/>
          </c:marker>
          <c:cat>
            <c:numRef>
              <c:f>'54.ЈП за комунална дејност ДЕБР'!$B$160:$D$160</c:f>
              <c:numCache>
                <c:formatCode>General</c:formatCode>
                <c:ptCount val="3"/>
                <c:pt idx="0">
                  <c:v>2023</c:v>
                </c:pt>
                <c:pt idx="1">
                  <c:v>2024</c:v>
                </c:pt>
                <c:pt idx="2">
                  <c:v>2025</c:v>
                </c:pt>
              </c:numCache>
            </c:numRef>
          </c:cat>
          <c:val>
            <c:numRef>
              <c:f>'54.ЈП за комунална дејност ДЕБР'!$B$161:$D$161</c:f>
              <c:numCache>
                <c:formatCode>0.00</c:formatCode>
                <c:ptCount val="3"/>
                <c:pt idx="0">
                  <c:v>-45.12</c:v>
                </c:pt>
                <c:pt idx="1">
                  <c:v>-6.87</c:v>
                </c:pt>
                <c:pt idx="2">
                  <c:v>130.37438878282549</c:v>
                </c:pt>
              </c:numCache>
            </c:numRef>
          </c:val>
          <c:smooth val="0"/>
          <c:extLst>
            <c:ext xmlns:c16="http://schemas.microsoft.com/office/drawing/2014/chart" uri="{C3380CC4-5D6E-409C-BE32-E72D297353CC}">
              <c16:uniqueId val="{00000000-5E39-684B-AEE0-7960CE70B2E1}"/>
            </c:ext>
          </c:extLst>
        </c:ser>
        <c:ser>
          <c:idx val="1"/>
          <c:order val="1"/>
          <c:tx>
            <c:strRef>
              <c:f>'54.ЈП за комунална дејност ДЕБР'!$A$162</c:f>
              <c:strCache>
                <c:ptCount val="1"/>
                <c:pt idx="0">
                  <c:v>  ОПЕРАТИВНА ПРОФИТНА МАРЖА</c:v>
                </c:pt>
              </c:strCache>
            </c:strRef>
          </c:tx>
          <c:spPr>
            <a:ln w="28575" cap="rnd">
              <a:solidFill>
                <a:schemeClr val="accent2"/>
              </a:solidFill>
              <a:prstDash val="solid"/>
              <a:round/>
            </a:ln>
          </c:spPr>
          <c:marker>
            <c:symbol val="none"/>
          </c:marker>
          <c:cat>
            <c:numRef>
              <c:f>'54.ЈП за комунална дејност ДЕБР'!$B$160:$D$160</c:f>
              <c:numCache>
                <c:formatCode>General</c:formatCode>
                <c:ptCount val="3"/>
                <c:pt idx="0">
                  <c:v>2023</c:v>
                </c:pt>
                <c:pt idx="1">
                  <c:v>2024</c:v>
                </c:pt>
                <c:pt idx="2">
                  <c:v>2025</c:v>
                </c:pt>
              </c:numCache>
            </c:numRef>
          </c:cat>
          <c:val>
            <c:numRef>
              <c:f>'54.ЈП за комунална дејност ДЕБР'!$B$162:$D$162</c:f>
              <c:numCache>
                <c:formatCode>0.00</c:formatCode>
                <c:ptCount val="3"/>
                <c:pt idx="0">
                  <c:v>-62.149961135865382</c:v>
                </c:pt>
                <c:pt idx="1">
                  <c:v>-22.1999957543213</c:v>
                </c:pt>
                <c:pt idx="2">
                  <c:v>16.367044436219121</c:v>
                </c:pt>
              </c:numCache>
            </c:numRef>
          </c:val>
          <c:smooth val="0"/>
          <c:extLst>
            <c:ext xmlns:c16="http://schemas.microsoft.com/office/drawing/2014/chart" uri="{C3380CC4-5D6E-409C-BE32-E72D297353CC}">
              <c16:uniqueId val="{00000001-5E39-684B-AEE0-7960CE70B2E1}"/>
            </c:ext>
          </c:extLst>
        </c:ser>
        <c:ser>
          <c:idx val="2"/>
          <c:order val="2"/>
          <c:tx>
            <c:strRef>
              <c:f>'54.ЈП за комунална дејност ДЕБР'!$A$163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'54.ЈП за комунална дејност ДЕБР'!$B$160:$D$160</c:f>
              <c:numCache>
                <c:formatCode>General</c:formatCode>
                <c:ptCount val="3"/>
                <c:pt idx="0">
                  <c:v>2023</c:v>
                </c:pt>
                <c:pt idx="1">
                  <c:v>2024</c:v>
                </c:pt>
                <c:pt idx="2">
                  <c:v>2025</c:v>
                </c:pt>
              </c:numCache>
            </c:numRef>
          </c:cat>
          <c:val>
            <c:numRef>
              <c:f>'54.ЈП за комунална дејност ДЕБР'!$B$163:$D$163</c:f>
              <c:numCache>
                <c:formatCode>0.00</c:formatCode>
                <c:ptCount val="3"/>
                <c:pt idx="0">
                  <c:v>-19.54</c:v>
                </c:pt>
                <c:pt idx="1">
                  <c:v>-298</c:v>
                </c:pt>
                <c:pt idx="2">
                  <c:v>71.802741643290787</c:v>
                </c:pt>
              </c:numCache>
            </c:numRef>
          </c:val>
          <c:smooth val="0"/>
          <c:extLst>
            <c:ext xmlns:c16="http://schemas.microsoft.com/office/drawing/2014/chart" uri="{C3380CC4-5D6E-409C-BE32-E72D297353CC}">
              <c16:uniqueId val="{00000002-5E39-684B-AEE0-7960CE70B2E1}"/>
            </c:ext>
          </c:extLst>
        </c:ser>
        <c:ser>
          <c:idx val="3"/>
          <c:order val="3"/>
          <c:tx>
            <c:strRef>
              <c:f>'54.ЈП за комунална дејност ДЕБР'!$A$164</c:f>
              <c:strCache>
                <c:ptCount val="1"/>
                <c:pt idx="0">
                  <c:v>  СТАПКА НА ПОВРАТ НА КАПИТАЛОТ (ROE)</c:v>
                </c:pt>
              </c:strCache>
            </c:strRef>
          </c:tx>
          <c:marker>
            <c:symbol val="none"/>
          </c:marker>
          <c:cat>
            <c:numRef>
              <c:f>'54.ЈП за комунална дејност ДЕБР'!$B$160:$D$160</c:f>
              <c:numCache>
                <c:formatCode>General</c:formatCode>
                <c:ptCount val="3"/>
                <c:pt idx="0">
                  <c:v>2023</c:v>
                </c:pt>
                <c:pt idx="1">
                  <c:v>2024</c:v>
                </c:pt>
                <c:pt idx="2">
                  <c:v>2025</c:v>
                </c:pt>
              </c:numCache>
            </c:numRef>
          </c:cat>
          <c:val>
            <c:numRef>
              <c:f>'54.ЈП за комунална дејност ДЕБР'!$B$164:$D$164</c:f>
              <c:numCache>
                <c:formatCode>0.00</c:formatCode>
                <c:ptCount val="3"/>
                <c:pt idx="0">
                  <c:v>-32.950000000000003</c:v>
                </c:pt>
                <c:pt idx="1">
                  <c:v>4.79</c:v>
                </c:pt>
                <c:pt idx="2">
                  <c:v>359.54202215514908</c:v>
                </c:pt>
              </c:numCache>
            </c:numRef>
          </c:val>
          <c:smooth val="0"/>
          <c:extLst>
            <c:ext xmlns:c16="http://schemas.microsoft.com/office/drawing/2014/chart" uri="{C3380CC4-5D6E-409C-BE32-E72D297353CC}">
              <c16:uniqueId val="{00000000-92C0-7B4A-A961-37FC2D23D384}"/>
            </c:ext>
          </c:extLst>
        </c:ser>
        <c:dLbls>
          <c:showLegendKey val="0"/>
          <c:showVal val="0"/>
          <c:showCatName val="0"/>
          <c:showSerName val="0"/>
          <c:showPercent val="0"/>
          <c:showBubbleSize val="0"/>
        </c:dLbls>
        <c:smooth val="0"/>
        <c:axId val="239538176"/>
        <c:axId val="239539712"/>
      </c:lineChart>
      <c:catAx>
        <c:axId val="23953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39712"/>
        <c:crosses val="autoZero"/>
        <c:auto val="1"/>
        <c:lblAlgn val="ctr"/>
        <c:lblOffset val="100"/>
        <c:noMultiLvlLbl val="0"/>
      </c:catAx>
      <c:valAx>
        <c:axId val="239539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38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'6.ЈКП Водовод Битола'!$A$185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'6.ЈКП Водовод Битола'!$B$184:$D$184</c:f>
              <c:numCache>
                <c:formatCode>General</c:formatCode>
                <c:ptCount val="3"/>
                <c:pt idx="0">
                  <c:v>2023</c:v>
                </c:pt>
                <c:pt idx="1">
                  <c:v>2024</c:v>
                </c:pt>
                <c:pt idx="2">
                  <c:v>2025</c:v>
                </c:pt>
              </c:numCache>
            </c:numRef>
          </c:cat>
          <c:val>
            <c:numRef>
              <c:f>'6.ЈКП Водовод Битола'!$B$185:$D$185</c:f>
              <c:numCache>
                <c:formatCode>0.00</c:formatCode>
                <c:ptCount val="3"/>
                <c:pt idx="0">
                  <c:v>2.9119217645462192</c:v>
                </c:pt>
                <c:pt idx="1">
                  <c:v>1.736935625686977</c:v>
                </c:pt>
                <c:pt idx="2">
                  <c:v>1.0446249471795379</c:v>
                </c:pt>
              </c:numCache>
            </c:numRef>
          </c:val>
          <c:smooth val="0"/>
          <c:extLst>
            <c:ext xmlns:c16="http://schemas.microsoft.com/office/drawing/2014/chart" uri="{C3380CC4-5D6E-409C-BE32-E72D297353CC}">
              <c16:uniqueId val="{00000000-EAAB-4B4F-8FEE-EFA2FDF410CF}"/>
            </c:ext>
          </c:extLst>
        </c:ser>
        <c:ser>
          <c:idx val="1"/>
          <c:order val="1"/>
          <c:tx>
            <c:strRef>
              <c:f>'6.ЈКП Водовод Битола'!$A$186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'6.ЈКП Водовод Битола'!$B$184:$D$184</c:f>
              <c:numCache>
                <c:formatCode>General</c:formatCode>
                <c:ptCount val="3"/>
                <c:pt idx="0">
                  <c:v>2023</c:v>
                </c:pt>
                <c:pt idx="1">
                  <c:v>2024</c:v>
                </c:pt>
                <c:pt idx="2">
                  <c:v>2025</c:v>
                </c:pt>
              </c:numCache>
            </c:numRef>
          </c:cat>
          <c:val>
            <c:numRef>
              <c:f>'6.ЈКП Водовод Битола'!$B$186:$D$186</c:f>
              <c:numCache>
                <c:formatCode>0.00</c:formatCode>
                <c:ptCount val="3"/>
                <c:pt idx="0">
                  <c:v>2.8634922976451631</c:v>
                </c:pt>
                <c:pt idx="1">
                  <c:v>1.701749602798563</c:v>
                </c:pt>
                <c:pt idx="2">
                  <c:v>1.0250764479080829</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21804800"/>
        <c:axId val="221814784"/>
      </c:lineChart>
      <c:catAx>
        <c:axId val="22180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814784"/>
        <c:crosses val="autoZero"/>
        <c:auto val="1"/>
        <c:lblAlgn val="ctr"/>
        <c:lblOffset val="100"/>
        <c:noMultiLvlLbl val="0"/>
      </c:catAx>
      <c:valAx>
        <c:axId val="221814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1804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'54.ЈП за комунална дејност ДЕБР'!$A$95</c:f>
              <c:strCache>
                <c:ptCount val="1"/>
                <c:pt idx="0">
                  <c:v>Oбврски</c:v>
                </c:pt>
              </c:strCache>
            </c:strRef>
          </c:tx>
          <c:spPr>
            <a:solidFill>
              <a:schemeClr val="accent1"/>
            </a:solidFill>
            <a:ln>
              <a:noFill/>
              <a:prstDash val="solid"/>
            </a:ln>
          </c:spPr>
          <c:invertIfNegative val="0"/>
          <c:cat>
            <c:numRef>
              <c:f>'54.ЈП за комунална дејност ДЕБР'!$B$94:$D$94</c:f>
              <c:numCache>
                <c:formatCode>0</c:formatCode>
                <c:ptCount val="3"/>
                <c:pt idx="0">
                  <c:v>2023</c:v>
                </c:pt>
                <c:pt idx="1">
                  <c:v>2024</c:v>
                </c:pt>
                <c:pt idx="2">
                  <c:v>2025</c:v>
                </c:pt>
              </c:numCache>
            </c:numRef>
          </c:cat>
          <c:val>
            <c:numRef>
              <c:f>'54.ЈП за комунална дејност ДЕБР'!$B$95:$D$95</c:f>
              <c:numCache>
                <c:formatCode>#,##0</c:formatCode>
                <c:ptCount val="3"/>
                <c:pt idx="0">
                  <c:v>33513268</c:v>
                </c:pt>
                <c:pt idx="1">
                  <c:v>35583898</c:v>
                </c:pt>
                <c:pt idx="2">
                  <c:v>20103739</c:v>
                </c:pt>
              </c:numCache>
            </c:numRef>
          </c:val>
          <c:extLst>
            <c:ext xmlns:c16="http://schemas.microsoft.com/office/drawing/2014/chart" uri="{C3380CC4-5D6E-409C-BE32-E72D297353CC}">
              <c16:uniqueId val="{00000000-F9D6-3E4A-A1A2-3D6AE5355279}"/>
            </c:ext>
          </c:extLst>
        </c:ser>
        <c:ser>
          <c:idx val="1"/>
          <c:order val="1"/>
          <c:tx>
            <c:strRef>
              <c:f>'54.ЈП за комунална дејност ДЕБР'!$A$96</c:f>
              <c:strCache>
                <c:ptCount val="1"/>
                <c:pt idx="0">
                  <c:v>EBITDA</c:v>
                </c:pt>
              </c:strCache>
            </c:strRef>
          </c:tx>
          <c:spPr>
            <a:solidFill>
              <a:schemeClr val="accent2"/>
            </a:solidFill>
            <a:ln>
              <a:noFill/>
              <a:prstDash val="solid"/>
            </a:ln>
          </c:spPr>
          <c:invertIfNegative val="0"/>
          <c:cat>
            <c:numRef>
              <c:f>'54.ЈП за комунална дејност ДЕБР'!$B$94:$D$94</c:f>
              <c:numCache>
                <c:formatCode>0</c:formatCode>
                <c:ptCount val="3"/>
                <c:pt idx="0">
                  <c:v>2023</c:v>
                </c:pt>
                <c:pt idx="1">
                  <c:v>2024</c:v>
                </c:pt>
                <c:pt idx="2">
                  <c:v>2025</c:v>
                </c:pt>
              </c:numCache>
            </c:numRef>
          </c:cat>
          <c:val>
            <c:numRef>
              <c:f>'54.ЈП за комунална дејност ДЕБР'!$B$96:$D$96</c:f>
              <c:numCache>
                <c:formatCode>#,##0</c:formatCode>
                <c:ptCount val="3"/>
                <c:pt idx="0">
                  <c:v>-5193575</c:v>
                </c:pt>
                <c:pt idx="1">
                  <c:v>-1031688</c:v>
                </c:pt>
                <c:pt idx="2">
                  <c:v>3719196</c:v>
                </c:pt>
              </c:numCache>
            </c:numRef>
          </c:val>
          <c:extLst>
            <c:ext xmlns:c16="http://schemas.microsoft.com/office/drawing/2014/chart" uri="{C3380CC4-5D6E-409C-BE32-E72D297353CC}">
              <c16:uniqueId val="{00000001-F9D6-3E4A-A1A2-3D6AE5355279}"/>
            </c:ext>
          </c:extLst>
        </c:ser>
        <c:ser>
          <c:idx val="2"/>
          <c:order val="2"/>
          <c:tx>
            <c:strRef>
              <c:f>'54.ЈП за комунална дејност ДЕБР'!$A$97</c:f>
              <c:strCache>
                <c:ptCount val="1"/>
                <c:pt idx="0">
                  <c:v>Показател на долг/ЕBITDA</c:v>
                </c:pt>
              </c:strCache>
            </c:strRef>
          </c:tx>
          <c:spPr>
            <a:solidFill>
              <a:schemeClr val="accent3"/>
            </a:solidFill>
            <a:ln>
              <a:noFill/>
              <a:prstDash val="solid"/>
            </a:ln>
          </c:spPr>
          <c:invertIfNegative val="0"/>
          <c:cat>
            <c:numRef>
              <c:f>'54.ЈП за комунална дејност ДЕБР'!$B$94:$D$94</c:f>
              <c:numCache>
                <c:formatCode>0</c:formatCode>
                <c:ptCount val="3"/>
                <c:pt idx="0">
                  <c:v>2023</c:v>
                </c:pt>
                <c:pt idx="1">
                  <c:v>2024</c:v>
                </c:pt>
                <c:pt idx="2">
                  <c:v>2025</c:v>
                </c:pt>
              </c:numCache>
            </c:numRef>
          </c:cat>
          <c:val>
            <c:numRef>
              <c:f>'54.ЈП за комунална дејност ДЕБР'!$B$97:$D$97</c:f>
              <c:numCache>
                <c:formatCode>#,##0.00</c:formatCode>
                <c:ptCount val="3"/>
                <c:pt idx="0">
                  <c:v>-6.452832201325676</c:v>
                </c:pt>
                <c:pt idx="1">
                  <c:v>-34.49094881398252</c:v>
                </c:pt>
                <c:pt idx="2">
                  <c:v>5.4053991776717334</c:v>
                </c:pt>
              </c:numCache>
            </c:numRef>
          </c:val>
          <c:extLst>
            <c:ext xmlns:c16="http://schemas.microsoft.com/office/drawing/2014/chart" uri="{C3380CC4-5D6E-409C-BE32-E72D297353CC}">
              <c16:uniqueId val="{00000002-F9D6-3E4A-A1A2-3D6AE5355279}"/>
            </c:ext>
          </c:extLst>
        </c:ser>
        <c:dLbls>
          <c:showLegendKey val="0"/>
          <c:showVal val="0"/>
          <c:showCatName val="0"/>
          <c:showSerName val="0"/>
          <c:showPercent val="0"/>
          <c:showBubbleSize val="0"/>
        </c:dLbls>
        <c:gapWidth val="219"/>
        <c:overlap val="-27"/>
        <c:axId val="239587328"/>
        <c:axId val="239588864"/>
      </c:barChart>
      <c:catAx>
        <c:axId val="239587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88864"/>
        <c:crosses val="autoZero"/>
        <c:auto val="1"/>
        <c:lblAlgn val="ctr"/>
        <c:lblOffset val="100"/>
        <c:noMultiLvlLbl val="0"/>
      </c:catAx>
      <c:valAx>
        <c:axId val="239588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587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'54.ЈП за комунална дејност ДЕБР'!$A$118</c:f>
              <c:strCache>
                <c:ptCount val="1"/>
                <c:pt idx="0">
                  <c:v>Oбврски</c:v>
                </c:pt>
              </c:strCache>
            </c:strRef>
          </c:tx>
          <c:spPr>
            <a:solidFill>
              <a:schemeClr val="accent1"/>
            </a:solidFill>
            <a:ln>
              <a:noFill/>
              <a:prstDash val="solid"/>
            </a:ln>
          </c:spPr>
          <c:invertIfNegative val="0"/>
          <c:cat>
            <c:numRef>
              <c:f>'54.ЈП за комунална дејност ДЕБР'!$B$117:$D$117</c:f>
              <c:numCache>
                <c:formatCode>General</c:formatCode>
                <c:ptCount val="3"/>
                <c:pt idx="0">
                  <c:v>2023</c:v>
                </c:pt>
                <c:pt idx="1">
                  <c:v>2024</c:v>
                </c:pt>
                <c:pt idx="2">
                  <c:v>2025</c:v>
                </c:pt>
              </c:numCache>
            </c:numRef>
          </c:cat>
          <c:val>
            <c:numRef>
              <c:f>'54.ЈП за комунална дејност ДЕБР'!$B$118:$D$118</c:f>
              <c:numCache>
                <c:formatCode>#,##0</c:formatCode>
                <c:ptCount val="3"/>
                <c:pt idx="0">
                  <c:v>33513268</c:v>
                </c:pt>
                <c:pt idx="1">
                  <c:v>35583898</c:v>
                </c:pt>
                <c:pt idx="2">
                  <c:v>20103739</c:v>
                </c:pt>
              </c:numCache>
            </c:numRef>
          </c:val>
          <c:extLst>
            <c:ext xmlns:c16="http://schemas.microsoft.com/office/drawing/2014/chart" uri="{C3380CC4-5D6E-409C-BE32-E72D297353CC}">
              <c16:uniqueId val="{00000000-2ED4-9344-9596-C233D557D000}"/>
            </c:ext>
          </c:extLst>
        </c:ser>
        <c:ser>
          <c:idx val="1"/>
          <c:order val="1"/>
          <c:tx>
            <c:strRef>
              <c:f>'54.ЈП за комунална дејност ДЕБР'!$A$119</c:f>
              <c:strCache>
                <c:ptCount val="1"/>
                <c:pt idx="0">
                  <c:v>Приходи</c:v>
                </c:pt>
              </c:strCache>
            </c:strRef>
          </c:tx>
          <c:spPr>
            <a:solidFill>
              <a:schemeClr val="accent2"/>
            </a:solidFill>
            <a:ln>
              <a:noFill/>
              <a:prstDash val="solid"/>
            </a:ln>
          </c:spPr>
          <c:invertIfNegative val="0"/>
          <c:cat>
            <c:numRef>
              <c:f>'54.ЈП за комунална дејност ДЕБР'!$B$117:$D$117</c:f>
              <c:numCache>
                <c:formatCode>General</c:formatCode>
                <c:ptCount val="3"/>
                <c:pt idx="0">
                  <c:v>2023</c:v>
                </c:pt>
                <c:pt idx="1">
                  <c:v>2024</c:v>
                </c:pt>
                <c:pt idx="2">
                  <c:v>2025</c:v>
                </c:pt>
              </c:numCache>
            </c:numRef>
          </c:cat>
          <c:val>
            <c:numRef>
              <c:f>'54.ЈП за комунална дејност ДЕБР'!$B$119:$D$119</c:f>
              <c:numCache>
                <c:formatCode>#,##0</c:formatCode>
                <c:ptCount val="3"/>
                <c:pt idx="0">
                  <c:v>12580592</c:v>
                </c:pt>
                <c:pt idx="1">
                  <c:v>12446348</c:v>
                </c:pt>
                <c:pt idx="2">
                  <c:v>37277418</c:v>
                </c:pt>
              </c:numCache>
            </c:numRef>
          </c:val>
          <c:extLst>
            <c:ext xmlns:c16="http://schemas.microsoft.com/office/drawing/2014/chart" uri="{C3380CC4-5D6E-409C-BE32-E72D297353CC}">
              <c16:uniqueId val="{00000001-2ED4-9344-9596-C233D557D000}"/>
            </c:ext>
          </c:extLst>
        </c:ser>
        <c:dLbls>
          <c:showLegendKey val="0"/>
          <c:showVal val="0"/>
          <c:showCatName val="0"/>
          <c:showSerName val="0"/>
          <c:showPercent val="0"/>
          <c:showBubbleSize val="0"/>
        </c:dLbls>
        <c:gapWidth val="219"/>
        <c:overlap val="-27"/>
        <c:axId val="238783104"/>
        <c:axId val="238784896"/>
      </c:barChart>
      <c:catAx>
        <c:axId val="23878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784896"/>
        <c:crosses val="autoZero"/>
        <c:auto val="1"/>
        <c:lblAlgn val="ctr"/>
        <c:lblOffset val="100"/>
        <c:noMultiLvlLbl val="0"/>
      </c:catAx>
      <c:valAx>
        <c:axId val="238784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783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'54.ЈП за комунална дејност ДЕБР'!$A$139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'54.ЈП за комунална дејност ДЕБР'!$B$138:$D$138</c:f>
              <c:numCache>
                <c:formatCode>General</c:formatCode>
                <c:ptCount val="3"/>
                <c:pt idx="0">
                  <c:v>2023</c:v>
                </c:pt>
                <c:pt idx="1">
                  <c:v>2024</c:v>
                </c:pt>
                <c:pt idx="2">
                  <c:v>2025</c:v>
                </c:pt>
              </c:numCache>
            </c:numRef>
          </c:cat>
          <c:val>
            <c:numRef>
              <c:f>'54.ЈП за комунална дејност ДЕБР'!$B$139:$D$139</c:f>
              <c:numCache>
                <c:formatCode>0.00</c:formatCode>
                <c:ptCount val="3"/>
                <c:pt idx="0">
                  <c:v>1.3502627114877941</c:v>
                </c:pt>
                <c:pt idx="1">
                  <c:v>1.4318996067455769</c:v>
                </c:pt>
                <c:pt idx="2">
                  <c:v>0.67404270879099359</c:v>
                </c:pt>
              </c:numCache>
            </c:numRef>
          </c:val>
          <c:smooth val="0"/>
          <c:extLst>
            <c:ext xmlns:c16="http://schemas.microsoft.com/office/drawing/2014/chart" uri="{C3380CC4-5D6E-409C-BE32-E72D297353CC}">
              <c16:uniqueId val="{00000000-5B4E-4148-A36C-E99CB7E58383}"/>
            </c:ext>
          </c:extLst>
        </c:ser>
        <c:ser>
          <c:idx val="1"/>
          <c:order val="1"/>
          <c:tx>
            <c:strRef>
              <c:f>'54.ЈП за комунална дејност ДЕБР'!$A$140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'54.ЈП за комунална дејност ДЕБР'!$B$138:$D$138</c:f>
              <c:numCache>
                <c:formatCode>General</c:formatCode>
                <c:ptCount val="3"/>
                <c:pt idx="0">
                  <c:v>2023</c:v>
                </c:pt>
                <c:pt idx="1">
                  <c:v>2024</c:v>
                </c:pt>
                <c:pt idx="2">
                  <c:v>2025</c:v>
                </c:pt>
              </c:numCache>
            </c:numRef>
          </c:cat>
          <c:val>
            <c:numRef>
              <c:f>'54.ЈП за комунална дејност ДЕБР'!$B$140:$D$140</c:f>
              <c:numCache>
                <c:formatCode>0.00</c:formatCode>
                <c:ptCount val="3"/>
                <c:pt idx="0">
                  <c:v>-2.2769408671370481</c:v>
                </c:pt>
                <c:pt idx="1">
                  <c:v>-2.3017866777633662</c:v>
                </c:pt>
                <c:pt idx="2">
                  <c:v>3.3751730503774291</c:v>
                </c:pt>
              </c:numCache>
            </c:numRef>
          </c:val>
          <c:smooth val="0"/>
          <c:extLst>
            <c:ext xmlns:c16="http://schemas.microsoft.com/office/drawing/2014/chart" uri="{C3380CC4-5D6E-409C-BE32-E72D297353CC}">
              <c16:uniqueId val="{00000001-5B4E-4148-A36C-E99CB7E58383}"/>
            </c:ext>
          </c:extLst>
        </c:ser>
        <c:dLbls>
          <c:showLegendKey val="0"/>
          <c:showVal val="0"/>
          <c:showCatName val="0"/>
          <c:showSerName val="0"/>
          <c:showPercent val="0"/>
          <c:showBubbleSize val="0"/>
        </c:dLbls>
        <c:smooth val="0"/>
        <c:axId val="238888448"/>
        <c:axId val="238889984"/>
      </c:lineChart>
      <c:catAx>
        <c:axId val="23888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889984"/>
        <c:crosses val="autoZero"/>
        <c:auto val="1"/>
        <c:lblAlgn val="ctr"/>
        <c:lblOffset val="100"/>
        <c:noMultiLvlLbl val="0"/>
      </c:catAx>
      <c:valAx>
        <c:axId val="2388899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8884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'54.ЈП за комунална дејност ДЕБР'!$A$185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'54.ЈП за комунална дејност ДЕБР'!$B$184:$D$184</c:f>
              <c:numCache>
                <c:formatCode>General</c:formatCode>
                <c:ptCount val="3"/>
                <c:pt idx="0">
                  <c:v>2023</c:v>
                </c:pt>
                <c:pt idx="1">
                  <c:v>2024</c:v>
                </c:pt>
                <c:pt idx="2">
                  <c:v>2025</c:v>
                </c:pt>
              </c:numCache>
            </c:numRef>
          </c:cat>
          <c:val>
            <c:numRef>
              <c:f>'54.ЈП за комунална дејност ДЕБР'!$B$185:$D$185</c:f>
              <c:numCache>
                <c:formatCode>0.00</c:formatCode>
                <c:ptCount val="3"/>
                <c:pt idx="0">
                  <c:v>0.55448272009760435</c:v>
                </c:pt>
                <c:pt idx="1">
                  <c:v>0.56139636528859205</c:v>
                </c:pt>
                <c:pt idx="2">
                  <c:v>1.2909283690959179</c:v>
                </c:pt>
              </c:numCache>
            </c:numRef>
          </c:val>
          <c:smooth val="0"/>
          <c:extLst>
            <c:ext xmlns:c16="http://schemas.microsoft.com/office/drawing/2014/chart" uri="{C3380CC4-5D6E-409C-BE32-E72D297353CC}">
              <c16:uniqueId val="{00000000-42F1-1D47-97CA-46B4A7E50E1E}"/>
            </c:ext>
          </c:extLst>
        </c:ser>
        <c:ser>
          <c:idx val="1"/>
          <c:order val="1"/>
          <c:tx>
            <c:strRef>
              <c:f>'54.ЈП за комунална дејност ДЕБР'!$A$186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'54.ЈП за комунална дејност ДЕБР'!$B$184:$D$184</c:f>
              <c:numCache>
                <c:formatCode>General</c:formatCode>
                <c:ptCount val="3"/>
                <c:pt idx="0">
                  <c:v>2023</c:v>
                </c:pt>
                <c:pt idx="1">
                  <c:v>2024</c:v>
                </c:pt>
                <c:pt idx="2">
                  <c:v>2025</c:v>
                </c:pt>
              </c:numCache>
            </c:numRef>
          </c:cat>
          <c:val>
            <c:numRef>
              <c:f>'54.ЈП за комунална дејност ДЕБР'!$B$186:$D$186</c:f>
              <c:numCache>
                <c:formatCode>0.00</c:formatCode>
                <c:ptCount val="3"/>
                <c:pt idx="0">
                  <c:v>0.53457934928936202</c:v>
                </c:pt>
                <c:pt idx="1">
                  <c:v>0.54503885437171606</c:v>
                </c:pt>
                <c:pt idx="2">
                  <c:v>1.265430525137637</c:v>
                </c:pt>
              </c:numCache>
            </c:numRef>
          </c:val>
          <c:smooth val="0"/>
          <c:extLst>
            <c:ext xmlns:c16="http://schemas.microsoft.com/office/drawing/2014/chart" uri="{C3380CC4-5D6E-409C-BE32-E72D297353CC}">
              <c16:uniqueId val="{00000001-42F1-1D47-97CA-46B4A7E50E1E}"/>
            </c:ext>
          </c:extLst>
        </c:ser>
        <c:dLbls>
          <c:showLegendKey val="0"/>
          <c:showVal val="0"/>
          <c:showCatName val="0"/>
          <c:showSerName val="0"/>
          <c:showPercent val="0"/>
          <c:showBubbleSize val="0"/>
        </c:dLbls>
        <c:smooth val="0"/>
        <c:axId val="238920064"/>
        <c:axId val="238921600"/>
      </c:lineChart>
      <c:catAx>
        <c:axId val="23892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921600"/>
        <c:crosses val="autoZero"/>
        <c:auto val="1"/>
        <c:lblAlgn val="ctr"/>
        <c:lblOffset val="100"/>
        <c:noMultiLvlLbl val="0"/>
      </c:catAx>
      <c:valAx>
        <c:axId val="238921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8920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'55.ЈКП БРЕГАЛНИЦА ПО Делчево'!$A$161</c:f>
              <c:strCache>
                <c:ptCount val="1"/>
                <c:pt idx="0">
                  <c:v>   НЕТО ПРОФИТНА МАРЖА</c:v>
                </c:pt>
              </c:strCache>
            </c:strRef>
          </c:tx>
          <c:spPr>
            <a:ln w="28575" cap="rnd">
              <a:solidFill>
                <a:schemeClr val="accent1"/>
              </a:solidFill>
              <a:prstDash val="solid"/>
              <a:round/>
            </a:ln>
          </c:spPr>
          <c:marker>
            <c:symbol val="none"/>
          </c:marker>
          <c:cat>
            <c:numRef>
              <c:f>'55.ЈКП БРЕГАЛНИЦА ПО Делчево'!$B$160:$D$160</c:f>
              <c:numCache>
                <c:formatCode>General</c:formatCode>
                <c:ptCount val="3"/>
                <c:pt idx="0">
                  <c:v>2023</c:v>
                </c:pt>
                <c:pt idx="1">
                  <c:v>2024</c:v>
                </c:pt>
                <c:pt idx="2">
                  <c:v>2025</c:v>
                </c:pt>
              </c:numCache>
            </c:numRef>
          </c:cat>
          <c:val>
            <c:numRef>
              <c:f>'55.ЈКП БРЕГАЛНИЦА ПО Делчево'!$B$161:$D$161</c:f>
              <c:numCache>
                <c:formatCode>0.00</c:formatCode>
                <c:ptCount val="3"/>
                <c:pt idx="0">
                  <c:v>-8.7200000000000006</c:v>
                </c:pt>
                <c:pt idx="1">
                  <c:v>-22.76</c:v>
                </c:pt>
                <c:pt idx="2">
                  <c:v>-18.91</c:v>
                </c:pt>
              </c:numCache>
            </c:numRef>
          </c:val>
          <c:smooth val="0"/>
          <c:extLst>
            <c:ext xmlns:c16="http://schemas.microsoft.com/office/drawing/2014/chart" uri="{C3380CC4-5D6E-409C-BE32-E72D297353CC}">
              <c16:uniqueId val="{00000000-B726-BC46-8D41-7835FDCF6B64}"/>
            </c:ext>
          </c:extLst>
        </c:ser>
        <c:ser>
          <c:idx val="1"/>
          <c:order val="1"/>
          <c:tx>
            <c:strRef>
              <c:f>'55.ЈКП БРЕГАЛНИЦА ПО Делчево'!$A$162</c:f>
              <c:strCache>
                <c:ptCount val="1"/>
                <c:pt idx="0">
                  <c:v>  ОПЕРАТИВНА ПРОФИТНА МАРЖА</c:v>
                </c:pt>
              </c:strCache>
            </c:strRef>
          </c:tx>
          <c:spPr>
            <a:ln w="28575" cap="rnd">
              <a:solidFill>
                <a:schemeClr val="accent2"/>
              </a:solidFill>
              <a:prstDash val="solid"/>
              <a:round/>
            </a:ln>
          </c:spPr>
          <c:marker>
            <c:symbol val="none"/>
          </c:marker>
          <c:cat>
            <c:numRef>
              <c:f>'55.ЈКП БРЕГАЛНИЦА ПО Делчево'!$B$160:$D$160</c:f>
              <c:numCache>
                <c:formatCode>General</c:formatCode>
                <c:ptCount val="3"/>
                <c:pt idx="0">
                  <c:v>2023</c:v>
                </c:pt>
                <c:pt idx="1">
                  <c:v>2024</c:v>
                </c:pt>
                <c:pt idx="2">
                  <c:v>2025</c:v>
                </c:pt>
              </c:numCache>
            </c:numRef>
          </c:cat>
          <c:val>
            <c:numRef>
              <c:f>'55.ЈКП БРЕГАЛНИЦА ПО Делчево'!$B$162:$D$162</c:f>
              <c:numCache>
                <c:formatCode>0.00</c:formatCode>
                <c:ptCount val="3"/>
                <c:pt idx="0">
                  <c:v>-14.957239199628001</c:v>
                </c:pt>
                <c:pt idx="1">
                  <c:v>-17.18002168195331</c:v>
                </c:pt>
                <c:pt idx="2">
                  <c:v>-10.495492064178521</c:v>
                </c:pt>
              </c:numCache>
            </c:numRef>
          </c:val>
          <c:smooth val="0"/>
          <c:extLst>
            <c:ext xmlns:c16="http://schemas.microsoft.com/office/drawing/2014/chart" uri="{C3380CC4-5D6E-409C-BE32-E72D297353CC}">
              <c16:uniqueId val="{00000001-B726-BC46-8D41-7835FDCF6B64}"/>
            </c:ext>
          </c:extLst>
        </c:ser>
        <c:ser>
          <c:idx val="2"/>
          <c:order val="2"/>
          <c:tx>
            <c:strRef>
              <c:f>'55.ЈКП БРЕГАЛНИЦА ПО Делчево'!$A$163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'55.ЈКП БРЕГАЛНИЦА ПО Делчево'!$B$160:$D$160</c:f>
              <c:numCache>
                <c:formatCode>General</c:formatCode>
                <c:ptCount val="3"/>
                <c:pt idx="0">
                  <c:v>2023</c:v>
                </c:pt>
                <c:pt idx="1">
                  <c:v>2024</c:v>
                </c:pt>
                <c:pt idx="2">
                  <c:v>2025</c:v>
                </c:pt>
              </c:numCache>
            </c:numRef>
          </c:cat>
          <c:val>
            <c:numRef>
              <c:f>'55.ЈКП БРЕГАЛНИЦА ПО Делчево'!$B$163:$D$163</c:f>
              <c:numCache>
                <c:formatCode>0.00</c:formatCode>
                <c:ptCount val="3"/>
                <c:pt idx="0">
                  <c:v>-3.71</c:v>
                </c:pt>
                <c:pt idx="1">
                  <c:v>-10.59</c:v>
                </c:pt>
                <c:pt idx="2">
                  <c:v>-9.7799999999999994</c:v>
                </c:pt>
              </c:numCache>
            </c:numRef>
          </c:val>
          <c:smooth val="0"/>
          <c:extLst>
            <c:ext xmlns:c16="http://schemas.microsoft.com/office/drawing/2014/chart" uri="{C3380CC4-5D6E-409C-BE32-E72D297353CC}">
              <c16:uniqueId val="{00000002-B726-BC46-8D41-7835FDCF6B64}"/>
            </c:ext>
          </c:extLst>
        </c:ser>
        <c:ser>
          <c:idx val="3"/>
          <c:order val="3"/>
          <c:tx>
            <c:strRef>
              <c:f>'55.ЈКП БРЕГАЛНИЦА ПО Делчево'!$A$164</c:f>
              <c:strCache>
                <c:ptCount val="1"/>
                <c:pt idx="0">
                  <c:v>  СТАПКА НА ПОВРАТ НА КАПИТАЛОТ (ROE)</c:v>
                </c:pt>
              </c:strCache>
            </c:strRef>
          </c:tx>
          <c:marker>
            <c:symbol val="none"/>
          </c:marker>
          <c:cat>
            <c:numRef>
              <c:f>'55.ЈКП БРЕГАЛНИЦА ПО Делчево'!$B$160:$D$160</c:f>
              <c:numCache>
                <c:formatCode>General</c:formatCode>
                <c:ptCount val="3"/>
                <c:pt idx="0">
                  <c:v>2023</c:v>
                </c:pt>
                <c:pt idx="1">
                  <c:v>2024</c:v>
                </c:pt>
                <c:pt idx="2">
                  <c:v>2025</c:v>
                </c:pt>
              </c:numCache>
            </c:numRef>
          </c:cat>
          <c:val>
            <c:numRef>
              <c:f>'55.ЈКП БРЕГАЛНИЦА ПО Делчево'!$B$164:$D$164</c:f>
              <c:numCache>
                <c:formatCode>0.00</c:formatCode>
                <c:ptCount val="3"/>
                <c:pt idx="0">
                  <c:v>-5.25</c:v>
                </c:pt>
                <c:pt idx="1">
                  <c:v>-17.22</c:v>
                </c:pt>
                <c:pt idx="2">
                  <c:v>-17.670000000000002</c:v>
                </c:pt>
              </c:numCache>
            </c:numRef>
          </c:val>
          <c:smooth val="0"/>
          <c:extLst>
            <c:ext xmlns:c16="http://schemas.microsoft.com/office/drawing/2014/chart" uri="{C3380CC4-5D6E-409C-BE32-E72D297353CC}">
              <c16:uniqueId val="{00000000-EA61-6A40-A85B-CB7A70575063}"/>
            </c:ext>
          </c:extLst>
        </c:ser>
        <c:dLbls>
          <c:showLegendKey val="0"/>
          <c:showVal val="0"/>
          <c:showCatName val="0"/>
          <c:showSerName val="0"/>
          <c:showPercent val="0"/>
          <c:showBubbleSize val="0"/>
        </c:dLbls>
        <c:smooth val="0"/>
        <c:axId val="239896448"/>
        <c:axId val="239897984"/>
      </c:lineChart>
      <c:catAx>
        <c:axId val="23989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897984"/>
        <c:crosses val="autoZero"/>
        <c:auto val="1"/>
        <c:lblAlgn val="ctr"/>
        <c:lblOffset val="100"/>
        <c:noMultiLvlLbl val="0"/>
      </c:catAx>
      <c:valAx>
        <c:axId val="2398979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8964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'55.ЈКП БРЕГАЛНИЦА ПО Делчево'!$A$95</c:f>
              <c:strCache>
                <c:ptCount val="1"/>
                <c:pt idx="0">
                  <c:v>Oбврски</c:v>
                </c:pt>
              </c:strCache>
            </c:strRef>
          </c:tx>
          <c:spPr>
            <a:solidFill>
              <a:schemeClr val="accent1"/>
            </a:solidFill>
            <a:ln>
              <a:noFill/>
              <a:prstDash val="solid"/>
            </a:ln>
          </c:spPr>
          <c:invertIfNegative val="0"/>
          <c:cat>
            <c:numRef>
              <c:f>'55.ЈКП БРЕГАЛНИЦА ПО Делчево'!$B$94:$D$94</c:f>
              <c:numCache>
                <c:formatCode>0</c:formatCode>
                <c:ptCount val="3"/>
                <c:pt idx="0">
                  <c:v>2023</c:v>
                </c:pt>
                <c:pt idx="1">
                  <c:v>2024</c:v>
                </c:pt>
                <c:pt idx="2">
                  <c:v>2025</c:v>
                </c:pt>
              </c:numCache>
            </c:numRef>
          </c:cat>
          <c:val>
            <c:numRef>
              <c:f>'55.ЈКП БРЕГАЛНИЦА ПО Делчево'!$B$95:$D$95</c:f>
              <c:numCache>
                <c:formatCode>#,##0</c:formatCode>
                <c:ptCount val="3"/>
                <c:pt idx="0">
                  <c:v>33275978</c:v>
                </c:pt>
                <c:pt idx="1">
                  <c:v>37798369</c:v>
                </c:pt>
                <c:pt idx="2">
                  <c:v>40372354</c:v>
                </c:pt>
              </c:numCache>
            </c:numRef>
          </c:val>
          <c:extLst>
            <c:ext xmlns:c16="http://schemas.microsoft.com/office/drawing/2014/chart" uri="{C3380CC4-5D6E-409C-BE32-E72D297353CC}">
              <c16:uniqueId val="{00000000-E6D3-764A-84D6-6150FE4F07C9}"/>
            </c:ext>
          </c:extLst>
        </c:ser>
        <c:ser>
          <c:idx val="1"/>
          <c:order val="1"/>
          <c:tx>
            <c:strRef>
              <c:f>'55.ЈКП БРЕГАЛНИЦА ПО Делчево'!$A$96</c:f>
              <c:strCache>
                <c:ptCount val="1"/>
                <c:pt idx="0">
                  <c:v>EBITDA</c:v>
                </c:pt>
              </c:strCache>
            </c:strRef>
          </c:tx>
          <c:spPr>
            <a:solidFill>
              <a:schemeClr val="accent2"/>
            </a:solidFill>
            <a:ln>
              <a:noFill/>
              <a:prstDash val="solid"/>
            </a:ln>
          </c:spPr>
          <c:invertIfNegative val="0"/>
          <c:cat>
            <c:numRef>
              <c:f>'55.ЈКП БРЕГАЛНИЦА ПО Делчево'!$B$94:$D$94</c:f>
              <c:numCache>
                <c:formatCode>0</c:formatCode>
                <c:ptCount val="3"/>
                <c:pt idx="0">
                  <c:v>2023</c:v>
                </c:pt>
                <c:pt idx="1">
                  <c:v>2024</c:v>
                </c:pt>
                <c:pt idx="2">
                  <c:v>2025</c:v>
                </c:pt>
              </c:numCache>
            </c:numRef>
          </c:cat>
          <c:val>
            <c:numRef>
              <c:f>'55.ЈКП БРЕГАЛНИЦА ПО Делчево'!$B$96:$D$96</c:f>
              <c:numCache>
                <c:formatCode>#,##0</c:formatCode>
                <c:ptCount val="3"/>
                <c:pt idx="0">
                  <c:v>-1521701</c:v>
                </c:pt>
                <c:pt idx="1">
                  <c:v>-3496120</c:v>
                </c:pt>
                <c:pt idx="2">
                  <c:v>-484522</c:v>
                </c:pt>
              </c:numCache>
            </c:numRef>
          </c:val>
          <c:extLst>
            <c:ext xmlns:c16="http://schemas.microsoft.com/office/drawing/2014/chart" uri="{C3380CC4-5D6E-409C-BE32-E72D297353CC}">
              <c16:uniqueId val="{00000001-E6D3-764A-84D6-6150FE4F07C9}"/>
            </c:ext>
          </c:extLst>
        </c:ser>
        <c:ser>
          <c:idx val="2"/>
          <c:order val="2"/>
          <c:tx>
            <c:strRef>
              <c:f>'55.ЈКП БРЕГАЛНИЦА ПО Делчево'!$A$97</c:f>
              <c:strCache>
                <c:ptCount val="1"/>
                <c:pt idx="0">
                  <c:v>Показател на долг/ЕBITDA</c:v>
                </c:pt>
              </c:strCache>
            </c:strRef>
          </c:tx>
          <c:spPr>
            <a:solidFill>
              <a:schemeClr val="accent3"/>
            </a:solidFill>
            <a:ln>
              <a:noFill/>
              <a:prstDash val="solid"/>
            </a:ln>
          </c:spPr>
          <c:invertIfNegative val="0"/>
          <c:cat>
            <c:numRef>
              <c:f>'55.ЈКП БРЕГАЛНИЦА ПО Делчево'!$B$94:$D$94</c:f>
              <c:numCache>
                <c:formatCode>0</c:formatCode>
                <c:ptCount val="3"/>
                <c:pt idx="0">
                  <c:v>2023</c:v>
                </c:pt>
                <c:pt idx="1">
                  <c:v>2024</c:v>
                </c:pt>
                <c:pt idx="2">
                  <c:v>2025</c:v>
                </c:pt>
              </c:numCache>
            </c:numRef>
          </c:cat>
          <c:val>
            <c:numRef>
              <c:f>'55.ЈКП БРЕГАЛНИЦА ПО Делчево'!$B$97:$D$97</c:f>
              <c:numCache>
                <c:formatCode>#,##0.00</c:formatCode>
                <c:ptCount val="3"/>
                <c:pt idx="0">
                  <c:v>-21.86761919720103</c:v>
                </c:pt>
                <c:pt idx="1">
                  <c:v>-10.81151934144137</c:v>
                </c:pt>
                <c:pt idx="2">
                  <c:v>-83.324088483082292</c:v>
                </c:pt>
              </c:numCache>
            </c:numRef>
          </c:val>
          <c:extLst>
            <c:ext xmlns:c16="http://schemas.microsoft.com/office/drawing/2014/chart" uri="{C3380CC4-5D6E-409C-BE32-E72D297353CC}">
              <c16:uniqueId val="{00000002-E6D3-764A-84D6-6150FE4F07C9}"/>
            </c:ext>
          </c:extLst>
        </c:ser>
        <c:dLbls>
          <c:showLegendKey val="0"/>
          <c:showVal val="0"/>
          <c:showCatName val="0"/>
          <c:showSerName val="0"/>
          <c:showPercent val="0"/>
          <c:showBubbleSize val="0"/>
        </c:dLbls>
        <c:gapWidth val="219"/>
        <c:overlap val="-27"/>
        <c:axId val="239024000"/>
        <c:axId val="239025536"/>
      </c:barChart>
      <c:catAx>
        <c:axId val="2390240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025536"/>
        <c:crosses val="autoZero"/>
        <c:auto val="1"/>
        <c:lblAlgn val="ctr"/>
        <c:lblOffset val="100"/>
        <c:noMultiLvlLbl val="0"/>
      </c:catAx>
      <c:valAx>
        <c:axId val="2390255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0240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'55.ЈКП БРЕГАЛНИЦА ПО Делчево'!$A$118</c:f>
              <c:strCache>
                <c:ptCount val="1"/>
                <c:pt idx="0">
                  <c:v>Oбврски</c:v>
                </c:pt>
              </c:strCache>
            </c:strRef>
          </c:tx>
          <c:spPr>
            <a:solidFill>
              <a:schemeClr val="accent1"/>
            </a:solidFill>
            <a:ln>
              <a:noFill/>
              <a:prstDash val="solid"/>
            </a:ln>
          </c:spPr>
          <c:invertIfNegative val="0"/>
          <c:cat>
            <c:numRef>
              <c:f>'55.ЈКП БРЕГАЛНИЦА ПО Делчево'!$B$117:$D$117</c:f>
              <c:numCache>
                <c:formatCode>General</c:formatCode>
                <c:ptCount val="3"/>
                <c:pt idx="0">
                  <c:v>2023</c:v>
                </c:pt>
                <c:pt idx="1">
                  <c:v>2024</c:v>
                </c:pt>
                <c:pt idx="2">
                  <c:v>2025</c:v>
                </c:pt>
              </c:numCache>
            </c:numRef>
          </c:cat>
          <c:val>
            <c:numRef>
              <c:f>'55.ЈКП БРЕГАЛНИЦА ПО Делчево'!$B$118:$D$118</c:f>
              <c:numCache>
                <c:formatCode>#,##0</c:formatCode>
                <c:ptCount val="3"/>
                <c:pt idx="0">
                  <c:v>33275978</c:v>
                </c:pt>
                <c:pt idx="1">
                  <c:v>37798369</c:v>
                </c:pt>
                <c:pt idx="2">
                  <c:v>40372354</c:v>
                </c:pt>
              </c:numCache>
            </c:numRef>
          </c:val>
          <c:extLst>
            <c:ext xmlns:c16="http://schemas.microsoft.com/office/drawing/2014/chart" uri="{C3380CC4-5D6E-409C-BE32-E72D297353CC}">
              <c16:uniqueId val="{00000000-E90F-5747-910B-EB3491ED8928}"/>
            </c:ext>
          </c:extLst>
        </c:ser>
        <c:ser>
          <c:idx val="1"/>
          <c:order val="1"/>
          <c:tx>
            <c:strRef>
              <c:f>'55.ЈКП БРЕГАЛНИЦА ПО Делчево'!$A$119</c:f>
              <c:strCache>
                <c:ptCount val="1"/>
                <c:pt idx="0">
                  <c:v>Приходи</c:v>
                </c:pt>
              </c:strCache>
            </c:strRef>
          </c:tx>
          <c:spPr>
            <a:solidFill>
              <a:schemeClr val="accent2"/>
            </a:solidFill>
            <a:ln>
              <a:noFill/>
              <a:prstDash val="solid"/>
            </a:ln>
          </c:spPr>
          <c:invertIfNegative val="0"/>
          <c:cat>
            <c:numRef>
              <c:f>'55.ЈКП БРЕГАЛНИЦА ПО Делчево'!$B$117:$D$117</c:f>
              <c:numCache>
                <c:formatCode>General</c:formatCode>
                <c:ptCount val="3"/>
                <c:pt idx="0">
                  <c:v>2023</c:v>
                </c:pt>
                <c:pt idx="1">
                  <c:v>2024</c:v>
                </c:pt>
                <c:pt idx="2">
                  <c:v>2025</c:v>
                </c:pt>
              </c:numCache>
            </c:numRef>
          </c:cat>
          <c:val>
            <c:numRef>
              <c:f>'55.ЈКП БРЕГАЛНИЦА ПО Делчево'!$B$119:$D$119</c:f>
              <c:numCache>
                <c:formatCode>#,##0</c:formatCode>
                <c:ptCount val="3"/>
                <c:pt idx="0">
                  <c:v>52497592</c:v>
                </c:pt>
                <c:pt idx="1">
                  <c:v>57701918</c:v>
                </c:pt>
                <c:pt idx="2">
                  <c:v>58903073</c:v>
                </c:pt>
              </c:numCache>
            </c:numRef>
          </c:val>
          <c:extLst>
            <c:ext xmlns:c16="http://schemas.microsoft.com/office/drawing/2014/chart" uri="{C3380CC4-5D6E-409C-BE32-E72D297353CC}">
              <c16:uniqueId val="{00000001-E90F-5747-910B-EB3491ED8928}"/>
            </c:ext>
          </c:extLst>
        </c:ser>
        <c:dLbls>
          <c:showLegendKey val="0"/>
          <c:showVal val="0"/>
          <c:showCatName val="0"/>
          <c:showSerName val="0"/>
          <c:showPercent val="0"/>
          <c:showBubbleSize val="0"/>
        </c:dLbls>
        <c:gapWidth val="219"/>
        <c:overlap val="-27"/>
        <c:axId val="239059712"/>
        <c:axId val="239061248"/>
      </c:barChart>
      <c:catAx>
        <c:axId val="2390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061248"/>
        <c:crosses val="autoZero"/>
        <c:auto val="1"/>
        <c:lblAlgn val="ctr"/>
        <c:lblOffset val="100"/>
        <c:noMultiLvlLbl val="0"/>
      </c:catAx>
      <c:valAx>
        <c:axId val="2390612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0597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'55.ЈКП БРЕГАЛНИЦА ПО Делчево'!$A$139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'55.ЈКП БРЕГАЛНИЦА ПО Делчево'!$B$138:$D$138</c:f>
              <c:numCache>
                <c:formatCode>General</c:formatCode>
                <c:ptCount val="3"/>
                <c:pt idx="0">
                  <c:v>2023</c:v>
                </c:pt>
                <c:pt idx="1">
                  <c:v>2024</c:v>
                </c:pt>
                <c:pt idx="2">
                  <c:v>2025</c:v>
                </c:pt>
              </c:numCache>
            </c:numRef>
          </c:cat>
          <c:val>
            <c:numRef>
              <c:f>'55.ЈКП БРЕГАЛНИЦА ПО Делчево'!$B$139:$D$139</c:f>
              <c:numCache>
                <c:formatCode>0.00</c:formatCode>
                <c:ptCount val="3"/>
                <c:pt idx="0">
                  <c:v>0.3044516606135404</c:v>
                </c:pt>
                <c:pt idx="1">
                  <c:v>0.35581633248611511</c:v>
                </c:pt>
                <c:pt idx="2">
                  <c:v>0.38288904607784391</c:v>
                </c:pt>
              </c:numCache>
            </c:numRef>
          </c:val>
          <c:smooth val="0"/>
          <c:extLst>
            <c:ext xmlns:c16="http://schemas.microsoft.com/office/drawing/2014/chart" uri="{C3380CC4-5D6E-409C-BE32-E72D297353CC}">
              <c16:uniqueId val="{00000000-7649-BF44-9AD4-66DBF3B1FE5A}"/>
            </c:ext>
          </c:extLst>
        </c:ser>
        <c:ser>
          <c:idx val="1"/>
          <c:order val="1"/>
          <c:tx>
            <c:strRef>
              <c:f>'55.ЈКП БРЕГАЛНИЦА ПО Делчево'!$A$140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'55.ЈКП БРЕГАЛНИЦА ПО Делчево'!$B$138:$D$138</c:f>
              <c:numCache>
                <c:formatCode>General</c:formatCode>
                <c:ptCount val="3"/>
                <c:pt idx="0">
                  <c:v>2023</c:v>
                </c:pt>
                <c:pt idx="1">
                  <c:v>2024</c:v>
                </c:pt>
                <c:pt idx="2">
                  <c:v>2025</c:v>
                </c:pt>
              </c:numCache>
            </c:numRef>
          </c:cat>
          <c:val>
            <c:numRef>
              <c:f>'55.ЈКП БРЕГАЛНИЦА ПО Делчево'!$B$140:$D$140</c:f>
              <c:numCache>
                <c:formatCode>0.00</c:formatCode>
                <c:ptCount val="3"/>
                <c:pt idx="0">
                  <c:v>0.82873273789857882</c:v>
                </c:pt>
                <c:pt idx="1">
                  <c:v>1.0703970480687071</c:v>
                </c:pt>
                <c:pt idx="2">
                  <c:v>1.1805641059666589</c:v>
                </c:pt>
              </c:numCache>
            </c:numRef>
          </c:val>
          <c:smooth val="0"/>
          <c:extLst>
            <c:ext xmlns:c16="http://schemas.microsoft.com/office/drawing/2014/chart" uri="{C3380CC4-5D6E-409C-BE32-E72D297353CC}">
              <c16:uniqueId val="{00000001-7649-BF44-9AD4-66DBF3B1FE5A}"/>
            </c:ext>
          </c:extLst>
        </c:ser>
        <c:dLbls>
          <c:showLegendKey val="0"/>
          <c:showVal val="0"/>
          <c:showCatName val="0"/>
          <c:showSerName val="0"/>
          <c:showPercent val="0"/>
          <c:showBubbleSize val="0"/>
        </c:dLbls>
        <c:smooth val="0"/>
        <c:axId val="239209856"/>
        <c:axId val="239232128"/>
      </c:lineChart>
      <c:catAx>
        <c:axId val="23920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232128"/>
        <c:crosses val="autoZero"/>
        <c:auto val="1"/>
        <c:lblAlgn val="ctr"/>
        <c:lblOffset val="100"/>
        <c:noMultiLvlLbl val="0"/>
      </c:catAx>
      <c:valAx>
        <c:axId val="239232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209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'55.ЈКП БРЕГАЛНИЦА ПО Делчево'!$A$185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'55.ЈКП БРЕГАЛНИЦА ПО Делчево'!$B$184:$D$184</c:f>
              <c:numCache>
                <c:formatCode>General</c:formatCode>
                <c:ptCount val="3"/>
                <c:pt idx="0">
                  <c:v>2023</c:v>
                </c:pt>
                <c:pt idx="1">
                  <c:v>2024</c:v>
                </c:pt>
                <c:pt idx="2">
                  <c:v>2025</c:v>
                </c:pt>
              </c:numCache>
            </c:numRef>
          </c:cat>
          <c:val>
            <c:numRef>
              <c:f>'55.ЈКП БРЕГАЛНИЦА ПО Делчево'!$B$185:$D$185</c:f>
              <c:numCache>
                <c:formatCode>0.00</c:formatCode>
                <c:ptCount val="3"/>
                <c:pt idx="0">
                  <c:v>1.5234508809928891</c:v>
                </c:pt>
                <c:pt idx="1">
                  <c:v>1.4069884073569421</c:v>
                </c:pt>
                <c:pt idx="2">
                  <c:v>1.426354455328515</c:v>
                </c:pt>
              </c:numCache>
            </c:numRef>
          </c:val>
          <c:smooth val="0"/>
          <c:extLst>
            <c:ext xmlns:c16="http://schemas.microsoft.com/office/drawing/2014/chart" uri="{C3380CC4-5D6E-409C-BE32-E72D297353CC}">
              <c16:uniqueId val="{00000000-77E7-4148-938F-A668852A51FA}"/>
            </c:ext>
          </c:extLst>
        </c:ser>
        <c:ser>
          <c:idx val="1"/>
          <c:order val="1"/>
          <c:tx>
            <c:strRef>
              <c:f>'55.ЈКП БРЕГАЛНИЦА ПО Делчево'!$A$186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'55.ЈКП БРЕГАЛНИЦА ПО Делчево'!$B$184:$D$184</c:f>
              <c:numCache>
                <c:formatCode>General</c:formatCode>
                <c:ptCount val="3"/>
                <c:pt idx="0">
                  <c:v>2023</c:v>
                </c:pt>
                <c:pt idx="1">
                  <c:v>2024</c:v>
                </c:pt>
                <c:pt idx="2">
                  <c:v>2025</c:v>
                </c:pt>
              </c:numCache>
            </c:numRef>
          </c:cat>
          <c:val>
            <c:numRef>
              <c:f>'55.ЈКП БРЕГАЛНИЦА ПО Делчево'!$B$186:$D$186</c:f>
              <c:numCache>
                <c:formatCode>0.00</c:formatCode>
                <c:ptCount val="3"/>
                <c:pt idx="0">
                  <c:v>1.4171460565336349</c:v>
                </c:pt>
                <c:pt idx="1">
                  <c:v>1.305861371954965</c:v>
                </c:pt>
                <c:pt idx="2">
                  <c:v>1.3287453092281909</c:v>
                </c:pt>
              </c:numCache>
            </c:numRef>
          </c:val>
          <c:smooth val="0"/>
          <c:extLst>
            <c:ext xmlns:c16="http://schemas.microsoft.com/office/drawing/2014/chart" uri="{C3380CC4-5D6E-409C-BE32-E72D297353CC}">
              <c16:uniqueId val="{00000001-77E7-4148-938F-A668852A51FA}"/>
            </c:ext>
          </c:extLst>
        </c:ser>
        <c:dLbls>
          <c:showLegendKey val="0"/>
          <c:showVal val="0"/>
          <c:showCatName val="0"/>
          <c:showSerName val="0"/>
          <c:showPercent val="0"/>
          <c:showBubbleSize val="0"/>
        </c:dLbls>
        <c:smooth val="0"/>
        <c:axId val="239270144"/>
        <c:axId val="239931392"/>
      </c:lineChart>
      <c:catAx>
        <c:axId val="23927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931392"/>
        <c:crosses val="autoZero"/>
        <c:auto val="1"/>
        <c:lblAlgn val="ctr"/>
        <c:lblOffset val="100"/>
        <c:noMultiLvlLbl val="0"/>
      </c:catAx>
      <c:valAx>
        <c:axId val="2399313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270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'56.ЈП БОШАВА Ц.О. Демир Капија'!$A$161</c:f>
              <c:strCache>
                <c:ptCount val="1"/>
                <c:pt idx="0">
                  <c:v>   НЕТО ПРОФИТНА МАРЖА</c:v>
                </c:pt>
              </c:strCache>
            </c:strRef>
          </c:tx>
          <c:spPr>
            <a:ln w="28575" cap="rnd">
              <a:solidFill>
                <a:schemeClr val="accent1"/>
              </a:solidFill>
              <a:prstDash val="solid"/>
              <a:round/>
            </a:ln>
          </c:spPr>
          <c:marker>
            <c:symbol val="none"/>
          </c:marker>
          <c:cat>
            <c:numRef>
              <c:f>'56.ЈП БОШАВА Ц.О. Демир Капија'!$B$160:$D$160</c:f>
              <c:numCache>
                <c:formatCode>General</c:formatCode>
                <c:ptCount val="3"/>
                <c:pt idx="0">
                  <c:v>2023</c:v>
                </c:pt>
                <c:pt idx="1">
                  <c:v>2024</c:v>
                </c:pt>
                <c:pt idx="2">
                  <c:v>2025</c:v>
                </c:pt>
              </c:numCache>
            </c:numRef>
          </c:cat>
          <c:val>
            <c:numRef>
              <c:f>'56.ЈП БОШАВА Ц.О. Демир Капија'!$B$161:$D$161</c:f>
              <c:numCache>
                <c:formatCode>0.00</c:formatCode>
                <c:ptCount val="3"/>
                <c:pt idx="0">
                  <c:v>-3.8</c:v>
                </c:pt>
                <c:pt idx="1">
                  <c:v>-4.99</c:v>
                </c:pt>
                <c:pt idx="2">
                  <c:v>-2.08</c:v>
                </c:pt>
              </c:numCache>
            </c:numRef>
          </c:val>
          <c:smooth val="0"/>
          <c:extLst>
            <c:ext xmlns:c16="http://schemas.microsoft.com/office/drawing/2014/chart" uri="{C3380CC4-5D6E-409C-BE32-E72D297353CC}">
              <c16:uniqueId val="{00000000-FC9F-FF41-A9F5-FD9200EDEAD3}"/>
            </c:ext>
          </c:extLst>
        </c:ser>
        <c:ser>
          <c:idx val="1"/>
          <c:order val="1"/>
          <c:tx>
            <c:strRef>
              <c:f>'56.ЈП БОШАВА Ц.О. Демир Капија'!$A$162</c:f>
              <c:strCache>
                <c:ptCount val="1"/>
                <c:pt idx="0">
                  <c:v>  ОПЕРАТИВНА ПРОФИТНА МАРЖА</c:v>
                </c:pt>
              </c:strCache>
            </c:strRef>
          </c:tx>
          <c:spPr>
            <a:ln w="28575" cap="rnd">
              <a:solidFill>
                <a:schemeClr val="accent2"/>
              </a:solidFill>
              <a:prstDash val="solid"/>
              <a:round/>
            </a:ln>
          </c:spPr>
          <c:marker>
            <c:symbol val="none"/>
          </c:marker>
          <c:cat>
            <c:numRef>
              <c:f>'56.ЈП БОШАВА Ц.О. Демир Капија'!$B$160:$D$160</c:f>
              <c:numCache>
                <c:formatCode>General</c:formatCode>
                <c:ptCount val="3"/>
                <c:pt idx="0">
                  <c:v>2023</c:v>
                </c:pt>
                <c:pt idx="1">
                  <c:v>2024</c:v>
                </c:pt>
                <c:pt idx="2">
                  <c:v>2025</c:v>
                </c:pt>
              </c:numCache>
            </c:numRef>
          </c:cat>
          <c:val>
            <c:numRef>
              <c:f>'56.ЈП БОШАВА Ц.О. Демир Капија'!$B$162:$D$162</c:f>
              <c:numCache>
                <c:formatCode>0.00</c:formatCode>
                <c:ptCount val="3"/>
                <c:pt idx="0">
                  <c:v>-13.2285363064373</c:v>
                </c:pt>
                <c:pt idx="1">
                  <c:v>-22.564899026894679</c:v>
                </c:pt>
                <c:pt idx="2">
                  <c:v>-18.069007788637361</c:v>
                </c:pt>
              </c:numCache>
            </c:numRef>
          </c:val>
          <c:smooth val="0"/>
          <c:extLst>
            <c:ext xmlns:c16="http://schemas.microsoft.com/office/drawing/2014/chart" uri="{C3380CC4-5D6E-409C-BE32-E72D297353CC}">
              <c16:uniqueId val="{00000001-FC9F-FF41-A9F5-FD9200EDEAD3}"/>
            </c:ext>
          </c:extLst>
        </c:ser>
        <c:ser>
          <c:idx val="2"/>
          <c:order val="2"/>
          <c:tx>
            <c:strRef>
              <c:f>'56.ЈП БОШАВА Ц.О. Демир Капија'!$A$163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'56.ЈП БОШАВА Ц.О. Демир Капија'!$B$160:$D$160</c:f>
              <c:numCache>
                <c:formatCode>General</c:formatCode>
                <c:ptCount val="3"/>
                <c:pt idx="0">
                  <c:v>2023</c:v>
                </c:pt>
                <c:pt idx="1">
                  <c:v>2024</c:v>
                </c:pt>
                <c:pt idx="2">
                  <c:v>2025</c:v>
                </c:pt>
              </c:numCache>
            </c:numRef>
          </c:cat>
          <c:val>
            <c:numRef>
              <c:f>'56.ЈП БОШАВА Ц.О. Демир Капија'!$B$163:$D$163</c:f>
              <c:numCache>
                <c:formatCode>0.00</c:formatCode>
                <c:ptCount val="3"/>
                <c:pt idx="0">
                  <c:v>-1.33</c:v>
                </c:pt>
                <c:pt idx="1">
                  <c:v>-1.82</c:v>
                </c:pt>
                <c:pt idx="2">
                  <c:v>-0.74</c:v>
                </c:pt>
              </c:numCache>
            </c:numRef>
          </c:val>
          <c:smooth val="0"/>
          <c:extLst>
            <c:ext xmlns:c16="http://schemas.microsoft.com/office/drawing/2014/chart" uri="{C3380CC4-5D6E-409C-BE32-E72D297353CC}">
              <c16:uniqueId val="{00000002-FC9F-FF41-A9F5-FD9200EDEAD3}"/>
            </c:ext>
          </c:extLst>
        </c:ser>
        <c:ser>
          <c:idx val="3"/>
          <c:order val="3"/>
          <c:tx>
            <c:strRef>
              <c:f>'56.ЈП БОШАВА Ц.О. Демир Капија'!$A$164</c:f>
              <c:strCache>
                <c:ptCount val="1"/>
                <c:pt idx="0">
                  <c:v>  СТАПКА НА ПОВРАТ НА КАПИТАЛОТ (ROE)</c:v>
                </c:pt>
              </c:strCache>
            </c:strRef>
          </c:tx>
          <c:marker>
            <c:symbol val="none"/>
          </c:marker>
          <c:cat>
            <c:numRef>
              <c:f>'56.ЈП БОШАВА Ц.О. Демир Капија'!$B$160:$D$160</c:f>
              <c:numCache>
                <c:formatCode>General</c:formatCode>
                <c:ptCount val="3"/>
                <c:pt idx="0">
                  <c:v>2023</c:v>
                </c:pt>
                <c:pt idx="1">
                  <c:v>2024</c:v>
                </c:pt>
                <c:pt idx="2">
                  <c:v>2025</c:v>
                </c:pt>
              </c:numCache>
            </c:numRef>
          </c:cat>
          <c:val>
            <c:numRef>
              <c:f>'56.ЈП БОШАВА Ц.О. Демир Капија'!$B$164:$D$164</c:f>
              <c:numCache>
                <c:formatCode>0.00</c:formatCode>
                <c:ptCount val="3"/>
                <c:pt idx="0">
                  <c:v>-2.59</c:v>
                </c:pt>
                <c:pt idx="1">
                  <c:v>-3.77</c:v>
                </c:pt>
                <c:pt idx="2">
                  <c:v>-1.49</c:v>
                </c:pt>
              </c:numCache>
            </c:numRef>
          </c:val>
          <c:smooth val="0"/>
          <c:extLst>
            <c:ext xmlns:c16="http://schemas.microsoft.com/office/drawing/2014/chart" uri="{C3380CC4-5D6E-409C-BE32-E72D297353CC}">
              <c16:uniqueId val="{00000000-37A0-BB46-9A12-8660C2AFA2E9}"/>
            </c:ext>
          </c:extLst>
        </c:ser>
        <c:dLbls>
          <c:showLegendKey val="0"/>
          <c:showVal val="0"/>
          <c:showCatName val="0"/>
          <c:showSerName val="0"/>
          <c:showPercent val="0"/>
          <c:showBubbleSize val="0"/>
        </c:dLbls>
        <c:smooth val="0"/>
        <c:axId val="240017408"/>
        <c:axId val="240018944"/>
      </c:lineChart>
      <c:catAx>
        <c:axId val="24001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018944"/>
        <c:crosses val="autoZero"/>
        <c:auto val="1"/>
        <c:lblAlgn val="ctr"/>
        <c:lblOffset val="100"/>
        <c:noMultiLvlLbl val="0"/>
      </c:catAx>
      <c:valAx>
        <c:axId val="240018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017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'7.Јавно претпријатие Комуналец '!$A$160</c:f>
              <c:strCache>
                <c:ptCount val="1"/>
                <c:pt idx="0">
                  <c:v>   НЕТО ПРОФИТНА МАРЖА</c:v>
                </c:pt>
              </c:strCache>
            </c:strRef>
          </c:tx>
          <c:marker>
            <c:symbol val="none"/>
          </c:marker>
          <c:cat>
            <c:numRef>
              <c:f>'7.Јавно претпријатие Комуналец '!$B$159:$D$159</c:f>
              <c:numCache>
                <c:formatCode>General</c:formatCode>
                <c:ptCount val="3"/>
                <c:pt idx="0">
                  <c:v>2023</c:v>
                </c:pt>
                <c:pt idx="1">
                  <c:v>2024</c:v>
                </c:pt>
                <c:pt idx="2">
                  <c:v>2025</c:v>
                </c:pt>
              </c:numCache>
            </c:numRef>
          </c:cat>
          <c:val>
            <c:numRef>
              <c:f>'7.Јавно претпријатие Комуналец '!$B$160:$D$160</c:f>
              <c:numCache>
                <c:formatCode>0.00</c:formatCode>
                <c:ptCount val="3"/>
                <c:pt idx="0">
                  <c:v>-12.13</c:v>
                </c:pt>
                <c:pt idx="1">
                  <c:v>-28.18</c:v>
                </c:pt>
                <c:pt idx="2">
                  <c:v>-22.77</c:v>
                </c:pt>
              </c:numCache>
            </c:numRef>
          </c:val>
          <c:smooth val="0"/>
          <c:extLst>
            <c:ext xmlns:c16="http://schemas.microsoft.com/office/drawing/2014/chart" uri="{C3380CC4-5D6E-409C-BE32-E72D297353CC}">
              <c16:uniqueId val="{00000000-F7BE-2C40-8AAE-9B938893E53D}"/>
            </c:ext>
          </c:extLst>
        </c:ser>
        <c:ser>
          <c:idx val="1"/>
          <c:order val="1"/>
          <c:tx>
            <c:strRef>
              <c:f>'7.Јавно претпријатие Комуналец '!$A$161</c:f>
              <c:strCache>
                <c:ptCount val="1"/>
                <c:pt idx="0">
                  <c:v>  ОПЕРАТИВНА ПРОФИТНА МАРЖА</c:v>
                </c:pt>
              </c:strCache>
            </c:strRef>
          </c:tx>
          <c:marker>
            <c:symbol val="none"/>
          </c:marker>
          <c:cat>
            <c:numRef>
              <c:f>'7.Јавно претпријатие Комуналец '!$B$159:$D$159</c:f>
              <c:numCache>
                <c:formatCode>General</c:formatCode>
                <c:ptCount val="3"/>
                <c:pt idx="0">
                  <c:v>2023</c:v>
                </c:pt>
                <c:pt idx="1">
                  <c:v>2024</c:v>
                </c:pt>
                <c:pt idx="2">
                  <c:v>2025</c:v>
                </c:pt>
              </c:numCache>
            </c:numRef>
          </c:cat>
          <c:val>
            <c:numRef>
              <c:f>'7.Јавно претпријатие Комуналец '!$B$161:$D$161</c:f>
              <c:numCache>
                <c:formatCode>0.00</c:formatCode>
                <c:ptCount val="3"/>
                <c:pt idx="0">
                  <c:v>-21.292903483988511</c:v>
                </c:pt>
                <c:pt idx="1">
                  <c:v>-40.348742709346823</c:v>
                </c:pt>
                <c:pt idx="2">
                  <c:v>-30.311487701235269</c:v>
                </c:pt>
              </c:numCache>
            </c:numRef>
          </c:val>
          <c:smooth val="0"/>
          <c:extLst>
            <c:ext xmlns:c16="http://schemas.microsoft.com/office/drawing/2014/chart" uri="{C3380CC4-5D6E-409C-BE32-E72D297353CC}">
              <c16:uniqueId val="{00000001-F7BE-2C40-8AAE-9B938893E53D}"/>
            </c:ext>
          </c:extLst>
        </c:ser>
        <c:ser>
          <c:idx val="2"/>
          <c:order val="2"/>
          <c:tx>
            <c:strRef>
              <c:f>'7.Јавно претпријатие Комуналец '!$A$162</c:f>
              <c:strCache>
                <c:ptCount val="1"/>
                <c:pt idx="0">
                  <c:v>  СТАПКА НА ПОВРАТ НА СРЕДСТВА (ROA)</c:v>
                </c:pt>
              </c:strCache>
            </c:strRef>
          </c:tx>
          <c:marker>
            <c:symbol val="none"/>
          </c:marker>
          <c:cat>
            <c:numRef>
              <c:f>'7.Јавно претпријатие Комуналец '!$B$159:$D$159</c:f>
              <c:numCache>
                <c:formatCode>General</c:formatCode>
                <c:ptCount val="3"/>
                <c:pt idx="0">
                  <c:v>2023</c:v>
                </c:pt>
                <c:pt idx="1">
                  <c:v>2024</c:v>
                </c:pt>
                <c:pt idx="2">
                  <c:v>2025</c:v>
                </c:pt>
              </c:numCache>
            </c:numRef>
          </c:cat>
          <c:val>
            <c:numRef>
              <c:f>'7.Јавно претпријатие Комуналец '!$B$162:$D$162</c:f>
              <c:numCache>
                <c:formatCode>0.00</c:formatCode>
                <c:ptCount val="3"/>
                <c:pt idx="0">
                  <c:v>-12.19</c:v>
                </c:pt>
                <c:pt idx="1">
                  <c:v>-31.72</c:v>
                </c:pt>
                <c:pt idx="2">
                  <c:v>-29.05</c:v>
                </c:pt>
              </c:numCache>
            </c:numRef>
          </c:val>
          <c:smooth val="0"/>
          <c:extLst>
            <c:ext xmlns:c16="http://schemas.microsoft.com/office/drawing/2014/chart" uri="{C3380CC4-5D6E-409C-BE32-E72D297353CC}">
              <c16:uniqueId val="{00000002-F7BE-2C40-8AAE-9B938893E53D}"/>
            </c:ext>
          </c:extLst>
        </c:ser>
        <c:ser>
          <c:idx val="3"/>
          <c:order val="3"/>
          <c:tx>
            <c:strRef>
              <c:f>'7.Јавно претпријатие Комуналец '!$A$163</c:f>
              <c:strCache>
                <c:ptCount val="1"/>
                <c:pt idx="0">
                  <c:v>  СТАПКА НА ПОВРАТ НА КАПИТАЛОТ (ROE)</c:v>
                </c:pt>
              </c:strCache>
            </c:strRef>
          </c:tx>
          <c:marker>
            <c:symbol val="none"/>
          </c:marker>
          <c:cat>
            <c:numRef>
              <c:f>'7.Јавно претпријатие Комуналец '!$B$159:$D$159</c:f>
              <c:numCache>
                <c:formatCode>General</c:formatCode>
                <c:ptCount val="3"/>
                <c:pt idx="0">
                  <c:v>2023</c:v>
                </c:pt>
                <c:pt idx="1">
                  <c:v>2024</c:v>
                </c:pt>
                <c:pt idx="2">
                  <c:v>2025</c:v>
                </c:pt>
              </c:numCache>
            </c:numRef>
          </c:cat>
          <c:val>
            <c:numRef>
              <c:f>'7.Јавно претпријатие Комуналец '!$B$163:$D$163</c:f>
              <c:numCache>
                <c:formatCode>0.00</c:formatCode>
                <c:ptCount val="3"/>
                <c:pt idx="0">
                  <c:v>-21.47</c:v>
                </c:pt>
                <c:pt idx="1">
                  <c:v>-121.44</c:v>
                </c:pt>
                <c:pt idx="2">
                  <c:v>-1390.55</c:v>
                </c:pt>
              </c:numCache>
            </c:numRef>
          </c:val>
          <c:smooth val="0"/>
          <c:extLst>
            <c:ext xmlns:c16="http://schemas.microsoft.com/office/drawing/2014/chart" uri="{C3380CC4-5D6E-409C-BE32-E72D297353CC}">
              <c16:uniqueId val="{00000003-F7BE-2C40-8AAE-9B938893E53D}"/>
            </c:ext>
          </c:extLst>
        </c:ser>
        <c:dLbls>
          <c:showLegendKey val="0"/>
          <c:showVal val="0"/>
          <c:showCatName val="0"/>
          <c:showSerName val="0"/>
          <c:showPercent val="0"/>
          <c:showBubbleSize val="0"/>
        </c:dLbls>
        <c:smooth val="0"/>
        <c:axId val="221552640"/>
        <c:axId val="221554176"/>
      </c:lineChart>
      <c:catAx>
        <c:axId val="221552640"/>
        <c:scaling>
          <c:orientation val="minMax"/>
        </c:scaling>
        <c:delete val="0"/>
        <c:axPos val="b"/>
        <c:numFmt formatCode="General" sourceLinked="0"/>
        <c:majorTickMark val="out"/>
        <c:minorTickMark val="none"/>
        <c:tickLblPos val="nextTo"/>
        <c:crossAx val="221554176"/>
        <c:crosses val="autoZero"/>
        <c:auto val="1"/>
        <c:lblAlgn val="ctr"/>
        <c:lblOffset val="100"/>
        <c:noMultiLvlLbl val="0"/>
      </c:catAx>
      <c:valAx>
        <c:axId val="221554176"/>
        <c:scaling>
          <c:orientation val="minMax"/>
        </c:scaling>
        <c:delete val="0"/>
        <c:axPos val="l"/>
        <c:majorGridlines/>
        <c:numFmt formatCode="0.00" sourceLinked="1"/>
        <c:majorTickMark val="out"/>
        <c:minorTickMark val="none"/>
        <c:tickLblPos val="nextTo"/>
        <c:crossAx val="221552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'56.ЈП БОШАВА Ц.О. Демир Капија'!$A$95</c:f>
              <c:strCache>
                <c:ptCount val="1"/>
                <c:pt idx="0">
                  <c:v>Oбврски</c:v>
                </c:pt>
              </c:strCache>
            </c:strRef>
          </c:tx>
          <c:spPr>
            <a:solidFill>
              <a:schemeClr val="accent1"/>
            </a:solidFill>
            <a:ln>
              <a:noFill/>
              <a:prstDash val="solid"/>
            </a:ln>
          </c:spPr>
          <c:invertIfNegative val="0"/>
          <c:cat>
            <c:numRef>
              <c:f>'56.ЈП БОШАВА Ц.О. Демир Капија'!$B$94:$D$94</c:f>
              <c:numCache>
                <c:formatCode>0</c:formatCode>
                <c:ptCount val="3"/>
                <c:pt idx="0">
                  <c:v>2023</c:v>
                </c:pt>
                <c:pt idx="1">
                  <c:v>2024</c:v>
                </c:pt>
                <c:pt idx="2">
                  <c:v>2025</c:v>
                </c:pt>
              </c:numCache>
            </c:numRef>
          </c:cat>
          <c:val>
            <c:numRef>
              <c:f>'56.ЈП БОШАВА Ц.О. Демир Капија'!$B$95:$D$95</c:f>
              <c:numCache>
                <c:formatCode>#,##0</c:formatCode>
                <c:ptCount val="3"/>
                <c:pt idx="0">
                  <c:v>8835402</c:v>
                </c:pt>
                <c:pt idx="1">
                  <c:v>8866859</c:v>
                </c:pt>
                <c:pt idx="2">
                  <c:v>7970472</c:v>
                </c:pt>
              </c:numCache>
            </c:numRef>
          </c:val>
          <c:extLst>
            <c:ext xmlns:c16="http://schemas.microsoft.com/office/drawing/2014/chart" uri="{C3380CC4-5D6E-409C-BE32-E72D297353CC}">
              <c16:uniqueId val="{00000000-13EE-7642-809F-2A6559E1AC7E}"/>
            </c:ext>
          </c:extLst>
        </c:ser>
        <c:ser>
          <c:idx val="1"/>
          <c:order val="1"/>
          <c:tx>
            <c:strRef>
              <c:f>'56.ЈП БОШАВА Ц.О. Демир Капија'!$A$96</c:f>
              <c:strCache>
                <c:ptCount val="1"/>
                <c:pt idx="0">
                  <c:v>EBITDA</c:v>
                </c:pt>
              </c:strCache>
            </c:strRef>
          </c:tx>
          <c:spPr>
            <a:solidFill>
              <a:schemeClr val="accent2"/>
            </a:solidFill>
            <a:ln>
              <a:noFill/>
              <a:prstDash val="solid"/>
            </a:ln>
          </c:spPr>
          <c:invertIfNegative val="0"/>
          <c:cat>
            <c:numRef>
              <c:f>'56.ЈП БОШАВА Ц.О. Демир Капија'!$B$94:$D$94</c:f>
              <c:numCache>
                <c:formatCode>0</c:formatCode>
                <c:ptCount val="3"/>
                <c:pt idx="0">
                  <c:v>2023</c:v>
                </c:pt>
                <c:pt idx="1">
                  <c:v>2024</c:v>
                </c:pt>
                <c:pt idx="2">
                  <c:v>2025</c:v>
                </c:pt>
              </c:numCache>
            </c:numRef>
          </c:cat>
          <c:val>
            <c:numRef>
              <c:f>'56.ЈП БОШАВА Ц.О. Демир Капија'!$B$96:$D$96</c:f>
              <c:numCache>
                <c:formatCode>#,##0</c:formatCode>
                <c:ptCount val="3"/>
                <c:pt idx="0">
                  <c:v>-548135</c:v>
                </c:pt>
                <c:pt idx="1">
                  <c:v>-2493657</c:v>
                </c:pt>
                <c:pt idx="2">
                  <c:v>-2225040</c:v>
                </c:pt>
              </c:numCache>
            </c:numRef>
          </c:val>
          <c:extLst>
            <c:ext xmlns:c16="http://schemas.microsoft.com/office/drawing/2014/chart" uri="{C3380CC4-5D6E-409C-BE32-E72D297353CC}">
              <c16:uniqueId val="{00000001-13EE-7642-809F-2A6559E1AC7E}"/>
            </c:ext>
          </c:extLst>
        </c:ser>
        <c:ser>
          <c:idx val="2"/>
          <c:order val="2"/>
          <c:tx>
            <c:strRef>
              <c:f>'56.ЈП БОШАВА Ц.О. Демир Капија'!$A$97</c:f>
              <c:strCache>
                <c:ptCount val="1"/>
                <c:pt idx="0">
                  <c:v>Показател на долг/ЕBITDA</c:v>
                </c:pt>
              </c:strCache>
            </c:strRef>
          </c:tx>
          <c:spPr>
            <a:solidFill>
              <a:schemeClr val="accent3"/>
            </a:solidFill>
            <a:ln>
              <a:noFill/>
              <a:prstDash val="solid"/>
            </a:ln>
          </c:spPr>
          <c:invertIfNegative val="0"/>
          <c:cat>
            <c:numRef>
              <c:f>'56.ЈП БОШАВА Ц.О. Демир Капија'!$B$94:$D$94</c:f>
              <c:numCache>
                <c:formatCode>0</c:formatCode>
                <c:ptCount val="3"/>
                <c:pt idx="0">
                  <c:v>2023</c:v>
                </c:pt>
                <c:pt idx="1">
                  <c:v>2024</c:v>
                </c:pt>
                <c:pt idx="2">
                  <c:v>2025</c:v>
                </c:pt>
              </c:numCache>
            </c:numRef>
          </c:cat>
          <c:val>
            <c:numRef>
              <c:f>'56.ЈП БОШАВА Ц.О. Демир Капија'!$B$97:$D$97</c:f>
              <c:numCache>
                <c:formatCode>#,##0.00</c:formatCode>
                <c:ptCount val="3"/>
                <c:pt idx="0">
                  <c:v>-16.119025422569258</c:v>
                </c:pt>
                <c:pt idx="1">
                  <c:v>-3.555765287687922</c:v>
                </c:pt>
                <c:pt idx="2">
                  <c:v>-3.5821702081760329</c:v>
                </c:pt>
              </c:numCache>
            </c:numRef>
          </c:val>
          <c:extLst>
            <c:ext xmlns:c16="http://schemas.microsoft.com/office/drawing/2014/chart" uri="{C3380CC4-5D6E-409C-BE32-E72D297353CC}">
              <c16:uniqueId val="{00000002-13EE-7642-809F-2A6559E1AC7E}"/>
            </c:ext>
          </c:extLst>
        </c:ser>
        <c:dLbls>
          <c:showLegendKey val="0"/>
          <c:showVal val="0"/>
          <c:showCatName val="0"/>
          <c:showSerName val="0"/>
          <c:showPercent val="0"/>
          <c:showBubbleSize val="0"/>
        </c:dLbls>
        <c:gapWidth val="219"/>
        <c:overlap val="-27"/>
        <c:axId val="240074752"/>
        <c:axId val="240076288"/>
      </c:barChart>
      <c:catAx>
        <c:axId val="2400747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076288"/>
        <c:crosses val="autoZero"/>
        <c:auto val="1"/>
        <c:lblAlgn val="ctr"/>
        <c:lblOffset val="100"/>
        <c:noMultiLvlLbl val="0"/>
      </c:catAx>
      <c:valAx>
        <c:axId val="240076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074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'56.ЈП БОШАВА Ц.О. Демир Капија'!$A$118</c:f>
              <c:strCache>
                <c:ptCount val="1"/>
                <c:pt idx="0">
                  <c:v>Oбврски</c:v>
                </c:pt>
              </c:strCache>
            </c:strRef>
          </c:tx>
          <c:spPr>
            <a:solidFill>
              <a:schemeClr val="accent1"/>
            </a:solidFill>
            <a:ln>
              <a:noFill/>
              <a:prstDash val="solid"/>
            </a:ln>
          </c:spPr>
          <c:invertIfNegative val="0"/>
          <c:cat>
            <c:numRef>
              <c:f>'56.ЈП БОШАВА Ц.О. Демир Капија'!$B$117:$D$117</c:f>
              <c:numCache>
                <c:formatCode>General</c:formatCode>
                <c:ptCount val="3"/>
                <c:pt idx="0">
                  <c:v>2023</c:v>
                </c:pt>
                <c:pt idx="1">
                  <c:v>2024</c:v>
                </c:pt>
                <c:pt idx="2">
                  <c:v>2025</c:v>
                </c:pt>
              </c:numCache>
            </c:numRef>
          </c:cat>
          <c:val>
            <c:numRef>
              <c:f>'56.ЈП БОШАВА Ц.О. Демир Капија'!$B$118:$D$118</c:f>
              <c:numCache>
                <c:formatCode>#,##0</c:formatCode>
                <c:ptCount val="3"/>
                <c:pt idx="0">
                  <c:v>8835402</c:v>
                </c:pt>
                <c:pt idx="1">
                  <c:v>8866859</c:v>
                </c:pt>
                <c:pt idx="2">
                  <c:v>7970472</c:v>
                </c:pt>
              </c:numCache>
            </c:numRef>
          </c:val>
          <c:extLst>
            <c:ext xmlns:c16="http://schemas.microsoft.com/office/drawing/2014/chart" uri="{C3380CC4-5D6E-409C-BE32-E72D297353CC}">
              <c16:uniqueId val="{00000000-1C19-144F-903B-9EF94322BC7F}"/>
            </c:ext>
          </c:extLst>
        </c:ser>
        <c:ser>
          <c:idx val="1"/>
          <c:order val="1"/>
          <c:tx>
            <c:strRef>
              <c:f>'56.ЈП БОШАВА Ц.О. Демир Капија'!$A$119</c:f>
              <c:strCache>
                <c:ptCount val="1"/>
                <c:pt idx="0">
                  <c:v>Приходи</c:v>
                </c:pt>
              </c:strCache>
            </c:strRef>
          </c:tx>
          <c:spPr>
            <a:solidFill>
              <a:schemeClr val="accent2"/>
            </a:solidFill>
            <a:ln>
              <a:noFill/>
              <a:prstDash val="solid"/>
            </a:ln>
          </c:spPr>
          <c:invertIfNegative val="0"/>
          <c:cat>
            <c:numRef>
              <c:f>'56.ЈП БОШАВА Ц.О. Демир Капија'!$B$117:$D$117</c:f>
              <c:numCache>
                <c:formatCode>General</c:formatCode>
                <c:ptCount val="3"/>
                <c:pt idx="0">
                  <c:v>2023</c:v>
                </c:pt>
                <c:pt idx="1">
                  <c:v>2024</c:v>
                </c:pt>
                <c:pt idx="2">
                  <c:v>2025</c:v>
                </c:pt>
              </c:numCache>
            </c:numRef>
          </c:cat>
          <c:val>
            <c:numRef>
              <c:f>'56.ЈП БОШАВА Ц.О. Демир Капија'!$B$119:$D$119</c:f>
              <c:numCache>
                <c:formatCode>#,##0</c:formatCode>
                <c:ptCount val="3"/>
                <c:pt idx="0">
                  <c:v>21670596</c:v>
                </c:pt>
                <c:pt idx="1">
                  <c:v>24723619</c:v>
                </c:pt>
                <c:pt idx="2">
                  <c:v>22361106</c:v>
                </c:pt>
              </c:numCache>
            </c:numRef>
          </c:val>
          <c:extLst>
            <c:ext xmlns:c16="http://schemas.microsoft.com/office/drawing/2014/chart" uri="{C3380CC4-5D6E-409C-BE32-E72D297353CC}">
              <c16:uniqueId val="{00000001-1C19-144F-903B-9EF94322BC7F}"/>
            </c:ext>
          </c:extLst>
        </c:ser>
        <c:dLbls>
          <c:showLegendKey val="0"/>
          <c:showVal val="0"/>
          <c:showCatName val="0"/>
          <c:showSerName val="0"/>
          <c:showPercent val="0"/>
          <c:showBubbleSize val="0"/>
        </c:dLbls>
        <c:gapWidth val="219"/>
        <c:overlap val="-27"/>
        <c:axId val="240097920"/>
        <c:axId val="240112000"/>
      </c:barChart>
      <c:catAx>
        <c:axId val="24009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112000"/>
        <c:crosses val="autoZero"/>
        <c:auto val="1"/>
        <c:lblAlgn val="ctr"/>
        <c:lblOffset val="100"/>
        <c:noMultiLvlLbl val="0"/>
      </c:catAx>
      <c:valAx>
        <c:axId val="2401120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097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'56.ЈП БОШАВА Ц.О. Демир Капија'!$A$139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'56.ЈП БОШАВА Ц.О. Демир Капија'!$B$138:$D$138</c:f>
              <c:numCache>
                <c:formatCode>General</c:formatCode>
                <c:ptCount val="3"/>
                <c:pt idx="0">
                  <c:v>2023</c:v>
                </c:pt>
                <c:pt idx="1">
                  <c:v>2024</c:v>
                </c:pt>
                <c:pt idx="2">
                  <c:v>2025</c:v>
                </c:pt>
              </c:numCache>
            </c:numRef>
          </c:cat>
          <c:val>
            <c:numRef>
              <c:f>'56.ЈП БОШАВА Ц.О. Демир Капија'!$B$139:$D$139</c:f>
              <c:numCache>
                <c:formatCode>0.00</c:formatCode>
                <c:ptCount val="3"/>
                <c:pt idx="0">
                  <c:v>0.1570109168535207</c:v>
                </c:pt>
                <c:pt idx="1">
                  <c:v>0.15458464248721249</c:v>
                </c:pt>
                <c:pt idx="2">
                  <c:v>0.14476983640251731</c:v>
                </c:pt>
              </c:numCache>
            </c:numRef>
          </c:val>
          <c:smooth val="0"/>
          <c:extLst>
            <c:ext xmlns:c16="http://schemas.microsoft.com/office/drawing/2014/chart" uri="{C3380CC4-5D6E-409C-BE32-E72D297353CC}">
              <c16:uniqueId val="{00000000-67C1-3445-A364-12F07C56C7CE}"/>
            </c:ext>
          </c:extLst>
        </c:ser>
        <c:ser>
          <c:idx val="1"/>
          <c:order val="1"/>
          <c:tx>
            <c:strRef>
              <c:f>'56.ЈП БОШАВА Ц.О. Демир Капија'!$A$140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'56.ЈП БОШАВА Ц.О. Демир Капија'!$B$138:$D$138</c:f>
              <c:numCache>
                <c:formatCode>General</c:formatCode>
                <c:ptCount val="3"/>
                <c:pt idx="0">
                  <c:v>2023</c:v>
                </c:pt>
                <c:pt idx="1">
                  <c:v>2024</c:v>
                </c:pt>
                <c:pt idx="2">
                  <c:v>2025</c:v>
                </c:pt>
              </c:numCache>
            </c:numRef>
          </c:cat>
          <c:val>
            <c:numRef>
              <c:f>'56.ЈП БОШАВА Ц.О. Демир Капија'!$B$140:$D$140</c:f>
              <c:numCache>
                <c:formatCode>0.00</c:formatCode>
                <c:ptCount val="3"/>
                <c:pt idx="0">
                  <c:v>0.30671075509828322</c:v>
                </c:pt>
                <c:pt idx="1">
                  <c:v>0.31940020967568572</c:v>
                </c:pt>
                <c:pt idx="2">
                  <c:v>0.29137701594816329</c:v>
                </c:pt>
              </c:numCache>
            </c:numRef>
          </c:val>
          <c:smooth val="0"/>
          <c:extLst>
            <c:ext xmlns:c16="http://schemas.microsoft.com/office/drawing/2014/chart" uri="{C3380CC4-5D6E-409C-BE32-E72D297353CC}">
              <c16:uniqueId val="{00000001-67C1-3445-A364-12F07C56C7CE}"/>
            </c:ext>
          </c:extLst>
        </c:ser>
        <c:dLbls>
          <c:showLegendKey val="0"/>
          <c:showVal val="0"/>
          <c:showCatName val="0"/>
          <c:showSerName val="0"/>
          <c:showPercent val="0"/>
          <c:showBubbleSize val="0"/>
        </c:dLbls>
        <c:smooth val="0"/>
        <c:axId val="240211456"/>
        <c:axId val="240212992"/>
      </c:lineChart>
      <c:catAx>
        <c:axId val="2402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212992"/>
        <c:crosses val="autoZero"/>
        <c:auto val="1"/>
        <c:lblAlgn val="ctr"/>
        <c:lblOffset val="100"/>
        <c:noMultiLvlLbl val="0"/>
      </c:catAx>
      <c:valAx>
        <c:axId val="240212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211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'56.ЈП БОШАВА Ц.О. Демир Капија'!$A$185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'56.ЈП БОШАВА Ц.О. Демир Капија'!$B$184:$D$184</c:f>
              <c:numCache>
                <c:formatCode>General</c:formatCode>
                <c:ptCount val="3"/>
                <c:pt idx="0">
                  <c:v>2023</c:v>
                </c:pt>
                <c:pt idx="1">
                  <c:v>2024</c:v>
                </c:pt>
                <c:pt idx="2">
                  <c:v>2025</c:v>
                </c:pt>
              </c:numCache>
            </c:numRef>
          </c:cat>
          <c:val>
            <c:numRef>
              <c:f>'56.ЈП БОШАВА Ц.О. Демир Капија'!$B$185:$D$185</c:f>
              <c:numCache>
                <c:formatCode>0.00</c:formatCode>
                <c:ptCount val="3"/>
                <c:pt idx="0">
                  <c:v>3.7328518838192082</c:v>
                </c:pt>
                <c:pt idx="1">
                  <c:v>3.6323844779757972</c:v>
                </c:pt>
                <c:pt idx="2">
                  <c:v>3.9097032145649591</c:v>
                </c:pt>
              </c:numCache>
            </c:numRef>
          </c:val>
          <c:smooth val="0"/>
          <c:extLst>
            <c:ext xmlns:c16="http://schemas.microsoft.com/office/drawing/2014/chart" uri="{C3380CC4-5D6E-409C-BE32-E72D297353CC}">
              <c16:uniqueId val="{00000000-B6CD-8E44-B0C6-499B33EE5D9C}"/>
            </c:ext>
          </c:extLst>
        </c:ser>
        <c:ser>
          <c:idx val="1"/>
          <c:order val="1"/>
          <c:tx>
            <c:strRef>
              <c:f>'56.ЈП БОШАВА Ц.О. Демир Капија'!$A$186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'56.ЈП БОШАВА Ц.О. Демир Капија'!$B$184:$D$184</c:f>
              <c:numCache>
                <c:formatCode>General</c:formatCode>
                <c:ptCount val="3"/>
                <c:pt idx="0">
                  <c:v>2023</c:v>
                </c:pt>
                <c:pt idx="1">
                  <c:v>2024</c:v>
                </c:pt>
                <c:pt idx="2">
                  <c:v>2025</c:v>
                </c:pt>
              </c:numCache>
            </c:numRef>
          </c:cat>
          <c:val>
            <c:numRef>
              <c:f>'56.ЈП БОШАВА Ц.О. Демир Капија'!$B$186:$D$186</c:f>
              <c:numCache>
                <c:formatCode>0.00</c:formatCode>
                <c:ptCount val="3"/>
                <c:pt idx="0">
                  <c:v>3.6481161807917739</c:v>
                </c:pt>
                <c:pt idx="1">
                  <c:v>3.52992779066409</c:v>
                </c:pt>
                <c:pt idx="2">
                  <c:v>3.7759545482375452</c:v>
                </c:pt>
              </c:numCache>
            </c:numRef>
          </c:val>
          <c:smooth val="0"/>
          <c:extLst>
            <c:ext xmlns:c16="http://schemas.microsoft.com/office/drawing/2014/chart" uri="{C3380CC4-5D6E-409C-BE32-E72D297353CC}">
              <c16:uniqueId val="{00000001-B6CD-8E44-B0C6-499B33EE5D9C}"/>
            </c:ext>
          </c:extLst>
        </c:ser>
        <c:dLbls>
          <c:showLegendKey val="0"/>
          <c:showVal val="0"/>
          <c:showCatName val="0"/>
          <c:showSerName val="0"/>
          <c:showPercent val="0"/>
          <c:showBubbleSize val="0"/>
        </c:dLbls>
        <c:smooth val="0"/>
        <c:axId val="240243072"/>
        <c:axId val="240244608"/>
      </c:lineChart>
      <c:catAx>
        <c:axId val="240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244608"/>
        <c:crosses val="autoZero"/>
        <c:auto val="1"/>
        <c:lblAlgn val="ctr"/>
        <c:lblOffset val="100"/>
        <c:noMultiLvlLbl val="0"/>
      </c:catAx>
      <c:valAx>
        <c:axId val="240244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243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'57.ЈКП Комуналец Демир Хисар'!$A$161</c:f>
              <c:strCache>
                <c:ptCount val="1"/>
                <c:pt idx="0">
                  <c:v>   НЕТО ПРОФИТНА МАРЖА</c:v>
                </c:pt>
              </c:strCache>
            </c:strRef>
          </c:tx>
          <c:spPr>
            <a:ln>
              <a:prstDash val="solid"/>
            </a:ln>
          </c:spPr>
          <c:marker>
            <c:symbol val="none"/>
          </c:marker>
          <c:cat>
            <c:numRef>
              <c:f>'57.ЈКП Комуналец Демир Хисар'!$B$160:$D$160</c:f>
              <c:numCache>
                <c:formatCode>General</c:formatCode>
                <c:ptCount val="3"/>
                <c:pt idx="0">
                  <c:v>2023</c:v>
                </c:pt>
                <c:pt idx="1">
                  <c:v>2024</c:v>
                </c:pt>
                <c:pt idx="2">
                  <c:v>2025</c:v>
                </c:pt>
              </c:numCache>
            </c:numRef>
          </c:cat>
          <c:val>
            <c:numRef>
              <c:f>'57.ЈКП Комуналец Демир Хисар'!$B$161:$D$161</c:f>
              <c:numCache>
                <c:formatCode>0.00</c:formatCode>
                <c:ptCount val="3"/>
                <c:pt idx="0">
                  <c:v>-13.86</c:v>
                </c:pt>
                <c:pt idx="1">
                  <c:v>-4.75</c:v>
                </c:pt>
                <c:pt idx="2">
                  <c:v>-7.16</c:v>
                </c:pt>
              </c:numCache>
            </c:numRef>
          </c:val>
          <c:smooth val="0"/>
          <c:extLst>
            <c:ext xmlns:c16="http://schemas.microsoft.com/office/drawing/2014/chart" uri="{C3380CC4-5D6E-409C-BE32-E72D297353CC}">
              <c16:uniqueId val="{00000000-8245-1D44-9B2F-8A984DFB97D9}"/>
            </c:ext>
          </c:extLst>
        </c:ser>
        <c:ser>
          <c:idx val="1"/>
          <c:order val="1"/>
          <c:tx>
            <c:strRef>
              <c:f>'57.ЈКП Комуналец Демир Хисар'!$A$162</c:f>
              <c:strCache>
                <c:ptCount val="1"/>
                <c:pt idx="0">
                  <c:v>  ОПЕРАТИВНА ПРОФИТНА МАРЖА</c:v>
                </c:pt>
              </c:strCache>
            </c:strRef>
          </c:tx>
          <c:spPr>
            <a:ln>
              <a:prstDash val="solid"/>
            </a:ln>
          </c:spPr>
          <c:marker>
            <c:symbol val="none"/>
          </c:marker>
          <c:cat>
            <c:numRef>
              <c:f>'57.ЈКП Комуналец Демир Хисар'!$B$160:$D$160</c:f>
              <c:numCache>
                <c:formatCode>General</c:formatCode>
                <c:ptCount val="3"/>
                <c:pt idx="0">
                  <c:v>2023</c:v>
                </c:pt>
                <c:pt idx="1">
                  <c:v>2024</c:v>
                </c:pt>
                <c:pt idx="2">
                  <c:v>2025</c:v>
                </c:pt>
              </c:numCache>
            </c:numRef>
          </c:cat>
          <c:val>
            <c:numRef>
              <c:f>'57.ЈКП Комуналец Демир Хисар'!$B$162:$D$162</c:f>
              <c:numCache>
                <c:formatCode>0.00</c:formatCode>
                <c:ptCount val="3"/>
                <c:pt idx="0">
                  <c:v>-14.68767599396964</c:v>
                </c:pt>
                <c:pt idx="1">
                  <c:v>-25.049713356934991</c:v>
                </c:pt>
                <c:pt idx="2">
                  <c:v>-11.87049971554776</c:v>
                </c:pt>
              </c:numCache>
            </c:numRef>
          </c:val>
          <c:smooth val="0"/>
          <c:extLst>
            <c:ext xmlns:c16="http://schemas.microsoft.com/office/drawing/2014/chart" uri="{C3380CC4-5D6E-409C-BE32-E72D297353CC}">
              <c16:uniqueId val="{00000001-8245-1D44-9B2F-8A984DFB97D9}"/>
            </c:ext>
          </c:extLst>
        </c:ser>
        <c:ser>
          <c:idx val="2"/>
          <c:order val="2"/>
          <c:tx>
            <c:strRef>
              <c:f>'57.ЈКП Комуналец Демир Хисар'!$A$163</c:f>
              <c:strCache>
                <c:ptCount val="1"/>
                <c:pt idx="0">
                  <c:v>  СТАПКА НА ПОВРАТ НА СРЕДСТВА (ROA)</c:v>
                </c:pt>
              </c:strCache>
            </c:strRef>
          </c:tx>
          <c:spPr>
            <a:ln>
              <a:prstDash val="solid"/>
            </a:ln>
          </c:spPr>
          <c:marker>
            <c:symbol val="none"/>
          </c:marker>
          <c:cat>
            <c:numRef>
              <c:f>'57.ЈКП Комуналец Демир Хисар'!$B$160:$D$160</c:f>
              <c:numCache>
                <c:formatCode>General</c:formatCode>
                <c:ptCount val="3"/>
                <c:pt idx="0">
                  <c:v>2023</c:v>
                </c:pt>
                <c:pt idx="1">
                  <c:v>2024</c:v>
                </c:pt>
                <c:pt idx="2">
                  <c:v>2025</c:v>
                </c:pt>
              </c:numCache>
            </c:numRef>
          </c:cat>
          <c:val>
            <c:numRef>
              <c:f>'57.ЈКП Комуналец Демир Хисар'!$B$163:$D$163</c:f>
              <c:numCache>
                <c:formatCode>0.00</c:formatCode>
                <c:ptCount val="3"/>
                <c:pt idx="0">
                  <c:v>-9.52</c:v>
                </c:pt>
                <c:pt idx="1">
                  <c:v>-3.36</c:v>
                </c:pt>
                <c:pt idx="2">
                  <c:v>-5.88</c:v>
                </c:pt>
              </c:numCache>
            </c:numRef>
          </c:val>
          <c:smooth val="0"/>
          <c:extLst>
            <c:ext xmlns:c16="http://schemas.microsoft.com/office/drawing/2014/chart" uri="{C3380CC4-5D6E-409C-BE32-E72D297353CC}">
              <c16:uniqueId val="{00000002-8245-1D44-9B2F-8A984DFB97D9}"/>
            </c:ext>
          </c:extLst>
        </c:ser>
        <c:ser>
          <c:idx val="3"/>
          <c:order val="3"/>
          <c:tx>
            <c:strRef>
              <c:f>'57.ЈКП Комуналец Демир Хисар'!$A$164</c:f>
              <c:strCache>
                <c:ptCount val="1"/>
                <c:pt idx="0">
                  <c:v>  СТАПКА НА ПОВРАТ НА КАПИТАЛОТ (ROE)</c:v>
                </c:pt>
              </c:strCache>
            </c:strRef>
          </c:tx>
          <c:marker>
            <c:symbol val="none"/>
          </c:marker>
          <c:cat>
            <c:numRef>
              <c:f>'57.ЈКП Комуналец Демир Хисар'!$B$160:$D$160</c:f>
              <c:numCache>
                <c:formatCode>General</c:formatCode>
                <c:ptCount val="3"/>
                <c:pt idx="0">
                  <c:v>2023</c:v>
                </c:pt>
                <c:pt idx="1">
                  <c:v>2024</c:v>
                </c:pt>
                <c:pt idx="2">
                  <c:v>2025</c:v>
                </c:pt>
              </c:numCache>
            </c:numRef>
          </c:cat>
          <c:val>
            <c:numRef>
              <c:f>'57.ЈКП Комуналец Демир Хисар'!$B$164:$D$164</c:f>
              <c:numCache>
                <c:formatCode>0.00</c:formatCode>
                <c:ptCount val="3"/>
                <c:pt idx="0">
                  <c:v>-31.36</c:v>
                </c:pt>
                <c:pt idx="1">
                  <c:v>-12.22</c:v>
                </c:pt>
                <c:pt idx="2">
                  <c:v>-27.44</c:v>
                </c:pt>
              </c:numCache>
            </c:numRef>
          </c:val>
          <c:smooth val="0"/>
          <c:extLst>
            <c:ext xmlns:c16="http://schemas.microsoft.com/office/drawing/2014/chart" uri="{C3380CC4-5D6E-409C-BE32-E72D297353CC}">
              <c16:uniqueId val="{00000000-A8E0-774B-93EE-17B4CD0A47BB}"/>
            </c:ext>
          </c:extLst>
        </c:ser>
        <c:dLbls>
          <c:showLegendKey val="0"/>
          <c:showVal val="0"/>
          <c:showCatName val="0"/>
          <c:showSerName val="0"/>
          <c:showPercent val="0"/>
          <c:showBubbleSize val="0"/>
        </c:dLbls>
        <c:smooth val="0"/>
        <c:axId val="240322432"/>
        <c:axId val="240323968"/>
      </c:lineChart>
      <c:catAx>
        <c:axId val="240322432"/>
        <c:scaling>
          <c:orientation val="minMax"/>
        </c:scaling>
        <c:delete val="0"/>
        <c:axPos val="b"/>
        <c:numFmt formatCode="General" sourceLinked="0"/>
        <c:majorTickMark val="out"/>
        <c:minorTickMark val="none"/>
        <c:tickLblPos val="nextTo"/>
        <c:crossAx val="240323968"/>
        <c:crosses val="autoZero"/>
        <c:auto val="1"/>
        <c:lblAlgn val="ctr"/>
        <c:lblOffset val="100"/>
        <c:noMultiLvlLbl val="0"/>
      </c:catAx>
      <c:valAx>
        <c:axId val="240323968"/>
        <c:scaling>
          <c:orientation val="minMax"/>
        </c:scaling>
        <c:delete val="0"/>
        <c:axPos val="l"/>
        <c:majorGridlines/>
        <c:numFmt formatCode="0.00" sourceLinked="1"/>
        <c:majorTickMark val="out"/>
        <c:minorTickMark val="none"/>
        <c:tickLblPos val="nextTo"/>
        <c:crossAx val="2403224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'57.ЈКП Комуналец Демир Хисар'!$A$95</c:f>
              <c:strCache>
                <c:ptCount val="1"/>
                <c:pt idx="0">
                  <c:v>Oбврски</c:v>
                </c:pt>
              </c:strCache>
            </c:strRef>
          </c:tx>
          <c:spPr>
            <a:ln>
              <a:prstDash val="solid"/>
            </a:ln>
          </c:spPr>
          <c:invertIfNegative val="0"/>
          <c:cat>
            <c:numRef>
              <c:f>'57.ЈКП Комуналец Демир Хисар'!$B$94:$D$94</c:f>
              <c:numCache>
                <c:formatCode>0</c:formatCode>
                <c:ptCount val="3"/>
                <c:pt idx="0">
                  <c:v>2023</c:v>
                </c:pt>
                <c:pt idx="1">
                  <c:v>2024</c:v>
                </c:pt>
                <c:pt idx="2">
                  <c:v>2025</c:v>
                </c:pt>
              </c:numCache>
            </c:numRef>
          </c:cat>
          <c:val>
            <c:numRef>
              <c:f>'57.ЈКП Комуналец Демир Хисар'!$B$95:$D$95</c:f>
              <c:numCache>
                <c:formatCode>#,##0</c:formatCode>
                <c:ptCount val="3"/>
                <c:pt idx="0">
                  <c:v>14901265</c:v>
                </c:pt>
                <c:pt idx="1">
                  <c:v>17059123</c:v>
                </c:pt>
                <c:pt idx="2">
                  <c:v>20750426</c:v>
                </c:pt>
              </c:numCache>
            </c:numRef>
          </c:val>
          <c:extLst>
            <c:ext xmlns:c16="http://schemas.microsoft.com/office/drawing/2014/chart" uri="{C3380CC4-5D6E-409C-BE32-E72D297353CC}">
              <c16:uniqueId val="{00000000-AED6-5743-9A81-8D02AE8695A2}"/>
            </c:ext>
          </c:extLst>
        </c:ser>
        <c:ser>
          <c:idx val="1"/>
          <c:order val="1"/>
          <c:tx>
            <c:strRef>
              <c:f>'57.ЈКП Комуналец Демир Хисар'!$A$96</c:f>
              <c:strCache>
                <c:ptCount val="1"/>
                <c:pt idx="0">
                  <c:v>EBITDA</c:v>
                </c:pt>
              </c:strCache>
            </c:strRef>
          </c:tx>
          <c:spPr>
            <a:ln>
              <a:prstDash val="solid"/>
            </a:ln>
          </c:spPr>
          <c:invertIfNegative val="0"/>
          <c:cat>
            <c:numRef>
              <c:f>'57.ЈКП Комуналец Демир Хисар'!$B$94:$D$94</c:f>
              <c:numCache>
                <c:formatCode>0</c:formatCode>
                <c:ptCount val="3"/>
                <c:pt idx="0">
                  <c:v>2023</c:v>
                </c:pt>
                <c:pt idx="1">
                  <c:v>2024</c:v>
                </c:pt>
                <c:pt idx="2">
                  <c:v>2025</c:v>
                </c:pt>
              </c:numCache>
            </c:numRef>
          </c:cat>
          <c:val>
            <c:numRef>
              <c:f>'57.ЈКП Комуналец Демир Хисар'!$B$96:$D$96</c:f>
              <c:numCache>
                <c:formatCode>#,##0</c:formatCode>
                <c:ptCount val="3"/>
                <c:pt idx="0">
                  <c:v>-2873871</c:v>
                </c:pt>
                <c:pt idx="1">
                  <c:v>-4201096</c:v>
                </c:pt>
                <c:pt idx="2">
                  <c:v>-1277799</c:v>
                </c:pt>
              </c:numCache>
            </c:numRef>
          </c:val>
          <c:extLst>
            <c:ext xmlns:c16="http://schemas.microsoft.com/office/drawing/2014/chart" uri="{C3380CC4-5D6E-409C-BE32-E72D297353CC}">
              <c16:uniqueId val="{00000001-AED6-5743-9A81-8D02AE8695A2}"/>
            </c:ext>
          </c:extLst>
        </c:ser>
        <c:ser>
          <c:idx val="2"/>
          <c:order val="2"/>
          <c:tx>
            <c:strRef>
              <c:f>'57.ЈКП Комуналец Демир Хисар'!$A$97</c:f>
              <c:strCache>
                <c:ptCount val="1"/>
                <c:pt idx="0">
                  <c:v>Показател на долг/ЕBITDA</c:v>
                </c:pt>
              </c:strCache>
            </c:strRef>
          </c:tx>
          <c:spPr>
            <a:ln>
              <a:prstDash val="solid"/>
            </a:ln>
          </c:spPr>
          <c:invertIfNegative val="0"/>
          <c:cat>
            <c:numRef>
              <c:f>'57.ЈКП Комуналец Демир Хисар'!$B$94:$D$94</c:f>
              <c:numCache>
                <c:formatCode>0</c:formatCode>
                <c:ptCount val="3"/>
                <c:pt idx="0">
                  <c:v>2023</c:v>
                </c:pt>
                <c:pt idx="1">
                  <c:v>2024</c:v>
                </c:pt>
                <c:pt idx="2">
                  <c:v>2025</c:v>
                </c:pt>
              </c:numCache>
            </c:numRef>
          </c:cat>
          <c:val>
            <c:numRef>
              <c:f>'57.ЈКП Комуналец Демир Хисар'!$B$97:$D$97</c:f>
              <c:numCache>
                <c:formatCode>#,##0.00</c:formatCode>
                <c:ptCount val="3"/>
                <c:pt idx="0">
                  <c:v>1.3576028612335931E-4</c:v>
                </c:pt>
                <c:pt idx="1">
                  <c:v>1.1864619300769448E-4</c:v>
                </c:pt>
                <c:pt idx="2">
                  <c:v>9.7588357945036893E-5</c:v>
                </c:pt>
              </c:numCache>
            </c:numRef>
          </c:val>
          <c:extLst>
            <c:ext xmlns:c16="http://schemas.microsoft.com/office/drawing/2014/chart" uri="{C3380CC4-5D6E-409C-BE32-E72D297353CC}">
              <c16:uniqueId val="{00000002-AED6-5743-9A81-8D02AE8695A2}"/>
            </c:ext>
          </c:extLst>
        </c:ser>
        <c:dLbls>
          <c:showLegendKey val="0"/>
          <c:showVal val="0"/>
          <c:showCatName val="0"/>
          <c:showSerName val="0"/>
          <c:showPercent val="0"/>
          <c:showBubbleSize val="0"/>
        </c:dLbls>
        <c:gapWidth val="150"/>
        <c:axId val="240355200"/>
        <c:axId val="240356736"/>
      </c:barChart>
      <c:catAx>
        <c:axId val="240355200"/>
        <c:scaling>
          <c:orientation val="minMax"/>
        </c:scaling>
        <c:delete val="0"/>
        <c:axPos val="b"/>
        <c:numFmt formatCode="0" sourceLinked="1"/>
        <c:majorTickMark val="out"/>
        <c:minorTickMark val="none"/>
        <c:tickLblPos val="nextTo"/>
        <c:crossAx val="240356736"/>
        <c:crosses val="autoZero"/>
        <c:auto val="1"/>
        <c:lblAlgn val="ctr"/>
        <c:lblOffset val="100"/>
        <c:noMultiLvlLbl val="0"/>
      </c:catAx>
      <c:valAx>
        <c:axId val="240356736"/>
        <c:scaling>
          <c:orientation val="minMax"/>
        </c:scaling>
        <c:delete val="0"/>
        <c:axPos val="l"/>
        <c:majorGridlines/>
        <c:numFmt formatCode="#,##0" sourceLinked="1"/>
        <c:majorTickMark val="out"/>
        <c:minorTickMark val="none"/>
        <c:tickLblPos val="nextTo"/>
        <c:crossAx val="2403552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'57.ЈКП Комуналец Демир Хисар'!$A$118</c:f>
              <c:strCache>
                <c:ptCount val="1"/>
                <c:pt idx="0">
                  <c:v>Oбврски</c:v>
                </c:pt>
              </c:strCache>
            </c:strRef>
          </c:tx>
          <c:spPr>
            <a:ln>
              <a:prstDash val="solid"/>
            </a:ln>
          </c:spPr>
          <c:invertIfNegative val="0"/>
          <c:cat>
            <c:numRef>
              <c:f>'57.ЈКП Комуналец Демир Хисар'!$B$117:$D$117</c:f>
              <c:numCache>
                <c:formatCode>General</c:formatCode>
                <c:ptCount val="3"/>
                <c:pt idx="0">
                  <c:v>2023</c:v>
                </c:pt>
                <c:pt idx="1">
                  <c:v>2024</c:v>
                </c:pt>
                <c:pt idx="2">
                  <c:v>2025</c:v>
                </c:pt>
              </c:numCache>
            </c:numRef>
          </c:cat>
          <c:val>
            <c:numRef>
              <c:f>'57.ЈКП Комуналец Демир Хисар'!$B$118:$D$118</c:f>
              <c:numCache>
                <c:formatCode>#,##0</c:formatCode>
                <c:ptCount val="3"/>
                <c:pt idx="0">
                  <c:v>14901265</c:v>
                </c:pt>
                <c:pt idx="1">
                  <c:v>17059123</c:v>
                </c:pt>
                <c:pt idx="2">
                  <c:v>20750426</c:v>
                </c:pt>
              </c:numCache>
            </c:numRef>
          </c:val>
          <c:extLst>
            <c:ext xmlns:c16="http://schemas.microsoft.com/office/drawing/2014/chart" uri="{C3380CC4-5D6E-409C-BE32-E72D297353CC}">
              <c16:uniqueId val="{00000000-8E47-D941-86CB-63DCC047D301}"/>
            </c:ext>
          </c:extLst>
        </c:ser>
        <c:ser>
          <c:idx val="1"/>
          <c:order val="1"/>
          <c:tx>
            <c:strRef>
              <c:f>'57.ЈКП Комуналец Демир Хисар'!$A$119</c:f>
              <c:strCache>
                <c:ptCount val="1"/>
                <c:pt idx="0">
                  <c:v>Приходи</c:v>
                </c:pt>
              </c:strCache>
            </c:strRef>
          </c:tx>
          <c:spPr>
            <a:ln>
              <a:prstDash val="solid"/>
            </a:ln>
          </c:spPr>
          <c:invertIfNegative val="0"/>
          <c:cat>
            <c:numRef>
              <c:f>'57.ЈКП Комуналец Демир Хисар'!$B$117:$D$117</c:f>
              <c:numCache>
                <c:formatCode>General</c:formatCode>
                <c:ptCount val="3"/>
                <c:pt idx="0">
                  <c:v>2023</c:v>
                </c:pt>
                <c:pt idx="1">
                  <c:v>2024</c:v>
                </c:pt>
                <c:pt idx="2">
                  <c:v>2025</c:v>
                </c:pt>
              </c:numCache>
            </c:numRef>
          </c:cat>
          <c:val>
            <c:numRef>
              <c:f>'57.ЈКП Комуналец Демир Хисар'!$B$119:$D$119</c:f>
              <c:numCache>
                <c:formatCode>#,##0</c:formatCode>
                <c:ptCount val="3"/>
                <c:pt idx="0">
                  <c:v>25855000</c:v>
                </c:pt>
                <c:pt idx="1">
                  <c:v>31170519</c:v>
                </c:pt>
                <c:pt idx="2">
                  <c:v>31457103</c:v>
                </c:pt>
              </c:numCache>
            </c:numRef>
          </c:val>
          <c:extLst>
            <c:ext xmlns:c16="http://schemas.microsoft.com/office/drawing/2014/chart" uri="{C3380CC4-5D6E-409C-BE32-E72D297353CC}">
              <c16:uniqueId val="{00000001-8E47-D941-86CB-63DCC047D301}"/>
            </c:ext>
          </c:extLst>
        </c:ser>
        <c:dLbls>
          <c:showLegendKey val="0"/>
          <c:showVal val="0"/>
          <c:showCatName val="0"/>
          <c:showSerName val="0"/>
          <c:showPercent val="0"/>
          <c:showBubbleSize val="0"/>
        </c:dLbls>
        <c:gapWidth val="150"/>
        <c:axId val="240456448"/>
        <c:axId val="240457984"/>
      </c:barChart>
      <c:catAx>
        <c:axId val="240456448"/>
        <c:scaling>
          <c:orientation val="minMax"/>
        </c:scaling>
        <c:delete val="0"/>
        <c:axPos val="b"/>
        <c:numFmt formatCode="General" sourceLinked="1"/>
        <c:majorTickMark val="out"/>
        <c:minorTickMark val="none"/>
        <c:tickLblPos val="nextTo"/>
        <c:crossAx val="240457984"/>
        <c:crosses val="autoZero"/>
        <c:auto val="1"/>
        <c:lblAlgn val="ctr"/>
        <c:lblOffset val="100"/>
        <c:noMultiLvlLbl val="0"/>
      </c:catAx>
      <c:valAx>
        <c:axId val="240457984"/>
        <c:scaling>
          <c:orientation val="minMax"/>
        </c:scaling>
        <c:delete val="0"/>
        <c:axPos val="l"/>
        <c:majorGridlines/>
        <c:numFmt formatCode="#,##0" sourceLinked="1"/>
        <c:majorTickMark val="out"/>
        <c:minorTickMark val="none"/>
        <c:tickLblPos val="nextTo"/>
        <c:crossAx val="24045644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'57.ЈКП Комуналец Демир Хисар'!$A$139</c:f>
              <c:strCache>
                <c:ptCount val="1"/>
                <c:pt idx="0">
                  <c:v>  ПОКАЗАТЕЛ НА ВКУПНА ЗАДОЛЖЕНОСТ</c:v>
                </c:pt>
              </c:strCache>
            </c:strRef>
          </c:tx>
          <c:spPr>
            <a:ln>
              <a:prstDash val="solid"/>
            </a:ln>
          </c:spPr>
          <c:marker>
            <c:symbol val="none"/>
          </c:marker>
          <c:cat>
            <c:numRef>
              <c:f>'57.ЈКП Комуналец Демир Хисар'!$B$138:$D$138</c:f>
              <c:numCache>
                <c:formatCode>General</c:formatCode>
                <c:ptCount val="3"/>
                <c:pt idx="0">
                  <c:v>2023</c:v>
                </c:pt>
                <c:pt idx="1">
                  <c:v>2024</c:v>
                </c:pt>
                <c:pt idx="2">
                  <c:v>2025</c:v>
                </c:pt>
              </c:numCache>
            </c:numRef>
          </c:cat>
          <c:val>
            <c:numRef>
              <c:f>'57.ЈКП Комуналец Демир Хисар'!$B$139:$D$139</c:f>
              <c:numCache>
                <c:formatCode>0.00</c:formatCode>
                <c:ptCount val="3"/>
                <c:pt idx="0">
                  <c:v>0.40470196054393082</c:v>
                </c:pt>
                <c:pt idx="1">
                  <c:v>0.47064619679010522</c:v>
                </c:pt>
                <c:pt idx="2">
                  <c:v>0.56881372673126762</c:v>
                </c:pt>
              </c:numCache>
            </c:numRef>
          </c:val>
          <c:smooth val="0"/>
          <c:extLst>
            <c:ext xmlns:c16="http://schemas.microsoft.com/office/drawing/2014/chart" uri="{C3380CC4-5D6E-409C-BE32-E72D297353CC}">
              <c16:uniqueId val="{00000000-8005-3746-872B-77A6979E1D18}"/>
            </c:ext>
          </c:extLst>
        </c:ser>
        <c:ser>
          <c:idx val="1"/>
          <c:order val="1"/>
          <c:tx>
            <c:strRef>
              <c:f>'57.ЈКП Комуналец Демир Хисар'!$A$140</c:f>
              <c:strCache>
                <c:ptCount val="1"/>
                <c:pt idx="0">
                  <c:v>  ПОКАЗАТЕЛ ДОЛГ-СОПСТВЕН КАПИТАЛ (DEBT EQUITY RATIO)</c:v>
                </c:pt>
              </c:strCache>
            </c:strRef>
          </c:tx>
          <c:spPr>
            <a:ln>
              <a:prstDash val="solid"/>
            </a:ln>
          </c:spPr>
          <c:marker>
            <c:symbol val="none"/>
          </c:marker>
          <c:cat>
            <c:numRef>
              <c:f>'57.ЈКП Комуналец Демир Хисар'!$B$138:$D$138</c:f>
              <c:numCache>
                <c:formatCode>General</c:formatCode>
                <c:ptCount val="3"/>
                <c:pt idx="0">
                  <c:v>2023</c:v>
                </c:pt>
                <c:pt idx="1">
                  <c:v>2024</c:v>
                </c:pt>
                <c:pt idx="2">
                  <c:v>2025</c:v>
                </c:pt>
              </c:numCache>
            </c:numRef>
          </c:cat>
          <c:val>
            <c:numRef>
              <c:f>'57.ЈКП Комуналец Демир Хисар'!$B$140:$D$140</c:f>
              <c:numCache>
                <c:formatCode>0.00</c:formatCode>
                <c:ptCount val="3"/>
                <c:pt idx="0">
                  <c:v>1.333583411201132</c:v>
                </c:pt>
                <c:pt idx="1">
                  <c:v>1.7133017705363229</c:v>
                </c:pt>
                <c:pt idx="2">
                  <c:v>2.6559644376862739</c:v>
                </c:pt>
              </c:numCache>
            </c:numRef>
          </c:val>
          <c:smooth val="0"/>
          <c:extLst>
            <c:ext xmlns:c16="http://schemas.microsoft.com/office/drawing/2014/chart" uri="{C3380CC4-5D6E-409C-BE32-E72D297353CC}">
              <c16:uniqueId val="{00000001-8005-3746-872B-77A6979E1D18}"/>
            </c:ext>
          </c:extLst>
        </c:ser>
        <c:dLbls>
          <c:showLegendKey val="0"/>
          <c:showVal val="0"/>
          <c:showCatName val="0"/>
          <c:showSerName val="0"/>
          <c:showPercent val="0"/>
          <c:showBubbleSize val="0"/>
        </c:dLbls>
        <c:smooth val="0"/>
        <c:axId val="240491904"/>
        <c:axId val="240493696"/>
      </c:lineChart>
      <c:catAx>
        <c:axId val="240491904"/>
        <c:scaling>
          <c:orientation val="minMax"/>
        </c:scaling>
        <c:delete val="0"/>
        <c:axPos val="b"/>
        <c:numFmt formatCode="General" sourceLinked="1"/>
        <c:majorTickMark val="out"/>
        <c:minorTickMark val="none"/>
        <c:tickLblPos val="nextTo"/>
        <c:crossAx val="240493696"/>
        <c:crosses val="autoZero"/>
        <c:auto val="1"/>
        <c:lblAlgn val="ctr"/>
        <c:lblOffset val="100"/>
        <c:noMultiLvlLbl val="0"/>
      </c:catAx>
      <c:valAx>
        <c:axId val="240493696"/>
        <c:scaling>
          <c:orientation val="minMax"/>
        </c:scaling>
        <c:delete val="0"/>
        <c:axPos val="l"/>
        <c:majorGridlines/>
        <c:numFmt formatCode="0.00" sourceLinked="1"/>
        <c:majorTickMark val="out"/>
        <c:minorTickMark val="none"/>
        <c:tickLblPos val="nextTo"/>
        <c:crossAx val="2404919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'57.ЈКП Комуналец Демир Хисар'!$A$185</c:f>
              <c:strCache>
                <c:ptCount val="1"/>
                <c:pt idx="0">
                  <c:v>  ПОКАЗАТЕЛ НА ТЕКОВНА ЛИКВИДНОСТ (CURRENT RATIO)</c:v>
                </c:pt>
              </c:strCache>
            </c:strRef>
          </c:tx>
          <c:spPr>
            <a:ln>
              <a:prstDash val="solid"/>
            </a:ln>
          </c:spPr>
          <c:marker>
            <c:symbol val="none"/>
          </c:marker>
          <c:cat>
            <c:numRef>
              <c:f>'57.ЈКП Комуналец Демир Хисар'!$B$184:$D$184</c:f>
              <c:numCache>
                <c:formatCode>General</c:formatCode>
                <c:ptCount val="3"/>
                <c:pt idx="0">
                  <c:v>2023</c:v>
                </c:pt>
                <c:pt idx="1">
                  <c:v>2024</c:v>
                </c:pt>
                <c:pt idx="2">
                  <c:v>2025</c:v>
                </c:pt>
              </c:numCache>
            </c:numRef>
          </c:cat>
          <c:val>
            <c:numRef>
              <c:f>'57.ЈКП Комуналец Демир Хисар'!$B$185:$D$185</c:f>
              <c:numCache>
                <c:formatCode>0.00</c:formatCode>
                <c:ptCount val="3"/>
                <c:pt idx="0">
                  <c:v>1.583548921817296</c:v>
                </c:pt>
                <c:pt idx="1">
                  <c:v>1.5417077280858791</c:v>
                </c:pt>
                <c:pt idx="2">
                  <c:v>1.4657822313066651</c:v>
                </c:pt>
              </c:numCache>
            </c:numRef>
          </c:val>
          <c:smooth val="0"/>
          <c:extLst>
            <c:ext xmlns:c16="http://schemas.microsoft.com/office/drawing/2014/chart" uri="{C3380CC4-5D6E-409C-BE32-E72D297353CC}">
              <c16:uniqueId val="{00000000-A055-774F-939C-289B2C18FD7D}"/>
            </c:ext>
          </c:extLst>
        </c:ser>
        <c:ser>
          <c:idx val="1"/>
          <c:order val="1"/>
          <c:tx>
            <c:strRef>
              <c:f>'57.ЈКП Комуналец Демир Хисар'!$A$186</c:f>
              <c:strCache>
                <c:ptCount val="1"/>
                <c:pt idx="0">
                  <c:v>  ПОКАЗАТЕЛ НА ЗАБРЗАНА ЛИКВИДНОСТ (QOICK RATIO)</c:v>
                </c:pt>
              </c:strCache>
            </c:strRef>
          </c:tx>
          <c:spPr>
            <a:ln>
              <a:prstDash val="solid"/>
            </a:ln>
          </c:spPr>
          <c:marker>
            <c:symbol val="none"/>
          </c:marker>
          <c:cat>
            <c:numRef>
              <c:f>'57.ЈКП Комуналец Демир Хисар'!$B$184:$D$184</c:f>
              <c:numCache>
                <c:formatCode>General</c:formatCode>
                <c:ptCount val="3"/>
                <c:pt idx="0">
                  <c:v>2023</c:v>
                </c:pt>
                <c:pt idx="1">
                  <c:v>2024</c:v>
                </c:pt>
                <c:pt idx="2">
                  <c:v>2025</c:v>
                </c:pt>
              </c:numCache>
            </c:numRef>
          </c:cat>
          <c:val>
            <c:numRef>
              <c:f>'57.ЈКП Комуналец Демир Хисар'!$B$186:$D$186</c:f>
              <c:numCache>
                <c:formatCode>0.00</c:formatCode>
                <c:ptCount val="3"/>
                <c:pt idx="0">
                  <c:v>1.5705601103461431</c:v>
                </c:pt>
                <c:pt idx="1">
                  <c:v>1.527205058149407</c:v>
                </c:pt>
                <c:pt idx="2">
                  <c:v>1.457925392790135</c:v>
                </c:pt>
              </c:numCache>
            </c:numRef>
          </c:val>
          <c:smooth val="0"/>
          <c:extLst>
            <c:ext xmlns:c16="http://schemas.microsoft.com/office/drawing/2014/chart" uri="{C3380CC4-5D6E-409C-BE32-E72D297353CC}">
              <c16:uniqueId val="{00000001-A055-774F-939C-289B2C18FD7D}"/>
            </c:ext>
          </c:extLst>
        </c:ser>
        <c:dLbls>
          <c:showLegendKey val="0"/>
          <c:showVal val="0"/>
          <c:showCatName val="0"/>
          <c:showSerName val="0"/>
          <c:showPercent val="0"/>
          <c:showBubbleSize val="0"/>
        </c:dLbls>
        <c:smooth val="0"/>
        <c:axId val="240781568"/>
        <c:axId val="240791552"/>
      </c:lineChart>
      <c:catAx>
        <c:axId val="240781568"/>
        <c:scaling>
          <c:orientation val="minMax"/>
        </c:scaling>
        <c:delete val="0"/>
        <c:axPos val="b"/>
        <c:numFmt formatCode="General" sourceLinked="1"/>
        <c:majorTickMark val="out"/>
        <c:minorTickMark val="none"/>
        <c:tickLblPos val="nextTo"/>
        <c:crossAx val="240791552"/>
        <c:crosses val="autoZero"/>
        <c:auto val="1"/>
        <c:lblAlgn val="ctr"/>
        <c:lblOffset val="100"/>
        <c:noMultiLvlLbl val="0"/>
      </c:catAx>
      <c:valAx>
        <c:axId val="240791552"/>
        <c:scaling>
          <c:orientation val="minMax"/>
        </c:scaling>
        <c:delete val="0"/>
        <c:axPos val="l"/>
        <c:majorGridlines/>
        <c:numFmt formatCode="0.00" sourceLinked="1"/>
        <c:majorTickMark val="out"/>
        <c:minorTickMark val="none"/>
        <c:tickLblPos val="nextTo"/>
        <c:crossAx val="2407815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'58.ЈП ДЕХИ ТРАНС Демир Хисар'!$A$95</c:f>
              <c:strCache>
                <c:ptCount val="1"/>
                <c:pt idx="0">
                  <c:v>Oбврски</c:v>
                </c:pt>
              </c:strCache>
            </c:strRef>
          </c:tx>
          <c:spPr>
            <a:ln>
              <a:prstDash val="solid"/>
            </a:ln>
          </c:spPr>
          <c:invertIfNegative val="0"/>
          <c:cat>
            <c:numRef>
              <c:f>'58.ЈП ДЕХИ ТРАНС Демир Хисар'!$B$94:$D$94</c:f>
              <c:numCache>
                <c:formatCode>0</c:formatCode>
                <c:ptCount val="3"/>
                <c:pt idx="0">
                  <c:v>2023</c:v>
                </c:pt>
                <c:pt idx="1">
                  <c:v>2024</c:v>
                </c:pt>
                <c:pt idx="2">
                  <c:v>2025</c:v>
                </c:pt>
              </c:numCache>
            </c:numRef>
          </c:cat>
          <c:val>
            <c:numRef>
              <c:f>'58.ЈП ДЕХИ ТРАНС Демир Хисар'!$B$95:$D$95</c:f>
              <c:numCache>
                <c:formatCode>#,##0</c:formatCode>
                <c:ptCount val="3"/>
                <c:pt idx="0">
                  <c:v>514421</c:v>
                </c:pt>
                <c:pt idx="1">
                  <c:v>43257</c:v>
                </c:pt>
                <c:pt idx="2">
                  <c:v>165849</c:v>
                </c:pt>
              </c:numCache>
            </c:numRef>
          </c:val>
          <c:extLst>
            <c:ext xmlns:c16="http://schemas.microsoft.com/office/drawing/2014/chart" uri="{C3380CC4-5D6E-409C-BE32-E72D297353CC}">
              <c16:uniqueId val="{00000000-E0D6-E84C-8D23-A9D734274334}"/>
            </c:ext>
          </c:extLst>
        </c:ser>
        <c:ser>
          <c:idx val="1"/>
          <c:order val="1"/>
          <c:tx>
            <c:strRef>
              <c:f>'58.ЈП ДЕХИ ТРАНС Демир Хисар'!$A$96</c:f>
              <c:strCache>
                <c:ptCount val="1"/>
                <c:pt idx="0">
                  <c:v>EBITDA</c:v>
                </c:pt>
              </c:strCache>
            </c:strRef>
          </c:tx>
          <c:spPr>
            <a:ln>
              <a:prstDash val="solid"/>
            </a:ln>
          </c:spPr>
          <c:invertIfNegative val="0"/>
          <c:cat>
            <c:numRef>
              <c:f>'58.ЈП ДЕХИ ТРАНС Демир Хисар'!$B$94:$D$94</c:f>
              <c:numCache>
                <c:formatCode>0</c:formatCode>
                <c:ptCount val="3"/>
                <c:pt idx="0">
                  <c:v>2023</c:v>
                </c:pt>
                <c:pt idx="1">
                  <c:v>2024</c:v>
                </c:pt>
                <c:pt idx="2">
                  <c:v>2025</c:v>
                </c:pt>
              </c:numCache>
            </c:numRef>
          </c:cat>
          <c:val>
            <c:numRef>
              <c:f>'58.ЈП ДЕХИ ТРАНС Демир Хисар'!$B$96:$D$96</c:f>
              <c:numCache>
                <c:formatCode>#,##0</c:formatCode>
                <c:ptCount val="3"/>
                <c:pt idx="0">
                  <c:v>293515</c:v>
                </c:pt>
                <c:pt idx="1">
                  <c:v>923091</c:v>
                </c:pt>
                <c:pt idx="2">
                  <c:v>657833</c:v>
                </c:pt>
              </c:numCache>
            </c:numRef>
          </c:val>
          <c:extLst>
            <c:ext xmlns:c16="http://schemas.microsoft.com/office/drawing/2014/chart" uri="{C3380CC4-5D6E-409C-BE32-E72D297353CC}">
              <c16:uniqueId val="{00000001-E0D6-E84C-8D23-A9D734274334}"/>
            </c:ext>
          </c:extLst>
        </c:ser>
        <c:ser>
          <c:idx val="2"/>
          <c:order val="2"/>
          <c:tx>
            <c:strRef>
              <c:f>'58.ЈП ДЕХИ ТРАНС Демир Хисар'!$A$97</c:f>
              <c:strCache>
                <c:ptCount val="1"/>
                <c:pt idx="0">
                  <c:v>Показател на долг/ЕBITDA</c:v>
                </c:pt>
              </c:strCache>
            </c:strRef>
          </c:tx>
          <c:spPr>
            <a:ln>
              <a:prstDash val="solid"/>
            </a:ln>
          </c:spPr>
          <c:invertIfNegative val="0"/>
          <c:cat>
            <c:numRef>
              <c:f>'58.ЈП ДЕХИ ТРАНС Демир Хисар'!$B$94:$D$94</c:f>
              <c:numCache>
                <c:formatCode>0</c:formatCode>
                <c:ptCount val="3"/>
                <c:pt idx="0">
                  <c:v>2023</c:v>
                </c:pt>
                <c:pt idx="1">
                  <c:v>2024</c:v>
                </c:pt>
                <c:pt idx="2">
                  <c:v>2025</c:v>
                </c:pt>
              </c:numCache>
            </c:numRef>
          </c:cat>
          <c:val>
            <c:numRef>
              <c:f>'58.ЈП ДЕХИ ТРАНС Демир Хисар'!$B$97:$D$97</c:f>
              <c:numCache>
                <c:formatCode>#,##0.00</c:formatCode>
                <c:ptCount val="3"/>
                <c:pt idx="0">
                  <c:v>1.752622523550756</c:v>
                </c:pt>
                <c:pt idx="1">
                  <c:v>4.6861035369210623E-2</c:v>
                </c:pt>
                <c:pt idx="2">
                  <c:v>0.25211413839074659</c:v>
                </c:pt>
              </c:numCache>
            </c:numRef>
          </c:val>
          <c:extLst>
            <c:ext xmlns:c16="http://schemas.microsoft.com/office/drawing/2014/chart" uri="{C3380CC4-5D6E-409C-BE32-E72D297353CC}">
              <c16:uniqueId val="{00000002-E0D6-E84C-8D23-A9D734274334}"/>
            </c:ext>
          </c:extLst>
        </c:ser>
        <c:dLbls>
          <c:showLegendKey val="0"/>
          <c:showVal val="0"/>
          <c:showCatName val="0"/>
          <c:showSerName val="0"/>
          <c:showPercent val="0"/>
          <c:showBubbleSize val="0"/>
        </c:dLbls>
        <c:gapWidth val="150"/>
        <c:axId val="240540288"/>
        <c:axId val="240546176"/>
      </c:barChart>
      <c:catAx>
        <c:axId val="240540288"/>
        <c:scaling>
          <c:orientation val="minMax"/>
        </c:scaling>
        <c:delete val="0"/>
        <c:axPos val="b"/>
        <c:numFmt formatCode="0" sourceLinked="1"/>
        <c:majorTickMark val="out"/>
        <c:minorTickMark val="none"/>
        <c:tickLblPos val="nextTo"/>
        <c:crossAx val="240546176"/>
        <c:crosses val="autoZero"/>
        <c:auto val="1"/>
        <c:lblAlgn val="ctr"/>
        <c:lblOffset val="100"/>
        <c:noMultiLvlLbl val="0"/>
      </c:catAx>
      <c:valAx>
        <c:axId val="240546176"/>
        <c:scaling>
          <c:orientation val="minMax"/>
        </c:scaling>
        <c:delete val="0"/>
        <c:axPos val="l"/>
        <c:majorGridlines/>
        <c:numFmt formatCode="#,##0" sourceLinked="1"/>
        <c:majorTickMark val="out"/>
        <c:minorTickMark val="none"/>
        <c:tickLblPos val="nextTo"/>
        <c:crossAx val="2405402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'7.Јавно претпријатие Комуналец '!$A$184</c:f>
              <c:strCache>
                <c:ptCount val="1"/>
                <c:pt idx="0">
                  <c:v>  ПОКАЗАТЕЛ НА ТЕКОВНА ЛИКВИДНОСТ (CURRENT RATIO)</c:v>
                </c:pt>
              </c:strCache>
            </c:strRef>
          </c:tx>
          <c:marker>
            <c:symbol val="none"/>
          </c:marker>
          <c:cat>
            <c:numRef>
              <c:f>'7.Јавно претпријатие Комуналец '!$B$183:$D$183</c:f>
              <c:numCache>
                <c:formatCode>General</c:formatCode>
                <c:ptCount val="3"/>
                <c:pt idx="0">
                  <c:v>2023</c:v>
                </c:pt>
                <c:pt idx="1">
                  <c:v>2024</c:v>
                </c:pt>
                <c:pt idx="2">
                  <c:v>2025</c:v>
                </c:pt>
              </c:numCache>
            </c:numRef>
          </c:cat>
          <c:val>
            <c:numRef>
              <c:f>'7.Јавно претпријатие Комуналец '!$B$184:$D$184</c:f>
              <c:numCache>
                <c:formatCode>0.00</c:formatCode>
                <c:ptCount val="3"/>
                <c:pt idx="0">
                  <c:v>2.9119217645462192</c:v>
                </c:pt>
                <c:pt idx="1">
                  <c:v>1.736935625686977</c:v>
                </c:pt>
                <c:pt idx="2">
                  <c:v>1.0446249471795379</c:v>
                </c:pt>
              </c:numCache>
            </c:numRef>
          </c:val>
          <c:smooth val="0"/>
          <c:extLst>
            <c:ext xmlns:c16="http://schemas.microsoft.com/office/drawing/2014/chart" uri="{C3380CC4-5D6E-409C-BE32-E72D297353CC}">
              <c16:uniqueId val="{00000000-3B39-F242-9084-79B5BA5F60DB}"/>
            </c:ext>
          </c:extLst>
        </c:ser>
        <c:ser>
          <c:idx val="1"/>
          <c:order val="1"/>
          <c:tx>
            <c:strRef>
              <c:f>'7.Јавно претпријатие Комуналец '!$A$185</c:f>
              <c:strCache>
                <c:ptCount val="1"/>
                <c:pt idx="0">
                  <c:v>  ПОКАЗАТЕЛ НА ЗАБРЗАНА ЛИКВИДНОСТ (QOICK RATIO)</c:v>
                </c:pt>
              </c:strCache>
            </c:strRef>
          </c:tx>
          <c:marker>
            <c:symbol val="none"/>
          </c:marker>
          <c:cat>
            <c:numRef>
              <c:f>'7.Јавно претпријатие Комуналец '!$B$183:$D$183</c:f>
              <c:numCache>
                <c:formatCode>General</c:formatCode>
                <c:ptCount val="3"/>
                <c:pt idx="0">
                  <c:v>2023</c:v>
                </c:pt>
                <c:pt idx="1">
                  <c:v>2024</c:v>
                </c:pt>
                <c:pt idx="2">
                  <c:v>2025</c:v>
                </c:pt>
              </c:numCache>
            </c:numRef>
          </c:cat>
          <c:val>
            <c:numRef>
              <c:f>'7.Јавно претпријатие Комуналец '!$B$185:$D$185</c:f>
              <c:numCache>
                <c:formatCode>0.00</c:formatCode>
                <c:ptCount val="3"/>
                <c:pt idx="0">
                  <c:v>2.8634922976451631</c:v>
                </c:pt>
                <c:pt idx="1">
                  <c:v>1.701749602798563</c:v>
                </c:pt>
                <c:pt idx="2">
                  <c:v>1.0250764479080829</c:v>
                </c:pt>
              </c:numCache>
            </c:numRef>
          </c:val>
          <c:smooth val="0"/>
          <c:extLst>
            <c:ext xmlns:c16="http://schemas.microsoft.com/office/drawing/2014/chart" uri="{C3380CC4-5D6E-409C-BE32-E72D297353CC}">
              <c16:uniqueId val="{00000001-3B39-F242-9084-79B5BA5F60DB}"/>
            </c:ext>
          </c:extLst>
        </c:ser>
        <c:dLbls>
          <c:showLegendKey val="0"/>
          <c:showVal val="0"/>
          <c:showCatName val="0"/>
          <c:showSerName val="0"/>
          <c:showPercent val="0"/>
          <c:showBubbleSize val="0"/>
        </c:dLbls>
        <c:smooth val="0"/>
        <c:axId val="221588096"/>
        <c:axId val="221589888"/>
      </c:lineChart>
      <c:catAx>
        <c:axId val="221588096"/>
        <c:scaling>
          <c:orientation val="minMax"/>
        </c:scaling>
        <c:delete val="0"/>
        <c:axPos val="b"/>
        <c:numFmt formatCode="General" sourceLinked="1"/>
        <c:majorTickMark val="out"/>
        <c:minorTickMark val="none"/>
        <c:tickLblPos val="nextTo"/>
        <c:crossAx val="221589888"/>
        <c:crosses val="autoZero"/>
        <c:auto val="1"/>
        <c:lblAlgn val="ctr"/>
        <c:lblOffset val="100"/>
        <c:noMultiLvlLbl val="0"/>
      </c:catAx>
      <c:valAx>
        <c:axId val="221589888"/>
        <c:scaling>
          <c:orientation val="minMax"/>
        </c:scaling>
        <c:delete val="0"/>
        <c:axPos val="l"/>
        <c:majorGridlines/>
        <c:numFmt formatCode="0.00" sourceLinked="1"/>
        <c:majorTickMark val="out"/>
        <c:minorTickMark val="none"/>
        <c:tickLblPos val="nextTo"/>
        <c:crossAx val="221588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'58.ЈП ДЕХИ ТРАНС Демир Хисар'!$A$118</c:f>
              <c:strCache>
                <c:ptCount val="1"/>
                <c:pt idx="0">
                  <c:v>Oбврски</c:v>
                </c:pt>
              </c:strCache>
            </c:strRef>
          </c:tx>
          <c:spPr>
            <a:ln>
              <a:prstDash val="solid"/>
            </a:ln>
          </c:spPr>
          <c:invertIfNegative val="0"/>
          <c:cat>
            <c:numRef>
              <c:f>'58.ЈП ДЕХИ ТРАНС Демир Хисар'!$B$117:$D$117</c:f>
              <c:numCache>
                <c:formatCode>General</c:formatCode>
                <c:ptCount val="3"/>
                <c:pt idx="0">
                  <c:v>2023</c:v>
                </c:pt>
                <c:pt idx="1">
                  <c:v>2024</c:v>
                </c:pt>
                <c:pt idx="2">
                  <c:v>2025</c:v>
                </c:pt>
              </c:numCache>
            </c:numRef>
          </c:cat>
          <c:val>
            <c:numRef>
              <c:f>'58.ЈП ДЕХИ ТРАНС Демир Хисар'!$B$118:$D$118</c:f>
              <c:numCache>
                <c:formatCode>#,##0</c:formatCode>
                <c:ptCount val="3"/>
                <c:pt idx="0">
                  <c:v>514421</c:v>
                </c:pt>
                <c:pt idx="1">
                  <c:v>43257</c:v>
                </c:pt>
                <c:pt idx="2">
                  <c:v>165849</c:v>
                </c:pt>
              </c:numCache>
            </c:numRef>
          </c:val>
          <c:extLst>
            <c:ext xmlns:c16="http://schemas.microsoft.com/office/drawing/2014/chart" uri="{C3380CC4-5D6E-409C-BE32-E72D297353CC}">
              <c16:uniqueId val="{00000000-60F2-5141-8EF8-BCB8181F1E90}"/>
            </c:ext>
          </c:extLst>
        </c:ser>
        <c:ser>
          <c:idx val="1"/>
          <c:order val="1"/>
          <c:tx>
            <c:strRef>
              <c:f>'58.ЈП ДЕХИ ТРАНС Демир Хисар'!$A$119</c:f>
              <c:strCache>
                <c:ptCount val="1"/>
                <c:pt idx="0">
                  <c:v>Приходи</c:v>
                </c:pt>
              </c:strCache>
            </c:strRef>
          </c:tx>
          <c:spPr>
            <a:ln>
              <a:prstDash val="solid"/>
            </a:ln>
          </c:spPr>
          <c:invertIfNegative val="0"/>
          <c:cat>
            <c:numRef>
              <c:f>'58.ЈП ДЕХИ ТРАНС Демир Хисар'!$B$117:$D$117</c:f>
              <c:numCache>
                <c:formatCode>General</c:formatCode>
                <c:ptCount val="3"/>
                <c:pt idx="0">
                  <c:v>2023</c:v>
                </c:pt>
                <c:pt idx="1">
                  <c:v>2024</c:v>
                </c:pt>
                <c:pt idx="2">
                  <c:v>2025</c:v>
                </c:pt>
              </c:numCache>
            </c:numRef>
          </c:cat>
          <c:val>
            <c:numRef>
              <c:f>'58.ЈП ДЕХИ ТРАНС Демир Хисар'!$B$119:$D$119</c:f>
              <c:numCache>
                <c:formatCode>#,##0</c:formatCode>
                <c:ptCount val="3"/>
                <c:pt idx="0">
                  <c:v>5606474</c:v>
                </c:pt>
                <c:pt idx="1">
                  <c:v>6412703</c:v>
                </c:pt>
                <c:pt idx="2">
                  <c:v>6824545</c:v>
                </c:pt>
              </c:numCache>
            </c:numRef>
          </c:val>
          <c:extLst>
            <c:ext xmlns:c16="http://schemas.microsoft.com/office/drawing/2014/chart" uri="{C3380CC4-5D6E-409C-BE32-E72D297353CC}">
              <c16:uniqueId val="{00000001-60F2-5141-8EF8-BCB8181F1E90}"/>
            </c:ext>
          </c:extLst>
        </c:ser>
        <c:dLbls>
          <c:showLegendKey val="0"/>
          <c:showVal val="0"/>
          <c:showCatName val="0"/>
          <c:showSerName val="0"/>
          <c:showPercent val="0"/>
          <c:showBubbleSize val="0"/>
        </c:dLbls>
        <c:gapWidth val="150"/>
        <c:axId val="240567808"/>
        <c:axId val="240569344"/>
      </c:barChart>
      <c:catAx>
        <c:axId val="240567808"/>
        <c:scaling>
          <c:orientation val="minMax"/>
        </c:scaling>
        <c:delete val="0"/>
        <c:axPos val="b"/>
        <c:numFmt formatCode="General" sourceLinked="1"/>
        <c:majorTickMark val="out"/>
        <c:minorTickMark val="none"/>
        <c:tickLblPos val="nextTo"/>
        <c:crossAx val="240569344"/>
        <c:crosses val="autoZero"/>
        <c:auto val="1"/>
        <c:lblAlgn val="ctr"/>
        <c:lblOffset val="100"/>
        <c:noMultiLvlLbl val="0"/>
      </c:catAx>
      <c:valAx>
        <c:axId val="240569344"/>
        <c:scaling>
          <c:orientation val="minMax"/>
        </c:scaling>
        <c:delete val="0"/>
        <c:axPos val="l"/>
        <c:majorGridlines/>
        <c:numFmt formatCode="#,##0" sourceLinked="1"/>
        <c:majorTickMark val="out"/>
        <c:minorTickMark val="none"/>
        <c:tickLblPos val="nextTo"/>
        <c:crossAx val="2405678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'58.ЈП ДЕХИ ТРАНС Демир Хисар'!$A$139</c:f>
              <c:strCache>
                <c:ptCount val="1"/>
                <c:pt idx="0">
                  <c:v>  ПОКАЗАТЕЛ НА ВКУПНА ЗАДОЛЖЕНОСТ</c:v>
                </c:pt>
              </c:strCache>
            </c:strRef>
          </c:tx>
          <c:spPr>
            <a:ln>
              <a:prstDash val="solid"/>
            </a:ln>
          </c:spPr>
          <c:marker>
            <c:symbol val="none"/>
          </c:marker>
          <c:cat>
            <c:numRef>
              <c:f>'58.ЈП ДЕХИ ТРАНС Демир Хисар'!$B$138:$D$138</c:f>
              <c:numCache>
                <c:formatCode>General</c:formatCode>
                <c:ptCount val="3"/>
                <c:pt idx="0">
                  <c:v>2023</c:v>
                </c:pt>
                <c:pt idx="1">
                  <c:v>2024</c:v>
                </c:pt>
                <c:pt idx="2">
                  <c:v>2025</c:v>
                </c:pt>
              </c:numCache>
            </c:numRef>
          </c:cat>
          <c:val>
            <c:numRef>
              <c:f>'58.ЈП ДЕХИ ТРАНС Демир Хисар'!$B$139:$D$139</c:f>
              <c:numCache>
                <c:formatCode>0.00</c:formatCode>
                <c:ptCount val="3"/>
                <c:pt idx="0">
                  <c:v>6.3553017162567518E-2</c:v>
                </c:pt>
                <c:pt idx="1">
                  <c:v>5.3705962184953764E-3</c:v>
                </c:pt>
                <c:pt idx="2">
                  <c:v>2.0285575162820702E-2</c:v>
                </c:pt>
              </c:numCache>
            </c:numRef>
          </c:val>
          <c:smooth val="0"/>
          <c:extLst>
            <c:ext xmlns:c16="http://schemas.microsoft.com/office/drawing/2014/chart" uri="{C3380CC4-5D6E-409C-BE32-E72D297353CC}">
              <c16:uniqueId val="{00000000-621B-0B48-9894-AFA73EB2A133}"/>
            </c:ext>
          </c:extLst>
        </c:ser>
        <c:ser>
          <c:idx val="1"/>
          <c:order val="1"/>
          <c:tx>
            <c:strRef>
              <c:f>'58.ЈП ДЕХИ ТРАНС Демир Хисар'!$A$140</c:f>
              <c:strCache>
                <c:ptCount val="1"/>
                <c:pt idx="0">
                  <c:v>  ПОКАЗАТЕЛ ДОЛГ-СОПСТВЕН КАПИТАЛ (DEBT EQUITY RATIO)</c:v>
                </c:pt>
              </c:strCache>
            </c:strRef>
          </c:tx>
          <c:spPr>
            <a:ln>
              <a:prstDash val="solid"/>
            </a:ln>
          </c:spPr>
          <c:marker>
            <c:symbol val="none"/>
          </c:marker>
          <c:cat>
            <c:numRef>
              <c:f>'58.ЈП ДЕХИ ТРАНС Демир Хисар'!$B$138:$D$138</c:f>
              <c:numCache>
                <c:formatCode>General</c:formatCode>
                <c:ptCount val="3"/>
                <c:pt idx="0">
                  <c:v>2023</c:v>
                </c:pt>
                <c:pt idx="1">
                  <c:v>2024</c:v>
                </c:pt>
                <c:pt idx="2">
                  <c:v>2025</c:v>
                </c:pt>
              </c:numCache>
            </c:numRef>
          </c:cat>
          <c:val>
            <c:numRef>
              <c:f>'58.ЈП ДЕХИ ТРАНС Демир Хисар'!$B$140:$D$140</c:f>
              <c:numCache>
                <c:formatCode>0.00</c:formatCode>
                <c:ptCount val="3"/>
                <c:pt idx="0">
                  <c:v>6.8754900123684265E-2</c:v>
                </c:pt>
                <c:pt idx="1">
                  <c:v>5.5852303150554349E-3</c:v>
                </c:pt>
                <c:pt idx="2">
                  <c:v>2.1420495449941609E-2</c:v>
                </c:pt>
              </c:numCache>
            </c:numRef>
          </c:val>
          <c:smooth val="0"/>
          <c:extLst>
            <c:ext xmlns:c16="http://schemas.microsoft.com/office/drawing/2014/chart" uri="{C3380CC4-5D6E-409C-BE32-E72D297353CC}">
              <c16:uniqueId val="{00000001-621B-0B48-9894-AFA73EB2A133}"/>
            </c:ext>
          </c:extLst>
        </c:ser>
        <c:dLbls>
          <c:showLegendKey val="0"/>
          <c:showVal val="0"/>
          <c:showCatName val="0"/>
          <c:showSerName val="0"/>
          <c:showPercent val="0"/>
          <c:showBubbleSize val="0"/>
        </c:dLbls>
        <c:smooth val="0"/>
        <c:axId val="240648576"/>
        <c:axId val="240650112"/>
      </c:lineChart>
      <c:catAx>
        <c:axId val="240648576"/>
        <c:scaling>
          <c:orientation val="minMax"/>
        </c:scaling>
        <c:delete val="0"/>
        <c:axPos val="b"/>
        <c:numFmt formatCode="General" sourceLinked="1"/>
        <c:majorTickMark val="out"/>
        <c:minorTickMark val="none"/>
        <c:tickLblPos val="nextTo"/>
        <c:crossAx val="240650112"/>
        <c:crosses val="autoZero"/>
        <c:auto val="1"/>
        <c:lblAlgn val="ctr"/>
        <c:lblOffset val="100"/>
        <c:noMultiLvlLbl val="0"/>
      </c:catAx>
      <c:valAx>
        <c:axId val="240650112"/>
        <c:scaling>
          <c:orientation val="minMax"/>
        </c:scaling>
        <c:delete val="0"/>
        <c:axPos val="l"/>
        <c:majorGridlines/>
        <c:numFmt formatCode="0.00" sourceLinked="1"/>
        <c:majorTickMark val="out"/>
        <c:minorTickMark val="none"/>
        <c:tickLblPos val="nextTo"/>
        <c:crossAx val="2406485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7.9196850393700793E-2"/>
          <c:y val="7.4548702245552642E-2"/>
          <c:w val="0.72002537182852144"/>
          <c:h val="0.66310586176727904"/>
        </c:manualLayout>
      </c:layout>
      <c:lineChart>
        <c:grouping val="standard"/>
        <c:varyColors val="0"/>
        <c:ser>
          <c:idx val="0"/>
          <c:order val="0"/>
          <c:tx>
            <c:strRef>
              <c:f>'58.ЈП ДЕХИ ТРАНС Демир Хисар'!$A$161</c:f>
              <c:strCache>
                <c:ptCount val="1"/>
                <c:pt idx="0">
                  <c:v>   НЕТО ПРОФИТНА МАРЖА</c:v>
                </c:pt>
              </c:strCache>
            </c:strRef>
          </c:tx>
          <c:spPr>
            <a:ln>
              <a:prstDash val="solid"/>
            </a:ln>
          </c:spPr>
          <c:marker>
            <c:symbol val="none"/>
          </c:marker>
          <c:cat>
            <c:numRef>
              <c:f>'58.ЈП ДЕХИ ТРАНС Демир Хисар'!$B$160:$D$160</c:f>
              <c:numCache>
                <c:formatCode>General</c:formatCode>
                <c:ptCount val="3"/>
                <c:pt idx="0">
                  <c:v>2023</c:v>
                </c:pt>
                <c:pt idx="1">
                  <c:v>2024</c:v>
                </c:pt>
                <c:pt idx="2">
                  <c:v>2025</c:v>
                </c:pt>
              </c:numCache>
            </c:numRef>
          </c:cat>
          <c:val>
            <c:numRef>
              <c:f>'58.ЈП ДЕХИ ТРАНС Демир Хисар'!$B$161:$D$161</c:f>
              <c:numCache>
                <c:formatCode>0.00</c:formatCode>
                <c:ptCount val="3"/>
                <c:pt idx="0">
                  <c:v>1.01471976861036</c:v>
                </c:pt>
                <c:pt idx="1">
                  <c:v>4.5182351342327873</c:v>
                </c:pt>
                <c:pt idx="2">
                  <c:v>0.77535861878960421</c:v>
                </c:pt>
              </c:numCache>
            </c:numRef>
          </c:val>
          <c:smooth val="0"/>
          <c:extLst>
            <c:ext xmlns:c16="http://schemas.microsoft.com/office/drawing/2014/chart" uri="{C3380CC4-5D6E-409C-BE32-E72D297353CC}">
              <c16:uniqueId val="{00000000-24F8-124D-80F0-276D62095F6F}"/>
            </c:ext>
          </c:extLst>
        </c:ser>
        <c:ser>
          <c:idx val="1"/>
          <c:order val="1"/>
          <c:tx>
            <c:strRef>
              <c:f>'58.ЈП ДЕХИ ТРАНС Демир Хисар'!$A$162</c:f>
              <c:strCache>
                <c:ptCount val="1"/>
                <c:pt idx="0">
                  <c:v>  ОПЕРАТИВНА ПРОФИТНА МАРЖА</c:v>
                </c:pt>
              </c:strCache>
            </c:strRef>
          </c:tx>
          <c:spPr>
            <a:ln>
              <a:prstDash val="solid"/>
            </a:ln>
          </c:spPr>
          <c:marker>
            <c:symbol val="none"/>
          </c:marker>
          <c:cat>
            <c:numRef>
              <c:f>'58.ЈП ДЕХИ ТРАНС Демир Хисар'!$B$160:$D$160</c:f>
              <c:numCache>
                <c:formatCode>General</c:formatCode>
                <c:ptCount val="3"/>
                <c:pt idx="0">
                  <c:v>2023</c:v>
                </c:pt>
                <c:pt idx="1">
                  <c:v>2024</c:v>
                </c:pt>
                <c:pt idx="2">
                  <c:v>2025</c:v>
                </c:pt>
              </c:numCache>
            </c:numRef>
          </c:cat>
          <c:val>
            <c:numRef>
              <c:f>'58.ЈП ДЕХИ ТРАНС Демир Хисар'!$B$162:$D$162</c:f>
              <c:numCache>
                <c:formatCode>0.00</c:formatCode>
                <c:ptCount val="3"/>
                <c:pt idx="0">
                  <c:v>0.6540831189086046</c:v>
                </c:pt>
                <c:pt idx="1">
                  <c:v>3.9961775868927658</c:v>
                </c:pt>
                <c:pt idx="2">
                  <c:v>0.15406373404353019</c:v>
                </c:pt>
              </c:numCache>
            </c:numRef>
          </c:val>
          <c:smooth val="0"/>
          <c:extLst>
            <c:ext xmlns:c16="http://schemas.microsoft.com/office/drawing/2014/chart" uri="{C3380CC4-5D6E-409C-BE32-E72D297353CC}">
              <c16:uniqueId val="{00000001-24F8-124D-80F0-276D62095F6F}"/>
            </c:ext>
          </c:extLst>
        </c:ser>
        <c:ser>
          <c:idx val="2"/>
          <c:order val="2"/>
          <c:tx>
            <c:strRef>
              <c:f>'58.ЈП ДЕХИ ТРАНС Демир Хисар'!$A$163</c:f>
              <c:strCache>
                <c:ptCount val="1"/>
                <c:pt idx="0">
                  <c:v>  СТАПКА НА ПОВРАТ НА РЕДСТВА (ROA)</c:v>
                </c:pt>
              </c:strCache>
            </c:strRef>
          </c:tx>
          <c:spPr>
            <a:ln>
              <a:prstDash val="solid"/>
            </a:ln>
          </c:spPr>
          <c:marker>
            <c:symbol val="none"/>
          </c:marker>
          <c:cat>
            <c:numRef>
              <c:f>'58.ЈП ДЕХИ ТРАНС Демир Хисар'!$B$160:$D$160</c:f>
              <c:numCache>
                <c:formatCode>General</c:formatCode>
                <c:ptCount val="3"/>
                <c:pt idx="0">
                  <c:v>2023</c:v>
                </c:pt>
                <c:pt idx="1">
                  <c:v>2024</c:v>
                </c:pt>
                <c:pt idx="2">
                  <c:v>2025</c:v>
                </c:pt>
              </c:numCache>
            </c:numRef>
          </c:cat>
          <c:val>
            <c:numRef>
              <c:f>'58.ЈП ДЕХИ ТРАНС Демир Хисар'!$B$163:$D$163</c:f>
              <c:numCache>
                <c:formatCode>0.00</c:formatCode>
                <c:ptCount val="3"/>
                <c:pt idx="0">
                  <c:v>0.70283506046185251</c:v>
                </c:pt>
                <c:pt idx="1">
                  <c:v>3.5972950480686801</c:v>
                </c:pt>
                <c:pt idx="2">
                  <c:v>0.64542398820114855</c:v>
                </c:pt>
              </c:numCache>
            </c:numRef>
          </c:val>
          <c:smooth val="0"/>
          <c:extLst>
            <c:ext xmlns:c16="http://schemas.microsoft.com/office/drawing/2014/chart" uri="{C3380CC4-5D6E-409C-BE32-E72D297353CC}">
              <c16:uniqueId val="{00000002-24F8-124D-80F0-276D62095F6F}"/>
            </c:ext>
          </c:extLst>
        </c:ser>
        <c:ser>
          <c:idx val="3"/>
          <c:order val="3"/>
          <c:tx>
            <c:strRef>
              <c:f>'58.ЈП ДЕХИ ТРАНС Демир Хисар'!$A$164</c:f>
              <c:strCache>
                <c:ptCount val="1"/>
                <c:pt idx="0">
                  <c:v>  СТАПКА НА ПОВРАТ НА КАПИТАЛОТ (ROE)</c:v>
                </c:pt>
              </c:strCache>
            </c:strRef>
          </c:tx>
          <c:marker>
            <c:symbol val="none"/>
          </c:marker>
          <c:cat>
            <c:numRef>
              <c:f>'58.ЈП ДЕХИ ТРАНС Демир Хисар'!$B$160:$D$160</c:f>
              <c:numCache>
                <c:formatCode>General</c:formatCode>
                <c:ptCount val="3"/>
                <c:pt idx="0">
                  <c:v>2023</c:v>
                </c:pt>
                <c:pt idx="1">
                  <c:v>2024</c:v>
                </c:pt>
                <c:pt idx="2">
                  <c:v>2025</c:v>
                </c:pt>
              </c:numCache>
            </c:numRef>
          </c:cat>
          <c:val>
            <c:numRef>
              <c:f>'58.ЈП ДЕХИ ТРАНС Демир Хисар'!$B$164:$D$164</c:f>
              <c:numCache>
                <c:formatCode>0.00</c:formatCode>
                <c:ptCount val="3"/>
                <c:pt idx="0">
                  <c:v>0.76036286777491546</c:v>
                </c:pt>
                <c:pt idx="1">
                  <c:v>3.741059751518776</c:v>
                </c:pt>
                <c:pt idx="2">
                  <c:v>0.68153362631219894</c:v>
                </c:pt>
              </c:numCache>
            </c:numRef>
          </c:val>
          <c:smooth val="0"/>
          <c:extLst>
            <c:ext xmlns:c16="http://schemas.microsoft.com/office/drawing/2014/chart" uri="{C3380CC4-5D6E-409C-BE32-E72D297353CC}">
              <c16:uniqueId val="{00000000-E730-3A43-85AB-B598EBB90460}"/>
            </c:ext>
          </c:extLst>
        </c:ser>
        <c:dLbls>
          <c:showLegendKey val="0"/>
          <c:showVal val="0"/>
          <c:showCatName val="0"/>
          <c:showSerName val="0"/>
          <c:showPercent val="0"/>
          <c:showBubbleSize val="0"/>
        </c:dLbls>
        <c:smooth val="0"/>
        <c:axId val="240674304"/>
        <c:axId val="240675840"/>
      </c:lineChart>
      <c:catAx>
        <c:axId val="240674304"/>
        <c:scaling>
          <c:orientation val="minMax"/>
        </c:scaling>
        <c:delete val="0"/>
        <c:axPos val="b"/>
        <c:numFmt formatCode="General" sourceLinked="0"/>
        <c:majorTickMark val="out"/>
        <c:minorTickMark val="none"/>
        <c:tickLblPos val="nextTo"/>
        <c:crossAx val="240675840"/>
        <c:crosses val="autoZero"/>
        <c:auto val="1"/>
        <c:lblAlgn val="ctr"/>
        <c:lblOffset val="100"/>
        <c:noMultiLvlLbl val="0"/>
      </c:catAx>
      <c:valAx>
        <c:axId val="240675840"/>
        <c:scaling>
          <c:orientation val="minMax"/>
        </c:scaling>
        <c:delete val="0"/>
        <c:axPos val="l"/>
        <c:majorGridlines/>
        <c:numFmt formatCode="0.00" sourceLinked="1"/>
        <c:majorTickMark val="out"/>
        <c:minorTickMark val="none"/>
        <c:tickLblPos val="nextTo"/>
        <c:crossAx val="2406743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'58.ЈП ДЕХИ ТРАНС Демир Хисар'!$A$185</c:f>
              <c:strCache>
                <c:ptCount val="1"/>
                <c:pt idx="0">
                  <c:v>  ПОКАЗАТЕЛ НА ТЕКОВНА ЛИКВИДНОСТ (CURRENT RATIO)</c:v>
                </c:pt>
              </c:strCache>
            </c:strRef>
          </c:tx>
          <c:spPr>
            <a:ln>
              <a:prstDash val="solid"/>
            </a:ln>
          </c:spPr>
          <c:marker>
            <c:symbol val="none"/>
          </c:marker>
          <c:cat>
            <c:numRef>
              <c:f>'58.ЈП ДЕХИ ТРАНС Демир Хисар'!$B$184:$D$184</c:f>
              <c:numCache>
                <c:formatCode>General</c:formatCode>
                <c:ptCount val="3"/>
                <c:pt idx="0">
                  <c:v>2023</c:v>
                </c:pt>
                <c:pt idx="1">
                  <c:v>2024</c:v>
                </c:pt>
                <c:pt idx="2">
                  <c:v>2025</c:v>
                </c:pt>
              </c:numCache>
            </c:numRef>
          </c:cat>
          <c:val>
            <c:numRef>
              <c:f>'58.ЈП ДЕХИ ТРАНС Демир Хисар'!$B$185:$D$185</c:f>
              <c:numCache>
                <c:formatCode>0.00</c:formatCode>
                <c:ptCount val="3"/>
                <c:pt idx="0">
                  <c:v>4.3455099807882931</c:v>
                </c:pt>
                <c:pt idx="1">
                  <c:v>79.214934174037424</c:v>
                </c:pt>
                <c:pt idx="2">
                  <c:v>21.96663670154097</c:v>
                </c:pt>
              </c:numCache>
            </c:numRef>
          </c:val>
          <c:smooth val="0"/>
          <c:extLst>
            <c:ext xmlns:c16="http://schemas.microsoft.com/office/drawing/2014/chart" uri="{C3380CC4-5D6E-409C-BE32-E72D297353CC}">
              <c16:uniqueId val="{00000000-09D2-B443-991E-1AE6B25D6BAD}"/>
            </c:ext>
          </c:extLst>
        </c:ser>
        <c:ser>
          <c:idx val="1"/>
          <c:order val="1"/>
          <c:tx>
            <c:strRef>
              <c:f>'58.ЈП ДЕХИ ТРАНС Демир Хисар'!$A$186</c:f>
              <c:strCache>
                <c:ptCount val="1"/>
                <c:pt idx="0">
                  <c:v>  ПОКАЗАТЕЛ НА ЗАБРЗАНА ЛИКВИДНОСТ (QOICK RATIO)</c:v>
                </c:pt>
              </c:strCache>
            </c:strRef>
          </c:tx>
          <c:spPr>
            <a:ln>
              <a:prstDash val="solid"/>
            </a:ln>
          </c:spPr>
          <c:marker>
            <c:symbol val="none"/>
          </c:marker>
          <c:cat>
            <c:numRef>
              <c:f>'58.ЈП ДЕХИ ТРАНС Демир Хисар'!$B$184:$D$184</c:f>
              <c:numCache>
                <c:formatCode>General</c:formatCode>
                <c:ptCount val="3"/>
                <c:pt idx="0">
                  <c:v>2023</c:v>
                </c:pt>
                <c:pt idx="1">
                  <c:v>2024</c:v>
                </c:pt>
                <c:pt idx="2">
                  <c:v>2025</c:v>
                </c:pt>
              </c:numCache>
            </c:numRef>
          </c:cat>
          <c:val>
            <c:numRef>
              <c:f>'58.ЈП ДЕХИ ТРАНС Демир Хисар'!$B$186:$D$186</c:f>
              <c:numCache>
                <c:formatCode>0.00</c:formatCode>
                <c:ptCount val="3"/>
                <c:pt idx="0">
                  <c:v>3.9515473239141232</c:v>
                </c:pt>
                <c:pt idx="1">
                  <c:v>69.2223195259363</c:v>
                </c:pt>
                <c:pt idx="2">
                  <c:v>19.16447028670887</c:v>
                </c:pt>
              </c:numCache>
            </c:numRef>
          </c:val>
          <c:smooth val="0"/>
          <c:extLst>
            <c:ext xmlns:c16="http://schemas.microsoft.com/office/drawing/2014/chart" uri="{C3380CC4-5D6E-409C-BE32-E72D297353CC}">
              <c16:uniqueId val="{00000001-09D2-B443-991E-1AE6B25D6BAD}"/>
            </c:ext>
          </c:extLst>
        </c:ser>
        <c:dLbls>
          <c:showLegendKey val="0"/>
          <c:showVal val="0"/>
          <c:showCatName val="0"/>
          <c:showSerName val="0"/>
          <c:showPercent val="0"/>
          <c:showBubbleSize val="0"/>
        </c:dLbls>
        <c:smooth val="0"/>
        <c:axId val="240722304"/>
        <c:axId val="240723840"/>
      </c:lineChart>
      <c:catAx>
        <c:axId val="240722304"/>
        <c:scaling>
          <c:orientation val="minMax"/>
        </c:scaling>
        <c:delete val="0"/>
        <c:axPos val="b"/>
        <c:numFmt formatCode="General" sourceLinked="1"/>
        <c:majorTickMark val="out"/>
        <c:minorTickMark val="none"/>
        <c:tickLblPos val="nextTo"/>
        <c:crossAx val="240723840"/>
        <c:crosses val="autoZero"/>
        <c:auto val="1"/>
        <c:lblAlgn val="ctr"/>
        <c:lblOffset val="100"/>
        <c:noMultiLvlLbl val="0"/>
      </c:catAx>
      <c:valAx>
        <c:axId val="240723840"/>
        <c:scaling>
          <c:orientation val="minMax"/>
        </c:scaling>
        <c:delete val="0"/>
        <c:axPos val="l"/>
        <c:majorGridlines/>
        <c:numFmt formatCode="0.00" sourceLinked="1"/>
        <c:majorTickMark val="out"/>
        <c:minorTickMark val="none"/>
        <c:tickLblPos val="nextTo"/>
        <c:crossAx val="2407223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'59.ЈП КОМУНАЛЕЦ-ПОЛИН Стар Дој'!$A$97</c:f>
              <c:strCache>
                <c:ptCount val="1"/>
                <c:pt idx="0">
                  <c:v>Oбврски</c:v>
                </c:pt>
              </c:strCache>
            </c:strRef>
          </c:tx>
          <c:spPr>
            <a:solidFill>
              <a:schemeClr val="accent1"/>
            </a:solidFill>
            <a:ln>
              <a:noFill/>
              <a:prstDash val="solid"/>
            </a:ln>
          </c:spPr>
          <c:invertIfNegative val="0"/>
          <c:cat>
            <c:numRef>
              <c:f>'59.ЈП КОМУНАЛЕЦ-ПОЛИН Стар Дој'!$B$96:$D$96</c:f>
              <c:numCache>
                <c:formatCode>0</c:formatCode>
                <c:ptCount val="3"/>
                <c:pt idx="0">
                  <c:v>2023</c:v>
                </c:pt>
                <c:pt idx="1">
                  <c:v>2024</c:v>
                </c:pt>
                <c:pt idx="2">
                  <c:v>2025</c:v>
                </c:pt>
              </c:numCache>
            </c:numRef>
          </c:cat>
          <c:val>
            <c:numRef>
              <c:f>'59.ЈП КОМУНАЛЕЦ-ПОЛИН Стар Дој'!$B$97:$D$97</c:f>
              <c:numCache>
                <c:formatCode>#,##0</c:formatCode>
                <c:ptCount val="3"/>
                <c:pt idx="0">
                  <c:v>54823856</c:v>
                </c:pt>
                <c:pt idx="1">
                  <c:v>55021252</c:v>
                </c:pt>
                <c:pt idx="2">
                  <c:v>55652357</c:v>
                </c:pt>
              </c:numCache>
            </c:numRef>
          </c:val>
          <c:extLst>
            <c:ext xmlns:c16="http://schemas.microsoft.com/office/drawing/2014/chart" uri="{C3380CC4-5D6E-409C-BE32-E72D297353CC}">
              <c16:uniqueId val="{00000000-0B81-2F49-A680-EB1590EF81C1}"/>
            </c:ext>
          </c:extLst>
        </c:ser>
        <c:ser>
          <c:idx val="1"/>
          <c:order val="1"/>
          <c:tx>
            <c:strRef>
              <c:f>'59.ЈП КОМУНАЛЕЦ-ПОЛИН Стар Дој'!$A$98</c:f>
              <c:strCache>
                <c:ptCount val="1"/>
                <c:pt idx="0">
                  <c:v>EBITDA</c:v>
                </c:pt>
              </c:strCache>
            </c:strRef>
          </c:tx>
          <c:spPr>
            <a:solidFill>
              <a:schemeClr val="accent2"/>
            </a:solidFill>
            <a:ln>
              <a:noFill/>
              <a:prstDash val="solid"/>
            </a:ln>
          </c:spPr>
          <c:invertIfNegative val="0"/>
          <c:cat>
            <c:numRef>
              <c:f>'59.ЈП КОМУНАЛЕЦ-ПОЛИН Стар Дој'!$B$96:$D$96</c:f>
              <c:numCache>
                <c:formatCode>0</c:formatCode>
                <c:ptCount val="3"/>
                <c:pt idx="0">
                  <c:v>2023</c:v>
                </c:pt>
                <c:pt idx="1">
                  <c:v>2024</c:v>
                </c:pt>
                <c:pt idx="2">
                  <c:v>2025</c:v>
                </c:pt>
              </c:numCache>
            </c:numRef>
          </c:cat>
          <c:val>
            <c:numRef>
              <c:f>'59.ЈП КОМУНАЛЕЦ-ПОЛИН Стар Дој'!$B$98:$D$98</c:f>
              <c:numCache>
                <c:formatCode>#,##0</c:formatCode>
                <c:ptCount val="3"/>
                <c:pt idx="0">
                  <c:v>-2817955</c:v>
                </c:pt>
                <c:pt idx="1">
                  <c:v>-4619207</c:v>
                </c:pt>
                <c:pt idx="2">
                  <c:v>-6949324</c:v>
                </c:pt>
              </c:numCache>
            </c:numRef>
          </c:val>
          <c:extLst>
            <c:ext xmlns:c16="http://schemas.microsoft.com/office/drawing/2014/chart" uri="{C3380CC4-5D6E-409C-BE32-E72D297353CC}">
              <c16:uniqueId val="{00000001-0B81-2F49-A680-EB1590EF81C1}"/>
            </c:ext>
          </c:extLst>
        </c:ser>
        <c:ser>
          <c:idx val="2"/>
          <c:order val="2"/>
          <c:tx>
            <c:strRef>
              <c:f>'59.ЈП КОМУНАЛЕЦ-ПОЛИН Стар Дој'!$A$99</c:f>
              <c:strCache>
                <c:ptCount val="1"/>
                <c:pt idx="0">
                  <c:v>Показател на долг/ЕBITDA</c:v>
                </c:pt>
              </c:strCache>
            </c:strRef>
          </c:tx>
          <c:spPr>
            <a:solidFill>
              <a:schemeClr val="accent3"/>
            </a:solidFill>
            <a:ln>
              <a:noFill/>
              <a:prstDash val="solid"/>
            </a:ln>
          </c:spPr>
          <c:invertIfNegative val="0"/>
          <c:cat>
            <c:numRef>
              <c:f>'59.ЈП КОМУНАЛЕЦ-ПОЛИН Стар Дој'!$B$96:$D$96</c:f>
              <c:numCache>
                <c:formatCode>0</c:formatCode>
                <c:ptCount val="3"/>
                <c:pt idx="0">
                  <c:v>2023</c:v>
                </c:pt>
                <c:pt idx="1">
                  <c:v>2024</c:v>
                </c:pt>
                <c:pt idx="2">
                  <c:v>2025</c:v>
                </c:pt>
              </c:numCache>
            </c:numRef>
          </c:cat>
          <c:val>
            <c:numRef>
              <c:f>'59.ЈП КОМУНАЛЕЦ-ПОЛИН Стар Дој'!$B$99:$D$99</c:f>
              <c:numCache>
                <c:formatCode>#,##0.00</c:formatCode>
                <c:ptCount val="3"/>
                <c:pt idx="0">
                  <c:v>-19.45519215175544</c:v>
                </c:pt>
                <c:pt idx="1">
                  <c:v>-11.91140643837784</c:v>
                </c:pt>
                <c:pt idx="2">
                  <c:v>-8.0083123192989714</c:v>
                </c:pt>
              </c:numCache>
            </c:numRef>
          </c:val>
          <c:extLst>
            <c:ext xmlns:c16="http://schemas.microsoft.com/office/drawing/2014/chart" uri="{C3380CC4-5D6E-409C-BE32-E72D297353CC}">
              <c16:uniqueId val="{00000002-0B81-2F49-A680-EB1590EF81C1}"/>
            </c:ext>
          </c:extLst>
        </c:ser>
        <c:dLbls>
          <c:showLegendKey val="0"/>
          <c:showVal val="0"/>
          <c:showCatName val="0"/>
          <c:showSerName val="0"/>
          <c:showPercent val="0"/>
          <c:showBubbleSize val="0"/>
        </c:dLbls>
        <c:gapWidth val="219"/>
        <c:overlap val="-27"/>
        <c:axId val="234439424"/>
        <c:axId val="234440960"/>
      </c:barChart>
      <c:catAx>
        <c:axId val="2344394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40960"/>
        <c:crosses val="autoZero"/>
        <c:auto val="1"/>
        <c:lblAlgn val="ctr"/>
        <c:lblOffset val="100"/>
        <c:noMultiLvlLbl val="0"/>
      </c:catAx>
      <c:valAx>
        <c:axId val="2344409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394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'59.ЈП КОМУНАЛЕЦ-ПОЛИН Стар Дој'!$A$120</c:f>
              <c:strCache>
                <c:ptCount val="1"/>
                <c:pt idx="0">
                  <c:v>Oбврски</c:v>
                </c:pt>
              </c:strCache>
            </c:strRef>
          </c:tx>
          <c:spPr>
            <a:solidFill>
              <a:schemeClr val="accent1"/>
            </a:solidFill>
            <a:ln>
              <a:noFill/>
              <a:prstDash val="solid"/>
            </a:ln>
          </c:spPr>
          <c:invertIfNegative val="0"/>
          <c:cat>
            <c:numRef>
              <c:f>'59.ЈП КОМУНАЛЕЦ-ПОЛИН Стар Дој'!$B$119:$D$119</c:f>
              <c:numCache>
                <c:formatCode>General</c:formatCode>
                <c:ptCount val="3"/>
                <c:pt idx="0">
                  <c:v>2023</c:v>
                </c:pt>
                <c:pt idx="1">
                  <c:v>2024</c:v>
                </c:pt>
                <c:pt idx="2">
                  <c:v>2025</c:v>
                </c:pt>
              </c:numCache>
            </c:numRef>
          </c:cat>
          <c:val>
            <c:numRef>
              <c:f>'59.ЈП КОМУНАЛЕЦ-ПОЛИН Стар Дој'!$B$120:$D$120</c:f>
              <c:numCache>
                <c:formatCode>#,##0</c:formatCode>
                <c:ptCount val="3"/>
                <c:pt idx="0">
                  <c:v>54823856</c:v>
                </c:pt>
                <c:pt idx="1">
                  <c:v>55021252</c:v>
                </c:pt>
                <c:pt idx="2">
                  <c:v>55652357</c:v>
                </c:pt>
              </c:numCache>
            </c:numRef>
          </c:val>
          <c:extLst>
            <c:ext xmlns:c16="http://schemas.microsoft.com/office/drawing/2014/chart" uri="{C3380CC4-5D6E-409C-BE32-E72D297353CC}">
              <c16:uniqueId val="{00000000-3896-B24A-AF3F-1069B16409E5}"/>
            </c:ext>
          </c:extLst>
        </c:ser>
        <c:ser>
          <c:idx val="1"/>
          <c:order val="1"/>
          <c:tx>
            <c:strRef>
              <c:f>'59.ЈП КОМУНАЛЕЦ-ПОЛИН Стар Дој'!$A$121</c:f>
              <c:strCache>
                <c:ptCount val="1"/>
                <c:pt idx="0">
                  <c:v>Приходи</c:v>
                </c:pt>
              </c:strCache>
            </c:strRef>
          </c:tx>
          <c:spPr>
            <a:solidFill>
              <a:schemeClr val="accent2"/>
            </a:solidFill>
            <a:ln>
              <a:noFill/>
              <a:prstDash val="solid"/>
            </a:ln>
          </c:spPr>
          <c:invertIfNegative val="0"/>
          <c:cat>
            <c:numRef>
              <c:f>'59.ЈП КОМУНАЛЕЦ-ПОЛИН Стар Дој'!$B$119:$D$119</c:f>
              <c:numCache>
                <c:formatCode>General</c:formatCode>
                <c:ptCount val="3"/>
                <c:pt idx="0">
                  <c:v>2023</c:v>
                </c:pt>
                <c:pt idx="1">
                  <c:v>2024</c:v>
                </c:pt>
                <c:pt idx="2">
                  <c:v>2025</c:v>
                </c:pt>
              </c:numCache>
            </c:numRef>
          </c:cat>
          <c:val>
            <c:numRef>
              <c:f>'59.ЈП КОМУНАЛЕЦ-ПОЛИН Стар Дој'!$B$121:$D$121</c:f>
              <c:numCache>
                <c:formatCode>#,##0</c:formatCode>
                <c:ptCount val="3"/>
                <c:pt idx="0">
                  <c:v>29057890</c:v>
                </c:pt>
                <c:pt idx="1">
                  <c:v>33705116</c:v>
                </c:pt>
                <c:pt idx="2">
                  <c:v>35934524</c:v>
                </c:pt>
              </c:numCache>
            </c:numRef>
          </c:val>
          <c:extLst>
            <c:ext xmlns:c16="http://schemas.microsoft.com/office/drawing/2014/chart" uri="{C3380CC4-5D6E-409C-BE32-E72D297353CC}">
              <c16:uniqueId val="{00000001-3896-B24A-AF3F-1069B16409E5}"/>
            </c:ext>
          </c:extLst>
        </c:ser>
        <c:dLbls>
          <c:showLegendKey val="0"/>
          <c:showVal val="0"/>
          <c:showCatName val="0"/>
          <c:showSerName val="0"/>
          <c:showPercent val="0"/>
          <c:showBubbleSize val="0"/>
        </c:dLbls>
        <c:gapWidth val="219"/>
        <c:overlap val="-27"/>
        <c:axId val="234462592"/>
        <c:axId val="234484864"/>
      </c:barChart>
      <c:catAx>
        <c:axId val="23446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84864"/>
        <c:crosses val="autoZero"/>
        <c:auto val="1"/>
        <c:lblAlgn val="ctr"/>
        <c:lblOffset val="100"/>
        <c:noMultiLvlLbl val="0"/>
      </c:catAx>
      <c:valAx>
        <c:axId val="234484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4462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'59.ЈП КОМУНАЛЕЦ-ПОЛИН Стар Дој'!$A$141</c:f>
              <c:strCache>
                <c:ptCount val="1"/>
                <c:pt idx="0">
                  <c:v>  ПОКАЗАТЕЛ НА ВКУПНА ЗАДОЛЖЕНОСТ</c:v>
                </c:pt>
              </c:strCache>
            </c:strRef>
          </c:tx>
          <c:spPr>
            <a:ln w="28575" cap="rnd">
              <a:solidFill>
                <a:schemeClr val="accent1"/>
              </a:solidFill>
              <a:prstDash val="solid"/>
              <a:round/>
            </a:ln>
          </c:spPr>
          <c:marker>
            <c:symbol val="none"/>
          </c:marker>
          <c:cat>
            <c:numRef>
              <c:f>'59.ЈП КОМУНАЛЕЦ-ПОЛИН Стар Дој'!$B$140:$D$140</c:f>
              <c:numCache>
                <c:formatCode>General</c:formatCode>
                <c:ptCount val="3"/>
                <c:pt idx="0">
                  <c:v>2023</c:v>
                </c:pt>
                <c:pt idx="1">
                  <c:v>2024</c:v>
                </c:pt>
                <c:pt idx="2">
                  <c:v>2025</c:v>
                </c:pt>
              </c:numCache>
            </c:numRef>
          </c:cat>
          <c:val>
            <c:numRef>
              <c:f>'59.ЈП КОМУНАЛЕЦ-ПОЛИН Стар Дој'!$B$141:$D$141</c:f>
              <c:numCache>
                <c:formatCode>0.00</c:formatCode>
                <c:ptCount val="3"/>
                <c:pt idx="0">
                  <c:v>0.38880212611154608</c:v>
                </c:pt>
                <c:pt idx="1">
                  <c:v>0.38810366460204032</c:v>
                </c:pt>
                <c:pt idx="2">
                  <c:v>0.38897517427236911</c:v>
                </c:pt>
              </c:numCache>
            </c:numRef>
          </c:val>
          <c:smooth val="0"/>
          <c:extLst>
            <c:ext xmlns:c16="http://schemas.microsoft.com/office/drawing/2014/chart" uri="{C3380CC4-5D6E-409C-BE32-E72D297353CC}">
              <c16:uniqueId val="{00000000-BC51-584A-80C0-60CDFD373413}"/>
            </c:ext>
          </c:extLst>
        </c:ser>
        <c:ser>
          <c:idx val="1"/>
          <c:order val="1"/>
          <c:tx>
            <c:strRef>
              <c:f>'59.ЈП КОМУНАЛЕЦ-ПОЛИН Стар Дој'!$A$142</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'59.ЈП КОМУНАЛЕЦ-ПОЛИН Стар Дој'!$B$140:$D$140</c:f>
              <c:numCache>
                <c:formatCode>General</c:formatCode>
                <c:ptCount val="3"/>
                <c:pt idx="0">
                  <c:v>2023</c:v>
                </c:pt>
                <c:pt idx="1">
                  <c:v>2024</c:v>
                </c:pt>
                <c:pt idx="2">
                  <c:v>2025</c:v>
                </c:pt>
              </c:numCache>
            </c:numRef>
          </c:cat>
          <c:val>
            <c:numRef>
              <c:f>'59.ЈП КОМУНАЛЕЦ-ПОЛИН Стар Дој'!$B$142:$D$142</c:f>
              <c:numCache>
                <c:formatCode>0.00</c:formatCode>
                <c:ptCount val="3"/>
                <c:pt idx="0">
                  <c:v>0.63613134587327447</c:v>
                </c:pt>
                <c:pt idx="1">
                  <c:v>0.63426375049235884</c:v>
                </c:pt>
                <c:pt idx="2">
                  <c:v>0.63659471414956514</c:v>
                </c:pt>
              </c:numCache>
            </c:numRef>
          </c:val>
          <c:smooth val="0"/>
          <c:extLst>
            <c:ext xmlns:c16="http://schemas.microsoft.com/office/drawing/2014/chart" uri="{C3380CC4-5D6E-409C-BE32-E72D297353CC}">
              <c16:uniqueId val="{00000001-BC51-584A-80C0-60CDFD373413}"/>
            </c:ext>
          </c:extLst>
        </c:ser>
        <c:dLbls>
          <c:showLegendKey val="0"/>
          <c:showVal val="0"/>
          <c:showCatName val="0"/>
          <c:showSerName val="0"/>
          <c:showPercent val="0"/>
          <c:showBubbleSize val="0"/>
        </c:dLbls>
        <c:smooth val="0"/>
        <c:axId val="239970560"/>
        <c:axId val="240742400"/>
      </c:lineChart>
      <c:catAx>
        <c:axId val="23997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742400"/>
        <c:crosses val="autoZero"/>
        <c:auto val="1"/>
        <c:lblAlgn val="ctr"/>
        <c:lblOffset val="100"/>
        <c:noMultiLvlLbl val="0"/>
      </c:catAx>
      <c:valAx>
        <c:axId val="240742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970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'59.ЈП КОМУНАЛЕЦ-ПОЛИН Стар Дој'!$A$163</c:f>
              <c:strCache>
                <c:ptCount val="1"/>
                <c:pt idx="0">
                  <c:v>   НЕТО ПРОФИТНА МАРЖА</c:v>
                </c:pt>
              </c:strCache>
            </c:strRef>
          </c:tx>
          <c:spPr>
            <a:ln w="28575" cap="rnd">
              <a:solidFill>
                <a:schemeClr val="accent1"/>
              </a:solidFill>
              <a:prstDash val="solid"/>
              <a:round/>
            </a:ln>
          </c:spPr>
          <c:marker>
            <c:symbol val="none"/>
          </c:marker>
          <c:cat>
            <c:numRef>
              <c:f>'59.ЈП КОМУНАЛЕЦ-ПОЛИН Стар Дој'!$B$162:$D$162</c:f>
              <c:numCache>
                <c:formatCode>General</c:formatCode>
                <c:ptCount val="3"/>
                <c:pt idx="0">
                  <c:v>2023</c:v>
                </c:pt>
                <c:pt idx="1">
                  <c:v>2024</c:v>
                </c:pt>
                <c:pt idx="2">
                  <c:v>2025</c:v>
                </c:pt>
              </c:numCache>
            </c:numRef>
          </c:cat>
          <c:val>
            <c:numRef>
              <c:f>'59.ЈП КОМУНАЛЕЦ-ПОЛИН Стар Дој'!$B$163:$D$163</c:f>
              <c:numCache>
                <c:formatCode>0.00</c:formatCode>
                <c:ptCount val="3"/>
                <c:pt idx="0">
                  <c:v>3.595230294236802</c:v>
                </c:pt>
                <c:pt idx="1">
                  <c:v>2.0631695309910709</c:v>
                </c:pt>
                <c:pt idx="2">
                  <c:v>2.38162479133468</c:v>
                </c:pt>
              </c:numCache>
            </c:numRef>
          </c:val>
          <c:smooth val="0"/>
          <c:extLst>
            <c:ext xmlns:c16="http://schemas.microsoft.com/office/drawing/2014/chart" uri="{C3380CC4-5D6E-409C-BE32-E72D297353CC}">
              <c16:uniqueId val="{00000000-AFD6-2B4B-95CB-ADE7C719EE8A}"/>
            </c:ext>
          </c:extLst>
        </c:ser>
        <c:ser>
          <c:idx val="1"/>
          <c:order val="1"/>
          <c:tx>
            <c:strRef>
              <c:f>'59.ЈП КОМУНАЛЕЦ-ПОЛИН Стар Дој'!$A$164</c:f>
              <c:strCache>
                <c:ptCount val="1"/>
                <c:pt idx="0">
                  <c:v>  ОПЕРАТИВНА ПРОФИТНА МАРЖА</c:v>
                </c:pt>
              </c:strCache>
            </c:strRef>
          </c:tx>
          <c:spPr>
            <a:ln w="28575" cap="rnd">
              <a:solidFill>
                <a:schemeClr val="accent2"/>
              </a:solidFill>
              <a:prstDash val="solid"/>
              <a:round/>
            </a:ln>
          </c:spPr>
          <c:marker>
            <c:symbol val="none"/>
          </c:marker>
          <c:cat>
            <c:numRef>
              <c:f>'59.ЈП КОМУНАЛЕЦ-ПОЛИН Стар Дој'!$B$162:$D$162</c:f>
              <c:numCache>
                <c:formatCode>General</c:formatCode>
                <c:ptCount val="3"/>
                <c:pt idx="0">
                  <c:v>2023</c:v>
                </c:pt>
                <c:pt idx="1">
                  <c:v>2024</c:v>
                </c:pt>
                <c:pt idx="2">
                  <c:v>2025</c:v>
                </c:pt>
              </c:numCache>
            </c:numRef>
          </c:cat>
          <c:val>
            <c:numRef>
              <c:f>'59.ЈП КОМУНАЛЕЦ-ПОЛИН Стар Дој'!$B$164:$D$164</c:f>
              <c:numCache>
                <c:formatCode>0.00</c:formatCode>
                <c:ptCount val="3"/>
                <c:pt idx="0">
                  <c:v>-14.82525273008795</c:v>
                </c:pt>
                <c:pt idx="1">
                  <c:v>-20.7487872322369</c:v>
                </c:pt>
                <c:pt idx="2">
                  <c:v>-29.63890657623088</c:v>
                </c:pt>
              </c:numCache>
            </c:numRef>
          </c:val>
          <c:smooth val="0"/>
          <c:extLst>
            <c:ext xmlns:c16="http://schemas.microsoft.com/office/drawing/2014/chart" uri="{C3380CC4-5D6E-409C-BE32-E72D297353CC}">
              <c16:uniqueId val="{00000001-AFD6-2B4B-95CB-ADE7C719EE8A}"/>
            </c:ext>
          </c:extLst>
        </c:ser>
        <c:ser>
          <c:idx val="2"/>
          <c:order val="2"/>
          <c:tx>
            <c:strRef>
              <c:f>'59.ЈП КОМУНАЛЕЦ-ПОЛИН Стар Дој'!$A$165</c:f>
              <c:strCache>
                <c:ptCount val="1"/>
                <c:pt idx="0">
                  <c:v>  СТАПКА НА ПОВРАТ НА РЕДСТВА (ROA)</c:v>
                </c:pt>
              </c:strCache>
            </c:strRef>
          </c:tx>
          <c:spPr>
            <a:ln w="28575" cap="rnd">
              <a:solidFill>
                <a:schemeClr val="accent3"/>
              </a:solidFill>
              <a:prstDash val="solid"/>
              <a:round/>
            </a:ln>
          </c:spPr>
          <c:marker>
            <c:symbol val="none"/>
          </c:marker>
          <c:cat>
            <c:numRef>
              <c:f>'59.ЈП КОМУНАЛЕЦ-ПОЛИН Стар Дој'!$B$162:$D$162</c:f>
              <c:numCache>
                <c:formatCode>General</c:formatCode>
                <c:ptCount val="3"/>
                <c:pt idx="0">
                  <c:v>2023</c:v>
                </c:pt>
                <c:pt idx="1">
                  <c:v>2024</c:v>
                </c:pt>
                <c:pt idx="2">
                  <c:v>2025</c:v>
                </c:pt>
              </c:numCache>
            </c:numRef>
          </c:cat>
          <c:val>
            <c:numRef>
              <c:f>'59.ЈП КОМУНАЛЕЦ-ПОЛИН Стар Дој'!$B$165:$D$165</c:f>
              <c:numCache>
                <c:formatCode>0.00</c:formatCode>
                <c:ptCount val="3"/>
                <c:pt idx="0">
                  <c:v>0.62325306212086962</c:v>
                </c:pt>
                <c:pt idx="1">
                  <c:v>0.39852585189478701</c:v>
                </c:pt>
                <c:pt idx="2">
                  <c:v>0.45202941945219582</c:v>
                </c:pt>
              </c:numCache>
            </c:numRef>
          </c:val>
          <c:smooth val="0"/>
          <c:extLst>
            <c:ext xmlns:c16="http://schemas.microsoft.com/office/drawing/2014/chart" uri="{C3380CC4-5D6E-409C-BE32-E72D297353CC}">
              <c16:uniqueId val="{00000002-AFD6-2B4B-95CB-ADE7C719EE8A}"/>
            </c:ext>
          </c:extLst>
        </c:ser>
        <c:ser>
          <c:idx val="3"/>
          <c:order val="3"/>
          <c:tx>
            <c:strRef>
              <c:f>'59.ЈП КОМУНАЛЕЦ-ПОЛИН Стар Дој'!$A$166</c:f>
              <c:strCache>
                <c:ptCount val="1"/>
                <c:pt idx="0">
                  <c:v>  СТАПКА НА ПОВРАТ НА КАПИТАЛОТ (ROE)</c:v>
                </c:pt>
              </c:strCache>
            </c:strRef>
          </c:tx>
          <c:marker>
            <c:symbol val="none"/>
          </c:marker>
          <c:cat>
            <c:numRef>
              <c:f>'59.ЈП КОМУНАЛЕЦ-ПОЛИН Стар Дој'!$B$162:$D$162</c:f>
              <c:numCache>
                <c:formatCode>General</c:formatCode>
                <c:ptCount val="3"/>
                <c:pt idx="0">
                  <c:v>2023</c:v>
                </c:pt>
                <c:pt idx="1">
                  <c:v>2024</c:v>
                </c:pt>
                <c:pt idx="2">
                  <c:v>2025</c:v>
                </c:pt>
              </c:numCache>
            </c:numRef>
          </c:cat>
          <c:val>
            <c:numRef>
              <c:f>'59.ЈП КОМУНАЛЕЦ-ПОЛИН Стар Дој'!$B$166:$D$166</c:f>
              <c:numCache>
                <c:formatCode>0.00</c:formatCode>
                <c:ptCount val="3"/>
                <c:pt idx="0">
                  <c:v>1.0197238713474579</c:v>
                </c:pt>
                <c:pt idx="1">
                  <c:v>0.65129635338573688</c:v>
                </c:pt>
                <c:pt idx="2">
                  <c:v>0.73978895851556015</c:v>
                </c:pt>
              </c:numCache>
            </c:numRef>
          </c:val>
          <c:smooth val="0"/>
          <c:extLst>
            <c:ext xmlns:c16="http://schemas.microsoft.com/office/drawing/2014/chart" uri="{C3380CC4-5D6E-409C-BE32-E72D297353CC}">
              <c16:uniqueId val="{00000000-4CC7-6449-8A93-0DA452B9D5E2}"/>
            </c:ext>
          </c:extLst>
        </c:ser>
        <c:dLbls>
          <c:showLegendKey val="0"/>
          <c:showVal val="0"/>
          <c:showCatName val="0"/>
          <c:showSerName val="0"/>
          <c:showPercent val="0"/>
          <c:showBubbleSize val="0"/>
        </c:dLbls>
        <c:smooth val="0"/>
        <c:axId val="239816704"/>
        <c:axId val="239818240"/>
      </c:lineChart>
      <c:catAx>
        <c:axId val="2398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818240"/>
        <c:crosses val="autoZero"/>
        <c:auto val="1"/>
        <c:lblAlgn val="ctr"/>
        <c:lblOffset val="100"/>
        <c:noMultiLvlLbl val="0"/>
      </c:catAx>
      <c:valAx>
        <c:axId val="239818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8167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layout>
        <c:manualLayout>
          <c:xMode val="edge"/>
          <c:yMode val="edge"/>
          <c:x val="0.21504855643044621"/>
          <c:y val="0.26851851851851849"/>
        </c:manualLayout>
      </c:layout>
      <c:overlay val="0"/>
      <c:spPr>
        <a:noFill/>
        <a:ln>
          <a:noFill/>
          <a:prstDash val="solid"/>
        </a:ln>
      </c:spPr>
    </c:title>
    <c:autoTitleDeleted val="0"/>
    <c:plotArea>
      <c:layout/>
      <c:lineChart>
        <c:grouping val="standard"/>
        <c:varyColors val="0"/>
        <c:ser>
          <c:idx val="0"/>
          <c:order val="0"/>
          <c:tx>
            <c:strRef>
              <c:f>'59.ЈП КОМУНАЛЕЦ-ПОЛИН Стар Дој'!$A$187</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'59.ЈП КОМУНАЛЕЦ-ПОЛИН Стар Дој'!$B$186:$D$186</c:f>
              <c:numCache>
                <c:formatCode>General</c:formatCode>
                <c:ptCount val="3"/>
                <c:pt idx="0">
                  <c:v>2023</c:v>
                </c:pt>
                <c:pt idx="1">
                  <c:v>2024</c:v>
                </c:pt>
                <c:pt idx="2">
                  <c:v>2025</c:v>
                </c:pt>
              </c:numCache>
            </c:numRef>
          </c:cat>
          <c:val>
            <c:numRef>
              <c:f>'59.ЈП КОМУНАЛЕЦ-ПОЛИН Стар Дој'!$B$187:$D$187</c:f>
              <c:numCache>
                <c:formatCode>0.00</c:formatCode>
                <c:ptCount val="3"/>
                <c:pt idx="0">
                  <c:v>1.028652873303914</c:v>
                </c:pt>
                <c:pt idx="1">
                  <c:v>1.0530317812469989</c:v>
                </c:pt>
                <c:pt idx="2">
                  <c:v>1.055526471232836</c:v>
                </c:pt>
              </c:numCache>
            </c:numRef>
          </c:val>
          <c:smooth val="0"/>
          <c:extLst>
            <c:ext xmlns:c16="http://schemas.microsoft.com/office/drawing/2014/chart" uri="{C3380CC4-5D6E-409C-BE32-E72D297353CC}">
              <c16:uniqueId val="{00000000-60E4-0547-8807-6D1848A14E95}"/>
            </c:ext>
          </c:extLst>
        </c:ser>
        <c:ser>
          <c:idx val="1"/>
          <c:order val="1"/>
          <c:tx>
            <c:strRef>
              <c:f>'59.ЈП КОМУНАЛЕЦ-ПОЛИН Стар Дој'!$A$188</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'59.ЈП КОМУНАЛЕЦ-ПОЛИН Стар Дој'!$B$186:$D$186</c:f>
              <c:numCache>
                <c:formatCode>General</c:formatCode>
                <c:ptCount val="3"/>
                <c:pt idx="0">
                  <c:v>2023</c:v>
                </c:pt>
                <c:pt idx="1">
                  <c:v>2024</c:v>
                </c:pt>
                <c:pt idx="2">
                  <c:v>2025</c:v>
                </c:pt>
              </c:numCache>
            </c:numRef>
          </c:cat>
          <c:val>
            <c:numRef>
              <c:f>'59.ЈП КОМУНАЛЕЦ-ПОЛИН Стар Дој'!$B$188:$D$188</c:f>
              <c:numCache>
                <c:formatCode>0.00</c:formatCode>
                <c:ptCount val="3"/>
                <c:pt idx="0">
                  <c:v>0.88552353924174909</c:v>
                </c:pt>
                <c:pt idx="1">
                  <c:v>0.8998119490265325</c:v>
                </c:pt>
                <c:pt idx="2">
                  <c:v>0.89514034419063326</c:v>
                </c:pt>
              </c:numCache>
            </c:numRef>
          </c:val>
          <c:smooth val="0"/>
          <c:extLst>
            <c:ext xmlns:c16="http://schemas.microsoft.com/office/drawing/2014/chart" uri="{C3380CC4-5D6E-409C-BE32-E72D297353CC}">
              <c16:uniqueId val="{00000001-60E4-0547-8807-6D1848A14E95}"/>
            </c:ext>
          </c:extLst>
        </c:ser>
        <c:dLbls>
          <c:showLegendKey val="0"/>
          <c:showVal val="0"/>
          <c:showCatName val="0"/>
          <c:showSerName val="0"/>
          <c:showPercent val="0"/>
          <c:showBubbleSize val="0"/>
        </c:dLbls>
        <c:smooth val="0"/>
        <c:axId val="239860352"/>
        <c:axId val="241111424"/>
      </c:lineChart>
      <c:catAx>
        <c:axId val="23986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111424"/>
        <c:crosses val="autoZero"/>
        <c:auto val="1"/>
        <c:lblAlgn val="ctr"/>
        <c:lblOffset val="100"/>
        <c:noMultiLvlLbl val="0"/>
      </c:catAx>
      <c:valAx>
        <c:axId val="241111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860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'60.ЈП за јавен,деловен и парки'!$A$161</c:f>
              <c:strCache>
                <c:ptCount val="1"/>
                <c:pt idx="0">
                  <c:v>   НЕТО ПРОФИТНА МАРЖА</c:v>
                </c:pt>
              </c:strCache>
            </c:strRef>
          </c:tx>
          <c:spPr>
            <a:ln w="28575" cap="rnd">
              <a:solidFill>
                <a:schemeClr val="accent1"/>
              </a:solidFill>
              <a:prstDash val="solid"/>
              <a:round/>
            </a:ln>
          </c:spPr>
          <c:marker>
            <c:symbol val="none"/>
          </c:marker>
          <c:cat>
            <c:numRef>
              <c:f>'60.ЈП за јавен,деловен и парки'!$B$160:$D$160</c:f>
              <c:numCache>
                <c:formatCode>General</c:formatCode>
                <c:ptCount val="3"/>
                <c:pt idx="0">
                  <c:v>2023</c:v>
                </c:pt>
                <c:pt idx="1">
                  <c:v>2024</c:v>
                </c:pt>
                <c:pt idx="2">
                  <c:v>2025</c:v>
                </c:pt>
              </c:numCache>
            </c:numRef>
          </c:cat>
          <c:val>
            <c:numRef>
              <c:f>'60.ЈП за јавен,деловен и парки'!$B$161:$D$161</c:f>
              <c:numCache>
                <c:formatCode>0.00</c:formatCode>
                <c:ptCount val="3"/>
                <c:pt idx="0">
                  <c:v>-235.87</c:v>
                </c:pt>
                <c:pt idx="1">
                  <c:v>-59.87</c:v>
                </c:pt>
                <c:pt idx="2">
                  <c:v>-6.44</c:v>
                </c:pt>
              </c:numCache>
            </c:numRef>
          </c:val>
          <c:smooth val="0"/>
          <c:extLst>
            <c:ext xmlns:c16="http://schemas.microsoft.com/office/drawing/2014/chart" uri="{C3380CC4-5D6E-409C-BE32-E72D297353CC}">
              <c16:uniqueId val="{00000000-2384-7941-8F38-8646430C9619}"/>
            </c:ext>
          </c:extLst>
        </c:ser>
        <c:ser>
          <c:idx val="1"/>
          <c:order val="1"/>
          <c:tx>
            <c:strRef>
              <c:f>'60.ЈП за јавен,деловен и парки'!$A$162</c:f>
              <c:strCache>
                <c:ptCount val="1"/>
                <c:pt idx="0">
                  <c:v>  ОПЕРАТИВНА ПРОФИТНА МАРЖА</c:v>
                </c:pt>
              </c:strCache>
            </c:strRef>
          </c:tx>
          <c:spPr>
            <a:ln w="28575" cap="rnd">
              <a:solidFill>
                <a:schemeClr val="accent2"/>
              </a:solidFill>
              <a:prstDash val="solid"/>
              <a:round/>
            </a:ln>
          </c:spPr>
          <c:marker>
            <c:symbol val="none"/>
          </c:marker>
          <c:cat>
            <c:numRef>
              <c:f>'60.ЈП за јавен,деловен и парки'!$B$160:$D$160</c:f>
              <c:numCache>
                <c:formatCode>General</c:formatCode>
                <c:ptCount val="3"/>
                <c:pt idx="0">
                  <c:v>2023</c:v>
                </c:pt>
                <c:pt idx="1">
                  <c:v>2024</c:v>
                </c:pt>
                <c:pt idx="2">
                  <c:v>2025</c:v>
                </c:pt>
              </c:numCache>
            </c:numRef>
          </c:cat>
          <c:val>
            <c:numRef>
              <c:f>'60.ЈП за јавен,деловен и парки'!$B$162:$D$162</c:f>
              <c:numCache>
                <c:formatCode>0.00</c:formatCode>
                <c:ptCount val="3"/>
                <c:pt idx="0">
                  <c:v>-235.8679242669769</c:v>
                </c:pt>
                <c:pt idx="1">
                  <c:v>-61.981881617792268</c:v>
                </c:pt>
                <c:pt idx="2">
                  <c:v>-6.6934067089227849</c:v>
                </c:pt>
              </c:numCache>
            </c:numRef>
          </c:val>
          <c:smooth val="0"/>
          <c:extLst>
            <c:ext xmlns:c16="http://schemas.microsoft.com/office/drawing/2014/chart" uri="{C3380CC4-5D6E-409C-BE32-E72D297353CC}">
              <c16:uniqueId val="{00000001-2384-7941-8F38-8646430C9619}"/>
            </c:ext>
          </c:extLst>
        </c:ser>
        <c:ser>
          <c:idx val="2"/>
          <c:order val="2"/>
          <c:tx>
            <c:strRef>
              <c:f>'60.ЈП за јавен,деловен и парки'!$A$163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'60.ЈП за јавен,деловен и парки'!$B$160:$D$160</c:f>
              <c:numCache>
                <c:formatCode>General</c:formatCode>
                <c:ptCount val="3"/>
                <c:pt idx="0">
                  <c:v>2023</c:v>
                </c:pt>
                <c:pt idx="1">
                  <c:v>2024</c:v>
                </c:pt>
                <c:pt idx="2">
                  <c:v>2025</c:v>
                </c:pt>
              </c:numCache>
            </c:numRef>
          </c:cat>
          <c:val>
            <c:numRef>
              <c:f>'60.ЈП за јавен,деловен и парки'!$B$163:$D$163</c:f>
              <c:numCache>
                <c:formatCode>0.00</c:formatCode>
                <c:ptCount val="3"/>
                <c:pt idx="0">
                  <c:v>-44.4</c:v>
                </c:pt>
                <c:pt idx="1">
                  <c:v>-147.72</c:v>
                </c:pt>
                <c:pt idx="2">
                  <c:v>-21.47</c:v>
                </c:pt>
              </c:numCache>
            </c:numRef>
          </c:val>
          <c:smooth val="0"/>
          <c:extLst>
            <c:ext xmlns:c16="http://schemas.microsoft.com/office/drawing/2014/chart" uri="{C3380CC4-5D6E-409C-BE32-E72D297353CC}">
              <c16:uniqueId val="{00000002-2384-7941-8F38-8646430C9619}"/>
            </c:ext>
          </c:extLst>
        </c:ser>
        <c:ser>
          <c:idx val="3"/>
          <c:order val="3"/>
          <c:tx>
            <c:strRef>
              <c:f>'60.ЈП за јавен,деловен и парки'!$A$164</c:f>
              <c:strCache>
                <c:ptCount val="1"/>
                <c:pt idx="0">
                  <c:v>  СТАПКА НА ПОВРАТ НА КАПИТАЛОТ (ROE)</c:v>
                </c:pt>
              </c:strCache>
            </c:strRef>
          </c:tx>
          <c:marker>
            <c:symbol val="none"/>
          </c:marker>
          <c:cat>
            <c:numRef>
              <c:f>'60.ЈП за јавен,деловен и парки'!$B$160:$D$160</c:f>
              <c:numCache>
                <c:formatCode>General</c:formatCode>
                <c:ptCount val="3"/>
                <c:pt idx="0">
                  <c:v>2023</c:v>
                </c:pt>
                <c:pt idx="1">
                  <c:v>2024</c:v>
                </c:pt>
                <c:pt idx="2">
                  <c:v>2025</c:v>
                </c:pt>
              </c:numCache>
            </c:numRef>
          </c:cat>
          <c:val>
            <c:numRef>
              <c:f>'60.ЈП за јавен,деловен и парки'!$B$164:$D$164</c:f>
              <c:numCache>
                <c:formatCode>0.00</c:formatCode>
                <c:ptCount val="3"/>
                <c:pt idx="0">
                  <c:v>-51.65</c:v>
                </c:pt>
                <c:pt idx="1">
                  <c:v>-148.57</c:v>
                </c:pt>
                <c:pt idx="2">
                  <c:v>-31.77</c:v>
                </c:pt>
              </c:numCache>
            </c:numRef>
          </c:val>
          <c:smooth val="0"/>
          <c:extLst>
            <c:ext xmlns:c16="http://schemas.microsoft.com/office/drawing/2014/chart" uri="{C3380CC4-5D6E-409C-BE32-E72D297353CC}">
              <c16:uniqueId val="{00000000-7647-E340-ADA9-382A483654EC}"/>
            </c:ext>
          </c:extLst>
        </c:ser>
        <c:dLbls>
          <c:showLegendKey val="0"/>
          <c:showVal val="0"/>
          <c:showCatName val="0"/>
          <c:showSerName val="0"/>
          <c:showPercent val="0"/>
          <c:showBubbleSize val="0"/>
        </c:dLbls>
        <c:smooth val="0"/>
        <c:axId val="241455872"/>
        <c:axId val="241457408"/>
      </c:lineChart>
      <c:catAx>
        <c:axId val="24145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457408"/>
        <c:crosses val="autoZero"/>
        <c:auto val="1"/>
        <c:lblAlgn val="ctr"/>
        <c:lblOffset val="100"/>
        <c:noMultiLvlLbl val="0"/>
      </c:catAx>
      <c:valAx>
        <c:axId val="2414574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455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04418197725283"/>
          <c:y val="7.4548702245552642E-2"/>
          <c:w val="0.55631824146981623"/>
          <c:h val="0.89719889180519097"/>
        </c:manualLayout>
      </c:layout>
      <c:barChart>
        <c:barDir val="col"/>
        <c:grouping val="clustered"/>
        <c:varyColors val="0"/>
        <c:ser>
          <c:idx val="0"/>
          <c:order val="0"/>
          <c:tx>
            <c:strRef>
              <c:f>'7.Јавно претпријатие Комуналец '!$A$94</c:f>
              <c:strCache>
                <c:ptCount val="1"/>
                <c:pt idx="0">
                  <c:v>Oбврски</c:v>
                </c:pt>
              </c:strCache>
            </c:strRef>
          </c:tx>
          <c:invertIfNegative val="0"/>
          <c:cat>
            <c:numRef>
              <c:f>'7.Јавно претпријатие Комуналец '!$B$93:$D$93</c:f>
              <c:numCache>
                <c:formatCode>0</c:formatCode>
                <c:ptCount val="3"/>
                <c:pt idx="0">
                  <c:v>2023</c:v>
                </c:pt>
                <c:pt idx="1">
                  <c:v>2024</c:v>
                </c:pt>
                <c:pt idx="2">
                  <c:v>2025</c:v>
                </c:pt>
              </c:numCache>
            </c:numRef>
          </c:cat>
          <c:val>
            <c:numRef>
              <c:f>'7.Јавно претпријатие Комуналец '!$B$94:$D$94</c:f>
              <c:numCache>
                <c:formatCode>#,##0</c:formatCode>
                <c:ptCount val="3"/>
                <c:pt idx="0">
                  <c:v>76555960</c:v>
                </c:pt>
                <c:pt idx="1">
                  <c:v>126466288</c:v>
                </c:pt>
                <c:pt idx="2">
                  <c:v>175652108</c:v>
                </c:pt>
              </c:numCache>
            </c:numRef>
          </c:val>
          <c:extLst>
            <c:ext xmlns:c16="http://schemas.microsoft.com/office/drawing/2014/chart" uri="{C3380CC4-5D6E-409C-BE32-E72D297353CC}">
              <c16:uniqueId val="{00000000-6648-274E-9558-DC602066F727}"/>
            </c:ext>
          </c:extLst>
        </c:ser>
        <c:ser>
          <c:idx val="1"/>
          <c:order val="1"/>
          <c:tx>
            <c:strRef>
              <c:f>'7.Јавно претпријатие Комуналец '!$A$95</c:f>
              <c:strCache>
                <c:ptCount val="1"/>
                <c:pt idx="0">
                  <c:v>EBITDA</c:v>
                </c:pt>
              </c:strCache>
            </c:strRef>
          </c:tx>
          <c:invertIfNegative val="0"/>
          <c:cat>
            <c:numRef>
              <c:f>'7.Јавно претпријатие Комуналец '!$B$93:$D$93</c:f>
              <c:numCache>
                <c:formatCode>0</c:formatCode>
                <c:ptCount val="3"/>
                <c:pt idx="0">
                  <c:v>2023</c:v>
                </c:pt>
                <c:pt idx="1">
                  <c:v>2024</c:v>
                </c:pt>
                <c:pt idx="2">
                  <c:v>2025</c:v>
                </c:pt>
              </c:numCache>
            </c:numRef>
          </c:cat>
          <c:val>
            <c:numRef>
              <c:f>'7.Јавно претпријатие Комуналец '!$B$95:$D$95</c:f>
              <c:numCache>
                <c:formatCode>#,##0</c:formatCode>
                <c:ptCount val="3"/>
                <c:pt idx="0">
                  <c:v>-32465849</c:v>
                </c:pt>
                <c:pt idx="1">
                  <c:v>-74793083</c:v>
                </c:pt>
                <c:pt idx="2">
                  <c:v>-60839485</c:v>
                </c:pt>
              </c:numCache>
            </c:numRef>
          </c:val>
          <c:extLst>
            <c:ext xmlns:c16="http://schemas.microsoft.com/office/drawing/2014/chart" uri="{C3380CC4-5D6E-409C-BE32-E72D297353CC}">
              <c16:uniqueId val="{00000001-6648-274E-9558-DC602066F727}"/>
            </c:ext>
          </c:extLst>
        </c:ser>
        <c:ser>
          <c:idx val="2"/>
          <c:order val="2"/>
          <c:tx>
            <c:strRef>
              <c:f>'7.Јавно претпријатие Комуналец '!$A$96</c:f>
              <c:strCache>
                <c:ptCount val="1"/>
                <c:pt idx="0">
                  <c:v>Показател на долг/ЕBITDA</c:v>
                </c:pt>
              </c:strCache>
            </c:strRef>
          </c:tx>
          <c:invertIfNegative val="0"/>
          <c:cat>
            <c:numRef>
              <c:f>'7.Јавно претпријатие Комуналец '!$B$93:$D$93</c:f>
              <c:numCache>
                <c:formatCode>0</c:formatCode>
                <c:ptCount val="3"/>
                <c:pt idx="0">
                  <c:v>2023</c:v>
                </c:pt>
                <c:pt idx="1">
                  <c:v>2024</c:v>
                </c:pt>
                <c:pt idx="2">
                  <c:v>2025</c:v>
                </c:pt>
              </c:numCache>
            </c:numRef>
          </c:cat>
          <c:val>
            <c:numRef>
              <c:f>'7.Јавно претпријатие Комуналец '!$B$96:$D$96</c:f>
              <c:numCache>
                <c:formatCode>#,##0.00</c:formatCode>
                <c:ptCount val="3"/>
                <c:pt idx="0">
                  <c:v>-2.3580458345629589</c:v>
                </c:pt>
                <c:pt idx="1">
                  <c:v>-1.6908821367879701</c:v>
                </c:pt>
                <c:pt idx="2">
                  <c:v>-2.887139955244526</c:v>
                </c:pt>
              </c:numCache>
            </c:numRef>
          </c:val>
          <c:extLst>
            <c:ext xmlns:c16="http://schemas.microsoft.com/office/drawing/2014/chart" uri="{C3380CC4-5D6E-409C-BE32-E72D297353CC}">
              <c16:uniqueId val="{00000002-6648-274E-9558-DC602066F727}"/>
            </c:ext>
          </c:extLst>
        </c:ser>
        <c:dLbls>
          <c:showLegendKey val="0"/>
          <c:showVal val="0"/>
          <c:showCatName val="0"/>
          <c:showSerName val="0"/>
          <c:showPercent val="0"/>
          <c:showBubbleSize val="0"/>
        </c:dLbls>
        <c:gapWidth val="150"/>
        <c:axId val="221616768"/>
        <c:axId val="221622656"/>
      </c:barChart>
      <c:catAx>
        <c:axId val="221616768"/>
        <c:scaling>
          <c:orientation val="minMax"/>
        </c:scaling>
        <c:delete val="0"/>
        <c:axPos val="b"/>
        <c:numFmt formatCode="0" sourceLinked="1"/>
        <c:majorTickMark val="out"/>
        <c:minorTickMark val="none"/>
        <c:tickLblPos val="nextTo"/>
        <c:crossAx val="221622656"/>
        <c:crosses val="autoZero"/>
        <c:auto val="1"/>
        <c:lblAlgn val="ctr"/>
        <c:lblOffset val="100"/>
        <c:noMultiLvlLbl val="0"/>
      </c:catAx>
      <c:valAx>
        <c:axId val="221622656"/>
        <c:scaling>
          <c:orientation val="minMax"/>
        </c:scaling>
        <c:delete val="0"/>
        <c:axPos val="l"/>
        <c:majorGridlines/>
        <c:numFmt formatCode="#,##0" sourceLinked="1"/>
        <c:majorTickMark val="out"/>
        <c:minorTickMark val="none"/>
        <c:tickLblPos val="nextTo"/>
        <c:crossAx val="2216167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'60.ЈП за јавен,деловен и парки'!$A$95</c:f>
              <c:strCache>
                <c:ptCount val="1"/>
                <c:pt idx="0">
                  <c:v>Oбврски</c:v>
                </c:pt>
              </c:strCache>
            </c:strRef>
          </c:tx>
          <c:spPr>
            <a:solidFill>
              <a:schemeClr val="accent1"/>
            </a:solidFill>
            <a:ln>
              <a:noFill/>
              <a:prstDash val="solid"/>
            </a:ln>
          </c:spPr>
          <c:invertIfNegative val="0"/>
          <c:cat>
            <c:numRef>
              <c:f>'60.ЈП за јавен,деловен и парки'!$B$94:$D$94</c:f>
              <c:numCache>
                <c:formatCode>0</c:formatCode>
                <c:ptCount val="3"/>
                <c:pt idx="0">
                  <c:v>2023</c:v>
                </c:pt>
                <c:pt idx="1">
                  <c:v>2024</c:v>
                </c:pt>
                <c:pt idx="2">
                  <c:v>2025</c:v>
                </c:pt>
              </c:numCache>
            </c:numRef>
          </c:cat>
          <c:val>
            <c:numRef>
              <c:f>'60.ЈП за јавен,деловен и парки'!$B$95:$D$95</c:f>
              <c:numCache>
                <c:formatCode>#,##0</c:formatCode>
                <c:ptCount val="3"/>
                <c:pt idx="0">
                  <c:v>323138</c:v>
                </c:pt>
                <c:pt idx="1">
                  <c:v>4608</c:v>
                </c:pt>
                <c:pt idx="2">
                  <c:v>289800</c:v>
                </c:pt>
              </c:numCache>
            </c:numRef>
          </c:val>
          <c:extLst>
            <c:ext xmlns:c16="http://schemas.microsoft.com/office/drawing/2014/chart" uri="{C3380CC4-5D6E-409C-BE32-E72D297353CC}">
              <c16:uniqueId val="{00000000-1763-5943-84DF-C50DDAE42577}"/>
            </c:ext>
          </c:extLst>
        </c:ser>
        <c:ser>
          <c:idx val="1"/>
          <c:order val="1"/>
          <c:tx>
            <c:strRef>
              <c:f>'60.ЈП за јавен,деловен и парки'!$A$96</c:f>
              <c:strCache>
                <c:ptCount val="1"/>
                <c:pt idx="0">
                  <c:v>EBITDA</c:v>
                </c:pt>
              </c:strCache>
            </c:strRef>
          </c:tx>
          <c:spPr>
            <a:solidFill>
              <a:schemeClr val="accent2"/>
            </a:solidFill>
            <a:ln>
              <a:noFill/>
              <a:prstDash val="solid"/>
            </a:ln>
          </c:spPr>
          <c:invertIfNegative val="0"/>
          <c:cat>
            <c:numRef>
              <c:f>'60.ЈП за јавен,деловен и парки'!$B$94:$D$94</c:f>
              <c:numCache>
                <c:formatCode>0</c:formatCode>
                <c:ptCount val="3"/>
                <c:pt idx="0">
                  <c:v>2023</c:v>
                </c:pt>
                <c:pt idx="1">
                  <c:v>2024</c:v>
                </c:pt>
                <c:pt idx="2">
                  <c:v>2025</c:v>
                </c:pt>
              </c:numCache>
            </c:numRef>
          </c:cat>
          <c:val>
            <c:numRef>
              <c:f>'60.ЈП за јавен,деловен и парки'!$B$96:$D$96</c:f>
              <c:numCache>
                <c:formatCode>#,##0</c:formatCode>
                <c:ptCount val="3"/>
                <c:pt idx="0">
                  <c:v>-1021794</c:v>
                </c:pt>
                <c:pt idx="1">
                  <c:v>-1224012</c:v>
                </c:pt>
                <c:pt idx="2">
                  <c:v>-199300</c:v>
                </c:pt>
              </c:numCache>
            </c:numRef>
          </c:val>
          <c:extLst>
            <c:ext xmlns:c16="http://schemas.microsoft.com/office/drawing/2014/chart" uri="{C3380CC4-5D6E-409C-BE32-E72D297353CC}">
              <c16:uniqueId val="{00000001-1763-5943-84DF-C50DDAE42577}"/>
            </c:ext>
          </c:extLst>
        </c:ser>
        <c:ser>
          <c:idx val="2"/>
          <c:order val="2"/>
          <c:tx>
            <c:strRef>
              <c:f>'60.ЈП за јавен,деловен и парки'!$A$97</c:f>
              <c:strCache>
                <c:ptCount val="1"/>
                <c:pt idx="0">
                  <c:v>Показател на долг/ЕBITDA</c:v>
                </c:pt>
              </c:strCache>
            </c:strRef>
          </c:tx>
          <c:spPr>
            <a:solidFill>
              <a:schemeClr val="accent3"/>
            </a:solidFill>
            <a:ln>
              <a:noFill/>
              <a:prstDash val="solid"/>
            </a:ln>
          </c:spPr>
          <c:invertIfNegative val="0"/>
          <c:cat>
            <c:numRef>
              <c:f>'60.ЈП за јавен,деловен и парки'!$B$94:$D$94</c:f>
              <c:numCache>
                <c:formatCode>0</c:formatCode>
                <c:ptCount val="3"/>
                <c:pt idx="0">
                  <c:v>2023</c:v>
                </c:pt>
                <c:pt idx="1">
                  <c:v>2024</c:v>
                </c:pt>
                <c:pt idx="2">
                  <c:v>2025</c:v>
                </c:pt>
              </c:numCache>
            </c:numRef>
          </c:cat>
          <c:val>
            <c:numRef>
              <c:f>'60.ЈП за јавен,деловен и парки'!$B$97:$D$97</c:f>
              <c:numCache>
                <c:formatCode>#,##0.00</c:formatCode>
                <c:ptCount val="3"/>
                <c:pt idx="0">
                  <c:v>-0.31624574033513603</c:v>
                </c:pt>
                <c:pt idx="1">
                  <c:v>-3.7646689738335898E-3</c:v>
                </c:pt>
                <c:pt idx="2">
                  <c:v>-1.454089312594079</c:v>
                </c:pt>
              </c:numCache>
            </c:numRef>
          </c:val>
          <c:extLst>
            <c:ext xmlns:c16="http://schemas.microsoft.com/office/drawing/2014/chart" uri="{C3380CC4-5D6E-409C-BE32-E72D297353CC}">
              <c16:uniqueId val="{00000002-1763-5943-84DF-C50DDAE42577}"/>
            </c:ext>
          </c:extLst>
        </c:ser>
        <c:dLbls>
          <c:showLegendKey val="0"/>
          <c:showVal val="0"/>
          <c:showCatName val="0"/>
          <c:showSerName val="0"/>
          <c:showPercent val="0"/>
          <c:showBubbleSize val="0"/>
        </c:dLbls>
        <c:gapWidth val="219"/>
        <c:overlap val="-27"/>
        <c:axId val="241238784"/>
        <c:axId val="241240320"/>
      </c:barChart>
      <c:catAx>
        <c:axId val="2412387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240320"/>
        <c:crosses val="autoZero"/>
        <c:auto val="1"/>
        <c:lblAlgn val="ctr"/>
        <c:lblOffset val="100"/>
        <c:noMultiLvlLbl val="0"/>
      </c:catAx>
      <c:valAx>
        <c:axId val="241240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238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'60.ЈП за јавен,деловен и парки'!$A$118</c:f>
              <c:strCache>
                <c:ptCount val="1"/>
                <c:pt idx="0">
                  <c:v>Oбврски</c:v>
                </c:pt>
              </c:strCache>
            </c:strRef>
          </c:tx>
          <c:spPr>
            <a:solidFill>
              <a:schemeClr val="accent1"/>
            </a:solidFill>
            <a:ln>
              <a:noFill/>
              <a:prstDash val="solid"/>
            </a:ln>
          </c:spPr>
          <c:invertIfNegative val="0"/>
          <c:cat>
            <c:numRef>
              <c:f>'60.ЈП за јавен,деловен и парки'!$B$117:$D$117</c:f>
              <c:numCache>
                <c:formatCode>General</c:formatCode>
                <c:ptCount val="3"/>
                <c:pt idx="0">
                  <c:v>2023</c:v>
                </c:pt>
                <c:pt idx="1">
                  <c:v>2024</c:v>
                </c:pt>
                <c:pt idx="2">
                  <c:v>2025</c:v>
                </c:pt>
              </c:numCache>
            </c:numRef>
          </c:cat>
          <c:val>
            <c:numRef>
              <c:f>'60.ЈП за јавен,деловен и парки'!$B$118:$D$118</c:f>
              <c:numCache>
                <c:formatCode>#,##0</c:formatCode>
                <c:ptCount val="3"/>
                <c:pt idx="0">
                  <c:v>323138</c:v>
                </c:pt>
                <c:pt idx="1">
                  <c:v>4608</c:v>
                </c:pt>
                <c:pt idx="2">
                  <c:v>289800</c:v>
                </c:pt>
              </c:numCache>
            </c:numRef>
          </c:val>
          <c:extLst>
            <c:ext xmlns:c16="http://schemas.microsoft.com/office/drawing/2014/chart" uri="{C3380CC4-5D6E-409C-BE32-E72D297353CC}">
              <c16:uniqueId val="{00000000-CD31-EC45-ADAF-3F932399A5CB}"/>
            </c:ext>
          </c:extLst>
        </c:ser>
        <c:ser>
          <c:idx val="1"/>
          <c:order val="1"/>
          <c:tx>
            <c:strRef>
              <c:f>'60.ЈП за јавен,деловен и парки'!$A$119</c:f>
              <c:strCache>
                <c:ptCount val="1"/>
                <c:pt idx="0">
                  <c:v>Приходи</c:v>
                </c:pt>
              </c:strCache>
            </c:strRef>
          </c:tx>
          <c:spPr>
            <a:solidFill>
              <a:schemeClr val="accent2"/>
            </a:solidFill>
            <a:ln>
              <a:noFill/>
              <a:prstDash val="solid"/>
            </a:ln>
          </c:spPr>
          <c:invertIfNegative val="0"/>
          <c:cat>
            <c:numRef>
              <c:f>'60.ЈП за јавен,деловен и парки'!$B$117:$D$117</c:f>
              <c:numCache>
                <c:formatCode>General</c:formatCode>
                <c:ptCount val="3"/>
                <c:pt idx="0">
                  <c:v>2023</c:v>
                </c:pt>
                <c:pt idx="1">
                  <c:v>2024</c:v>
                </c:pt>
                <c:pt idx="2">
                  <c:v>2025</c:v>
                </c:pt>
              </c:numCache>
            </c:numRef>
          </c:cat>
          <c:val>
            <c:numRef>
              <c:f>'60.ЈП за јавен,деловен и парки'!$B$119:$D$119</c:f>
              <c:numCache>
                <c:formatCode>#,##0</c:formatCode>
                <c:ptCount val="3"/>
                <c:pt idx="0">
                  <c:v>433206</c:v>
                </c:pt>
                <c:pt idx="1">
                  <c:v>2016418</c:v>
                </c:pt>
                <c:pt idx="2">
                  <c:v>2984964</c:v>
                </c:pt>
              </c:numCache>
            </c:numRef>
          </c:val>
          <c:extLst>
            <c:ext xmlns:c16="http://schemas.microsoft.com/office/drawing/2014/chart" uri="{C3380CC4-5D6E-409C-BE32-E72D297353CC}">
              <c16:uniqueId val="{00000001-CD31-EC45-ADAF-3F932399A5CB}"/>
            </c:ext>
          </c:extLst>
        </c:ser>
        <c:dLbls>
          <c:showLegendKey val="0"/>
          <c:showVal val="0"/>
          <c:showCatName val="0"/>
          <c:showSerName val="0"/>
          <c:showPercent val="0"/>
          <c:showBubbleSize val="0"/>
        </c:dLbls>
        <c:gapWidth val="219"/>
        <c:overlap val="-27"/>
        <c:axId val="241274240"/>
        <c:axId val="241276032"/>
      </c:barChart>
      <c:catAx>
        <c:axId val="24127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276032"/>
        <c:crosses val="autoZero"/>
        <c:auto val="1"/>
        <c:lblAlgn val="ctr"/>
        <c:lblOffset val="100"/>
        <c:noMultiLvlLbl val="0"/>
      </c:catAx>
      <c:valAx>
        <c:axId val="241276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274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'60.ЈП за јавен,деловен и парки'!$A$139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'60.ЈП за јавен,деловен и парки'!$B$138:$D$138</c:f>
              <c:numCache>
                <c:formatCode>General</c:formatCode>
                <c:ptCount val="3"/>
                <c:pt idx="0">
                  <c:v>2023</c:v>
                </c:pt>
                <c:pt idx="1">
                  <c:v>2024</c:v>
                </c:pt>
                <c:pt idx="2">
                  <c:v>2025</c:v>
                </c:pt>
              </c:numCache>
            </c:numRef>
          </c:cat>
          <c:val>
            <c:numRef>
              <c:f>'60.ЈП за јавен,деловен и парки'!$B$139:$D$139</c:f>
              <c:numCache>
                <c:formatCode>0.00</c:formatCode>
                <c:ptCount val="3"/>
                <c:pt idx="0">
                  <c:v>0.14041273273356791</c:v>
                </c:pt>
                <c:pt idx="1">
                  <c:v>5.7569056632060271E-3</c:v>
                </c:pt>
                <c:pt idx="2">
                  <c:v>0.32425936721310372</c:v>
                </c:pt>
              </c:numCache>
            </c:numRef>
          </c:val>
          <c:smooth val="0"/>
          <c:extLst>
            <c:ext xmlns:c16="http://schemas.microsoft.com/office/drawing/2014/chart" uri="{C3380CC4-5D6E-409C-BE32-E72D297353CC}">
              <c16:uniqueId val="{00000000-6A3C-BA4C-8396-14B4E3B9ED91}"/>
            </c:ext>
          </c:extLst>
        </c:ser>
        <c:ser>
          <c:idx val="1"/>
          <c:order val="1"/>
          <c:tx>
            <c:strRef>
              <c:f>'60.ЈП за јавен,деловен и парки'!$A$140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'60.ЈП за јавен,деловен и парки'!$B$138:$D$138</c:f>
              <c:numCache>
                <c:formatCode>General</c:formatCode>
                <c:ptCount val="3"/>
                <c:pt idx="0">
                  <c:v>2023</c:v>
                </c:pt>
                <c:pt idx="1">
                  <c:v>2024</c:v>
                </c:pt>
                <c:pt idx="2">
                  <c:v>2025</c:v>
                </c:pt>
              </c:numCache>
            </c:numRef>
          </c:cat>
          <c:val>
            <c:numRef>
              <c:f>'60.ЈП за јавен,деловен и парки'!$B$140:$D$140</c:f>
              <c:numCache>
                <c:formatCode>0.00</c:formatCode>
                <c:ptCount val="3"/>
                <c:pt idx="0">
                  <c:v>0.16334901420782261</c:v>
                </c:pt>
                <c:pt idx="1">
                  <c:v>5.7902395259241384E-3</c:v>
                </c:pt>
                <c:pt idx="2">
                  <c:v>0.47985773162077</c:v>
                </c:pt>
              </c:numCache>
            </c:numRef>
          </c:val>
          <c:smooth val="0"/>
          <c:extLst>
            <c:ext xmlns:c16="http://schemas.microsoft.com/office/drawing/2014/chart" uri="{C3380CC4-5D6E-409C-BE32-E72D297353CC}">
              <c16:uniqueId val="{00000001-6A3C-BA4C-8396-14B4E3B9ED91}"/>
            </c:ext>
          </c:extLst>
        </c:ser>
        <c:dLbls>
          <c:showLegendKey val="0"/>
          <c:showVal val="0"/>
          <c:showCatName val="0"/>
          <c:showSerName val="0"/>
          <c:showPercent val="0"/>
          <c:showBubbleSize val="0"/>
        </c:dLbls>
        <c:smooth val="0"/>
        <c:axId val="241326336"/>
        <c:axId val="241336320"/>
      </c:lineChart>
      <c:catAx>
        <c:axId val="24132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336320"/>
        <c:crosses val="autoZero"/>
        <c:auto val="1"/>
        <c:lblAlgn val="ctr"/>
        <c:lblOffset val="100"/>
        <c:noMultiLvlLbl val="0"/>
      </c:catAx>
      <c:valAx>
        <c:axId val="241336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326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'60.ЈП за јавен,деловен и парки'!$A$185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'60.ЈП за јавен,деловен и парки'!$B$184:$D$184</c:f>
              <c:numCache>
                <c:formatCode>General</c:formatCode>
                <c:ptCount val="3"/>
                <c:pt idx="0">
                  <c:v>2023</c:v>
                </c:pt>
                <c:pt idx="1">
                  <c:v>2024</c:v>
                </c:pt>
                <c:pt idx="2">
                  <c:v>2025</c:v>
                </c:pt>
              </c:numCache>
            </c:numRef>
          </c:cat>
          <c:val>
            <c:numRef>
              <c:f>'60.ЈП за јавен,деловен и парки'!$B$185:$D$185</c:f>
              <c:numCache>
                <c:formatCode>0.00</c:formatCode>
                <c:ptCount val="3"/>
                <c:pt idx="0">
                  <c:v>7.1218612481354713</c:v>
                </c:pt>
                <c:pt idx="1">
                  <c:v>167.30251736111109</c:v>
                </c:pt>
                <c:pt idx="2">
                  <c:v>2.9132539682539682</c:v>
                </c:pt>
              </c:numCache>
            </c:numRef>
          </c:val>
          <c:smooth val="0"/>
          <c:extLst>
            <c:ext xmlns:c16="http://schemas.microsoft.com/office/drawing/2014/chart" uri="{C3380CC4-5D6E-409C-BE32-E72D297353CC}">
              <c16:uniqueId val="{00000000-D019-0F49-8B68-3F1AE067E997}"/>
            </c:ext>
          </c:extLst>
        </c:ser>
        <c:ser>
          <c:idx val="1"/>
          <c:order val="1"/>
          <c:tx>
            <c:strRef>
              <c:f>'60.ЈП за јавен,деловен и парки'!$A$186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'60.ЈП за јавен,деловен и парки'!$B$184:$D$184</c:f>
              <c:numCache>
                <c:formatCode>General</c:formatCode>
                <c:ptCount val="3"/>
                <c:pt idx="0">
                  <c:v>2023</c:v>
                </c:pt>
                <c:pt idx="1">
                  <c:v>2024</c:v>
                </c:pt>
                <c:pt idx="2">
                  <c:v>2025</c:v>
                </c:pt>
              </c:numCache>
            </c:numRef>
          </c:cat>
          <c:val>
            <c:numRef>
              <c:f>'60.ЈП за јавен,деловен и парки'!$B$186:$D$186</c:f>
              <c:numCache>
                <c:formatCode>0.00</c:formatCode>
                <c:ptCount val="3"/>
                <c:pt idx="0">
                  <c:v>7.1218612481354713</c:v>
                </c:pt>
                <c:pt idx="1">
                  <c:v>167.30251736111109</c:v>
                </c:pt>
                <c:pt idx="2">
                  <c:v>2.8761214630779852</c:v>
                </c:pt>
              </c:numCache>
            </c:numRef>
          </c:val>
          <c:smooth val="0"/>
          <c:extLst>
            <c:ext xmlns:c16="http://schemas.microsoft.com/office/drawing/2014/chart" uri="{C3380CC4-5D6E-409C-BE32-E72D297353CC}">
              <c16:uniqueId val="{00000001-D019-0F49-8B68-3F1AE067E997}"/>
            </c:ext>
          </c:extLst>
        </c:ser>
        <c:dLbls>
          <c:showLegendKey val="0"/>
          <c:showVal val="0"/>
          <c:showCatName val="0"/>
          <c:showSerName val="0"/>
          <c:showPercent val="0"/>
          <c:showBubbleSize val="0"/>
        </c:dLbls>
        <c:smooth val="0"/>
        <c:axId val="241349760"/>
        <c:axId val="241351296"/>
      </c:lineChart>
      <c:catAx>
        <c:axId val="24134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351296"/>
        <c:crosses val="autoZero"/>
        <c:auto val="1"/>
        <c:lblAlgn val="ctr"/>
        <c:lblOffset val="100"/>
        <c:noMultiLvlLbl val="0"/>
      </c:catAx>
      <c:valAx>
        <c:axId val="241351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349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'61.ЈКП ДОЛНЕНИ с.Долнени П.О'!$A$161</c:f>
              <c:strCache>
                <c:ptCount val="1"/>
                <c:pt idx="0">
                  <c:v>   НЕТО ПРОФИТНА МАРЖА</c:v>
                </c:pt>
              </c:strCache>
            </c:strRef>
          </c:tx>
          <c:spPr>
            <a:ln w="28575" cap="rnd">
              <a:solidFill>
                <a:schemeClr val="accent1"/>
              </a:solidFill>
              <a:prstDash val="solid"/>
              <a:round/>
            </a:ln>
          </c:spPr>
          <c:marker>
            <c:symbol val="none"/>
          </c:marker>
          <c:cat>
            <c:numRef>
              <c:f>'61.ЈКП ДОЛНЕНИ с.Долнени П.О'!$B$160:$D$160</c:f>
              <c:numCache>
                <c:formatCode>General</c:formatCode>
                <c:ptCount val="3"/>
                <c:pt idx="0">
                  <c:v>2023</c:v>
                </c:pt>
                <c:pt idx="1">
                  <c:v>2024</c:v>
                </c:pt>
                <c:pt idx="2">
                  <c:v>2025</c:v>
                </c:pt>
              </c:numCache>
            </c:numRef>
          </c:cat>
          <c:val>
            <c:numRef>
              <c:f>'61.ЈКП ДОЛНЕНИ с.Долнени П.О'!$B$161:$D$161</c:f>
              <c:numCache>
                <c:formatCode>0.00</c:formatCode>
                <c:ptCount val="3"/>
                <c:pt idx="0">
                  <c:v>-51.24</c:v>
                </c:pt>
                <c:pt idx="1">
                  <c:v>-32.549999999999997</c:v>
                </c:pt>
                <c:pt idx="2">
                  <c:v>5.3394352612132421</c:v>
                </c:pt>
              </c:numCache>
            </c:numRef>
          </c:val>
          <c:smooth val="0"/>
          <c:extLst>
            <c:ext xmlns:c16="http://schemas.microsoft.com/office/drawing/2014/chart" uri="{C3380CC4-5D6E-409C-BE32-E72D297353CC}">
              <c16:uniqueId val="{00000000-B264-C54B-A590-1DB9B9D229B0}"/>
            </c:ext>
          </c:extLst>
        </c:ser>
        <c:ser>
          <c:idx val="1"/>
          <c:order val="1"/>
          <c:tx>
            <c:strRef>
              <c:f>'61.ЈКП ДОЛНЕНИ с.Долнени П.О'!$A$162</c:f>
              <c:strCache>
                <c:ptCount val="1"/>
                <c:pt idx="0">
                  <c:v>  ОПЕРАТИВНА ПРОФИТНА МАРЖА</c:v>
                </c:pt>
              </c:strCache>
            </c:strRef>
          </c:tx>
          <c:spPr>
            <a:ln w="28575" cap="rnd">
              <a:solidFill>
                <a:schemeClr val="accent2"/>
              </a:solidFill>
              <a:prstDash val="solid"/>
              <a:round/>
            </a:ln>
          </c:spPr>
          <c:marker>
            <c:symbol val="none"/>
          </c:marker>
          <c:cat>
            <c:numRef>
              <c:f>'61.ЈКП ДОЛНЕНИ с.Долнени П.О'!$B$160:$D$160</c:f>
              <c:numCache>
                <c:formatCode>General</c:formatCode>
                <c:ptCount val="3"/>
                <c:pt idx="0">
                  <c:v>2023</c:v>
                </c:pt>
                <c:pt idx="1">
                  <c:v>2024</c:v>
                </c:pt>
                <c:pt idx="2">
                  <c:v>2025</c:v>
                </c:pt>
              </c:numCache>
            </c:numRef>
          </c:cat>
          <c:val>
            <c:numRef>
              <c:f>'61.ЈКП ДОЛНЕНИ с.Долнени П.О'!$B$162:$D$162</c:f>
              <c:numCache>
                <c:formatCode>0.00</c:formatCode>
                <c:ptCount val="3"/>
                <c:pt idx="0">
                  <c:v>-56.823818357303388</c:v>
                </c:pt>
                <c:pt idx="1">
                  <c:v>-36.348091167232567</c:v>
                </c:pt>
                <c:pt idx="2">
                  <c:v>-22.41555873365424</c:v>
                </c:pt>
              </c:numCache>
            </c:numRef>
          </c:val>
          <c:smooth val="0"/>
          <c:extLst>
            <c:ext xmlns:c16="http://schemas.microsoft.com/office/drawing/2014/chart" uri="{C3380CC4-5D6E-409C-BE32-E72D297353CC}">
              <c16:uniqueId val="{00000001-B264-C54B-A590-1DB9B9D229B0}"/>
            </c:ext>
          </c:extLst>
        </c:ser>
        <c:ser>
          <c:idx val="2"/>
          <c:order val="2"/>
          <c:tx>
            <c:strRef>
              <c:f>'61.ЈКП ДОЛНЕНИ с.Долнени П.О'!$A$163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'61.ЈКП ДОЛНЕНИ с.Долнени П.О'!$B$160:$D$160</c:f>
              <c:numCache>
                <c:formatCode>General</c:formatCode>
                <c:ptCount val="3"/>
                <c:pt idx="0">
                  <c:v>2023</c:v>
                </c:pt>
                <c:pt idx="1">
                  <c:v>2024</c:v>
                </c:pt>
                <c:pt idx="2">
                  <c:v>2025</c:v>
                </c:pt>
              </c:numCache>
            </c:numRef>
          </c:cat>
          <c:val>
            <c:numRef>
              <c:f>'61.ЈКП ДОЛНЕНИ с.Долнени П.О'!$B$163:$D$163</c:f>
              <c:numCache>
                <c:formatCode>0.00</c:formatCode>
                <c:ptCount val="3"/>
                <c:pt idx="0">
                  <c:v>-18.11</c:v>
                </c:pt>
                <c:pt idx="1">
                  <c:v>-12.44</c:v>
                </c:pt>
                <c:pt idx="2">
                  <c:v>1.9302632211322219</c:v>
                </c:pt>
              </c:numCache>
            </c:numRef>
          </c:val>
          <c:smooth val="0"/>
          <c:extLst>
            <c:ext xmlns:c16="http://schemas.microsoft.com/office/drawing/2014/chart" uri="{C3380CC4-5D6E-409C-BE32-E72D297353CC}">
              <c16:uniqueId val="{00000002-B264-C54B-A590-1DB9B9D229B0}"/>
            </c:ext>
          </c:extLst>
        </c:ser>
        <c:ser>
          <c:idx val="3"/>
          <c:order val="3"/>
          <c:tx>
            <c:strRef>
              <c:f>'61.ЈКП ДОЛНЕНИ с.Долнени П.О'!$A$164</c:f>
              <c:strCache>
                <c:ptCount val="1"/>
                <c:pt idx="0">
                  <c:v>  СТАПКА НА ПОВРАТ НА КАПИТАЛОТ (ROE)</c:v>
                </c:pt>
              </c:strCache>
            </c:strRef>
          </c:tx>
          <c:marker>
            <c:symbol val="none"/>
          </c:marker>
          <c:cat>
            <c:numRef>
              <c:f>'61.ЈКП ДОЛНЕНИ с.Долнени П.О'!$B$160:$D$160</c:f>
              <c:numCache>
                <c:formatCode>General</c:formatCode>
                <c:ptCount val="3"/>
                <c:pt idx="0">
                  <c:v>2023</c:v>
                </c:pt>
                <c:pt idx="1">
                  <c:v>2024</c:v>
                </c:pt>
                <c:pt idx="2">
                  <c:v>2025</c:v>
                </c:pt>
              </c:numCache>
            </c:numRef>
          </c:cat>
          <c:val>
            <c:numRef>
              <c:f>'61.ЈКП ДОЛНЕНИ с.Долнени П.О'!$B$164:$D$164</c:f>
              <c:numCache>
                <c:formatCode>0.00</c:formatCode>
                <c:ptCount val="3"/>
                <c:pt idx="0">
                  <c:v>-207.34</c:v>
                </c:pt>
                <c:pt idx="1">
                  <c:v>271.11</c:v>
                </c:pt>
                <c:pt idx="2">
                  <c:v>-76.524340169826061</c:v>
                </c:pt>
              </c:numCache>
            </c:numRef>
          </c:val>
          <c:smooth val="0"/>
          <c:extLst>
            <c:ext xmlns:c16="http://schemas.microsoft.com/office/drawing/2014/chart" uri="{C3380CC4-5D6E-409C-BE32-E72D297353CC}">
              <c16:uniqueId val="{00000000-E5AE-7D41-B399-B88E63D24E34}"/>
            </c:ext>
          </c:extLst>
        </c:ser>
        <c:dLbls>
          <c:showLegendKey val="0"/>
          <c:showVal val="0"/>
          <c:showCatName val="0"/>
          <c:showSerName val="0"/>
          <c:showPercent val="0"/>
          <c:showBubbleSize val="0"/>
        </c:dLbls>
        <c:smooth val="0"/>
        <c:axId val="241433216"/>
        <c:axId val="241566080"/>
      </c:lineChart>
      <c:catAx>
        <c:axId val="24143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566080"/>
        <c:crosses val="autoZero"/>
        <c:auto val="1"/>
        <c:lblAlgn val="ctr"/>
        <c:lblOffset val="100"/>
        <c:noMultiLvlLbl val="0"/>
      </c:catAx>
      <c:valAx>
        <c:axId val="241566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433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'61.ЈКП ДОЛНЕНИ с.Долнени П.О'!$A$95</c:f>
              <c:strCache>
                <c:ptCount val="1"/>
                <c:pt idx="0">
                  <c:v>Oбврски</c:v>
                </c:pt>
              </c:strCache>
            </c:strRef>
          </c:tx>
          <c:spPr>
            <a:solidFill>
              <a:schemeClr val="accent1"/>
            </a:solidFill>
            <a:ln>
              <a:noFill/>
              <a:prstDash val="solid"/>
            </a:ln>
          </c:spPr>
          <c:invertIfNegative val="0"/>
          <c:cat>
            <c:numRef>
              <c:f>'61.ЈКП ДОЛНЕНИ с.Долнени П.О'!$B$94:$D$94</c:f>
              <c:numCache>
                <c:formatCode>0</c:formatCode>
                <c:ptCount val="3"/>
                <c:pt idx="0">
                  <c:v>2023</c:v>
                </c:pt>
                <c:pt idx="1">
                  <c:v>2024</c:v>
                </c:pt>
                <c:pt idx="2">
                  <c:v>2025</c:v>
                </c:pt>
              </c:numCache>
            </c:numRef>
          </c:cat>
          <c:val>
            <c:numRef>
              <c:f>'61.ЈКП ДОЛНЕНИ с.Долнени П.О'!$B$95:$D$95</c:f>
              <c:numCache>
                <c:formatCode>#,##0</c:formatCode>
                <c:ptCount val="3"/>
                <c:pt idx="0">
                  <c:v>54338122</c:v>
                </c:pt>
                <c:pt idx="1">
                  <c:v>65359398</c:v>
                </c:pt>
                <c:pt idx="2">
                  <c:v>70032808</c:v>
                </c:pt>
              </c:numCache>
            </c:numRef>
          </c:val>
          <c:extLst>
            <c:ext xmlns:c16="http://schemas.microsoft.com/office/drawing/2014/chart" uri="{C3380CC4-5D6E-409C-BE32-E72D297353CC}">
              <c16:uniqueId val="{00000000-EE1A-424B-A197-00CD918B2413}"/>
            </c:ext>
          </c:extLst>
        </c:ser>
        <c:ser>
          <c:idx val="1"/>
          <c:order val="1"/>
          <c:tx>
            <c:strRef>
              <c:f>'61.ЈКП ДОЛНЕНИ с.Долнени П.О'!$A$96</c:f>
              <c:strCache>
                <c:ptCount val="1"/>
                <c:pt idx="0">
                  <c:v>EBITDA</c:v>
                </c:pt>
              </c:strCache>
            </c:strRef>
          </c:tx>
          <c:spPr>
            <a:solidFill>
              <a:schemeClr val="accent2"/>
            </a:solidFill>
            <a:ln>
              <a:noFill/>
              <a:prstDash val="solid"/>
            </a:ln>
          </c:spPr>
          <c:invertIfNegative val="0"/>
          <c:cat>
            <c:numRef>
              <c:f>'61.ЈКП ДОЛНЕНИ с.Долнени П.О'!$B$94:$D$94</c:f>
              <c:numCache>
                <c:formatCode>0</c:formatCode>
                <c:ptCount val="3"/>
                <c:pt idx="0">
                  <c:v>2023</c:v>
                </c:pt>
                <c:pt idx="1">
                  <c:v>2024</c:v>
                </c:pt>
                <c:pt idx="2">
                  <c:v>2025</c:v>
                </c:pt>
              </c:numCache>
            </c:numRef>
          </c:cat>
          <c:val>
            <c:numRef>
              <c:f>'61.ЈКП ДОЛНЕНИ с.Долнени П.О'!$B$96:$D$96</c:f>
              <c:numCache>
                <c:formatCode>#,##0</c:formatCode>
                <c:ptCount val="3"/>
                <c:pt idx="0">
                  <c:v>-10869808</c:v>
                </c:pt>
                <c:pt idx="1">
                  <c:v>-7327655</c:v>
                </c:pt>
                <c:pt idx="2">
                  <c:v>-4376513</c:v>
                </c:pt>
              </c:numCache>
            </c:numRef>
          </c:val>
          <c:extLst>
            <c:ext xmlns:c16="http://schemas.microsoft.com/office/drawing/2014/chart" uri="{C3380CC4-5D6E-409C-BE32-E72D297353CC}">
              <c16:uniqueId val="{00000001-EE1A-424B-A197-00CD918B2413}"/>
            </c:ext>
          </c:extLst>
        </c:ser>
        <c:ser>
          <c:idx val="2"/>
          <c:order val="2"/>
          <c:tx>
            <c:strRef>
              <c:f>'61.ЈКП ДОЛНЕНИ с.Долнени П.О'!$A$97</c:f>
              <c:strCache>
                <c:ptCount val="1"/>
                <c:pt idx="0">
                  <c:v>Показател на долг/ЕBITDA</c:v>
                </c:pt>
              </c:strCache>
            </c:strRef>
          </c:tx>
          <c:spPr>
            <a:solidFill>
              <a:schemeClr val="accent3"/>
            </a:solidFill>
            <a:ln>
              <a:noFill/>
              <a:prstDash val="solid"/>
            </a:ln>
          </c:spPr>
          <c:invertIfNegative val="0"/>
          <c:cat>
            <c:numRef>
              <c:f>'61.ЈКП ДОЛНЕНИ с.Долнени П.О'!$B$94:$D$94</c:f>
              <c:numCache>
                <c:formatCode>0</c:formatCode>
                <c:ptCount val="3"/>
                <c:pt idx="0">
                  <c:v>2023</c:v>
                </c:pt>
                <c:pt idx="1">
                  <c:v>2024</c:v>
                </c:pt>
                <c:pt idx="2">
                  <c:v>2025</c:v>
                </c:pt>
              </c:numCache>
            </c:numRef>
          </c:cat>
          <c:val>
            <c:numRef>
              <c:f>'61.ЈКП ДОЛНЕНИ с.Долнени П.О'!$B$97:$D$97</c:f>
              <c:numCache>
                <c:formatCode>#,##0.00</c:formatCode>
                <c:ptCount val="3"/>
                <c:pt idx="0">
                  <c:v>-4.9989955664350294</c:v>
                </c:pt>
                <c:pt idx="1">
                  <c:v>-8.9195517529141313</c:v>
                </c:pt>
                <c:pt idx="2">
                  <c:v>-16.001965034720559</c:v>
                </c:pt>
              </c:numCache>
            </c:numRef>
          </c:val>
          <c:extLst>
            <c:ext xmlns:c16="http://schemas.microsoft.com/office/drawing/2014/chart" uri="{C3380CC4-5D6E-409C-BE32-E72D297353CC}">
              <c16:uniqueId val="{00000002-EE1A-424B-A197-00CD918B2413}"/>
            </c:ext>
          </c:extLst>
        </c:ser>
        <c:dLbls>
          <c:showLegendKey val="0"/>
          <c:showVal val="0"/>
          <c:showCatName val="0"/>
          <c:showSerName val="0"/>
          <c:showPercent val="0"/>
          <c:showBubbleSize val="0"/>
        </c:dLbls>
        <c:gapWidth val="219"/>
        <c:overlap val="-27"/>
        <c:axId val="241601152"/>
        <c:axId val="241607040"/>
      </c:barChart>
      <c:catAx>
        <c:axId val="2416011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607040"/>
        <c:crosses val="autoZero"/>
        <c:auto val="1"/>
        <c:lblAlgn val="ctr"/>
        <c:lblOffset val="100"/>
        <c:noMultiLvlLbl val="0"/>
      </c:catAx>
      <c:valAx>
        <c:axId val="241607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601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'61.ЈКП ДОЛНЕНИ с.Долнени П.О'!$A$118</c:f>
              <c:strCache>
                <c:ptCount val="1"/>
                <c:pt idx="0">
                  <c:v>Oбврски</c:v>
                </c:pt>
              </c:strCache>
            </c:strRef>
          </c:tx>
          <c:spPr>
            <a:solidFill>
              <a:schemeClr val="accent1"/>
            </a:solidFill>
            <a:ln>
              <a:noFill/>
              <a:prstDash val="solid"/>
            </a:ln>
          </c:spPr>
          <c:invertIfNegative val="0"/>
          <c:cat>
            <c:numRef>
              <c:f>'61.ЈКП ДОЛНЕНИ с.Долнени П.О'!$B$117:$D$117</c:f>
              <c:numCache>
                <c:formatCode>General</c:formatCode>
                <c:ptCount val="3"/>
                <c:pt idx="0">
                  <c:v>2023</c:v>
                </c:pt>
                <c:pt idx="1">
                  <c:v>2024</c:v>
                </c:pt>
                <c:pt idx="2">
                  <c:v>2025</c:v>
                </c:pt>
              </c:numCache>
            </c:numRef>
          </c:cat>
          <c:val>
            <c:numRef>
              <c:f>'61.ЈКП ДОЛНЕНИ с.Долнени П.О'!$B$118:$D$118</c:f>
              <c:numCache>
                <c:formatCode>#,##0</c:formatCode>
                <c:ptCount val="3"/>
                <c:pt idx="0">
                  <c:v>54338122</c:v>
                </c:pt>
                <c:pt idx="1">
                  <c:v>65359398</c:v>
                </c:pt>
                <c:pt idx="2">
                  <c:v>70032808</c:v>
                </c:pt>
              </c:numCache>
            </c:numRef>
          </c:val>
          <c:extLst>
            <c:ext xmlns:c16="http://schemas.microsoft.com/office/drawing/2014/chart" uri="{C3380CC4-5D6E-409C-BE32-E72D297353CC}">
              <c16:uniqueId val="{00000000-6234-D546-987E-A18EB0DFCAEB}"/>
            </c:ext>
          </c:extLst>
        </c:ser>
        <c:ser>
          <c:idx val="1"/>
          <c:order val="1"/>
          <c:tx>
            <c:strRef>
              <c:f>'61.ЈКП ДОЛНЕНИ с.Долнени П.О'!$A$119</c:f>
              <c:strCache>
                <c:ptCount val="1"/>
                <c:pt idx="0">
                  <c:v>Приходи</c:v>
                </c:pt>
              </c:strCache>
            </c:strRef>
          </c:tx>
          <c:spPr>
            <a:solidFill>
              <a:schemeClr val="accent2"/>
            </a:solidFill>
            <a:ln>
              <a:noFill/>
              <a:prstDash val="solid"/>
            </a:ln>
          </c:spPr>
          <c:invertIfNegative val="0"/>
          <c:cat>
            <c:numRef>
              <c:f>'61.ЈКП ДОЛНЕНИ с.Долнени П.О'!$B$117:$D$117</c:f>
              <c:numCache>
                <c:formatCode>General</c:formatCode>
                <c:ptCount val="3"/>
                <c:pt idx="0">
                  <c:v>2023</c:v>
                </c:pt>
                <c:pt idx="1">
                  <c:v>2024</c:v>
                </c:pt>
                <c:pt idx="2">
                  <c:v>2025</c:v>
                </c:pt>
              </c:numCache>
            </c:numRef>
          </c:cat>
          <c:val>
            <c:numRef>
              <c:f>'61.ЈКП ДОЛНЕНИ с.Долнени П.О'!$B$119:$D$119</c:f>
              <c:numCache>
                <c:formatCode>#,##0</c:formatCode>
                <c:ptCount val="3"/>
                <c:pt idx="0">
                  <c:v>22223684</c:v>
                </c:pt>
                <c:pt idx="1">
                  <c:v>24799390</c:v>
                </c:pt>
                <c:pt idx="2">
                  <c:v>31579402</c:v>
                </c:pt>
              </c:numCache>
            </c:numRef>
          </c:val>
          <c:extLst>
            <c:ext xmlns:c16="http://schemas.microsoft.com/office/drawing/2014/chart" uri="{C3380CC4-5D6E-409C-BE32-E72D297353CC}">
              <c16:uniqueId val="{00000001-6234-D546-987E-A18EB0DFCAEB}"/>
            </c:ext>
          </c:extLst>
        </c:ser>
        <c:dLbls>
          <c:showLegendKey val="0"/>
          <c:showVal val="0"/>
          <c:showCatName val="0"/>
          <c:showSerName val="0"/>
          <c:showPercent val="0"/>
          <c:showBubbleSize val="0"/>
        </c:dLbls>
        <c:gapWidth val="219"/>
        <c:overlap val="-27"/>
        <c:axId val="241903104"/>
        <c:axId val="241904640"/>
      </c:barChart>
      <c:catAx>
        <c:axId val="24190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04640"/>
        <c:crosses val="autoZero"/>
        <c:auto val="1"/>
        <c:lblAlgn val="ctr"/>
        <c:lblOffset val="100"/>
        <c:noMultiLvlLbl val="0"/>
      </c:catAx>
      <c:valAx>
        <c:axId val="241904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03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'61.ЈКП ДОЛНЕНИ с.Долнени П.О'!$A$139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'61.ЈКП ДОЛНЕНИ с.Долнени П.О'!$B$138:$D$138</c:f>
              <c:numCache>
                <c:formatCode>General</c:formatCode>
                <c:ptCount val="3"/>
                <c:pt idx="0">
                  <c:v>2023</c:v>
                </c:pt>
                <c:pt idx="1">
                  <c:v>2024</c:v>
                </c:pt>
                <c:pt idx="2">
                  <c:v>2025</c:v>
                </c:pt>
              </c:numCache>
            </c:numRef>
          </c:cat>
          <c:val>
            <c:numRef>
              <c:f>'61.ЈКП ДОЛНЕНИ с.Долнени П.О'!$B$139:$D$139</c:f>
              <c:numCache>
                <c:formatCode>0.00</c:formatCode>
                <c:ptCount val="3"/>
                <c:pt idx="0">
                  <c:v>0.91263958649044508</c:v>
                </c:pt>
                <c:pt idx="1">
                  <c:v>1.0458956052473269</c:v>
                </c:pt>
                <c:pt idx="2">
                  <c:v>1.02522417333947</c:v>
                </c:pt>
              </c:numCache>
            </c:numRef>
          </c:val>
          <c:smooth val="0"/>
          <c:extLst>
            <c:ext xmlns:c16="http://schemas.microsoft.com/office/drawing/2014/chart" uri="{C3380CC4-5D6E-409C-BE32-E72D297353CC}">
              <c16:uniqueId val="{00000000-15F2-624F-AB43-7F398FE54F68}"/>
            </c:ext>
          </c:extLst>
        </c:ser>
        <c:ser>
          <c:idx val="1"/>
          <c:order val="1"/>
          <c:tx>
            <c:strRef>
              <c:f>'61.ЈКП ДОЛНЕНИ с.Долнени П.О'!$A$140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'61.ЈКП ДОЛНЕНИ с.Долнени П.О'!$B$138:$D$138</c:f>
              <c:numCache>
                <c:formatCode>General</c:formatCode>
                <c:ptCount val="3"/>
                <c:pt idx="0">
                  <c:v>2023</c:v>
                </c:pt>
                <c:pt idx="1">
                  <c:v>2024</c:v>
                </c:pt>
                <c:pt idx="2">
                  <c:v>2025</c:v>
                </c:pt>
              </c:numCache>
            </c:numRef>
          </c:cat>
          <c:val>
            <c:numRef>
              <c:f>'61.ЈКП ДОЛНЕНИ с.Долнени П.О'!$B$140:$D$140</c:f>
              <c:numCache>
                <c:formatCode>0.00</c:formatCode>
                <c:ptCount val="3"/>
                <c:pt idx="0">
                  <c:v>10.44683226448587</c:v>
                </c:pt>
                <c:pt idx="1">
                  <c:v>-22.788578549320679</c:v>
                </c:pt>
                <c:pt idx="2">
                  <c:v>-40.64451030929331</c:v>
                </c:pt>
              </c:numCache>
            </c:numRef>
          </c:val>
          <c:smooth val="0"/>
          <c:extLst>
            <c:ext xmlns:c16="http://schemas.microsoft.com/office/drawing/2014/chart" uri="{C3380CC4-5D6E-409C-BE32-E72D297353CC}">
              <c16:uniqueId val="{00000001-15F2-624F-AB43-7F398FE54F68}"/>
            </c:ext>
          </c:extLst>
        </c:ser>
        <c:dLbls>
          <c:showLegendKey val="0"/>
          <c:showVal val="0"/>
          <c:showCatName val="0"/>
          <c:showSerName val="0"/>
          <c:showPercent val="0"/>
          <c:showBubbleSize val="0"/>
        </c:dLbls>
        <c:smooth val="0"/>
        <c:axId val="241938816"/>
        <c:axId val="241940352"/>
      </c:lineChart>
      <c:catAx>
        <c:axId val="24193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40352"/>
        <c:crosses val="autoZero"/>
        <c:auto val="1"/>
        <c:lblAlgn val="ctr"/>
        <c:lblOffset val="100"/>
        <c:noMultiLvlLbl val="0"/>
      </c:catAx>
      <c:valAx>
        <c:axId val="241940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388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'61.ЈКП ДОЛНЕНИ с.Долнени П.О'!$A$185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'61.ЈКП ДОЛНЕНИ с.Долнени П.О'!$B$184:$D$184</c:f>
              <c:numCache>
                <c:formatCode>General</c:formatCode>
                <c:ptCount val="3"/>
                <c:pt idx="0">
                  <c:v>2023</c:v>
                </c:pt>
                <c:pt idx="1">
                  <c:v>2024</c:v>
                </c:pt>
                <c:pt idx="2">
                  <c:v>2025</c:v>
                </c:pt>
              </c:numCache>
            </c:numRef>
          </c:cat>
          <c:val>
            <c:numRef>
              <c:f>'61.ЈКП ДОЛНЕНИ с.Долнени П.О'!$B$185:$D$185</c:f>
              <c:numCache>
                <c:formatCode>0.00</c:formatCode>
                <c:ptCount val="3"/>
                <c:pt idx="0">
                  <c:v>0.96009503236052218</c:v>
                </c:pt>
                <c:pt idx="1">
                  <c:v>0.87042934514176518</c:v>
                </c:pt>
                <c:pt idx="2">
                  <c:v>0.91187404623273138</c:v>
                </c:pt>
              </c:numCache>
            </c:numRef>
          </c:val>
          <c:smooth val="0"/>
          <c:extLst>
            <c:ext xmlns:c16="http://schemas.microsoft.com/office/drawing/2014/chart" uri="{C3380CC4-5D6E-409C-BE32-E72D297353CC}">
              <c16:uniqueId val="{00000000-190C-F94F-80A3-A21DA46F5B2F}"/>
            </c:ext>
          </c:extLst>
        </c:ser>
        <c:ser>
          <c:idx val="1"/>
          <c:order val="1"/>
          <c:tx>
            <c:strRef>
              <c:f>'61.ЈКП ДОЛНЕНИ с.Долнени П.О'!$A$186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'61.ЈКП ДОЛНЕНИ с.Долнени П.О'!$B$184:$D$184</c:f>
              <c:numCache>
                <c:formatCode>General</c:formatCode>
                <c:ptCount val="3"/>
                <c:pt idx="0">
                  <c:v>2023</c:v>
                </c:pt>
                <c:pt idx="1">
                  <c:v>2024</c:v>
                </c:pt>
                <c:pt idx="2">
                  <c:v>2025</c:v>
                </c:pt>
              </c:numCache>
            </c:numRef>
          </c:cat>
          <c:val>
            <c:numRef>
              <c:f>'61.ЈКП ДОЛНЕНИ с.Долнени П.О'!$B$186:$D$186</c:f>
              <c:numCache>
                <c:formatCode>0.00</c:formatCode>
                <c:ptCount val="3"/>
                <c:pt idx="0">
                  <c:v>0.96009503236052218</c:v>
                </c:pt>
                <c:pt idx="1">
                  <c:v>0.87042934514176518</c:v>
                </c:pt>
                <c:pt idx="2">
                  <c:v>0.91187404623273138</c:v>
                </c:pt>
              </c:numCache>
            </c:numRef>
          </c:val>
          <c:smooth val="0"/>
          <c:extLst>
            <c:ext xmlns:c16="http://schemas.microsoft.com/office/drawing/2014/chart" uri="{C3380CC4-5D6E-409C-BE32-E72D297353CC}">
              <c16:uniqueId val="{00000001-190C-F94F-80A3-A21DA46F5B2F}"/>
            </c:ext>
          </c:extLst>
        </c:ser>
        <c:dLbls>
          <c:showLegendKey val="0"/>
          <c:showVal val="0"/>
          <c:showCatName val="0"/>
          <c:showSerName val="0"/>
          <c:showPercent val="0"/>
          <c:showBubbleSize val="0"/>
        </c:dLbls>
        <c:smooth val="0"/>
        <c:axId val="241982464"/>
        <c:axId val="241988352"/>
      </c:lineChart>
      <c:catAx>
        <c:axId val="24198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88352"/>
        <c:crosses val="autoZero"/>
        <c:auto val="1"/>
        <c:lblAlgn val="ctr"/>
        <c:lblOffset val="100"/>
        <c:noMultiLvlLbl val="0"/>
      </c:catAx>
      <c:valAx>
        <c:axId val="241988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982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'62.ЈП за вршење на комунални де'!$A$161</c:f>
              <c:strCache>
                <c:ptCount val="1"/>
                <c:pt idx="0">
                  <c:v>   НЕТО ПРОФИТНА МАРЖА</c:v>
                </c:pt>
              </c:strCache>
            </c:strRef>
          </c:tx>
          <c:spPr>
            <a:ln w="28575" cap="rnd">
              <a:solidFill>
                <a:schemeClr val="accent1"/>
              </a:solidFill>
              <a:prstDash val="solid"/>
              <a:round/>
            </a:ln>
          </c:spPr>
          <c:marker>
            <c:symbol val="none"/>
          </c:marker>
          <c:cat>
            <c:numRef>
              <c:f>'62.ЈП за вршење на комунални де'!$B$160:$D$160</c:f>
              <c:numCache>
                <c:formatCode>General</c:formatCode>
                <c:ptCount val="3"/>
                <c:pt idx="0">
                  <c:v>2023</c:v>
                </c:pt>
                <c:pt idx="1">
                  <c:v>2024</c:v>
                </c:pt>
                <c:pt idx="2">
                  <c:v>2025</c:v>
                </c:pt>
              </c:numCache>
            </c:numRef>
          </c:cat>
          <c:val>
            <c:numRef>
              <c:f>'62.ЈП за вршење на комунални де'!$B$161:$D$161</c:f>
              <c:numCache>
                <c:formatCode>0.00</c:formatCode>
                <c:ptCount val="3"/>
                <c:pt idx="0">
                  <c:v>-2.48</c:v>
                </c:pt>
                <c:pt idx="1">
                  <c:v>-26.55</c:v>
                </c:pt>
                <c:pt idx="2">
                  <c:v>-54.2</c:v>
                </c:pt>
              </c:numCache>
            </c:numRef>
          </c:val>
          <c:smooth val="0"/>
          <c:extLst>
            <c:ext xmlns:c16="http://schemas.microsoft.com/office/drawing/2014/chart" uri="{C3380CC4-5D6E-409C-BE32-E72D297353CC}">
              <c16:uniqueId val="{00000000-5F19-8F48-94AC-26A287071A42}"/>
            </c:ext>
          </c:extLst>
        </c:ser>
        <c:ser>
          <c:idx val="1"/>
          <c:order val="1"/>
          <c:tx>
            <c:strRef>
              <c:f>'62.ЈП за вршење на комунални де'!$A$162</c:f>
              <c:strCache>
                <c:ptCount val="1"/>
                <c:pt idx="0">
                  <c:v>  ОПЕРАТИВНА ПРОФИТНА МАРЖА</c:v>
                </c:pt>
              </c:strCache>
            </c:strRef>
          </c:tx>
          <c:spPr>
            <a:ln w="28575" cap="rnd">
              <a:solidFill>
                <a:schemeClr val="accent2"/>
              </a:solidFill>
              <a:prstDash val="solid"/>
              <a:round/>
            </a:ln>
          </c:spPr>
          <c:marker>
            <c:symbol val="none"/>
          </c:marker>
          <c:cat>
            <c:numRef>
              <c:f>'62.ЈП за вршење на комунални де'!$B$160:$D$160</c:f>
              <c:numCache>
                <c:formatCode>General</c:formatCode>
                <c:ptCount val="3"/>
                <c:pt idx="0">
                  <c:v>2023</c:v>
                </c:pt>
                <c:pt idx="1">
                  <c:v>2024</c:v>
                </c:pt>
                <c:pt idx="2">
                  <c:v>2025</c:v>
                </c:pt>
              </c:numCache>
            </c:numRef>
          </c:cat>
          <c:val>
            <c:numRef>
              <c:f>'62.ЈП за вршење на комунални де'!$B$162:$D$162</c:f>
              <c:numCache>
                <c:formatCode>0.00</c:formatCode>
                <c:ptCount val="3"/>
                <c:pt idx="0">
                  <c:v>-26.553646333108631</c:v>
                </c:pt>
                <c:pt idx="1">
                  <c:v>-54.202891693410123</c:v>
                </c:pt>
                <c:pt idx="2">
                  <c:v>-2.481547936992424</c:v>
                </c:pt>
              </c:numCache>
            </c:numRef>
          </c:val>
          <c:smooth val="0"/>
          <c:extLst>
            <c:ext xmlns:c16="http://schemas.microsoft.com/office/drawing/2014/chart" uri="{C3380CC4-5D6E-409C-BE32-E72D297353CC}">
              <c16:uniqueId val="{00000001-5F19-8F48-94AC-26A287071A42}"/>
            </c:ext>
          </c:extLst>
        </c:ser>
        <c:ser>
          <c:idx val="2"/>
          <c:order val="2"/>
          <c:tx>
            <c:strRef>
              <c:f>'62.ЈП за вршење на комунални де'!$A$163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'62.ЈП за вршење на комунални де'!$B$160:$D$160</c:f>
              <c:numCache>
                <c:formatCode>General</c:formatCode>
                <c:ptCount val="3"/>
                <c:pt idx="0">
                  <c:v>2023</c:v>
                </c:pt>
                <c:pt idx="1">
                  <c:v>2024</c:v>
                </c:pt>
                <c:pt idx="2">
                  <c:v>2025</c:v>
                </c:pt>
              </c:numCache>
            </c:numRef>
          </c:cat>
          <c:val>
            <c:numRef>
              <c:f>'62.ЈП за вршење на комунални де'!$B$163:$D$163</c:f>
              <c:numCache>
                <c:formatCode>0.00</c:formatCode>
                <c:ptCount val="3"/>
                <c:pt idx="0">
                  <c:v>-0.19</c:v>
                </c:pt>
                <c:pt idx="1">
                  <c:v>-2.09</c:v>
                </c:pt>
                <c:pt idx="2">
                  <c:v>-3.69</c:v>
                </c:pt>
              </c:numCache>
            </c:numRef>
          </c:val>
          <c:smooth val="0"/>
          <c:extLst>
            <c:ext xmlns:c16="http://schemas.microsoft.com/office/drawing/2014/chart" uri="{C3380CC4-5D6E-409C-BE32-E72D297353CC}">
              <c16:uniqueId val="{00000002-5F19-8F48-94AC-26A287071A42}"/>
            </c:ext>
          </c:extLst>
        </c:ser>
        <c:ser>
          <c:idx val="3"/>
          <c:order val="3"/>
          <c:tx>
            <c:strRef>
              <c:f>'62.ЈП за вршење на комунални де'!$A$164</c:f>
              <c:strCache>
                <c:ptCount val="1"/>
                <c:pt idx="0">
                  <c:v>  СТАПКА НА ПОВРАТ НА КАПИТАЛОТ (ROE)</c:v>
                </c:pt>
              </c:strCache>
            </c:strRef>
          </c:tx>
          <c:marker>
            <c:symbol val="none"/>
          </c:marker>
          <c:cat>
            <c:numRef>
              <c:f>'62.ЈП за вршење на комунални де'!$B$160:$D$160</c:f>
              <c:numCache>
                <c:formatCode>General</c:formatCode>
                <c:ptCount val="3"/>
                <c:pt idx="0">
                  <c:v>2023</c:v>
                </c:pt>
                <c:pt idx="1">
                  <c:v>2024</c:v>
                </c:pt>
                <c:pt idx="2">
                  <c:v>2025</c:v>
                </c:pt>
              </c:numCache>
            </c:numRef>
          </c:cat>
          <c:val>
            <c:numRef>
              <c:f>'62.ЈП за вршење на комунални де'!$B$164:$D$164</c:f>
              <c:numCache>
                <c:formatCode>0.00</c:formatCode>
                <c:ptCount val="3"/>
                <c:pt idx="0">
                  <c:v>1.06</c:v>
                </c:pt>
                <c:pt idx="1">
                  <c:v>13.49</c:v>
                </c:pt>
                <c:pt idx="2">
                  <c:v>19.28</c:v>
                </c:pt>
              </c:numCache>
            </c:numRef>
          </c:val>
          <c:smooth val="0"/>
          <c:extLst>
            <c:ext xmlns:c16="http://schemas.microsoft.com/office/drawing/2014/chart" uri="{C3380CC4-5D6E-409C-BE32-E72D297353CC}">
              <c16:uniqueId val="{00000000-871C-804B-A963-76FB1AA5FBF2}"/>
            </c:ext>
          </c:extLst>
        </c:ser>
        <c:dLbls>
          <c:showLegendKey val="0"/>
          <c:showVal val="0"/>
          <c:showCatName val="0"/>
          <c:showSerName val="0"/>
          <c:showPercent val="0"/>
          <c:showBubbleSize val="0"/>
        </c:dLbls>
        <c:smooth val="0"/>
        <c:axId val="240898816"/>
        <c:axId val="240900352"/>
      </c:lineChart>
      <c:catAx>
        <c:axId val="24089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900352"/>
        <c:crosses val="autoZero"/>
        <c:auto val="1"/>
        <c:lblAlgn val="ctr"/>
        <c:lblOffset val="100"/>
        <c:noMultiLvlLbl val="0"/>
      </c:catAx>
      <c:valAx>
        <c:axId val="240900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8988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'1.Друштво за спортски дејност'!$A$118</c:f>
              <c:strCache>
                <c:ptCount val="1"/>
                <c:pt idx="0">
                  <c:v>Oбврски</c:v>
                </c:pt>
              </c:strCache>
            </c:strRef>
          </c:tx>
          <c:spPr>
            <a:ln>
              <a:prstDash val="solid"/>
            </a:ln>
          </c:spPr>
          <c:invertIfNegative val="0"/>
          <c:cat>
            <c:numRef>
              <c:f>'1.Друштво за спортски дејност'!$B$117:$D$117</c:f>
              <c:numCache>
                <c:formatCode>General</c:formatCode>
                <c:ptCount val="3"/>
                <c:pt idx="0">
                  <c:v>2023</c:v>
                </c:pt>
                <c:pt idx="1">
                  <c:v>2024</c:v>
                </c:pt>
                <c:pt idx="2">
                  <c:v>2025</c:v>
                </c:pt>
              </c:numCache>
            </c:numRef>
          </c:cat>
          <c:val>
            <c:numRef>
              <c:f>'1.Друштво за спортски дејност'!$B$118:$D$118</c:f>
              <c:numCache>
                <c:formatCode>#,##0</c:formatCode>
                <c:ptCount val="3"/>
                <c:pt idx="0">
                  <c:v>10728595</c:v>
                </c:pt>
                <c:pt idx="1">
                  <c:v>13408404</c:v>
                </c:pt>
                <c:pt idx="2">
                  <c:v>12509454</c:v>
                </c:pt>
              </c:numCache>
            </c:numRef>
          </c:val>
          <c:extLst>
            <c:ext xmlns:c16="http://schemas.microsoft.com/office/drawing/2014/chart" uri="{C3380CC4-5D6E-409C-BE32-E72D297353CC}">
              <c16:uniqueId val="{00000000-3384-DD4A-82D2-6D0AC3F6EAB7}"/>
            </c:ext>
          </c:extLst>
        </c:ser>
        <c:ser>
          <c:idx val="1"/>
          <c:order val="1"/>
          <c:tx>
            <c:strRef>
              <c:f>'1.Друштво за спортски дејност'!$A$119</c:f>
              <c:strCache>
                <c:ptCount val="1"/>
                <c:pt idx="0">
                  <c:v>Приходи</c:v>
                </c:pt>
              </c:strCache>
            </c:strRef>
          </c:tx>
          <c:spPr>
            <a:ln>
              <a:prstDash val="solid"/>
            </a:ln>
          </c:spPr>
          <c:invertIfNegative val="0"/>
          <c:cat>
            <c:numRef>
              <c:f>'1.Друштво за спортски дејност'!$B$117:$D$117</c:f>
              <c:numCache>
                <c:formatCode>General</c:formatCode>
                <c:ptCount val="3"/>
                <c:pt idx="0">
                  <c:v>2023</c:v>
                </c:pt>
                <c:pt idx="1">
                  <c:v>2024</c:v>
                </c:pt>
                <c:pt idx="2">
                  <c:v>2025</c:v>
                </c:pt>
              </c:numCache>
            </c:numRef>
          </c:cat>
          <c:val>
            <c:numRef>
              <c:f>'1.Друштво за спортски дејност'!$B$119:$D$119</c:f>
              <c:numCache>
                <c:formatCode>#,##0</c:formatCode>
                <c:ptCount val="3"/>
                <c:pt idx="0">
                  <c:v>54665841</c:v>
                </c:pt>
                <c:pt idx="1">
                  <c:v>52873940</c:v>
                </c:pt>
                <c:pt idx="2">
                  <c:v>55602434</c:v>
                </c:pt>
              </c:numCache>
            </c:numRef>
          </c:val>
          <c:extLst>
            <c:ext xmlns:c16="http://schemas.microsoft.com/office/drawing/2014/chart" uri="{C3380CC4-5D6E-409C-BE32-E72D297353CC}">
              <c16:uniqueId val="{00000001-3384-DD4A-82D2-6D0AC3F6EAB7}"/>
            </c:ext>
          </c:extLst>
        </c:ser>
        <c:dLbls>
          <c:showLegendKey val="0"/>
          <c:showVal val="0"/>
          <c:showCatName val="0"/>
          <c:showSerName val="0"/>
          <c:showPercent val="0"/>
          <c:showBubbleSize val="0"/>
        </c:dLbls>
        <c:gapWidth val="150"/>
        <c:axId val="220359680"/>
        <c:axId val="220361472"/>
      </c:barChart>
      <c:catAx>
        <c:axId val="220359680"/>
        <c:scaling>
          <c:orientation val="minMax"/>
        </c:scaling>
        <c:delete val="0"/>
        <c:axPos val="b"/>
        <c:numFmt formatCode="General" sourceLinked="1"/>
        <c:majorTickMark val="out"/>
        <c:minorTickMark val="none"/>
        <c:tickLblPos val="nextTo"/>
        <c:crossAx val="220361472"/>
        <c:crosses val="autoZero"/>
        <c:auto val="1"/>
        <c:lblAlgn val="ctr"/>
        <c:lblOffset val="100"/>
        <c:noMultiLvlLbl val="0"/>
      </c:catAx>
      <c:valAx>
        <c:axId val="220361472"/>
        <c:scaling>
          <c:orientation val="minMax"/>
        </c:scaling>
        <c:delete val="0"/>
        <c:axPos val="l"/>
        <c:majorGridlines/>
        <c:numFmt formatCode="#,##0" sourceLinked="1"/>
        <c:majorTickMark val="out"/>
        <c:minorTickMark val="none"/>
        <c:tickLblPos val="nextTo"/>
        <c:crossAx val="2203596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'7.Јавно претпријатие Комуналец '!$A$117</c:f>
              <c:strCache>
                <c:ptCount val="1"/>
                <c:pt idx="0">
                  <c:v>Oбврски</c:v>
                </c:pt>
              </c:strCache>
            </c:strRef>
          </c:tx>
          <c:invertIfNegative val="0"/>
          <c:cat>
            <c:numRef>
              <c:f>'7.Јавно претпријатие Комуналец '!$B$116:$D$116</c:f>
              <c:numCache>
                <c:formatCode>General</c:formatCode>
                <c:ptCount val="3"/>
                <c:pt idx="0">
                  <c:v>2023</c:v>
                </c:pt>
                <c:pt idx="1">
                  <c:v>2024</c:v>
                </c:pt>
                <c:pt idx="2">
                  <c:v>2025</c:v>
                </c:pt>
              </c:numCache>
            </c:numRef>
          </c:cat>
          <c:val>
            <c:numRef>
              <c:f>'7.Јавно претпријатие Комуналец '!$B$117:$D$117</c:f>
              <c:numCache>
                <c:formatCode>#,##0</c:formatCode>
                <c:ptCount val="3"/>
                <c:pt idx="0">
                  <c:v>76555960</c:v>
                </c:pt>
                <c:pt idx="1">
                  <c:v>126466288</c:v>
                </c:pt>
                <c:pt idx="2">
                  <c:v>175652108</c:v>
                </c:pt>
              </c:numCache>
            </c:numRef>
          </c:val>
          <c:extLst>
            <c:ext xmlns:c16="http://schemas.microsoft.com/office/drawing/2014/chart" uri="{C3380CC4-5D6E-409C-BE32-E72D297353CC}">
              <c16:uniqueId val="{00000000-08CF-694C-A98C-ADB302FD6B67}"/>
            </c:ext>
          </c:extLst>
        </c:ser>
        <c:ser>
          <c:idx val="1"/>
          <c:order val="1"/>
          <c:tx>
            <c:strRef>
              <c:f>'7.Јавно претпријатие Комуналец '!$A$118</c:f>
              <c:strCache>
                <c:ptCount val="1"/>
                <c:pt idx="0">
                  <c:v>Приходи</c:v>
                </c:pt>
              </c:strCache>
            </c:strRef>
          </c:tx>
          <c:invertIfNegative val="0"/>
          <c:cat>
            <c:numRef>
              <c:f>'7.Јавно претпријатие Комуналец '!$B$116:$D$116</c:f>
              <c:numCache>
                <c:formatCode>General</c:formatCode>
                <c:ptCount val="3"/>
                <c:pt idx="0">
                  <c:v>2023</c:v>
                </c:pt>
                <c:pt idx="1">
                  <c:v>2024</c:v>
                </c:pt>
                <c:pt idx="2">
                  <c:v>2025</c:v>
                </c:pt>
              </c:numCache>
            </c:numRef>
          </c:cat>
          <c:val>
            <c:numRef>
              <c:f>'7.Јавно претпријатие Комуналец '!$B$118:$D$118</c:f>
              <c:numCache>
                <c:formatCode>#,##0</c:formatCode>
                <c:ptCount val="3"/>
                <c:pt idx="0">
                  <c:v>215280112</c:v>
                </c:pt>
                <c:pt idx="1">
                  <c:v>232941880</c:v>
                </c:pt>
                <c:pt idx="2">
                  <c:v>248683548</c:v>
                </c:pt>
              </c:numCache>
            </c:numRef>
          </c:val>
          <c:extLst>
            <c:ext xmlns:c16="http://schemas.microsoft.com/office/drawing/2014/chart" uri="{C3380CC4-5D6E-409C-BE32-E72D297353CC}">
              <c16:uniqueId val="{00000001-08CF-694C-A98C-ADB302FD6B67}"/>
            </c:ext>
          </c:extLst>
        </c:ser>
        <c:dLbls>
          <c:showLegendKey val="0"/>
          <c:showVal val="0"/>
          <c:showCatName val="0"/>
          <c:showSerName val="0"/>
          <c:showPercent val="0"/>
          <c:showBubbleSize val="0"/>
        </c:dLbls>
        <c:gapWidth val="150"/>
        <c:axId val="222111232"/>
        <c:axId val="222112768"/>
      </c:barChart>
      <c:catAx>
        <c:axId val="222111232"/>
        <c:scaling>
          <c:orientation val="minMax"/>
        </c:scaling>
        <c:delete val="0"/>
        <c:axPos val="b"/>
        <c:numFmt formatCode="General" sourceLinked="1"/>
        <c:majorTickMark val="out"/>
        <c:minorTickMark val="none"/>
        <c:tickLblPos val="nextTo"/>
        <c:crossAx val="222112768"/>
        <c:crosses val="autoZero"/>
        <c:auto val="1"/>
        <c:lblAlgn val="ctr"/>
        <c:lblOffset val="100"/>
        <c:noMultiLvlLbl val="0"/>
      </c:catAx>
      <c:valAx>
        <c:axId val="222112768"/>
        <c:scaling>
          <c:orientation val="minMax"/>
        </c:scaling>
        <c:delete val="0"/>
        <c:axPos val="l"/>
        <c:majorGridlines/>
        <c:numFmt formatCode="#,##0" sourceLinked="1"/>
        <c:majorTickMark val="out"/>
        <c:minorTickMark val="none"/>
        <c:tickLblPos val="nextTo"/>
        <c:crossAx val="222111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'62.ЈП за вршење на комунални де'!$A$95</c:f>
              <c:strCache>
                <c:ptCount val="1"/>
                <c:pt idx="0">
                  <c:v>Oбврски</c:v>
                </c:pt>
              </c:strCache>
            </c:strRef>
          </c:tx>
          <c:spPr>
            <a:solidFill>
              <a:schemeClr val="accent1"/>
            </a:solidFill>
            <a:ln>
              <a:noFill/>
              <a:prstDash val="solid"/>
            </a:ln>
          </c:spPr>
          <c:invertIfNegative val="0"/>
          <c:cat>
            <c:numRef>
              <c:f>'62.ЈП за вршење на комунални де'!$B$94:$D$94</c:f>
              <c:numCache>
                <c:formatCode>0</c:formatCode>
                <c:ptCount val="3"/>
                <c:pt idx="0">
                  <c:v>2023</c:v>
                </c:pt>
                <c:pt idx="1">
                  <c:v>2024</c:v>
                </c:pt>
                <c:pt idx="2">
                  <c:v>2025</c:v>
                </c:pt>
              </c:numCache>
            </c:numRef>
          </c:cat>
          <c:val>
            <c:numRef>
              <c:f>'62.ЈП за вршење на комунални де'!$B$95:$D$95</c:f>
              <c:numCache>
                <c:formatCode>#,##0</c:formatCode>
                <c:ptCount val="3"/>
                <c:pt idx="0">
                  <c:v>77964862</c:v>
                </c:pt>
                <c:pt idx="1">
                  <c:v>83220826</c:v>
                </c:pt>
                <c:pt idx="2">
                  <c:v>88544403</c:v>
                </c:pt>
              </c:numCache>
            </c:numRef>
          </c:val>
          <c:extLst>
            <c:ext xmlns:c16="http://schemas.microsoft.com/office/drawing/2014/chart" uri="{C3380CC4-5D6E-409C-BE32-E72D297353CC}">
              <c16:uniqueId val="{00000000-B1C9-A74F-A734-4F5B740BCB07}"/>
            </c:ext>
          </c:extLst>
        </c:ser>
        <c:ser>
          <c:idx val="1"/>
          <c:order val="1"/>
          <c:tx>
            <c:strRef>
              <c:f>'62.ЈП за вршење на комунални де'!$A$96</c:f>
              <c:strCache>
                <c:ptCount val="1"/>
                <c:pt idx="0">
                  <c:v>EBITDA</c:v>
                </c:pt>
              </c:strCache>
            </c:strRef>
          </c:tx>
          <c:spPr>
            <a:solidFill>
              <a:schemeClr val="accent2"/>
            </a:solidFill>
            <a:ln>
              <a:noFill/>
              <a:prstDash val="solid"/>
            </a:ln>
          </c:spPr>
          <c:invertIfNegative val="0"/>
          <c:cat>
            <c:numRef>
              <c:f>'62.ЈП за вршење на комунални де'!$B$94:$D$94</c:f>
              <c:numCache>
                <c:formatCode>0</c:formatCode>
                <c:ptCount val="3"/>
                <c:pt idx="0">
                  <c:v>2023</c:v>
                </c:pt>
                <c:pt idx="1">
                  <c:v>2024</c:v>
                </c:pt>
                <c:pt idx="2">
                  <c:v>2025</c:v>
                </c:pt>
              </c:numCache>
            </c:numRef>
          </c:cat>
          <c:val>
            <c:numRef>
              <c:f>'62.ЈП за вршење на комунални де'!$B$96:$D$96</c:f>
              <c:numCache>
                <c:formatCode>#,##0</c:formatCode>
                <c:ptCount val="3"/>
                <c:pt idx="0">
                  <c:v>-2862769</c:v>
                </c:pt>
                <c:pt idx="1">
                  <c:v>-5105992</c:v>
                </c:pt>
                <c:pt idx="2">
                  <c:v>-225388</c:v>
                </c:pt>
              </c:numCache>
            </c:numRef>
          </c:val>
          <c:extLst>
            <c:ext xmlns:c16="http://schemas.microsoft.com/office/drawing/2014/chart" uri="{C3380CC4-5D6E-409C-BE32-E72D297353CC}">
              <c16:uniqueId val="{00000001-B1C9-A74F-A734-4F5B740BCB07}"/>
            </c:ext>
          </c:extLst>
        </c:ser>
        <c:ser>
          <c:idx val="2"/>
          <c:order val="2"/>
          <c:tx>
            <c:strRef>
              <c:f>'62.ЈП за вршење на комунални де'!$A$97</c:f>
              <c:strCache>
                <c:ptCount val="1"/>
                <c:pt idx="0">
                  <c:v>Показател на долг/ЕBITDA</c:v>
                </c:pt>
              </c:strCache>
            </c:strRef>
          </c:tx>
          <c:spPr>
            <a:solidFill>
              <a:schemeClr val="accent3"/>
            </a:solidFill>
            <a:ln>
              <a:noFill/>
              <a:prstDash val="solid"/>
            </a:ln>
          </c:spPr>
          <c:invertIfNegative val="0"/>
          <c:cat>
            <c:numRef>
              <c:f>'62.ЈП за вршење на комунални де'!$B$94:$D$94</c:f>
              <c:numCache>
                <c:formatCode>0</c:formatCode>
                <c:ptCount val="3"/>
                <c:pt idx="0">
                  <c:v>2023</c:v>
                </c:pt>
                <c:pt idx="1">
                  <c:v>2024</c:v>
                </c:pt>
                <c:pt idx="2">
                  <c:v>2025</c:v>
                </c:pt>
              </c:numCache>
            </c:numRef>
          </c:cat>
          <c:val>
            <c:numRef>
              <c:f>'62.ЈП за вршење на комунални де'!$B$97:$D$97</c:f>
              <c:numCache>
                <c:formatCode>#,##0.00</c:formatCode>
                <c:ptCount val="3"/>
                <c:pt idx="0">
                  <c:v>-27.234073723726919</c:v>
                </c:pt>
                <c:pt idx="1">
                  <c:v>-16.298659692377111</c:v>
                </c:pt>
                <c:pt idx="2">
                  <c:v>-392.85322643619003</c:v>
                </c:pt>
              </c:numCache>
            </c:numRef>
          </c:val>
          <c:extLst>
            <c:ext xmlns:c16="http://schemas.microsoft.com/office/drawing/2014/chart" uri="{C3380CC4-5D6E-409C-BE32-E72D297353CC}">
              <c16:uniqueId val="{00000002-B1C9-A74F-A734-4F5B740BCB07}"/>
            </c:ext>
          </c:extLst>
        </c:ser>
        <c:dLbls>
          <c:showLegendKey val="0"/>
          <c:showVal val="0"/>
          <c:showCatName val="0"/>
          <c:showSerName val="0"/>
          <c:showPercent val="0"/>
          <c:showBubbleSize val="0"/>
        </c:dLbls>
        <c:gapWidth val="219"/>
        <c:overlap val="-27"/>
        <c:axId val="242012928"/>
        <c:axId val="242014464"/>
      </c:barChart>
      <c:catAx>
        <c:axId val="242012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014464"/>
        <c:crosses val="autoZero"/>
        <c:auto val="1"/>
        <c:lblAlgn val="ctr"/>
        <c:lblOffset val="100"/>
        <c:noMultiLvlLbl val="0"/>
      </c:catAx>
      <c:valAx>
        <c:axId val="242014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012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'62.ЈП за вршење на комунални де'!$A$118</c:f>
              <c:strCache>
                <c:ptCount val="1"/>
                <c:pt idx="0">
                  <c:v>Oбврски</c:v>
                </c:pt>
              </c:strCache>
            </c:strRef>
          </c:tx>
          <c:spPr>
            <a:solidFill>
              <a:schemeClr val="accent1"/>
            </a:solidFill>
            <a:ln>
              <a:noFill/>
              <a:prstDash val="solid"/>
            </a:ln>
          </c:spPr>
          <c:invertIfNegative val="0"/>
          <c:cat>
            <c:numRef>
              <c:f>'62.ЈП за вршење на комунални де'!$B$117:$D$117</c:f>
              <c:numCache>
                <c:formatCode>General</c:formatCode>
                <c:ptCount val="3"/>
                <c:pt idx="0">
                  <c:v>2023</c:v>
                </c:pt>
                <c:pt idx="1">
                  <c:v>2024</c:v>
                </c:pt>
                <c:pt idx="2">
                  <c:v>2025</c:v>
                </c:pt>
              </c:numCache>
            </c:numRef>
          </c:cat>
          <c:val>
            <c:numRef>
              <c:f>'62.ЈП за вршење на комунални де'!$B$118:$D$118</c:f>
              <c:numCache>
                <c:formatCode>#,##0</c:formatCode>
                <c:ptCount val="3"/>
                <c:pt idx="0">
                  <c:v>77964862</c:v>
                </c:pt>
                <c:pt idx="1">
                  <c:v>83220826</c:v>
                </c:pt>
                <c:pt idx="2">
                  <c:v>88544403</c:v>
                </c:pt>
              </c:numCache>
            </c:numRef>
          </c:val>
          <c:extLst>
            <c:ext xmlns:c16="http://schemas.microsoft.com/office/drawing/2014/chart" uri="{C3380CC4-5D6E-409C-BE32-E72D297353CC}">
              <c16:uniqueId val="{00000000-08CF-CF48-B49C-D83B480B262A}"/>
            </c:ext>
          </c:extLst>
        </c:ser>
        <c:ser>
          <c:idx val="1"/>
          <c:order val="1"/>
          <c:tx>
            <c:strRef>
              <c:f>'62.ЈП за вршење на комунални де'!$A$119</c:f>
              <c:strCache>
                <c:ptCount val="1"/>
                <c:pt idx="0">
                  <c:v>Приходи</c:v>
                </c:pt>
              </c:strCache>
            </c:strRef>
          </c:tx>
          <c:spPr>
            <a:solidFill>
              <a:schemeClr val="accent2"/>
            </a:solidFill>
            <a:ln>
              <a:noFill/>
              <a:prstDash val="solid"/>
            </a:ln>
          </c:spPr>
          <c:invertIfNegative val="0"/>
          <c:cat>
            <c:numRef>
              <c:f>'62.ЈП за вршење на комунални де'!$B$117:$D$117</c:f>
              <c:numCache>
                <c:formatCode>General</c:formatCode>
                <c:ptCount val="3"/>
                <c:pt idx="0">
                  <c:v>2023</c:v>
                </c:pt>
                <c:pt idx="1">
                  <c:v>2024</c:v>
                </c:pt>
                <c:pt idx="2">
                  <c:v>2025</c:v>
                </c:pt>
              </c:numCache>
            </c:numRef>
          </c:cat>
          <c:val>
            <c:numRef>
              <c:f>'62.ЈП за вршење на комунални де'!$B$119:$D$119</c:f>
              <c:numCache>
                <c:formatCode>#,##0</c:formatCode>
                <c:ptCount val="3"/>
                <c:pt idx="0">
                  <c:v>10915322</c:v>
                </c:pt>
                <c:pt idx="1">
                  <c:v>9468362</c:v>
                </c:pt>
                <c:pt idx="2">
                  <c:v>11466875</c:v>
                </c:pt>
              </c:numCache>
            </c:numRef>
          </c:val>
          <c:extLst>
            <c:ext xmlns:c16="http://schemas.microsoft.com/office/drawing/2014/chart" uri="{C3380CC4-5D6E-409C-BE32-E72D297353CC}">
              <c16:uniqueId val="{00000001-08CF-CF48-B49C-D83B480B262A}"/>
            </c:ext>
          </c:extLst>
        </c:ser>
        <c:dLbls>
          <c:showLegendKey val="0"/>
          <c:showVal val="0"/>
          <c:showCatName val="0"/>
          <c:showSerName val="0"/>
          <c:showPercent val="0"/>
          <c:showBubbleSize val="0"/>
        </c:dLbls>
        <c:gapWidth val="219"/>
        <c:overlap val="-27"/>
        <c:axId val="240999808"/>
        <c:axId val="241009792"/>
      </c:barChart>
      <c:catAx>
        <c:axId val="24099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009792"/>
        <c:crosses val="autoZero"/>
        <c:auto val="1"/>
        <c:lblAlgn val="ctr"/>
        <c:lblOffset val="100"/>
        <c:noMultiLvlLbl val="0"/>
      </c:catAx>
      <c:valAx>
        <c:axId val="241009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0999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'62.ЈП за вршење на комунални де'!$A$139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'62.ЈП за вршење на комунални де'!$B$138:$D$138</c:f>
              <c:numCache>
                <c:formatCode>General</c:formatCode>
                <c:ptCount val="3"/>
                <c:pt idx="0">
                  <c:v>2023</c:v>
                </c:pt>
                <c:pt idx="1">
                  <c:v>2024</c:v>
                </c:pt>
                <c:pt idx="2">
                  <c:v>2025</c:v>
                </c:pt>
              </c:numCache>
            </c:numRef>
          </c:cat>
          <c:val>
            <c:numRef>
              <c:f>'62.ЈП за вршење на комунални де'!$B$139:$D$139</c:f>
              <c:numCache>
                <c:formatCode>0.00</c:formatCode>
                <c:ptCount val="3"/>
                <c:pt idx="0">
                  <c:v>0.5624165129387334</c:v>
                </c:pt>
                <c:pt idx="1">
                  <c:v>0.59787337072861724</c:v>
                </c:pt>
                <c:pt idx="2">
                  <c:v>0.60580688129828397</c:v>
                </c:pt>
              </c:numCache>
            </c:numRef>
          </c:val>
          <c:smooth val="0"/>
          <c:extLst>
            <c:ext xmlns:c16="http://schemas.microsoft.com/office/drawing/2014/chart" uri="{C3380CC4-5D6E-409C-BE32-E72D297353CC}">
              <c16:uniqueId val="{00000000-BE77-014E-858F-2CEB8F74F5F0}"/>
            </c:ext>
          </c:extLst>
        </c:ser>
        <c:ser>
          <c:idx val="1"/>
          <c:order val="1"/>
          <c:tx>
            <c:strRef>
              <c:f>'62.ЈП за вршење на комунални де'!$A$140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'62.ЈП за вршење на комунални де'!$B$138:$D$138</c:f>
              <c:numCache>
                <c:formatCode>General</c:formatCode>
                <c:ptCount val="3"/>
                <c:pt idx="0">
                  <c:v>2023</c:v>
                </c:pt>
                <c:pt idx="1">
                  <c:v>2024</c:v>
                </c:pt>
                <c:pt idx="2">
                  <c:v>2025</c:v>
                </c:pt>
              </c:numCache>
            </c:numRef>
          </c:cat>
          <c:val>
            <c:numRef>
              <c:f>'62.ЈП за вршење на комунални де'!$B$140:$D$140</c:f>
              <c:numCache>
                <c:formatCode>0.00</c:formatCode>
                <c:ptCount val="3"/>
                <c:pt idx="0">
                  <c:v>-3.627946737655082</c:v>
                </c:pt>
                <c:pt idx="1">
                  <c:v>-3.1259929821740911</c:v>
                </c:pt>
                <c:pt idx="2">
                  <c:v>-3.2907863937989421</c:v>
                </c:pt>
              </c:numCache>
            </c:numRef>
          </c:val>
          <c:smooth val="0"/>
          <c:extLst>
            <c:ext xmlns:c16="http://schemas.microsoft.com/office/drawing/2014/chart" uri="{C3380CC4-5D6E-409C-BE32-E72D297353CC}">
              <c16:uniqueId val="{00000001-BE77-014E-858F-2CEB8F74F5F0}"/>
            </c:ext>
          </c:extLst>
        </c:ser>
        <c:dLbls>
          <c:showLegendKey val="0"/>
          <c:showVal val="0"/>
          <c:showCatName val="0"/>
          <c:showSerName val="0"/>
          <c:showPercent val="0"/>
          <c:showBubbleSize val="0"/>
        </c:dLbls>
        <c:smooth val="0"/>
        <c:axId val="241039616"/>
        <c:axId val="242028544"/>
      </c:lineChart>
      <c:catAx>
        <c:axId val="24103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028544"/>
        <c:crosses val="autoZero"/>
        <c:auto val="1"/>
        <c:lblAlgn val="ctr"/>
        <c:lblOffset val="100"/>
        <c:noMultiLvlLbl val="0"/>
      </c:catAx>
      <c:valAx>
        <c:axId val="242028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0396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'62.ЈП за вршење на комунални де'!$A$185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'62.ЈП за вршење на комунални де'!$B$184:$D$184</c:f>
              <c:numCache>
                <c:formatCode>General</c:formatCode>
                <c:ptCount val="3"/>
                <c:pt idx="0">
                  <c:v>2023</c:v>
                </c:pt>
                <c:pt idx="1">
                  <c:v>2024</c:v>
                </c:pt>
                <c:pt idx="2">
                  <c:v>2025</c:v>
                </c:pt>
              </c:numCache>
            </c:numRef>
          </c:cat>
          <c:val>
            <c:numRef>
              <c:f>'62.ЈП за вршење на комунални де'!$B$185:$D$185</c:f>
              <c:numCache>
                <c:formatCode>0.00</c:formatCode>
                <c:ptCount val="3"/>
                <c:pt idx="0">
                  <c:v>0.87801095575594046</c:v>
                </c:pt>
                <c:pt idx="1">
                  <c:v>0.87517771092538788</c:v>
                </c:pt>
                <c:pt idx="2">
                  <c:v>0.9078575977298079</c:v>
                </c:pt>
              </c:numCache>
            </c:numRef>
          </c:val>
          <c:smooth val="0"/>
          <c:extLst>
            <c:ext xmlns:c16="http://schemas.microsoft.com/office/drawing/2014/chart" uri="{C3380CC4-5D6E-409C-BE32-E72D297353CC}">
              <c16:uniqueId val="{00000000-DE36-BD44-B59C-02F88C910534}"/>
            </c:ext>
          </c:extLst>
        </c:ser>
        <c:ser>
          <c:idx val="1"/>
          <c:order val="1"/>
          <c:tx>
            <c:strRef>
              <c:f>'62.ЈП за вршење на комунални де'!$A$186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'62.ЈП за вршење на комунални де'!$B$184:$D$184</c:f>
              <c:numCache>
                <c:formatCode>General</c:formatCode>
                <c:ptCount val="3"/>
                <c:pt idx="0">
                  <c:v>2023</c:v>
                </c:pt>
                <c:pt idx="1">
                  <c:v>2024</c:v>
                </c:pt>
                <c:pt idx="2">
                  <c:v>2025</c:v>
                </c:pt>
              </c:numCache>
            </c:numRef>
          </c:cat>
          <c:val>
            <c:numRef>
              <c:f>'62.ЈП за вршење на комунални де'!$B$186:$D$186</c:f>
              <c:numCache>
                <c:formatCode>0.00</c:formatCode>
                <c:ptCount val="3"/>
                <c:pt idx="0">
                  <c:v>0.87801095575594046</c:v>
                </c:pt>
                <c:pt idx="1">
                  <c:v>0.87517771092538788</c:v>
                </c:pt>
                <c:pt idx="2">
                  <c:v>0.9078575977298079</c:v>
                </c:pt>
              </c:numCache>
            </c:numRef>
          </c:val>
          <c:smooth val="0"/>
          <c:extLst>
            <c:ext xmlns:c16="http://schemas.microsoft.com/office/drawing/2014/chart" uri="{C3380CC4-5D6E-409C-BE32-E72D297353CC}">
              <c16:uniqueId val="{00000001-DE36-BD44-B59C-02F88C910534}"/>
            </c:ext>
          </c:extLst>
        </c:ser>
        <c:dLbls>
          <c:showLegendKey val="0"/>
          <c:showVal val="0"/>
          <c:showCatName val="0"/>
          <c:showSerName val="0"/>
          <c:showPercent val="0"/>
          <c:showBubbleSize val="0"/>
        </c:dLbls>
        <c:smooth val="0"/>
        <c:axId val="242066560"/>
        <c:axId val="242068096"/>
      </c:lineChart>
      <c:catAx>
        <c:axId val="24206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068096"/>
        <c:crosses val="autoZero"/>
        <c:auto val="1"/>
        <c:lblAlgn val="ctr"/>
        <c:lblOffset val="100"/>
        <c:noMultiLvlLbl val="0"/>
      </c:catAx>
      <c:valAx>
        <c:axId val="242068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066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'63.ЈП за вршење на комунални д'!$A$161</c:f>
              <c:strCache>
                <c:ptCount val="1"/>
                <c:pt idx="0">
                  <c:v>   НЕТО ПРОФИТНА МАРЖА</c:v>
                </c:pt>
              </c:strCache>
            </c:strRef>
          </c:tx>
          <c:spPr>
            <a:ln w="28575" cap="rnd">
              <a:solidFill>
                <a:schemeClr val="accent1"/>
              </a:solidFill>
              <a:prstDash val="solid"/>
              <a:round/>
            </a:ln>
          </c:spPr>
          <c:marker>
            <c:symbol val="none"/>
          </c:marker>
          <c:cat>
            <c:numRef>
              <c:f>'63.ЈП за вршење на комунални д'!$B$160:$D$160</c:f>
              <c:numCache>
                <c:formatCode>General</c:formatCode>
                <c:ptCount val="3"/>
                <c:pt idx="0">
                  <c:v>2023</c:v>
                </c:pt>
                <c:pt idx="1">
                  <c:v>2024</c:v>
                </c:pt>
                <c:pt idx="2">
                  <c:v>2025</c:v>
                </c:pt>
              </c:numCache>
            </c:numRef>
          </c:cat>
          <c:val>
            <c:numRef>
              <c:f>'63.ЈП за вршење на комунални д'!$B$161:$D$161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'63.ЈП за вршење на комунални д'!$A$162</c:f>
              <c:strCache>
                <c:ptCount val="1"/>
                <c:pt idx="0">
                  <c:v>  ОПЕРАТИВНА ПРОФИТНА МАРЖА</c:v>
                </c:pt>
              </c:strCache>
            </c:strRef>
          </c:tx>
          <c:spPr>
            <a:ln w="28575" cap="rnd">
              <a:solidFill>
                <a:schemeClr val="accent2"/>
              </a:solidFill>
              <a:prstDash val="solid"/>
              <a:round/>
            </a:ln>
          </c:spPr>
          <c:marker>
            <c:symbol val="none"/>
          </c:marker>
          <c:cat>
            <c:numRef>
              <c:f>'63.ЈП за вршење на комунални д'!$B$160:$D$160</c:f>
              <c:numCache>
                <c:formatCode>General</c:formatCode>
                <c:ptCount val="3"/>
                <c:pt idx="0">
                  <c:v>2023</c:v>
                </c:pt>
                <c:pt idx="1">
                  <c:v>2024</c:v>
                </c:pt>
                <c:pt idx="2">
                  <c:v>2025</c:v>
                </c:pt>
              </c:numCache>
            </c:numRef>
          </c:cat>
          <c:val>
            <c:numRef>
              <c:f>'63.ЈП за вршење на комунални д'!$B$162:$D$162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'63.ЈП за вршење на комунални д'!$A$163</c:f>
              <c:strCache>
                <c:ptCount val="1"/>
                <c:pt idx="0">
                  <c:v>  СТАПКА НА ПОВРАТ НА РЕДСТВА (ROA)</c:v>
                </c:pt>
              </c:strCache>
            </c:strRef>
          </c:tx>
          <c:spPr>
            <a:ln w="28575" cap="rnd">
              <a:solidFill>
                <a:schemeClr val="accent3"/>
              </a:solidFill>
              <a:prstDash val="solid"/>
              <a:round/>
            </a:ln>
          </c:spPr>
          <c:marker>
            <c:symbol val="none"/>
          </c:marker>
          <c:cat>
            <c:numRef>
              <c:f>'63.ЈП за вршење на комунални д'!$B$160:$D$160</c:f>
              <c:numCache>
                <c:formatCode>General</c:formatCode>
                <c:ptCount val="3"/>
                <c:pt idx="0">
                  <c:v>2023</c:v>
                </c:pt>
                <c:pt idx="1">
                  <c:v>2024</c:v>
                </c:pt>
                <c:pt idx="2">
                  <c:v>2025</c:v>
                </c:pt>
              </c:numCache>
            </c:numRef>
          </c:cat>
          <c:val>
            <c:numRef>
              <c:f>'63.ЈП за вршење на комунални д'!$B$163:$D$163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'63.ЈП за вршење на комунални д'!$A$164</c:f>
              <c:strCache>
                <c:ptCount val="1"/>
                <c:pt idx="0">
                  <c:v>  СТАПКА НА ПОВРАТ НА КАПИТАЛОТ (ROE)</c:v>
                </c:pt>
              </c:strCache>
            </c:strRef>
          </c:tx>
          <c:marker>
            <c:symbol val="none"/>
          </c:marker>
          <c:cat>
            <c:numRef>
              <c:f>'63.ЈП за вршење на комунални д'!$B$160:$D$160</c:f>
              <c:numCache>
                <c:formatCode>General</c:formatCode>
                <c:ptCount val="3"/>
                <c:pt idx="0">
                  <c:v>2023</c:v>
                </c:pt>
                <c:pt idx="1">
                  <c:v>2024</c:v>
                </c:pt>
                <c:pt idx="2">
                  <c:v>2025</c:v>
                </c:pt>
              </c:numCache>
            </c:numRef>
          </c:cat>
          <c:val>
            <c:numRef>
              <c:f>'63.ЈП за вршење на комунални д'!$B$164:$D$164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41715840"/>
        <c:axId val="241729920"/>
      </c:lineChart>
      <c:catAx>
        <c:axId val="24171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729920"/>
        <c:crosses val="autoZero"/>
        <c:auto val="1"/>
        <c:lblAlgn val="ctr"/>
        <c:lblOffset val="100"/>
        <c:noMultiLvlLbl val="0"/>
      </c:catAx>
      <c:valAx>
        <c:axId val="241729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7158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'63.ЈП за вршење на комунални д'!$A$95</c:f>
              <c:strCache>
                <c:ptCount val="1"/>
                <c:pt idx="0">
                  <c:v>Oбврски</c:v>
                </c:pt>
              </c:strCache>
            </c:strRef>
          </c:tx>
          <c:spPr>
            <a:solidFill>
              <a:schemeClr val="accent1"/>
            </a:solidFill>
            <a:ln>
              <a:noFill/>
              <a:prstDash val="solid"/>
            </a:ln>
          </c:spPr>
          <c:invertIfNegative val="0"/>
          <c:cat>
            <c:numRef>
              <c:f>'63.ЈП за вршење на комунални д'!$B$94:$D$94</c:f>
              <c:numCache>
                <c:formatCode>0</c:formatCode>
                <c:ptCount val="3"/>
                <c:pt idx="0">
                  <c:v>2023</c:v>
                </c:pt>
                <c:pt idx="1">
                  <c:v>2024</c:v>
                </c:pt>
                <c:pt idx="2">
                  <c:v>2025</c:v>
                </c:pt>
              </c:numCache>
            </c:numRef>
          </c:cat>
          <c:val>
            <c:numRef>
              <c:f>'63.ЈП за вршење на комунални д'!$B$95:$D$95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'63.ЈП за вршење на комунални д'!$A$96</c:f>
              <c:strCache>
                <c:ptCount val="1"/>
                <c:pt idx="0">
                  <c:v>EBITDA</c:v>
                </c:pt>
              </c:strCache>
            </c:strRef>
          </c:tx>
          <c:spPr>
            <a:solidFill>
              <a:schemeClr val="accent2"/>
            </a:solidFill>
            <a:ln>
              <a:noFill/>
              <a:prstDash val="solid"/>
            </a:ln>
          </c:spPr>
          <c:invertIfNegative val="0"/>
          <c:cat>
            <c:numRef>
              <c:f>'63.ЈП за вршење на комунални д'!$B$94:$D$94</c:f>
              <c:numCache>
                <c:formatCode>0</c:formatCode>
                <c:ptCount val="3"/>
                <c:pt idx="0">
                  <c:v>2023</c:v>
                </c:pt>
                <c:pt idx="1">
                  <c:v>2024</c:v>
                </c:pt>
                <c:pt idx="2">
                  <c:v>2025</c:v>
                </c:pt>
              </c:numCache>
            </c:numRef>
          </c:cat>
          <c:val>
            <c:numRef>
              <c:f>'63.ЈП за вршење на комунални д'!$B$96:$D$96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'63.ЈП за вршење на комунални д'!$A$97</c:f>
              <c:strCache>
                <c:ptCount val="1"/>
                <c:pt idx="0">
                  <c:v>Показател на долг/ЕBITDA</c:v>
                </c:pt>
              </c:strCache>
            </c:strRef>
          </c:tx>
          <c:spPr>
            <a:solidFill>
              <a:schemeClr val="accent3"/>
            </a:solidFill>
            <a:ln>
              <a:noFill/>
              <a:prstDash val="solid"/>
            </a:ln>
          </c:spPr>
          <c:invertIfNegative val="0"/>
          <c:cat>
            <c:numRef>
              <c:f>'63.ЈП за вршење на комунални д'!$B$94:$D$94</c:f>
              <c:numCache>
                <c:formatCode>0</c:formatCode>
                <c:ptCount val="3"/>
                <c:pt idx="0">
                  <c:v>2023</c:v>
                </c:pt>
                <c:pt idx="1">
                  <c:v>2024</c:v>
                </c:pt>
                <c:pt idx="2">
                  <c:v>2025</c:v>
                </c:pt>
              </c:numCache>
            </c:numRef>
          </c:cat>
          <c:val>
            <c:numRef>
              <c:f>'63.ЈП за вршење на комунални д'!$B$97:$D$97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41744512"/>
        <c:axId val="241750400"/>
      </c:barChart>
      <c:catAx>
        <c:axId val="2417445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750400"/>
        <c:crosses val="autoZero"/>
        <c:auto val="1"/>
        <c:lblAlgn val="ctr"/>
        <c:lblOffset val="100"/>
        <c:noMultiLvlLbl val="0"/>
      </c:catAx>
      <c:valAx>
        <c:axId val="241750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744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'63.ЈП за вршење на комунални д'!$A$118</c:f>
              <c:strCache>
                <c:ptCount val="1"/>
                <c:pt idx="0">
                  <c:v>Oбврски</c:v>
                </c:pt>
              </c:strCache>
            </c:strRef>
          </c:tx>
          <c:spPr>
            <a:solidFill>
              <a:schemeClr val="accent1"/>
            </a:solidFill>
            <a:ln>
              <a:noFill/>
              <a:prstDash val="solid"/>
            </a:ln>
          </c:spPr>
          <c:invertIfNegative val="0"/>
          <c:cat>
            <c:numRef>
              <c:f>'63.ЈП за вршење на комунални д'!$B$117:$D$117</c:f>
              <c:numCache>
                <c:formatCode>General</c:formatCode>
                <c:ptCount val="3"/>
                <c:pt idx="0">
                  <c:v>2023</c:v>
                </c:pt>
                <c:pt idx="1">
                  <c:v>2024</c:v>
                </c:pt>
                <c:pt idx="2">
                  <c:v>2025</c:v>
                </c:pt>
              </c:numCache>
            </c:numRef>
          </c:cat>
          <c:val>
            <c:numRef>
              <c:f>'63.ЈП за вршење на комунални д'!$B$118:$D$118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'63.ЈП за вршење на комунални д'!$A$119</c:f>
              <c:strCache>
                <c:ptCount val="1"/>
                <c:pt idx="0">
                  <c:v>Приходи</c:v>
                </c:pt>
              </c:strCache>
            </c:strRef>
          </c:tx>
          <c:spPr>
            <a:solidFill>
              <a:schemeClr val="accent2"/>
            </a:solidFill>
            <a:ln>
              <a:noFill/>
              <a:prstDash val="solid"/>
            </a:ln>
          </c:spPr>
          <c:invertIfNegative val="0"/>
          <c:cat>
            <c:numRef>
              <c:f>'63.ЈП за вршење на комунални д'!$B$117:$D$117</c:f>
              <c:numCache>
                <c:formatCode>General</c:formatCode>
                <c:ptCount val="3"/>
                <c:pt idx="0">
                  <c:v>2023</c:v>
                </c:pt>
                <c:pt idx="1">
                  <c:v>2024</c:v>
                </c:pt>
                <c:pt idx="2">
                  <c:v>2025</c:v>
                </c:pt>
              </c:numCache>
            </c:numRef>
          </c:cat>
          <c:val>
            <c:numRef>
              <c:f>'63.ЈП за вршење на комунални д'!$B$119:$D$119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41862144"/>
        <c:axId val="241863680"/>
      </c:barChart>
      <c:catAx>
        <c:axId val="2418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863680"/>
        <c:crosses val="autoZero"/>
        <c:auto val="1"/>
        <c:lblAlgn val="ctr"/>
        <c:lblOffset val="100"/>
        <c:noMultiLvlLbl val="0"/>
      </c:catAx>
      <c:valAx>
        <c:axId val="241863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1862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'63.ЈП за вршење на комунални д'!$A$139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'63.ЈП за вршење на комунални д'!$B$138:$D$138</c:f>
              <c:numCache>
                <c:formatCode>General</c:formatCode>
                <c:ptCount val="3"/>
                <c:pt idx="0">
                  <c:v>2023</c:v>
                </c:pt>
                <c:pt idx="1">
                  <c:v>2024</c:v>
                </c:pt>
                <c:pt idx="2">
                  <c:v>2025</c:v>
                </c:pt>
              </c:numCache>
            </c:numRef>
          </c:cat>
          <c:val>
            <c:numRef>
              <c:f>'63.ЈП за вршење на комунални д'!$B$139:$D$139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'63.ЈП за вршење на комунални д'!$A$140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'63.ЈП за вршење на комунални д'!$B$138:$D$138</c:f>
              <c:numCache>
                <c:formatCode>General</c:formatCode>
                <c:ptCount val="3"/>
                <c:pt idx="0">
                  <c:v>2023</c:v>
                </c:pt>
                <c:pt idx="1">
                  <c:v>2024</c:v>
                </c:pt>
                <c:pt idx="2">
                  <c:v>2025</c:v>
                </c:pt>
              </c:numCache>
            </c:numRef>
          </c:cat>
          <c:val>
            <c:numRef>
              <c:f>'63.ЈП за вршење на комунални д'!$B$140:$D$140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42692480"/>
        <c:axId val="242694016"/>
      </c:lineChart>
      <c:catAx>
        <c:axId val="24269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694016"/>
        <c:crosses val="autoZero"/>
        <c:auto val="1"/>
        <c:lblAlgn val="ctr"/>
        <c:lblOffset val="100"/>
        <c:noMultiLvlLbl val="0"/>
      </c:catAx>
      <c:valAx>
        <c:axId val="2426940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6924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'63.ЈП за вршење на комунални д'!$A$185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'63.ЈП за вршење на комунални д'!$B$184:$D$184</c:f>
              <c:numCache>
                <c:formatCode>General</c:formatCode>
                <c:ptCount val="3"/>
                <c:pt idx="0">
                  <c:v>2023</c:v>
                </c:pt>
                <c:pt idx="1">
                  <c:v>2024</c:v>
                </c:pt>
                <c:pt idx="2">
                  <c:v>2025</c:v>
                </c:pt>
              </c:numCache>
            </c:numRef>
          </c:cat>
          <c:val>
            <c:numRef>
              <c:f>'63.ЈП за вршење на комунални д'!$B$185:$D$185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'63.ЈП за вршење на комунални д'!$A$186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'63.ЈП за вршење на комунални д'!$B$184:$D$184</c:f>
              <c:numCache>
                <c:formatCode>General</c:formatCode>
                <c:ptCount val="3"/>
                <c:pt idx="0">
                  <c:v>2023</c:v>
                </c:pt>
                <c:pt idx="1">
                  <c:v>2024</c:v>
                </c:pt>
                <c:pt idx="2">
                  <c:v>2025</c:v>
                </c:pt>
              </c:numCache>
            </c:numRef>
          </c:cat>
          <c:val>
            <c:numRef>
              <c:f>'63.ЈП за вршење на комунални д'!$B$186:$D$186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42711552"/>
        <c:axId val="242729728"/>
      </c:lineChart>
      <c:catAx>
        <c:axId val="24271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29728"/>
        <c:crosses val="autoZero"/>
        <c:auto val="1"/>
        <c:lblAlgn val="ctr"/>
        <c:lblOffset val="100"/>
        <c:noMultiLvlLbl val="0"/>
      </c:catAx>
      <c:valAx>
        <c:axId val="2427297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11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'64.ЈП за одржување на улици пат'!$A$161</c:f>
              <c:strCache>
                <c:ptCount val="1"/>
                <c:pt idx="0">
                  <c:v>   НЕТО ПРОФИТНА МАРЖА</c:v>
                </c:pt>
              </c:strCache>
            </c:strRef>
          </c:tx>
          <c:spPr>
            <a:ln w="28575" cap="rnd">
              <a:solidFill>
                <a:schemeClr val="accent1"/>
              </a:solidFill>
              <a:prstDash val="solid"/>
              <a:round/>
            </a:ln>
          </c:spPr>
          <c:marker>
            <c:symbol val="none"/>
          </c:marker>
          <c:cat>
            <c:numRef>
              <c:f>'64.ЈП за одржување на улици пат'!$B$160:$D$160</c:f>
              <c:numCache>
                <c:formatCode>General</c:formatCode>
                <c:ptCount val="3"/>
                <c:pt idx="0">
                  <c:v>2023</c:v>
                </c:pt>
                <c:pt idx="1">
                  <c:v>2024</c:v>
                </c:pt>
                <c:pt idx="2">
                  <c:v>2025</c:v>
                </c:pt>
              </c:numCache>
            </c:numRef>
          </c:cat>
          <c:val>
            <c:numRef>
              <c:f>'64.ЈП за одржување на улици пат'!$B$161:$D$161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'64.ЈП за одржување на улици пат'!$A$162</c:f>
              <c:strCache>
                <c:ptCount val="1"/>
                <c:pt idx="0">
                  <c:v>  ОПЕРАТИВНА ПРОФИТНА МАРЖА</c:v>
                </c:pt>
              </c:strCache>
            </c:strRef>
          </c:tx>
          <c:spPr>
            <a:ln w="28575" cap="rnd">
              <a:solidFill>
                <a:schemeClr val="accent2"/>
              </a:solidFill>
              <a:prstDash val="solid"/>
              <a:round/>
            </a:ln>
          </c:spPr>
          <c:marker>
            <c:symbol val="none"/>
          </c:marker>
          <c:cat>
            <c:numRef>
              <c:f>'64.ЈП за одржување на улици пат'!$B$160:$D$160</c:f>
              <c:numCache>
                <c:formatCode>General</c:formatCode>
                <c:ptCount val="3"/>
                <c:pt idx="0">
                  <c:v>2023</c:v>
                </c:pt>
                <c:pt idx="1">
                  <c:v>2024</c:v>
                </c:pt>
                <c:pt idx="2">
                  <c:v>2025</c:v>
                </c:pt>
              </c:numCache>
            </c:numRef>
          </c:cat>
          <c:val>
            <c:numRef>
              <c:f>'64.ЈП за одржување на улици пат'!$B$162:$D$162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'64.ЈП за одржување на улици пат'!$A$163</c:f>
              <c:strCache>
                <c:ptCount val="1"/>
                <c:pt idx="0">
                  <c:v>  СТАПКА НА ПОВРАТ НА РЕДСТВА (ROA)</c:v>
                </c:pt>
              </c:strCache>
            </c:strRef>
          </c:tx>
          <c:spPr>
            <a:ln w="28575" cap="rnd">
              <a:solidFill>
                <a:schemeClr val="accent3"/>
              </a:solidFill>
              <a:prstDash val="solid"/>
              <a:round/>
            </a:ln>
          </c:spPr>
          <c:marker>
            <c:symbol val="none"/>
          </c:marker>
          <c:cat>
            <c:numRef>
              <c:f>'64.ЈП за одржување на улици пат'!$B$160:$D$160</c:f>
              <c:numCache>
                <c:formatCode>General</c:formatCode>
                <c:ptCount val="3"/>
                <c:pt idx="0">
                  <c:v>2023</c:v>
                </c:pt>
                <c:pt idx="1">
                  <c:v>2024</c:v>
                </c:pt>
                <c:pt idx="2">
                  <c:v>2025</c:v>
                </c:pt>
              </c:numCache>
            </c:numRef>
          </c:cat>
          <c:val>
            <c:numRef>
              <c:f>'64.ЈП за одржување на улици пат'!$B$163:$D$163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'64.ЈП за одржување на улици пат'!$A$164</c:f>
              <c:strCache>
                <c:ptCount val="1"/>
                <c:pt idx="0">
                  <c:v>  СТАПКА НА ПОВРАТ НА КАПИТАЛОТ (ROE)</c:v>
                </c:pt>
              </c:strCache>
            </c:strRef>
          </c:tx>
          <c:marker>
            <c:symbol val="none"/>
          </c:marker>
          <c:cat>
            <c:numRef>
              <c:f>'64.ЈП за одржување на улици пат'!$B$160:$D$160</c:f>
              <c:numCache>
                <c:formatCode>General</c:formatCode>
                <c:ptCount val="3"/>
                <c:pt idx="0">
                  <c:v>2023</c:v>
                </c:pt>
                <c:pt idx="1">
                  <c:v>2024</c:v>
                </c:pt>
                <c:pt idx="2">
                  <c:v>2025</c:v>
                </c:pt>
              </c:numCache>
            </c:numRef>
          </c:cat>
          <c:val>
            <c:numRef>
              <c:f>'64.ЈП за одржување на улици пат'!$B$164:$D$164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42488064"/>
        <c:axId val="242489600"/>
      </c:lineChart>
      <c:catAx>
        <c:axId val="24248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489600"/>
        <c:crosses val="autoZero"/>
        <c:auto val="1"/>
        <c:lblAlgn val="ctr"/>
        <c:lblOffset val="100"/>
        <c:noMultiLvlLbl val="0"/>
      </c:catAx>
      <c:valAx>
        <c:axId val="242489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488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'7.Јавно претпријатие Комуналец '!$A$138</c:f>
              <c:strCache>
                <c:ptCount val="1"/>
                <c:pt idx="0">
                  <c:v>  ПОКАЗАТЕЛ НА ВКУПНА ЗАДОЛЖЕНОСТ</c:v>
                </c:pt>
              </c:strCache>
            </c:strRef>
          </c:tx>
          <c:marker>
            <c:symbol val="none"/>
          </c:marker>
          <c:cat>
            <c:numRef>
              <c:f>'7.Јавно претпријатие Комуналец '!$B$137:$D$137</c:f>
              <c:numCache>
                <c:formatCode>General</c:formatCode>
                <c:ptCount val="3"/>
                <c:pt idx="0">
                  <c:v>2023</c:v>
                </c:pt>
                <c:pt idx="1">
                  <c:v>2024</c:v>
                </c:pt>
                <c:pt idx="2">
                  <c:v>2025</c:v>
                </c:pt>
              </c:numCache>
            </c:numRef>
          </c:cat>
          <c:val>
            <c:numRef>
              <c:f>'7.Јавно претпријатие Комуналец '!$B$138:$D$138</c:f>
              <c:numCache>
                <c:formatCode>0.00</c:formatCode>
                <c:ptCount val="3"/>
                <c:pt idx="0">
                  <c:v>0.38655824643725178</c:v>
                </c:pt>
                <c:pt idx="1">
                  <c:v>0.67812255378486874</c:v>
                </c:pt>
                <c:pt idx="2">
                  <c:v>0.9621553379370531</c:v>
                </c:pt>
              </c:numCache>
            </c:numRef>
          </c:val>
          <c:smooth val="0"/>
          <c:extLst>
            <c:ext xmlns:c16="http://schemas.microsoft.com/office/drawing/2014/chart" uri="{C3380CC4-5D6E-409C-BE32-E72D297353CC}">
              <c16:uniqueId val="{00000000-8919-3247-B8C4-B22501086BDE}"/>
            </c:ext>
          </c:extLst>
        </c:ser>
        <c:ser>
          <c:idx val="1"/>
          <c:order val="1"/>
          <c:tx>
            <c:strRef>
              <c:f>'7.Јавно претпријатие Комуналец '!$A$139</c:f>
              <c:strCache>
                <c:ptCount val="1"/>
                <c:pt idx="0">
                  <c:v>  ПОКАЗАТЕЛ ДОЛГ-СОПСТВЕН КАПИТАЛ (DEBT EQUITY RATIO)</c:v>
                </c:pt>
              </c:strCache>
            </c:strRef>
          </c:tx>
          <c:marker>
            <c:symbol val="none"/>
          </c:marker>
          <c:cat>
            <c:numRef>
              <c:f>'7.Јавно претпријатие Комуналец '!$B$137:$D$137</c:f>
              <c:numCache>
                <c:formatCode>General</c:formatCode>
                <c:ptCount val="3"/>
                <c:pt idx="0">
                  <c:v>2023</c:v>
                </c:pt>
                <c:pt idx="1">
                  <c:v>2024</c:v>
                </c:pt>
                <c:pt idx="2">
                  <c:v>2025</c:v>
                </c:pt>
              </c:numCache>
            </c:numRef>
          </c:cat>
          <c:val>
            <c:numRef>
              <c:f>'7.Јавно претпријатие Комуналец '!$B$139:$D$139</c:f>
              <c:numCache>
                <c:formatCode>0.00</c:formatCode>
                <c:ptCount val="3"/>
                <c:pt idx="0">
                  <c:v>0.68091167678127951</c:v>
                </c:pt>
                <c:pt idx="1">
                  <c:v>2.5965049241829932</c:v>
                </c:pt>
                <c:pt idx="2">
                  <c:v>-46.060723379371652</c:v>
                </c:pt>
              </c:numCache>
            </c:numRef>
          </c:val>
          <c:smooth val="0"/>
          <c:extLst>
            <c:ext xmlns:c16="http://schemas.microsoft.com/office/drawing/2014/chart" uri="{C3380CC4-5D6E-409C-BE32-E72D297353CC}">
              <c16:uniqueId val="{00000001-8919-3247-B8C4-B22501086BDE}"/>
            </c:ext>
          </c:extLst>
        </c:ser>
        <c:dLbls>
          <c:showLegendKey val="0"/>
          <c:showVal val="0"/>
          <c:showCatName val="0"/>
          <c:showSerName val="0"/>
          <c:showPercent val="0"/>
          <c:showBubbleSize val="0"/>
        </c:dLbls>
        <c:smooth val="0"/>
        <c:axId val="222142848"/>
        <c:axId val="222144384"/>
      </c:lineChart>
      <c:catAx>
        <c:axId val="222142848"/>
        <c:scaling>
          <c:orientation val="minMax"/>
        </c:scaling>
        <c:delete val="0"/>
        <c:axPos val="b"/>
        <c:numFmt formatCode="General" sourceLinked="1"/>
        <c:majorTickMark val="out"/>
        <c:minorTickMark val="none"/>
        <c:tickLblPos val="nextTo"/>
        <c:crossAx val="222144384"/>
        <c:crosses val="autoZero"/>
        <c:auto val="1"/>
        <c:lblAlgn val="ctr"/>
        <c:lblOffset val="100"/>
        <c:noMultiLvlLbl val="0"/>
      </c:catAx>
      <c:valAx>
        <c:axId val="222144384"/>
        <c:scaling>
          <c:orientation val="minMax"/>
        </c:scaling>
        <c:delete val="0"/>
        <c:axPos val="l"/>
        <c:majorGridlines/>
        <c:numFmt formatCode="0.00" sourceLinked="1"/>
        <c:majorTickMark val="out"/>
        <c:minorTickMark val="none"/>
        <c:tickLblPos val="nextTo"/>
        <c:crossAx val="222142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'64.ЈП за одржување на улици пат'!$A$95</c:f>
              <c:strCache>
                <c:ptCount val="1"/>
                <c:pt idx="0">
                  <c:v>Oбврски</c:v>
                </c:pt>
              </c:strCache>
            </c:strRef>
          </c:tx>
          <c:spPr>
            <a:solidFill>
              <a:schemeClr val="accent1"/>
            </a:solidFill>
            <a:ln>
              <a:noFill/>
              <a:prstDash val="solid"/>
            </a:ln>
          </c:spPr>
          <c:invertIfNegative val="0"/>
          <c:cat>
            <c:numRef>
              <c:f>'64.ЈП за одржување на улици пат'!$B$94:$D$94</c:f>
              <c:numCache>
                <c:formatCode>0</c:formatCode>
                <c:ptCount val="3"/>
                <c:pt idx="0">
                  <c:v>2023</c:v>
                </c:pt>
                <c:pt idx="1">
                  <c:v>2024</c:v>
                </c:pt>
                <c:pt idx="2">
                  <c:v>2025</c:v>
                </c:pt>
              </c:numCache>
            </c:numRef>
          </c:cat>
          <c:val>
            <c:numRef>
              <c:f>'64.ЈП за одржување на улици пат'!$B$95:$D$95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'64.ЈП за одржување на улици пат'!$A$96</c:f>
              <c:strCache>
                <c:ptCount val="1"/>
                <c:pt idx="0">
                  <c:v>EBITDA</c:v>
                </c:pt>
              </c:strCache>
            </c:strRef>
          </c:tx>
          <c:spPr>
            <a:solidFill>
              <a:schemeClr val="accent2"/>
            </a:solidFill>
            <a:ln>
              <a:noFill/>
              <a:prstDash val="solid"/>
            </a:ln>
          </c:spPr>
          <c:invertIfNegative val="0"/>
          <c:cat>
            <c:numRef>
              <c:f>'64.ЈП за одржување на улици пат'!$B$94:$D$94</c:f>
              <c:numCache>
                <c:formatCode>0</c:formatCode>
                <c:ptCount val="3"/>
                <c:pt idx="0">
                  <c:v>2023</c:v>
                </c:pt>
                <c:pt idx="1">
                  <c:v>2024</c:v>
                </c:pt>
                <c:pt idx="2">
                  <c:v>2025</c:v>
                </c:pt>
              </c:numCache>
            </c:numRef>
          </c:cat>
          <c:val>
            <c:numRef>
              <c:f>'64.ЈП за одржување на улици пат'!$B$96:$D$96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'64.ЈП за одржување на улици пат'!$A$97</c:f>
              <c:strCache>
                <c:ptCount val="1"/>
                <c:pt idx="0">
                  <c:v>Показател на долг/ЕBITDA</c:v>
                </c:pt>
              </c:strCache>
            </c:strRef>
          </c:tx>
          <c:spPr>
            <a:solidFill>
              <a:schemeClr val="accent3"/>
            </a:solidFill>
            <a:ln>
              <a:noFill/>
              <a:prstDash val="solid"/>
            </a:ln>
          </c:spPr>
          <c:invertIfNegative val="0"/>
          <c:cat>
            <c:numRef>
              <c:f>'64.ЈП за одржување на улици пат'!$B$94:$D$94</c:f>
              <c:numCache>
                <c:formatCode>0</c:formatCode>
                <c:ptCount val="3"/>
                <c:pt idx="0">
                  <c:v>2023</c:v>
                </c:pt>
                <c:pt idx="1">
                  <c:v>2024</c:v>
                </c:pt>
                <c:pt idx="2">
                  <c:v>2025</c:v>
                </c:pt>
              </c:numCache>
            </c:numRef>
          </c:cat>
          <c:val>
            <c:numRef>
              <c:f>'64.ЈП за одржување на улици пат'!$B$97:$D$97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42545408"/>
        <c:axId val="242546944"/>
      </c:barChart>
      <c:catAx>
        <c:axId val="2425454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546944"/>
        <c:crosses val="autoZero"/>
        <c:auto val="1"/>
        <c:lblAlgn val="ctr"/>
        <c:lblOffset val="100"/>
        <c:noMultiLvlLbl val="0"/>
      </c:catAx>
      <c:valAx>
        <c:axId val="242546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545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'64.ЈП за одржување на улици пат'!$A$118</c:f>
              <c:strCache>
                <c:ptCount val="1"/>
                <c:pt idx="0">
                  <c:v>Oбврски</c:v>
                </c:pt>
              </c:strCache>
            </c:strRef>
          </c:tx>
          <c:spPr>
            <a:solidFill>
              <a:schemeClr val="accent1"/>
            </a:solidFill>
            <a:ln>
              <a:noFill/>
              <a:prstDash val="solid"/>
            </a:ln>
          </c:spPr>
          <c:invertIfNegative val="0"/>
          <c:cat>
            <c:numRef>
              <c:f>'64.ЈП за одржување на улици пат'!$B$117:$D$117</c:f>
              <c:numCache>
                <c:formatCode>General</c:formatCode>
                <c:ptCount val="3"/>
                <c:pt idx="0">
                  <c:v>2023</c:v>
                </c:pt>
                <c:pt idx="1">
                  <c:v>2024</c:v>
                </c:pt>
                <c:pt idx="2">
                  <c:v>2025</c:v>
                </c:pt>
              </c:numCache>
            </c:numRef>
          </c:cat>
          <c:val>
            <c:numRef>
              <c:f>'64.ЈП за одржување на улици пат'!$B$118:$D$118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'64.ЈП за одржување на улици пат'!$A$119</c:f>
              <c:strCache>
                <c:ptCount val="1"/>
                <c:pt idx="0">
                  <c:v>Приходи</c:v>
                </c:pt>
              </c:strCache>
            </c:strRef>
          </c:tx>
          <c:spPr>
            <a:solidFill>
              <a:schemeClr val="accent2"/>
            </a:solidFill>
            <a:ln>
              <a:noFill/>
              <a:prstDash val="solid"/>
            </a:ln>
          </c:spPr>
          <c:invertIfNegative val="0"/>
          <c:cat>
            <c:numRef>
              <c:f>'64.ЈП за одржување на улици пат'!$B$117:$D$117</c:f>
              <c:numCache>
                <c:formatCode>General</c:formatCode>
                <c:ptCount val="3"/>
                <c:pt idx="0">
                  <c:v>2023</c:v>
                </c:pt>
                <c:pt idx="1">
                  <c:v>2024</c:v>
                </c:pt>
                <c:pt idx="2">
                  <c:v>2025</c:v>
                </c:pt>
              </c:numCache>
            </c:numRef>
          </c:cat>
          <c:val>
            <c:numRef>
              <c:f>'64.ЈП за одржување на улици пат'!$B$119:$D$119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42625920"/>
        <c:axId val="242648192"/>
      </c:barChart>
      <c:catAx>
        <c:axId val="24262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648192"/>
        <c:crosses val="autoZero"/>
        <c:auto val="1"/>
        <c:lblAlgn val="ctr"/>
        <c:lblOffset val="100"/>
        <c:noMultiLvlLbl val="0"/>
      </c:catAx>
      <c:valAx>
        <c:axId val="2426481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625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'64.ЈП за одржување на улици пат'!$A$139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'64.ЈП за одржување на улици пат'!$B$138:$D$138</c:f>
              <c:numCache>
                <c:formatCode>General</c:formatCode>
                <c:ptCount val="3"/>
                <c:pt idx="0">
                  <c:v>2023</c:v>
                </c:pt>
                <c:pt idx="1">
                  <c:v>2024</c:v>
                </c:pt>
                <c:pt idx="2">
                  <c:v>2025</c:v>
                </c:pt>
              </c:numCache>
            </c:numRef>
          </c:cat>
          <c:val>
            <c:numRef>
              <c:f>'64.ЈП за одржување на улици пат'!$B$139:$D$139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'64.ЈП за одржување на улици пат'!$A$140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'64.ЈП за одржување на улици пат'!$B$138:$D$138</c:f>
              <c:numCache>
                <c:formatCode>General</c:formatCode>
                <c:ptCount val="3"/>
                <c:pt idx="0">
                  <c:v>2023</c:v>
                </c:pt>
                <c:pt idx="1">
                  <c:v>2024</c:v>
                </c:pt>
                <c:pt idx="2">
                  <c:v>2025</c:v>
                </c:pt>
              </c:numCache>
            </c:numRef>
          </c:cat>
          <c:val>
            <c:numRef>
              <c:f>'64.ЈП за одржување на улици пат'!$B$140:$D$140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42747648"/>
        <c:axId val="242749440"/>
      </c:lineChart>
      <c:catAx>
        <c:axId val="24274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49440"/>
        <c:crosses val="autoZero"/>
        <c:auto val="1"/>
        <c:lblAlgn val="ctr"/>
        <c:lblOffset val="100"/>
        <c:noMultiLvlLbl val="0"/>
      </c:catAx>
      <c:valAx>
        <c:axId val="242749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47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'64.ЈП за одржување на улици пат'!$A$185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'64.ЈП за одржување на улици пат'!$B$184:$D$184</c:f>
              <c:numCache>
                <c:formatCode>General</c:formatCode>
                <c:ptCount val="3"/>
                <c:pt idx="0">
                  <c:v>2023</c:v>
                </c:pt>
                <c:pt idx="1">
                  <c:v>2024</c:v>
                </c:pt>
                <c:pt idx="2">
                  <c:v>2025</c:v>
                </c:pt>
              </c:numCache>
            </c:numRef>
          </c:cat>
          <c:val>
            <c:numRef>
              <c:f>'64.ЈП за одржување на улици пат'!$B$185:$D$185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'64.ЈП за одржување на улици пат'!$A$186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'64.ЈП за одржување на улици пат'!$B$184:$D$184</c:f>
              <c:numCache>
                <c:formatCode>General</c:formatCode>
                <c:ptCount val="3"/>
                <c:pt idx="0">
                  <c:v>2023</c:v>
                </c:pt>
                <c:pt idx="1">
                  <c:v>2024</c:v>
                </c:pt>
                <c:pt idx="2">
                  <c:v>2025</c:v>
                </c:pt>
              </c:numCache>
            </c:numRef>
          </c:cat>
          <c:val>
            <c:numRef>
              <c:f>'64.ЈП за одржување на улици пат'!$B$186:$D$186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42783360"/>
        <c:axId val="242784896"/>
      </c:lineChart>
      <c:catAx>
        <c:axId val="24278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84896"/>
        <c:crosses val="autoZero"/>
        <c:auto val="1"/>
        <c:lblAlgn val="ctr"/>
        <c:lblOffset val="100"/>
        <c:noMultiLvlLbl val="0"/>
      </c:catAx>
      <c:valAx>
        <c:axId val="242784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7833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'65.Јавно Комунално Претпријатие'!$A$161</c:f>
              <c:strCache>
                <c:ptCount val="1"/>
                <c:pt idx="0">
                  <c:v>   НЕТО ПРОФИТНА МАРЖА</c:v>
                </c:pt>
              </c:strCache>
            </c:strRef>
          </c:tx>
          <c:spPr>
            <a:ln w="28575" cap="rnd">
              <a:solidFill>
                <a:schemeClr val="accent1"/>
              </a:solidFill>
              <a:prstDash val="solid"/>
              <a:round/>
            </a:ln>
          </c:spPr>
          <c:marker>
            <c:symbol val="none"/>
          </c:marker>
          <c:cat>
            <c:numRef>
              <c:f>'65.Јавно Комунално Претпријатие'!$B$160:$D$160</c:f>
              <c:numCache>
                <c:formatCode>General</c:formatCode>
                <c:ptCount val="3"/>
                <c:pt idx="0">
                  <c:v>2023</c:v>
                </c:pt>
                <c:pt idx="1">
                  <c:v>2024</c:v>
                </c:pt>
                <c:pt idx="2">
                  <c:v>2025</c:v>
                </c:pt>
              </c:numCache>
            </c:numRef>
          </c:cat>
          <c:val>
            <c:numRef>
              <c:f>'65.Јавно Комунално Претпријатие'!$B$161:$D$161</c:f>
              <c:numCache>
                <c:formatCode>0.00</c:formatCode>
                <c:ptCount val="3"/>
                <c:pt idx="0">
                  <c:v>-77.52</c:v>
                </c:pt>
                <c:pt idx="1">
                  <c:v>-172.17</c:v>
                </c:pt>
                <c:pt idx="2">
                  <c:v>-136.41999999999999</c:v>
                </c:pt>
              </c:numCache>
            </c:numRef>
          </c:val>
          <c:smooth val="0"/>
          <c:extLst>
            <c:ext xmlns:c16="http://schemas.microsoft.com/office/drawing/2014/chart" uri="{C3380CC4-5D6E-409C-BE32-E72D297353CC}">
              <c16:uniqueId val="{00000000-540C-A14D-AE93-47B524320690}"/>
            </c:ext>
          </c:extLst>
        </c:ser>
        <c:ser>
          <c:idx val="1"/>
          <c:order val="1"/>
          <c:tx>
            <c:strRef>
              <c:f>'65.Јавно Комунално Претпријатие'!$A$162</c:f>
              <c:strCache>
                <c:ptCount val="1"/>
                <c:pt idx="0">
                  <c:v>  ОПЕРАТИВНА ПРОФИТНА МАРЖА</c:v>
                </c:pt>
              </c:strCache>
            </c:strRef>
          </c:tx>
          <c:spPr>
            <a:ln w="28575" cap="rnd">
              <a:solidFill>
                <a:schemeClr val="accent2"/>
              </a:solidFill>
              <a:prstDash val="solid"/>
              <a:round/>
            </a:ln>
          </c:spPr>
          <c:marker>
            <c:symbol val="none"/>
          </c:marker>
          <c:cat>
            <c:numRef>
              <c:f>'65.Јавно Комунално Претпријатие'!$B$160:$D$160</c:f>
              <c:numCache>
                <c:formatCode>General</c:formatCode>
                <c:ptCount val="3"/>
                <c:pt idx="0">
                  <c:v>2023</c:v>
                </c:pt>
                <c:pt idx="1">
                  <c:v>2024</c:v>
                </c:pt>
                <c:pt idx="2">
                  <c:v>2025</c:v>
                </c:pt>
              </c:numCache>
            </c:numRef>
          </c:cat>
          <c:val>
            <c:numRef>
              <c:f>'65.Јавно Комунално Претпријатие'!$B$162:$D$162</c:f>
              <c:numCache>
                <c:formatCode>0.00</c:formatCode>
                <c:ptCount val="3"/>
                <c:pt idx="0">
                  <c:v>-77.517269246660931</c:v>
                </c:pt>
                <c:pt idx="1">
                  <c:v>-172.17233601495451</c:v>
                </c:pt>
                <c:pt idx="2">
                  <c:v>-138.369955572637</c:v>
                </c:pt>
              </c:numCache>
            </c:numRef>
          </c:val>
          <c:smooth val="0"/>
          <c:extLst>
            <c:ext xmlns:c16="http://schemas.microsoft.com/office/drawing/2014/chart" uri="{C3380CC4-5D6E-409C-BE32-E72D297353CC}">
              <c16:uniqueId val="{00000001-540C-A14D-AE93-47B524320690}"/>
            </c:ext>
          </c:extLst>
        </c:ser>
        <c:ser>
          <c:idx val="2"/>
          <c:order val="2"/>
          <c:tx>
            <c:strRef>
              <c:f>'65.Јавно Комунално Претпријатие'!$A$163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'65.Јавно Комунално Претпријатие'!$B$160:$D$160</c:f>
              <c:numCache>
                <c:formatCode>General</c:formatCode>
                <c:ptCount val="3"/>
                <c:pt idx="0">
                  <c:v>2023</c:v>
                </c:pt>
                <c:pt idx="1">
                  <c:v>2024</c:v>
                </c:pt>
                <c:pt idx="2">
                  <c:v>2025</c:v>
                </c:pt>
              </c:numCache>
            </c:numRef>
          </c:cat>
          <c:val>
            <c:numRef>
              <c:f>'65.Јавно Комунално Претпријатие'!$B$163:$D$163</c:f>
              <c:numCache>
                <c:formatCode>0.00</c:formatCode>
                <c:ptCount val="3"/>
                <c:pt idx="0">
                  <c:v>-44.15</c:v>
                </c:pt>
                <c:pt idx="1">
                  <c:v>-84.09</c:v>
                </c:pt>
                <c:pt idx="2">
                  <c:v>-68.44</c:v>
                </c:pt>
              </c:numCache>
            </c:numRef>
          </c:val>
          <c:smooth val="0"/>
          <c:extLst>
            <c:ext xmlns:c16="http://schemas.microsoft.com/office/drawing/2014/chart" uri="{C3380CC4-5D6E-409C-BE32-E72D297353CC}">
              <c16:uniqueId val="{00000002-540C-A14D-AE93-47B524320690}"/>
            </c:ext>
          </c:extLst>
        </c:ser>
        <c:ser>
          <c:idx val="3"/>
          <c:order val="3"/>
          <c:tx>
            <c:strRef>
              <c:f>'65.Јавно Комунално Претпријатие'!$A$164</c:f>
              <c:strCache>
                <c:ptCount val="1"/>
                <c:pt idx="0">
                  <c:v>  СТАПКА НА ПОВРАТ НА КАПИТАЛОТ (ROE)</c:v>
                </c:pt>
              </c:strCache>
            </c:strRef>
          </c:tx>
          <c:marker>
            <c:symbol val="none"/>
          </c:marker>
          <c:cat>
            <c:numRef>
              <c:f>'65.Јавно Комунално Претпријатие'!$B$160:$D$160</c:f>
              <c:numCache>
                <c:formatCode>General</c:formatCode>
                <c:ptCount val="3"/>
                <c:pt idx="0">
                  <c:v>2023</c:v>
                </c:pt>
                <c:pt idx="1">
                  <c:v>2024</c:v>
                </c:pt>
                <c:pt idx="2">
                  <c:v>2025</c:v>
                </c:pt>
              </c:numCache>
            </c:numRef>
          </c:cat>
          <c:val>
            <c:numRef>
              <c:f>'65.Јавно Комунално Претпријатие'!$B$164:$D$164</c:f>
              <c:numCache>
                <c:formatCode>0.00</c:formatCode>
                <c:ptCount val="3"/>
                <c:pt idx="0">
                  <c:v>-34.51</c:v>
                </c:pt>
                <c:pt idx="1">
                  <c:v>-42.25</c:v>
                </c:pt>
                <c:pt idx="2">
                  <c:v>-28.19</c:v>
                </c:pt>
              </c:numCache>
            </c:numRef>
          </c:val>
          <c:smooth val="0"/>
          <c:extLst>
            <c:ext xmlns:c16="http://schemas.microsoft.com/office/drawing/2014/chart" uri="{C3380CC4-5D6E-409C-BE32-E72D297353CC}">
              <c16:uniqueId val="{00000000-5CB0-504F-9B50-384DA5FFCBDD}"/>
            </c:ext>
          </c:extLst>
        </c:ser>
        <c:dLbls>
          <c:showLegendKey val="0"/>
          <c:showVal val="0"/>
          <c:showCatName val="0"/>
          <c:showSerName val="0"/>
          <c:showPercent val="0"/>
          <c:showBubbleSize val="0"/>
        </c:dLbls>
        <c:smooth val="0"/>
        <c:axId val="242920064"/>
        <c:axId val="242930048"/>
      </c:lineChart>
      <c:catAx>
        <c:axId val="24292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930048"/>
        <c:crosses val="autoZero"/>
        <c:auto val="1"/>
        <c:lblAlgn val="ctr"/>
        <c:lblOffset val="100"/>
        <c:noMultiLvlLbl val="0"/>
      </c:catAx>
      <c:valAx>
        <c:axId val="242930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920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'65.Јавно Комунално Претпријатие'!$A$95</c:f>
              <c:strCache>
                <c:ptCount val="1"/>
                <c:pt idx="0">
                  <c:v>Oбврски</c:v>
                </c:pt>
              </c:strCache>
            </c:strRef>
          </c:tx>
          <c:spPr>
            <a:solidFill>
              <a:schemeClr val="accent1"/>
            </a:solidFill>
            <a:ln>
              <a:noFill/>
              <a:prstDash val="solid"/>
            </a:ln>
          </c:spPr>
          <c:invertIfNegative val="0"/>
          <c:cat>
            <c:numRef>
              <c:f>'65.Јавно Комунално Претпријатие'!$B$94:$D$94</c:f>
              <c:numCache>
                <c:formatCode>0</c:formatCode>
                <c:ptCount val="3"/>
                <c:pt idx="0">
                  <c:v>2023</c:v>
                </c:pt>
                <c:pt idx="1">
                  <c:v>2024</c:v>
                </c:pt>
                <c:pt idx="2">
                  <c:v>2025</c:v>
                </c:pt>
              </c:numCache>
            </c:numRef>
          </c:cat>
          <c:val>
            <c:numRef>
              <c:f>'65.Јавно Комунално Претпријатие'!$B$95:$D$95</c:f>
              <c:numCache>
                <c:formatCode>#,##0</c:formatCode>
                <c:ptCount val="3"/>
                <c:pt idx="0">
                  <c:v>54923676</c:v>
                </c:pt>
                <c:pt idx="1">
                  <c:v>80203184</c:v>
                </c:pt>
                <c:pt idx="2">
                  <c:v>104955492</c:v>
                </c:pt>
              </c:numCache>
            </c:numRef>
          </c:val>
          <c:extLst>
            <c:ext xmlns:c16="http://schemas.microsoft.com/office/drawing/2014/chart" uri="{C3380CC4-5D6E-409C-BE32-E72D297353CC}">
              <c16:uniqueId val="{00000000-3083-1D44-9A76-47C35DF048BF}"/>
            </c:ext>
          </c:extLst>
        </c:ser>
        <c:ser>
          <c:idx val="1"/>
          <c:order val="1"/>
          <c:tx>
            <c:strRef>
              <c:f>'65.Јавно Комунално Претпријатие'!$A$96</c:f>
              <c:strCache>
                <c:ptCount val="1"/>
                <c:pt idx="0">
                  <c:v>EBITDA</c:v>
                </c:pt>
              </c:strCache>
            </c:strRef>
          </c:tx>
          <c:spPr>
            <a:solidFill>
              <a:schemeClr val="accent2"/>
            </a:solidFill>
            <a:ln>
              <a:noFill/>
              <a:prstDash val="solid"/>
            </a:ln>
          </c:spPr>
          <c:invertIfNegative val="0"/>
          <c:cat>
            <c:numRef>
              <c:f>'65.Јавно Комунално Претпријатие'!$B$94:$D$94</c:f>
              <c:numCache>
                <c:formatCode>0</c:formatCode>
                <c:ptCount val="3"/>
                <c:pt idx="0">
                  <c:v>2023</c:v>
                </c:pt>
                <c:pt idx="1">
                  <c:v>2024</c:v>
                </c:pt>
                <c:pt idx="2">
                  <c:v>2025</c:v>
                </c:pt>
              </c:numCache>
            </c:numRef>
          </c:cat>
          <c:val>
            <c:numRef>
              <c:f>'65.Јавно Комунално Претпријатие'!$B$96:$D$96</c:f>
              <c:numCache>
                <c:formatCode>#,##0</c:formatCode>
                <c:ptCount val="3"/>
                <c:pt idx="0">
                  <c:v>-10639339</c:v>
                </c:pt>
                <c:pt idx="1">
                  <c:v>-22554638</c:v>
                </c:pt>
                <c:pt idx="2">
                  <c:v>-21255983</c:v>
                </c:pt>
              </c:numCache>
            </c:numRef>
          </c:val>
          <c:extLst>
            <c:ext xmlns:c16="http://schemas.microsoft.com/office/drawing/2014/chart" uri="{C3380CC4-5D6E-409C-BE32-E72D297353CC}">
              <c16:uniqueId val="{00000001-3083-1D44-9A76-47C35DF048BF}"/>
            </c:ext>
          </c:extLst>
        </c:ser>
        <c:ser>
          <c:idx val="2"/>
          <c:order val="2"/>
          <c:tx>
            <c:strRef>
              <c:f>'65.Јавно Комунално Претпријатие'!$A$97</c:f>
              <c:strCache>
                <c:ptCount val="1"/>
                <c:pt idx="0">
                  <c:v>Показател на долг/ЕBITDA</c:v>
                </c:pt>
              </c:strCache>
            </c:strRef>
          </c:tx>
          <c:spPr>
            <a:solidFill>
              <a:schemeClr val="accent3"/>
            </a:solidFill>
            <a:ln>
              <a:noFill/>
              <a:prstDash val="solid"/>
            </a:ln>
          </c:spPr>
          <c:invertIfNegative val="0"/>
          <c:cat>
            <c:numRef>
              <c:f>'65.Јавно Комунално Претпријатие'!$B$94:$D$94</c:f>
              <c:numCache>
                <c:formatCode>0</c:formatCode>
                <c:ptCount val="3"/>
                <c:pt idx="0">
                  <c:v>2023</c:v>
                </c:pt>
                <c:pt idx="1">
                  <c:v>2024</c:v>
                </c:pt>
                <c:pt idx="2">
                  <c:v>2025</c:v>
                </c:pt>
              </c:numCache>
            </c:numRef>
          </c:cat>
          <c:val>
            <c:numRef>
              <c:f>'65.Јавно Комунално Претпријатие'!$B$97:$D$97</c:f>
              <c:numCache>
                <c:formatCode>#,##0.00</c:formatCode>
                <c:ptCount val="3"/>
                <c:pt idx="0">
                  <c:v>-5.1623203283587449</c:v>
                </c:pt>
                <c:pt idx="1">
                  <c:v>-3.5559508425717139</c:v>
                </c:pt>
                <c:pt idx="2">
                  <c:v>-4.9376917548343906</c:v>
                </c:pt>
              </c:numCache>
            </c:numRef>
          </c:val>
          <c:extLst>
            <c:ext xmlns:c16="http://schemas.microsoft.com/office/drawing/2014/chart" uri="{C3380CC4-5D6E-409C-BE32-E72D297353CC}">
              <c16:uniqueId val="{00000002-3083-1D44-9A76-47C35DF048BF}"/>
            </c:ext>
          </c:extLst>
        </c:ser>
        <c:dLbls>
          <c:showLegendKey val="0"/>
          <c:showVal val="0"/>
          <c:showCatName val="0"/>
          <c:showSerName val="0"/>
          <c:showPercent val="0"/>
          <c:showBubbleSize val="0"/>
        </c:dLbls>
        <c:gapWidth val="219"/>
        <c:overlap val="-27"/>
        <c:axId val="243214976"/>
        <c:axId val="243229056"/>
      </c:barChart>
      <c:catAx>
        <c:axId val="2432149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29056"/>
        <c:crosses val="autoZero"/>
        <c:auto val="1"/>
        <c:lblAlgn val="ctr"/>
        <c:lblOffset val="100"/>
        <c:noMultiLvlLbl val="0"/>
      </c:catAx>
      <c:valAx>
        <c:axId val="243229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14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'65.Јавно Комунално Претпријатие'!$A$118</c:f>
              <c:strCache>
                <c:ptCount val="1"/>
                <c:pt idx="0">
                  <c:v>Oбврски</c:v>
                </c:pt>
              </c:strCache>
            </c:strRef>
          </c:tx>
          <c:spPr>
            <a:solidFill>
              <a:schemeClr val="accent1"/>
            </a:solidFill>
            <a:ln>
              <a:noFill/>
              <a:prstDash val="solid"/>
            </a:ln>
          </c:spPr>
          <c:invertIfNegative val="0"/>
          <c:cat>
            <c:numRef>
              <c:f>'65.Јавно Комунално Претпријатие'!$B$117:$D$117</c:f>
              <c:numCache>
                <c:formatCode>General</c:formatCode>
                <c:ptCount val="3"/>
                <c:pt idx="0">
                  <c:v>2023</c:v>
                </c:pt>
                <c:pt idx="1">
                  <c:v>2024</c:v>
                </c:pt>
                <c:pt idx="2">
                  <c:v>2025</c:v>
                </c:pt>
              </c:numCache>
            </c:numRef>
          </c:cat>
          <c:val>
            <c:numRef>
              <c:f>'65.Јавно Комунално Претпријатие'!$B$118:$D$118</c:f>
              <c:numCache>
                <c:formatCode>#,##0</c:formatCode>
                <c:ptCount val="3"/>
                <c:pt idx="0">
                  <c:v>54923676</c:v>
                </c:pt>
                <c:pt idx="1">
                  <c:v>80203184</c:v>
                </c:pt>
                <c:pt idx="2">
                  <c:v>104955492</c:v>
                </c:pt>
              </c:numCache>
            </c:numRef>
          </c:val>
          <c:extLst>
            <c:ext xmlns:c16="http://schemas.microsoft.com/office/drawing/2014/chart" uri="{C3380CC4-5D6E-409C-BE32-E72D297353CC}">
              <c16:uniqueId val="{00000000-FD65-EB41-9FDD-75B3590805FA}"/>
            </c:ext>
          </c:extLst>
        </c:ser>
        <c:ser>
          <c:idx val="1"/>
          <c:order val="1"/>
          <c:tx>
            <c:strRef>
              <c:f>'65.Јавно Комунално Претпријатие'!$A$119</c:f>
              <c:strCache>
                <c:ptCount val="1"/>
                <c:pt idx="0">
                  <c:v>Приходи</c:v>
                </c:pt>
              </c:strCache>
            </c:strRef>
          </c:tx>
          <c:spPr>
            <a:solidFill>
              <a:schemeClr val="accent2"/>
            </a:solidFill>
            <a:ln>
              <a:noFill/>
              <a:prstDash val="solid"/>
            </a:ln>
          </c:spPr>
          <c:invertIfNegative val="0"/>
          <c:cat>
            <c:numRef>
              <c:f>'65.Јавно Комунално Претпријатие'!$B$117:$D$117</c:f>
              <c:numCache>
                <c:formatCode>General</c:formatCode>
                <c:ptCount val="3"/>
                <c:pt idx="0">
                  <c:v>2023</c:v>
                </c:pt>
                <c:pt idx="1">
                  <c:v>2024</c:v>
                </c:pt>
                <c:pt idx="2">
                  <c:v>2025</c:v>
                </c:pt>
              </c:numCache>
            </c:numRef>
          </c:cat>
          <c:val>
            <c:numRef>
              <c:f>'65.Јавно Комунално Претпријатие'!$B$119:$D$119</c:f>
              <c:numCache>
                <c:formatCode>#,##0</c:formatCode>
                <c:ptCount val="3"/>
                <c:pt idx="0">
                  <c:v>13725121</c:v>
                </c:pt>
                <c:pt idx="1">
                  <c:v>13100036</c:v>
                </c:pt>
                <c:pt idx="2">
                  <c:v>15661704</c:v>
                </c:pt>
              </c:numCache>
            </c:numRef>
          </c:val>
          <c:extLst>
            <c:ext xmlns:c16="http://schemas.microsoft.com/office/drawing/2014/chart" uri="{C3380CC4-5D6E-409C-BE32-E72D297353CC}">
              <c16:uniqueId val="{00000001-FD65-EB41-9FDD-75B3590805FA}"/>
            </c:ext>
          </c:extLst>
        </c:ser>
        <c:dLbls>
          <c:showLegendKey val="0"/>
          <c:showVal val="0"/>
          <c:showCatName val="0"/>
          <c:showSerName val="0"/>
          <c:showPercent val="0"/>
          <c:showBubbleSize val="0"/>
        </c:dLbls>
        <c:gapWidth val="219"/>
        <c:overlap val="-27"/>
        <c:axId val="243258880"/>
        <c:axId val="243260416"/>
      </c:barChart>
      <c:catAx>
        <c:axId val="2432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60416"/>
        <c:crosses val="autoZero"/>
        <c:auto val="1"/>
        <c:lblAlgn val="ctr"/>
        <c:lblOffset val="100"/>
        <c:noMultiLvlLbl val="0"/>
      </c:catAx>
      <c:valAx>
        <c:axId val="243260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58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GB"/>
              <a:t>None</a:t>
            </a:r>
          </a:p>
        </c:rich>
      </c:tx>
      <c:overlay val="0"/>
      <c:spPr>
        <a:noFill/>
        <a:ln>
          <a:noFill/>
          <a:prstDash val="solid"/>
        </a:ln>
      </c:spPr>
    </c:title>
    <c:autoTitleDeleted val="0"/>
    <c:plotArea>
      <c:layout/>
      <c:lineChart>
        <c:grouping val="standard"/>
        <c:varyColors val="0"/>
        <c:ser>
          <c:idx val="0"/>
          <c:order val="0"/>
          <c:tx>
            <c:strRef>
              <c:f>'65.Јавно Комунално Претпријатие'!$A$139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'65.Јавно Комунално Претпријатие'!$B$138:$D$138</c:f>
              <c:numCache>
                <c:formatCode>General</c:formatCode>
                <c:ptCount val="3"/>
                <c:pt idx="0">
                  <c:v>2023</c:v>
                </c:pt>
                <c:pt idx="1">
                  <c:v>2024</c:v>
                </c:pt>
                <c:pt idx="2">
                  <c:v>2025</c:v>
                </c:pt>
              </c:numCache>
            </c:numRef>
          </c:cat>
          <c:val>
            <c:numRef>
              <c:f>'65.Јавно Комунално Претпријатие'!$B$139:$D$139</c:f>
              <c:numCache>
                <c:formatCode>0.00</c:formatCode>
                <c:ptCount val="3"/>
                <c:pt idx="0">
                  <c:v>2.2792059532261222</c:v>
                </c:pt>
                <c:pt idx="1">
                  <c:v>2.990135256865909</c:v>
                </c:pt>
                <c:pt idx="2">
                  <c:v>3.4277987410332811</c:v>
                </c:pt>
              </c:numCache>
            </c:numRef>
          </c:val>
          <c:smooth val="0"/>
          <c:extLst>
            <c:ext xmlns:c16="http://schemas.microsoft.com/office/drawing/2014/chart" uri="{C3380CC4-5D6E-409C-BE32-E72D297353CC}">
              <c16:uniqueId val="{00000000-96F6-3447-B74E-793DB22F0E24}"/>
            </c:ext>
          </c:extLst>
        </c:ser>
        <c:ser>
          <c:idx val="1"/>
          <c:order val="1"/>
          <c:tx>
            <c:strRef>
              <c:f>'65.Јавно Комунално Претпријатие'!$A$140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'65.Јавно Комунално Претпријатие'!$B$138:$D$138</c:f>
              <c:numCache>
                <c:formatCode>General</c:formatCode>
                <c:ptCount val="3"/>
                <c:pt idx="0">
                  <c:v>2023</c:v>
                </c:pt>
                <c:pt idx="1">
                  <c:v>2024</c:v>
                </c:pt>
                <c:pt idx="2">
                  <c:v>2025</c:v>
                </c:pt>
              </c:numCache>
            </c:numRef>
          </c:cat>
          <c:val>
            <c:numRef>
              <c:f>'65.Јавно Комунално Претпријатие'!$B$140:$D$140</c:f>
              <c:numCache>
                <c:formatCode>0.00</c:formatCode>
                <c:ptCount val="3"/>
                <c:pt idx="0">
                  <c:v>-1.7817349485264879</c:v>
                </c:pt>
                <c:pt idx="1">
                  <c:v>-1.502478410223641</c:v>
                </c:pt>
                <c:pt idx="2">
                  <c:v>-1.4118957568840309</c:v>
                </c:pt>
              </c:numCache>
            </c:numRef>
          </c:val>
          <c:smooth val="0"/>
          <c:extLst>
            <c:ext xmlns:c16="http://schemas.microsoft.com/office/drawing/2014/chart" uri="{C3380CC4-5D6E-409C-BE32-E72D297353CC}">
              <c16:uniqueId val="{00000001-96F6-3447-B74E-793DB22F0E24}"/>
            </c:ext>
          </c:extLst>
        </c:ser>
        <c:dLbls>
          <c:showLegendKey val="0"/>
          <c:showVal val="0"/>
          <c:showCatName val="0"/>
          <c:showSerName val="0"/>
          <c:showPercent val="0"/>
          <c:showBubbleSize val="0"/>
        </c:dLbls>
        <c:smooth val="0"/>
        <c:axId val="242971008"/>
        <c:axId val="242972544"/>
      </c:lineChart>
      <c:catAx>
        <c:axId val="24297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972544"/>
        <c:crosses val="autoZero"/>
        <c:auto val="1"/>
        <c:lblAlgn val="ctr"/>
        <c:lblOffset val="100"/>
        <c:noMultiLvlLbl val="0"/>
      </c:catAx>
      <c:valAx>
        <c:axId val="242972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971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'65.Јавно Комунално Претпријатие'!$A$185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'65.Јавно Комунално Претпријатие'!$B$184:$D$184</c:f>
              <c:numCache>
                <c:formatCode>General</c:formatCode>
                <c:ptCount val="3"/>
                <c:pt idx="0">
                  <c:v>2023</c:v>
                </c:pt>
                <c:pt idx="1">
                  <c:v>2024</c:v>
                </c:pt>
                <c:pt idx="2">
                  <c:v>2025</c:v>
                </c:pt>
              </c:numCache>
            </c:numRef>
          </c:cat>
          <c:val>
            <c:numRef>
              <c:f>'65.Јавно Комунално Претпријатие'!$B$185:$D$185</c:f>
              <c:numCache>
                <c:formatCode>0.00</c:formatCode>
                <c:ptCount val="3"/>
                <c:pt idx="0">
                  <c:v>0.42397548190328699</c:v>
                </c:pt>
                <c:pt idx="1">
                  <c:v>0.32431582766090677</c:v>
                </c:pt>
                <c:pt idx="2">
                  <c:v>0.28400121262830152</c:v>
                </c:pt>
              </c:numCache>
            </c:numRef>
          </c:val>
          <c:smooth val="0"/>
          <c:extLst>
            <c:ext xmlns:c16="http://schemas.microsoft.com/office/drawing/2014/chart" uri="{C3380CC4-5D6E-409C-BE32-E72D297353CC}">
              <c16:uniqueId val="{00000000-1520-4E4C-AB41-8BDE019D3E55}"/>
            </c:ext>
          </c:extLst>
        </c:ser>
        <c:ser>
          <c:idx val="1"/>
          <c:order val="1"/>
          <c:tx>
            <c:strRef>
              <c:f>'65.Јавно Комунално Претпријатие'!$A$186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'65.Јавно Комунално Претпријатие'!$B$184:$D$184</c:f>
              <c:numCache>
                <c:formatCode>General</c:formatCode>
                <c:ptCount val="3"/>
                <c:pt idx="0">
                  <c:v>2023</c:v>
                </c:pt>
                <c:pt idx="1">
                  <c:v>2024</c:v>
                </c:pt>
                <c:pt idx="2">
                  <c:v>2025</c:v>
                </c:pt>
              </c:numCache>
            </c:numRef>
          </c:cat>
          <c:val>
            <c:numRef>
              <c:f>'65.Јавно Комунално Претпријатие'!$B$186:$D$186</c:f>
              <c:numCache>
                <c:formatCode>0.00</c:formatCode>
                <c:ptCount val="3"/>
                <c:pt idx="0">
                  <c:v>0.42388291708661308</c:v>
                </c:pt>
                <c:pt idx="1">
                  <c:v>0.32425243865630071</c:v>
                </c:pt>
                <c:pt idx="2">
                  <c:v>0.28395277304783628</c:v>
                </c:pt>
              </c:numCache>
            </c:numRef>
          </c:val>
          <c:smooth val="0"/>
          <c:extLst>
            <c:ext xmlns:c16="http://schemas.microsoft.com/office/drawing/2014/chart" uri="{C3380CC4-5D6E-409C-BE32-E72D297353CC}">
              <c16:uniqueId val="{00000001-1520-4E4C-AB41-8BDE019D3E55}"/>
            </c:ext>
          </c:extLst>
        </c:ser>
        <c:dLbls>
          <c:showLegendKey val="0"/>
          <c:showVal val="0"/>
          <c:showCatName val="0"/>
          <c:showSerName val="0"/>
          <c:showPercent val="0"/>
          <c:showBubbleSize val="0"/>
        </c:dLbls>
        <c:smooth val="0"/>
        <c:axId val="242990464"/>
        <c:axId val="243090560"/>
      </c:lineChart>
      <c:catAx>
        <c:axId val="24299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090560"/>
        <c:crosses val="autoZero"/>
        <c:auto val="1"/>
        <c:lblAlgn val="ctr"/>
        <c:lblOffset val="100"/>
        <c:noMultiLvlLbl val="0"/>
      </c:catAx>
      <c:valAx>
        <c:axId val="243090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990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'66.КЈП ИЛИНДЕН ПО Зрновци'!$A$95</c:f>
              <c:strCache>
                <c:ptCount val="1"/>
                <c:pt idx="0">
                  <c:v>Oбврски</c:v>
                </c:pt>
              </c:strCache>
            </c:strRef>
          </c:tx>
          <c:spPr>
            <a:solidFill>
              <a:schemeClr val="accent1"/>
            </a:solidFill>
            <a:ln>
              <a:noFill/>
              <a:prstDash val="solid"/>
            </a:ln>
          </c:spPr>
          <c:invertIfNegative val="0"/>
          <c:cat>
            <c:numRef>
              <c:f>'66.КЈП ИЛИНДЕН ПО Зрновци'!$B$94:$D$94</c:f>
              <c:numCache>
                <c:formatCode>0</c:formatCode>
                <c:ptCount val="3"/>
                <c:pt idx="0">
                  <c:v>2023</c:v>
                </c:pt>
                <c:pt idx="1">
                  <c:v>2024</c:v>
                </c:pt>
                <c:pt idx="2">
                  <c:v>2025</c:v>
                </c:pt>
              </c:numCache>
            </c:numRef>
          </c:cat>
          <c:val>
            <c:numRef>
              <c:f>'66.КЈП ИЛИНДЕН ПО Зрновци'!$B$95:$D$95</c:f>
              <c:numCache>
                <c:formatCode>#,##0</c:formatCode>
                <c:ptCount val="3"/>
                <c:pt idx="0">
                  <c:v>1605171</c:v>
                </c:pt>
                <c:pt idx="1">
                  <c:v>1605171</c:v>
                </c:pt>
                <c:pt idx="2">
                  <c:v>1605171</c:v>
                </c:pt>
              </c:numCache>
            </c:numRef>
          </c:val>
          <c:extLst>
            <c:ext xmlns:c16="http://schemas.microsoft.com/office/drawing/2014/chart" uri="{C3380CC4-5D6E-409C-BE32-E72D297353CC}">
              <c16:uniqueId val="{00000000-FD50-6741-ADBC-3D0AA5B11AD4}"/>
            </c:ext>
          </c:extLst>
        </c:ser>
        <c:ser>
          <c:idx val="1"/>
          <c:order val="1"/>
          <c:tx>
            <c:strRef>
              <c:f>'66.КЈП ИЛИНДЕН ПО Зрновци'!$A$96</c:f>
              <c:strCache>
                <c:ptCount val="1"/>
                <c:pt idx="0">
                  <c:v>EBITDA</c:v>
                </c:pt>
              </c:strCache>
            </c:strRef>
          </c:tx>
          <c:spPr>
            <a:solidFill>
              <a:schemeClr val="accent2"/>
            </a:solidFill>
            <a:ln>
              <a:noFill/>
              <a:prstDash val="solid"/>
            </a:ln>
          </c:spPr>
          <c:invertIfNegative val="0"/>
          <c:cat>
            <c:numRef>
              <c:f>'66.КЈП ИЛИНДЕН ПО Зрновци'!$B$94:$D$94</c:f>
              <c:numCache>
                <c:formatCode>0</c:formatCode>
                <c:ptCount val="3"/>
                <c:pt idx="0">
                  <c:v>2023</c:v>
                </c:pt>
                <c:pt idx="1">
                  <c:v>2024</c:v>
                </c:pt>
                <c:pt idx="2">
                  <c:v>2025</c:v>
                </c:pt>
              </c:numCache>
            </c:numRef>
          </c:cat>
          <c:val>
            <c:numRef>
              <c:f>'66.КЈП ИЛИНДЕН ПО Зрновци'!$B$96:$D$96</c:f>
              <c:numCache>
                <c:formatCode>#,##0</c:formatCode>
                <c:ptCount val="3"/>
                <c:pt idx="0">
                  <c:v>0</c:v>
                </c:pt>
                <c:pt idx="1">
                  <c:v>0</c:v>
                </c:pt>
                <c:pt idx="2">
                  <c:v>0</c:v>
                </c:pt>
              </c:numCache>
            </c:numRef>
          </c:val>
          <c:extLst>
            <c:ext xmlns:c16="http://schemas.microsoft.com/office/drawing/2014/chart" uri="{C3380CC4-5D6E-409C-BE32-E72D297353CC}">
              <c16:uniqueId val="{00000001-FD50-6741-ADBC-3D0AA5B11AD4}"/>
            </c:ext>
          </c:extLst>
        </c:ser>
        <c:ser>
          <c:idx val="2"/>
          <c:order val="2"/>
          <c:tx>
            <c:strRef>
              <c:f>'66.КЈП ИЛИНДЕН ПО Зрновци'!$A$97</c:f>
              <c:strCache>
                <c:ptCount val="1"/>
                <c:pt idx="0">
                  <c:v>Показател на долг/ЕBITDA</c:v>
                </c:pt>
              </c:strCache>
            </c:strRef>
          </c:tx>
          <c:spPr>
            <a:solidFill>
              <a:schemeClr val="accent3"/>
            </a:solidFill>
            <a:ln>
              <a:noFill/>
              <a:prstDash val="solid"/>
            </a:ln>
          </c:spPr>
          <c:invertIfNegative val="0"/>
          <c:cat>
            <c:numRef>
              <c:f>'66.КЈП ИЛИНДЕН ПО Зрновци'!$B$94:$D$94</c:f>
              <c:numCache>
                <c:formatCode>0</c:formatCode>
                <c:ptCount val="3"/>
                <c:pt idx="0">
                  <c:v>2023</c:v>
                </c:pt>
                <c:pt idx="1">
                  <c:v>2024</c:v>
                </c:pt>
                <c:pt idx="2">
                  <c:v>2025</c:v>
                </c:pt>
              </c:numCache>
            </c:numRef>
          </c:cat>
          <c:val>
            <c:numRef>
              <c:f>'66.КЈП ИЛИНДЕН ПО Зрновци'!$B$97:$D$97</c:f>
              <c:numCache>
                <c:formatCode>#,##0.00</c:formatCode>
                <c:ptCount val="3"/>
                <c:pt idx="0">
                  <c:v>0</c:v>
                </c:pt>
                <c:pt idx="1">
                  <c:v>0</c:v>
                </c:pt>
                <c:pt idx="2">
                  <c:v>0</c:v>
                </c:pt>
              </c:numCache>
            </c:numRef>
          </c:val>
          <c:extLst>
            <c:ext xmlns:c16="http://schemas.microsoft.com/office/drawing/2014/chart" uri="{C3380CC4-5D6E-409C-BE32-E72D297353CC}">
              <c16:uniqueId val="{00000002-FD50-6741-ADBC-3D0AA5B11AD4}"/>
            </c:ext>
          </c:extLst>
        </c:ser>
        <c:dLbls>
          <c:showLegendKey val="0"/>
          <c:showVal val="0"/>
          <c:showCatName val="0"/>
          <c:showSerName val="0"/>
          <c:showPercent val="0"/>
          <c:showBubbleSize val="0"/>
        </c:dLbls>
        <c:gapWidth val="219"/>
        <c:overlap val="-27"/>
        <c:axId val="243179520"/>
        <c:axId val="243181056"/>
      </c:barChart>
      <c:catAx>
        <c:axId val="2431795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181056"/>
        <c:crosses val="autoZero"/>
        <c:auto val="1"/>
        <c:lblAlgn val="ctr"/>
        <c:lblOffset val="100"/>
        <c:noMultiLvlLbl val="0"/>
      </c:catAx>
      <c:valAx>
        <c:axId val="243181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1795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'8.ЈП Пазари Битола'!$A$161</c:f>
              <c:strCache>
                <c:ptCount val="1"/>
                <c:pt idx="0">
                  <c:v>   НЕТО ПРОФИТНА МАРЖА</c:v>
                </c:pt>
              </c:strCache>
            </c:strRef>
          </c:tx>
          <c:spPr>
            <a:ln>
              <a:prstDash val="solid"/>
            </a:ln>
          </c:spPr>
          <c:marker>
            <c:symbol val="none"/>
          </c:marker>
          <c:cat>
            <c:numRef>
              <c:f>'8.ЈП Пазари Битола'!$B$160:$D$160</c:f>
              <c:numCache>
                <c:formatCode>General</c:formatCode>
                <c:ptCount val="3"/>
                <c:pt idx="0">
                  <c:v>2023</c:v>
                </c:pt>
                <c:pt idx="1">
                  <c:v>2024</c:v>
                </c:pt>
                <c:pt idx="2">
                  <c:v>2025</c:v>
                </c:pt>
              </c:numCache>
            </c:numRef>
          </c:cat>
          <c:val>
            <c:numRef>
              <c:f>'8.ЈП Пазари Битола'!$B$161:$D$161</c:f>
              <c:numCache>
                <c:formatCode>0.00</c:formatCode>
                <c:ptCount val="3"/>
                <c:pt idx="0">
                  <c:v>-14.22</c:v>
                </c:pt>
                <c:pt idx="1">
                  <c:v>-13.71</c:v>
                </c:pt>
                <c:pt idx="2">
                  <c:v>-11.35</c:v>
                </c:pt>
              </c:numCache>
            </c:numRef>
          </c:val>
          <c:smooth val="0"/>
          <c:extLst>
            <c:ext xmlns:c16="http://schemas.microsoft.com/office/drawing/2014/chart" uri="{C3380CC4-5D6E-409C-BE32-E72D297353CC}">
              <c16:uniqueId val="{00000000-CD77-F548-860A-A902DC477E8A}"/>
            </c:ext>
          </c:extLst>
        </c:ser>
        <c:ser>
          <c:idx val="1"/>
          <c:order val="1"/>
          <c:tx>
            <c:strRef>
              <c:f>'8.ЈП Пазари Битола'!$A$162</c:f>
              <c:strCache>
                <c:ptCount val="1"/>
                <c:pt idx="0">
                  <c:v>  ОПЕРАТИВНА ПРОФИТНА МАРЖА</c:v>
                </c:pt>
              </c:strCache>
            </c:strRef>
          </c:tx>
          <c:spPr>
            <a:ln>
              <a:prstDash val="solid"/>
            </a:ln>
          </c:spPr>
          <c:marker>
            <c:symbol val="none"/>
          </c:marker>
          <c:cat>
            <c:numRef>
              <c:f>'8.ЈП Пазари Битола'!$B$160:$D$160</c:f>
              <c:numCache>
                <c:formatCode>General</c:formatCode>
                <c:ptCount val="3"/>
                <c:pt idx="0">
                  <c:v>2023</c:v>
                </c:pt>
                <c:pt idx="1">
                  <c:v>2024</c:v>
                </c:pt>
                <c:pt idx="2">
                  <c:v>2025</c:v>
                </c:pt>
              </c:numCache>
            </c:numRef>
          </c:cat>
          <c:val>
            <c:numRef>
              <c:f>'8.ЈП Пазари Битола'!$B$162:$D$162</c:f>
              <c:numCache>
                <c:formatCode>0.00</c:formatCode>
                <c:ptCount val="3"/>
                <c:pt idx="0">
                  <c:v>-35.498762436939671</c:v>
                </c:pt>
                <c:pt idx="1">
                  <c:v>-51.831878897145323</c:v>
                </c:pt>
                <c:pt idx="2">
                  <c:v>-64.472200293364182</c:v>
                </c:pt>
              </c:numCache>
            </c:numRef>
          </c:val>
          <c:smooth val="0"/>
          <c:extLst>
            <c:ext xmlns:c16="http://schemas.microsoft.com/office/drawing/2014/chart" uri="{C3380CC4-5D6E-409C-BE32-E72D297353CC}">
              <c16:uniqueId val="{00000001-CD77-F548-860A-A902DC477E8A}"/>
            </c:ext>
          </c:extLst>
        </c:ser>
        <c:ser>
          <c:idx val="2"/>
          <c:order val="2"/>
          <c:tx>
            <c:strRef>
              <c:f>'8.ЈП Пазари Битола'!$A$163</c:f>
              <c:strCache>
                <c:ptCount val="1"/>
                <c:pt idx="0">
                  <c:v>  СТАПКА НА ПОВРАТ НА СРЕДСТВА (ROA)</c:v>
                </c:pt>
              </c:strCache>
            </c:strRef>
          </c:tx>
          <c:spPr>
            <a:ln>
              <a:prstDash val="solid"/>
            </a:ln>
          </c:spPr>
          <c:marker>
            <c:symbol val="none"/>
          </c:marker>
          <c:cat>
            <c:numRef>
              <c:f>'8.ЈП Пазари Битола'!$B$160:$D$160</c:f>
              <c:numCache>
                <c:formatCode>General</c:formatCode>
                <c:ptCount val="3"/>
                <c:pt idx="0">
                  <c:v>2023</c:v>
                </c:pt>
                <c:pt idx="1">
                  <c:v>2024</c:v>
                </c:pt>
                <c:pt idx="2">
                  <c:v>2025</c:v>
                </c:pt>
              </c:numCache>
            </c:numRef>
          </c:cat>
          <c:val>
            <c:numRef>
              <c:f>'8.ЈП Пазари Битола'!$B$163:$D$163</c:f>
              <c:numCache>
                <c:formatCode>0.00</c:formatCode>
                <c:ptCount val="3"/>
                <c:pt idx="0">
                  <c:v>-7.95</c:v>
                </c:pt>
                <c:pt idx="1">
                  <c:v>-7.96</c:v>
                </c:pt>
                <c:pt idx="2">
                  <c:v>-6.59</c:v>
                </c:pt>
              </c:numCache>
            </c:numRef>
          </c:val>
          <c:smooth val="0"/>
          <c:extLst>
            <c:ext xmlns:c16="http://schemas.microsoft.com/office/drawing/2014/chart" uri="{C3380CC4-5D6E-409C-BE32-E72D297353CC}">
              <c16:uniqueId val="{00000002-CD77-F548-860A-A902DC477E8A}"/>
            </c:ext>
          </c:extLst>
        </c:ser>
        <c:ser>
          <c:idx val="3"/>
          <c:order val="3"/>
          <c:tx>
            <c:strRef>
              <c:f>'8.ЈП Пазари Битола'!$A$164</c:f>
              <c:strCache>
                <c:ptCount val="1"/>
                <c:pt idx="0">
                  <c:v>  СТАПКА НА ПОВРАТ НА КАПИТАЛОТ (ROE)</c:v>
                </c:pt>
              </c:strCache>
            </c:strRef>
          </c:tx>
          <c:marker>
            <c:symbol val="none"/>
          </c:marker>
          <c:cat>
            <c:numRef>
              <c:f>'8.ЈП Пазари Битола'!$B$160:$D$160</c:f>
              <c:numCache>
                <c:formatCode>General</c:formatCode>
                <c:ptCount val="3"/>
                <c:pt idx="0">
                  <c:v>2023</c:v>
                </c:pt>
                <c:pt idx="1">
                  <c:v>2024</c:v>
                </c:pt>
                <c:pt idx="2">
                  <c:v>2025</c:v>
                </c:pt>
              </c:numCache>
            </c:numRef>
          </c:cat>
          <c:val>
            <c:numRef>
              <c:f>'8.ЈП Пазари Битола'!$B$164:$D$164</c:f>
              <c:numCache>
                <c:formatCode>0.00</c:formatCode>
                <c:ptCount val="3"/>
                <c:pt idx="0">
                  <c:v>-13.46</c:v>
                </c:pt>
                <c:pt idx="1">
                  <c:v>-14.58</c:v>
                </c:pt>
                <c:pt idx="2">
                  <c:v>-12.95</c:v>
                </c:pt>
              </c:numCache>
            </c:numRef>
          </c:val>
          <c:smooth val="0"/>
          <c:extLst>
            <c:ext xmlns:c16="http://schemas.microsoft.com/office/drawing/2014/chart" uri="{C3380CC4-5D6E-409C-BE32-E72D297353CC}">
              <c16:uniqueId val="{00000000-3715-0547-9F48-08BCF17C97FE}"/>
            </c:ext>
          </c:extLst>
        </c:ser>
        <c:dLbls>
          <c:showLegendKey val="0"/>
          <c:showVal val="0"/>
          <c:showCatName val="0"/>
          <c:showSerName val="0"/>
          <c:showPercent val="0"/>
          <c:showBubbleSize val="0"/>
        </c:dLbls>
        <c:smooth val="0"/>
        <c:axId val="221910912"/>
        <c:axId val="221912448"/>
      </c:lineChart>
      <c:catAx>
        <c:axId val="221910912"/>
        <c:scaling>
          <c:orientation val="minMax"/>
        </c:scaling>
        <c:delete val="0"/>
        <c:axPos val="b"/>
        <c:numFmt formatCode="General" sourceLinked="0"/>
        <c:majorTickMark val="out"/>
        <c:minorTickMark val="none"/>
        <c:tickLblPos val="nextTo"/>
        <c:crossAx val="221912448"/>
        <c:crosses val="autoZero"/>
        <c:auto val="1"/>
        <c:lblAlgn val="ctr"/>
        <c:lblOffset val="100"/>
        <c:noMultiLvlLbl val="0"/>
      </c:catAx>
      <c:valAx>
        <c:axId val="221912448"/>
        <c:scaling>
          <c:orientation val="minMax"/>
        </c:scaling>
        <c:delete val="0"/>
        <c:axPos val="l"/>
        <c:majorGridlines/>
        <c:numFmt formatCode="0.00" sourceLinked="1"/>
        <c:majorTickMark val="out"/>
        <c:minorTickMark val="none"/>
        <c:tickLblPos val="nextTo"/>
        <c:crossAx val="2219109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'66.КЈП ИЛИНДЕН ПО Зрновци'!$A$118</c:f>
              <c:strCache>
                <c:ptCount val="1"/>
                <c:pt idx="0">
                  <c:v>Oбврски</c:v>
                </c:pt>
              </c:strCache>
            </c:strRef>
          </c:tx>
          <c:spPr>
            <a:solidFill>
              <a:schemeClr val="accent1"/>
            </a:solidFill>
            <a:ln>
              <a:noFill/>
              <a:prstDash val="solid"/>
            </a:ln>
          </c:spPr>
          <c:invertIfNegative val="0"/>
          <c:cat>
            <c:numRef>
              <c:f>'66.КЈП ИЛИНДЕН ПО Зрновци'!$B$117:$D$117</c:f>
              <c:numCache>
                <c:formatCode>General</c:formatCode>
                <c:ptCount val="3"/>
                <c:pt idx="0">
                  <c:v>2023</c:v>
                </c:pt>
                <c:pt idx="1">
                  <c:v>2024</c:v>
                </c:pt>
                <c:pt idx="2">
                  <c:v>2025</c:v>
                </c:pt>
              </c:numCache>
            </c:numRef>
          </c:cat>
          <c:val>
            <c:numRef>
              <c:f>'66.КЈП ИЛИНДЕН ПО Зрновци'!$B$118:$D$118</c:f>
              <c:numCache>
                <c:formatCode>#,##0</c:formatCode>
                <c:ptCount val="3"/>
                <c:pt idx="0">
                  <c:v>1605171</c:v>
                </c:pt>
                <c:pt idx="1">
                  <c:v>1605171</c:v>
                </c:pt>
                <c:pt idx="2">
                  <c:v>1605171</c:v>
                </c:pt>
              </c:numCache>
            </c:numRef>
          </c:val>
          <c:extLst>
            <c:ext xmlns:c16="http://schemas.microsoft.com/office/drawing/2014/chart" uri="{C3380CC4-5D6E-409C-BE32-E72D297353CC}">
              <c16:uniqueId val="{00000000-4324-474C-8F45-88022FABB2E2}"/>
            </c:ext>
          </c:extLst>
        </c:ser>
        <c:ser>
          <c:idx val="1"/>
          <c:order val="1"/>
          <c:tx>
            <c:strRef>
              <c:f>'66.КЈП ИЛИНДЕН ПО Зрновци'!$A$119</c:f>
              <c:strCache>
                <c:ptCount val="1"/>
                <c:pt idx="0">
                  <c:v>Приходи</c:v>
                </c:pt>
              </c:strCache>
            </c:strRef>
          </c:tx>
          <c:spPr>
            <a:solidFill>
              <a:schemeClr val="accent2"/>
            </a:solidFill>
            <a:ln>
              <a:noFill/>
              <a:prstDash val="solid"/>
            </a:ln>
          </c:spPr>
          <c:invertIfNegative val="0"/>
          <c:cat>
            <c:numRef>
              <c:f>'66.КЈП ИЛИНДЕН ПО Зрновци'!$B$117:$D$117</c:f>
              <c:numCache>
                <c:formatCode>General</c:formatCode>
                <c:ptCount val="3"/>
                <c:pt idx="0">
                  <c:v>2023</c:v>
                </c:pt>
                <c:pt idx="1">
                  <c:v>2024</c:v>
                </c:pt>
                <c:pt idx="2">
                  <c:v>2025</c:v>
                </c:pt>
              </c:numCache>
            </c:numRef>
          </c:cat>
          <c:val>
            <c:numRef>
              <c:f>'66.КЈП ИЛИНДЕН ПО Зрновци'!$B$119:$D$119</c:f>
              <c:numCache>
                <c:formatCode>#,##0</c:formatCode>
                <c:ptCount val="3"/>
                <c:pt idx="0">
                  <c:v>0</c:v>
                </c:pt>
                <c:pt idx="1">
                  <c:v>0</c:v>
                </c:pt>
                <c:pt idx="2">
                  <c:v>0</c:v>
                </c:pt>
              </c:numCache>
            </c:numRef>
          </c:val>
          <c:extLst>
            <c:ext xmlns:c16="http://schemas.microsoft.com/office/drawing/2014/chart" uri="{C3380CC4-5D6E-409C-BE32-E72D297353CC}">
              <c16:uniqueId val="{00000001-4324-474C-8F45-88022FABB2E2}"/>
            </c:ext>
          </c:extLst>
        </c:ser>
        <c:dLbls>
          <c:showLegendKey val="0"/>
          <c:showVal val="0"/>
          <c:showCatName val="0"/>
          <c:showSerName val="0"/>
          <c:showPercent val="0"/>
          <c:showBubbleSize val="0"/>
        </c:dLbls>
        <c:gapWidth val="219"/>
        <c:overlap val="-27"/>
        <c:axId val="243202688"/>
        <c:axId val="243278208"/>
      </c:barChart>
      <c:catAx>
        <c:axId val="24320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78208"/>
        <c:crosses val="autoZero"/>
        <c:auto val="1"/>
        <c:lblAlgn val="ctr"/>
        <c:lblOffset val="100"/>
        <c:noMultiLvlLbl val="0"/>
      </c:catAx>
      <c:valAx>
        <c:axId val="243278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202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'66.КЈП ИЛИНДЕН ПО Зрновци'!$A$139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'66.КЈП ИЛИНДЕН ПО Зрновци'!$B$138:$D$138</c:f>
              <c:numCache>
                <c:formatCode>General</c:formatCode>
                <c:ptCount val="3"/>
                <c:pt idx="0">
                  <c:v>2023</c:v>
                </c:pt>
                <c:pt idx="1">
                  <c:v>2024</c:v>
                </c:pt>
                <c:pt idx="2">
                  <c:v>2025</c:v>
                </c:pt>
              </c:numCache>
            </c:numRef>
          </c:cat>
          <c:val>
            <c:numRef>
              <c:f>'66.КЈП ИЛИНДЕН ПО Зрновци'!$B$139:$D$139</c:f>
              <c:numCache>
                <c:formatCode>0.00</c:formatCode>
                <c:ptCount val="3"/>
                <c:pt idx="0">
                  <c:v>10.580661533999519</c:v>
                </c:pt>
                <c:pt idx="1">
                  <c:v>10.580661533999519</c:v>
                </c:pt>
                <c:pt idx="2">
                  <c:v>10.580661533999519</c:v>
                </c:pt>
              </c:numCache>
            </c:numRef>
          </c:val>
          <c:smooth val="0"/>
          <c:extLst>
            <c:ext xmlns:c16="http://schemas.microsoft.com/office/drawing/2014/chart" uri="{C3380CC4-5D6E-409C-BE32-E72D297353CC}">
              <c16:uniqueId val="{00000000-D35C-D047-9CCC-3178EB3B6BC5}"/>
            </c:ext>
          </c:extLst>
        </c:ser>
        <c:ser>
          <c:idx val="1"/>
          <c:order val="1"/>
          <c:tx>
            <c:strRef>
              <c:f>'66.КЈП ИЛИНДЕН ПО Зрновци'!$A$140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'66.КЈП ИЛИНДЕН ПО Зрновци'!$B$138:$D$138</c:f>
              <c:numCache>
                <c:formatCode>General</c:formatCode>
                <c:ptCount val="3"/>
                <c:pt idx="0">
                  <c:v>2023</c:v>
                </c:pt>
                <c:pt idx="1">
                  <c:v>2024</c:v>
                </c:pt>
                <c:pt idx="2">
                  <c:v>2025</c:v>
                </c:pt>
              </c:numCache>
            </c:numRef>
          </c:cat>
          <c:val>
            <c:numRef>
              <c:f>'66.КЈП ИЛИНДЕН ПО Зрновци'!$B$140:$D$140</c:f>
              <c:numCache>
                <c:formatCode>0.00</c:formatCode>
                <c:ptCount val="3"/>
                <c:pt idx="0">
                  <c:v>-1.10437692600362</c:v>
                </c:pt>
                <c:pt idx="1">
                  <c:v>-1.10437692600362</c:v>
                </c:pt>
                <c:pt idx="2">
                  <c:v>-1.10437692600362</c:v>
                </c:pt>
              </c:numCache>
            </c:numRef>
          </c:val>
          <c:smooth val="0"/>
          <c:extLst>
            <c:ext xmlns:c16="http://schemas.microsoft.com/office/drawing/2014/chart" uri="{C3380CC4-5D6E-409C-BE32-E72D297353CC}">
              <c16:uniqueId val="{00000001-D35C-D047-9CCC-3178EB3B6BC5}"/>
            </c:ext>
          </c:extLst>
        </c:ser>
        <c:dLbls>
          <c:showLegendKey val="0"/>
          <c:showVal val="0"/>
          <c:showCatName val="0"/>
          <c:showSerName val="0"/>
          <c:showPercent val="0"/>
          <c:showBubbleSize val="0"/>
        </c:dLbls>
        <c:smooth val="0"/>
        <c:axId val="243308416"/>
        <c:axId val="243309952"/>
      </c:lineChart>
      <c:catAx>
        <c:axId val="24330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309952"/>
        <c:crosses val="autoZero"/>
        <c:auto val="1"/>
        <c:lblAlgn val="ctr"/>
        <c:lblOffset val="100"/>
        <c:noMultiLvlLbl val="0"/>
      </c:catAx>
      <c:valAx>
        <c:axId val="243309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308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'66.КЈП ИЛИНДЕН ПО Зрновци'!$A$185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'66.КЈП ИЛИНДЕН ПО Зрновци'!$B$184:$D$184</c:f>
              <c:numCache>
                <c:formatCode>General</c:formatCode>
                <c:ptCount val="3"/>
                <c:pt idx="0">
                  <c:v>2023</c:v>
                </c:pt>
                <c:pt idx="1">
                  <c:v>2024</c:v>
                </c:pt>
                <c:pt idx="2">
                  <c:v>2025</c:v>
                </c:pt>
              </c:numCache>
            </c:numRef>
          </c:cat>
          <c:val>
            <c:numRef>
              <c:f>'66.КЈП ИЛИНДЕН ПО Зрновци'!$B$185:$D$185</c:f>
              <c:numCache>
                <c:formatCode>0.00</c:formatCode>
                <c:ptCount val="3"/>
                <c:pt idx="0">
                  <c:v>9.2985731738238486E-2</c:v>
                </c:pt>
                <c:pt idx="1">
                  <c:v>9.2985731738238486E-2</c:v>
                </c:pt>
                <c:pt idx="2">
                  <c:v>9.2985731738238486E-2</c:v>
                </c:pt>
              </c:numCache>
            </c:numRef>
          </c:val>
          <c:smooth val="0"/>
          <c:extLst>
            <c:ext xmlns:c16="http://schemas.microsoft.com/office/drawing/2014/chart" uri="{C3380CC4-5D6E-409C-BE32-E72D297353CC}">
              <c16:uniqueId val="{00000000-9DE4-F945-AADE-D920506FA39C}"/>
            </c:ext>
          </c:extLst>
        </c:ser>
        <c:ser>
          <c:idx val="1"/>
          <c:order val="1"/>
          <c:tx>
            <c:strRef>
              <c:f>'66.КЈП ИЛИНДЕН ПО Зрновци'!$A$186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'66.КЈП ИЛИНДЕН ПО Зрновци'!$B$184:$D$184</c:f>
              <c:numCache>
                <c:formatCode>General</c:formatCode>
                <c:ptCount val="3"/>
                <c:pt idx="0">
                  <c:v>2023</c:v>
                </c:pt>
                <c:pt idx="1">
                  <c:v>2024</c:v>
                </c:pt>
                <c:pt idx="2">
                  <c:v>2025</c:v>
                </c:pt>
              </c:numCache>
            </c:numRef>
          </c:cat>
          <c:val>
            <c:numRef>
              <c:f>'66.КЈП ИЛИНДЕН ПО Зрновци'!$B$186:$D$186</c:f>
              <c:numCache>
                <c:formatCode>0.00</c:formatCode>
                <c:ptCount val="3"/>
                <c:pt idx="0">
                  <c:v>9.2985731738238486E-2</c:v>
                </c:pt>
                <c:pt idx="1">
                  <c:v>9.2985731738238486E-2</c:v>
                </c:pt>
                <c:pt idx="2">
                  <c:v>9.2985731738238486E-2</c:v>
                </c:pt>
              </c:numCache>
            </c:numRef>
          </c:val>
          <c:smooth val="0"/>
          <c:extLst>
            <c:ext xmlns:c16="http://schemas.microsoft.com/office/drawing/2014/chart" uri="{C3380CC4-5D6E-409C-BE32-E72D297353CC}">
              <c16:uniqueId val="{00000001-9DE4-F945-AADE-D920506FA39C}"/>
            </c:ext>
          </c:extLst>
        </c:ser>
        <c:dLbls>
          <c:showLegendKey val="0"/>
          <c:showVal val="0"/>
          <c:showCatName val="0"/>
          <c:showSerName val="0"/>
          <c:showPercent val="0"/>
          <c:showBubbleSize val="0"/>
        </c:dLbls>
        <c:smooth val="0"/>
        <c:axId val="243610368"/>
        <c:axId val="243611904"/>
      </c:lineChart>
      <c:catAx>
        <c:axId val="24361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611904"/>
        <c:crosses val="autoZero"/>
        <c:auto val="1"/>
        <c:lblAlgn val="ctr"/>
        <c:lblOffset val="100"/>
        <c:noMultiLvlLbl val="0"/>
      </c:catAx>
      <c:valAx>
        <c:axId val="243611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610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'67.КЈП ВОДНА КУЛА Зрновци'!$A$161</c:f>
              <c:strCache>
                <c:ptCount val="1"/>
                <c:pt idx="0">
                  <c:v>   НЕТО ПРОФИТНА МАРЖА</c:v>
                </c:pt>
              </c:strCache>
            </c:strRef>
          </c:tx>
          <c:spPr>
            <a:ln>
              <a:prstDash val="solid"/>
            </a:ln>
          </c:spPr>
          <c:marker>
            <c:symbol val="none"/>
          </c:marker>
          <c:cat>
            <c:numRef>
              <c:f>'67.КЈП ВОДНА КУЛА Зрновци'!$B$160:$D$160</c:f>
              <c:numCache>
                <c:formatCode>General</c:formatCode>
                <c:ptCount val="3"/>
                <c:pt idx="0">
                  <c:v>2023</c:v>
                </c:pt>
                <c:pt idx="1">
                  <c:v>2024</c:v>
                </c:pt>
                <c:pt idx="2">
                  <c:v>2025</c:v>
                </c:pt>
              </c:numCache>
            </c:numRef>
          </c:cat>
          <c:val>
            <c:numRef>
              <c:f>'67.КЈП ВОДНА КУЛА Зрновци'!$B$161:$D$161</c:f>
              <c:numCache>
                <c:formatCode>0.00</c:formatCode>
                <c:ptCount val="3"/>
                <c:pt idx="0">
                  <c:v>1.906828351786759</c:v>
                </c:pt>
                <c:pt idx="1">
                  <c:v>-10.88</c:v>
                </c:pt>
                <c:pt idx="2">
                  <c:v>-20.98</c:v>
                </c:pt>
              </c:numCache>
            </c:numRef>
          </c:val>
          <c:smooth val="0"/>
          <c:extLst>
            <c:ext xmlns:c16="http://schemas.microsoft.com/office/drawing/2014/chart" uri="{C3380CC4-5D6E-409C-BE32-E72D297353CC}">
              <c16:uniqueId val="{00000000-0459-B54B-8F6F-A859463F16CF}"/>
            </c:ext>
          </c:extLst>
        </c:ser>
        <c:ser>
          <c:idx val="1"/>
          <c:order val="1"/>
          <c:tx>
            <c:strRef>
              <c:f>'67.КЈП ВОДНА КУЛА Зрновци'!$A$162</c:f>
              <c:strCache>
                <c:ptCount val="1"/>
                <c:pt idx="0">
                  <c:v>  ОПЕРАТИВНА ПРОФИТНА МАРЖА</c:v>
                </c:pt>
              </c:strCache>
            </c:strRef>
          </c:tx>
          <c:spPr>
            <a:ln>
              <a:prstDash val="solid"/>
            </a:ln>
          </c:spPr>
          <c:marker>
            <c:symbol val="none"/>
          </c:marker>
          <c:cat>
            <c:numRef>
              <c:f>'67.КЈП ВОДНА КУЛА Зрновци'!$B$160:$D$160</c:f>
              <c:numCache>
                <c:formatCode>General</c:formatCode>
                <c:ptCount val="3"/>
                <c:pt idx="0">
                  <c:v>2023</c:v>
                </c:pt>
                <c:pt idx="1">
                  <c:v>2024</c:v>
                </c:pt>
                <c:pt idx="2">
                  <c:v>2025</c:v>
                </c:pt>
              </c:numCache>
            </c:numRef>
          </c:cat>
          <c:val>
            <c:numRef>
              <c:f>'67.КЈП ВОДНА КУЛА Зрновци'!$B$162:$D$162</c:f>
              <c:numCache>
                <c:formatCode>0.00</c:formatCode>
                <c:ptCount val="3"/>
                <c:pt idx="0">
                  <c:v>-4.0723699936664133</c:v>
                </c:pt>
                <c:pt idx="1">
                  <c:v>-20.807898415175561</c:v>
                </c:pt>
                <c:pt idx="2">
                  <c:v>-20.855805999632832</c:v>
                </c:pt>
              </c:numCache>
            </c:numRef>
          </c:val>
          <c:smooth val="0"/>
          <c:extLst>
            <c:ext xmlns:c16="http://schemas.microsoft.com/office/drawing/2014/chart" uri="{C3380CC4-5D6E-409C-BE32-E72D297353CC}">
              <c16:uniqueId val="{00000001-0459-B54B-8F6F-A859463F16CF}"/>
            </c:ext>
          </c:extLst>
        </c:ser>
        <c:ser>
          <c:idx val="2"/>
          <c:order val="2"/>
          <c:tx>
            <c:strRef>
              <c:f>'67.КЈП ВОДНА КУЛА Зрновци'!$A$163</c:f>
              <c:strCache>
                <c:ptCount val="1"/>
                <c:pt idx="0">
                  <c:v>  СТАПКА НА ПОВРАТ НА СРЕДСТВА (ROA)</c:v>
                </c:pt>
              </c:strCache>
            </c:strRef>
          </c:tx>
          <c:spPr>
            <a:ln>
              <a:prstDash val="solid"/>
            </a:ln>
          </c:spPr>
          <c:marker>
            <c:symbol val="none"/>
          </c:marker>
          <c:cat>
            <c:numRef>
              <c:f>'67.КЈП ВОДНА КУЛА Зрновци'!$B$160:$D$160</c:f>
              <c:numCache>
                <c:formatCode>General</c:formatCode>
                <c:ptCount val="3"/>
                <c:pt idx="0">
                  <c:v>2023</c:v>
                </c:pt>
                <c:pt idx="1">
                  <c:v>2024</c:v>
                </c:pt>
                <c:pt idx="2">
                  <c:v>2025</c:v>
                </c:pt>
              </c:numCache>
            </c:numRef>
          </c:cat>
          <c:val>
            <c:numRef>
              <c:f>'67.КЈП ВОДНА КУЛА Зрновци'!$B$163:$D$163</c:f>
              <c:numCache>
                <c:formatCode>0.00</c:formatCode>
                <c:ptCount val="3"/>
                <c:pt idx="0">
                  <c:v>0.57959824177103814</c:v>
                </c:pt>
                <c:pt idx="1">
                  <c:v>-2.4300000000000002</c:v>
                </c:pt>
                <c:pt idx="2">
                  <c:v>-4.72</c:v>
                </c:pt>
              </c:numCache>
            </c:numRef>
          </c:val>
          <c:smooth val="0"/>
          <c:extLst>
            <c:ext xmlns:c16="http://schemas.microsoft.com/office/drawing/2014/chart" uri="{C3380CC4-5D6E-409C-BE32-E72D297353CC}">
              <c16:uniqueId val="{00000002-0459-B54B-8F6F-A859463F16CF}"/>
            </c:ext>
          </c:extLst>
        </c:ser>
        <c:ser>
          <c:idx val="3"/>
          <c:order val="3"/>
          <c:tx>
            <c:strRef>
              <c:f>'67.КЈП ВОДНА КУЛА Зрновци'!$A$164</c:f>
              <c:strCache>
                <c:ptCount val="1"/>
                <c:pt idx="0">
                  <c:v>  СТАПКА НА ПОВРАТ НА КАПИТАЛОТ (ROE)</c:v>
                </c:pt>
              </c:strCache>
            </c:strRef>
          </c:tx>
          <c:marker>
            <c:symbol val="none"/>
          </c:marker>
          <c:cat>
            <c:numRef>
              <c:f>'67.КЈП ВОДНА КУЛА Зрновци'!$B$160:$D$160</c:f>
              <c:numCache>
                <c:formatCode>General</c:formatCode>
                <c:ptCount val="3"/>
                <c:pt idx="0">
                  <c:v>2023</c:v>
                </c:pt>
                <c:pt idx="1">
                  <c:v>2024</c:v>
                </c:pt>
                <c:pt idx="2">
                  <c:v>2025</c:v>
                </c:pt>
              </c:numCache>
            </c:numRef>
          </c:cat>
          <c:val>
            <c:numRef>
              <c:f>'67.КЈП ВОДНА КУЛА Зрновци'!$B$164:$D$164</c:f>
              <c:numCache>
                <c:formatCode>0.00</c:formatCode>
                <c:ptCount val="3"/>
                <c:pt idx="0">
                  <c:v>2.11034454007364</c:v>
                </c:pt>
                <c:pt idx="1">
                  <c:v>-13.22</c:v>
                </c:pt>
                <c:pt idx="2">
                  <c:v>-33.11</c:v>
                </c:pt>
              </c:numCache>
            </c:numRef>
          </c:val>
          <c:smooth val="0"/>
          <c:extLst>
            <c:ext xmlns:c16="http://schemas.microsoft.com/office/drawing/2014/chart" uri="{C3380CC4-5D6E-409C-BE32-E72D297353CC}">
              <c16:uniqueId val="{00000000-0D87-6043-AEAF-271A40ABD2E5}"/>
            </c:ext>
          </c:extLst>
        </c:ser>
        <c:dLbls>
          <c:showLegendKey val="0"/>
          <c:showVal val="0"/>
          <c:showCatName val="0"/>
          <c:showSerName val="0"/>
          <c:showPercent val="0"/>
          <c:showBubbleSize val="0"/>
        </c:dLbls>
        <c:smooth val="0"/>
        <c:axId val="237902080"/>
        <c:axId val="237903872"/>
      </c:lineChart>
      <c:catAx>
        <c:axId val="237902080"/>
        <c:scaling>
          <c:orientation val="minMax"/>
        </c:scaling>
        <c:delete val="0"/>
        <c:axPos val="b"/>
        <c:numFmt formatCode="General" sourceLinked="0"/>
        <c:majorTickMark val="out"/>
        <c:minorTickMark val="none"/>
        <c:tickLblPos val="nextTo"/>
        <c:crossAx val="237903872"/>
        <c:crosses val="autoZero"/>
        <c:auto val="1"/>
        <c:lblAlgn val="ctr"/>
        <c:lblOffset val="100"/>
        <c:noMultiLvlLbl val="0"/>
      </c:catAx>
      <c:valAx>
        <c:axId val="237903872"/>
        <c:scaling>
          <c:orientation val="minMax"/>
        </c:scaling>
        <c:delete val="0"/>
        <c:axPos val="l"/>
        <c:majorGridlines/>
        <c:numFmt formatCode="0.00" sourceLinked="1"/>
        <c:majorTickMark val="out"/>
        <c:minorTickMark val="none"/>
        <c:tickLblPos val="nextTo"/>
        <c:crossAx val="2379020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'67.КЈП ВОДНА КУЛА Зрновци'!$A$95</c:f>
              <c:strCache>
                <c:ptCount val="1"/>
                <c:pt idx="0">
                  <c:v>Oбврски</c:v>
                </c:pt>
              </c:strCache>
            </c:strRef>
          </c:tx>
          <c:spPr>
            <a:ln>
              <a:prstDash val="solid"/>
            </a:ln>
          </c:spPr>
          <c:invertIfNegative val="0"/>
          <c:cat>
            <c:numRef>
              <c:f>'67.КЈП ВОДНА КУЛА Зрновци'!$B$94:$D$94</c:f>
              <c:numCache>
                <c:formatCode>0</c:formatCode>
                <c:ptCount val="3"/>
                <c:pt idx="0">
                  <c:v>2023</c:v>
                </c:pt>
                <c:pt idx="1">
                  <c:v>2024</c:v>
                </c:pt>
                <c:pt idx="2">
                  <c:v>2025</c:v>
                </c:pt>
              </c:numCache>
            </c:numRef>
          </c:cat>
          <c:val>
            <c:numRef>
              <c:f>'67.КЈП ВОДНА КУЛА Зрновци'!$B$95:$D$95</c:f>
              <c:numCache>
                <c:formatCode>#,##0</c:formatCode>
                <c:ptCount val="3"/>
                <c:pt idx="0">
                  <c:v>11909929</c:v>
                </c:pt>
                <c:pt idx="1">
                  <c:v>17706887</c:v>
                </c:pt>
                <c:pt idx="2">
                  <c:v>17980113</c:v>
                </c:pt>
              </c:numCache>
            </c:numRef>
          </c:val>
          <c:extLst>
            <c:ext xmlns:c16="http://schemas.microsoft.com/office/drawing/2014/chart" uri="{C3380CC4-5D6E-409C-BE32-E72D297353CC}">
              <c16:uniqueId val="{00000000-47BA-6944-9657-FF51116F6365}"/>
            </c:ext>
          </c:extLst>
        </c:ser>
        <c:ser>
          <c:idx val="1"/>
          <c:order val="1"/>
          <c:tx>
            <c:strRef>
              <c:f>'67.КЈП ВОДНА КУЛА Зрновци'!$A$96</c:f>
              <c:strCache>
                <c:ptCount val="1"/>
                <c:pt idx="0">
                  <c:v>EBITDA</c:v>
                </c:pt>
              </c:strCache>
            </c:strRef>
          </c:tx>
          <c:spPr>
            <a:ln>
              <a:prstDash val="solid"/>
            </a:ln>
          </c:spPr>
          <c:invertIfNegative val="0"/>
          <c:cat>
            <c:numRef>
              <c:f>'67.КЈП ВОДНА КУЛА Зрновци'!$B$94:$D$94</c:f>
              <c:numCache>
                <c:formatCode>0</c:formatCode>
                <c:ptCount val="3"/>
                <c:pt idx="0">
                  <c:v>2023</c:v>
                </c:pt>
                <c:pt idx="1">
                  <c:v>2024</c:v>
                </c:pt>
                <c:pt idx="2">
                  <c:v>2025</c:v>
                </c:pt>
              </c:numCache>
            </c:numRef>
          </c:cat>
          <c:val>
            <c:numRef>
              <c:f>'67.КЈП ВОДНА КУЛА Зрновци'!$B$96:$D$96</c:f>
              <c:numCache>
                <c:formatCode>#,##0</c:formatCode>
                <c:ptCount val="3"/>
                <c:pt idx="0">
                  <c:v>443414</c:v>
                </c:pt>
                <c:pt idx="1">
                  <c:v>-59696</c:v>
                </c:pt>
                <c:pt idx="2">
                  <c:v>345862</c:v>
                </c:pt>
              </c:numCache>
            </c:numRef>
          </c:val>
          <c:extLst>
            <c:ext xmlns:c16="http://schemas.microsoft.com/office/drawing/2014/chart" uri="{C3380CC4-5D6E-409C-BE32-E72D297353CC}">
              <c16:uniqueId val="{00000001-47BA-6944-9657-FF51116F6365}"/>
            </c:ext>
          </c:extLst>
        </c:ser>
        <c:ser>
          <c:idx val="2"/>
          <c:order val="2"/>
          <c:tx>
            <c:strRef>
              <c:f>'67.КЈП ВОДНА КУЛА Зрновци'!$A$97</c:f>
              <c:strCache>
                <c:ptCount val="1"/>
                <c:pt idx="0">
                  <c:v>Показател на долг/ЕBITDA</c:v>
                </c:pt>
              </c:strCache>
            </c:strRef>
          </c:tx>
          <c:spPr>
            <a:ln>
              <a:prstDash val="solid"/>
            </a:ln>
          </c:spPr>
          <c:invertIfNegative val="0"/>
          <c:cat>
            <c:numRef>
              <c:f>'67.КЈП ВОДНА КУЛА Зрновци'!$B$94:$D$94</c:f>
              <c:numCache>
                <c:formatCode>0</c:formatCode>
                <c:ptCount val="3"/>
                <c:pt idx="0">
                  <c:v>2023</c:v>
                </c:pt>
                <c:pt idx="1">
                  <c:v>2024</c:v>
                </c:pt>
                <c:pt idx="2">
                  <c:v>2025</c:v>
                </c:pt>
              </c:numCache>
            </c:numRef>
          </c:cat>
          <c:val>
            <c:numRef>
              <c:f>'67.КЈП ВОДНА КУЛА Зрновци'!$B$97:$D$97</c:f>
              <c:numCache>
                <c:formatCode>#,##0.00</c:formatCode>
                <c:ptCount val="3"/>
                <c:pt idx="0">
                  <c:v>26.859614265674971</c:v>
                </c:pt>
                <c:pt idx="1">
                  <c:v>-296.61764607343878</c:v>
                </c:pt>
                <c:pt idx="2">
                  <c:v>51.98637896039461</c:v>
                </c:pt>
              </c:numCache>
            </c:numRef>
          </c:val>
          <c:extLst>
            <c:ext xmlns:c16="http://schemas.microsoft.com/office/drawing/2014/chart" uri="{C3380CC4-5D6E-409C-BE32-E72D297353CC}">
              <c16:uniqueId val="{00000002-47BA-6944-9657-FF51116F6365}"/>
            </c:ext>
          </c:extLst>
        </c:ser>
        <c:dLbls>
          <c:showLegendKey val="0"/>
          <c:showVal val="0"/>
          <c:showCatName val="0"/>
          <c:showSerName val="0"/>
          <c:showPercent val="0"/>
          <c:showBubbleSize val="0"/>
        </c:dLbls>
        <c:gapWidth val="150"/>
        <c:axId val="237947136"/>
        <c:axId val="237948928"/>
      </c:barChart>
      <c:catAx>
        <c:axId val="237947136"/>
        <c:scaling>
          <c:orientation val="minMax"/>
        </c:scaling>
        <c:delete val="0"/>
        <c:axPos val="b"/>
        <c:numFmt formatCode="0" sourceLinked="1"/>
        <c:majorTickMark val="out"/>
        <c:minorTickMark val="none"/>
        <c:tickLblPos val="nextTo"/>
        <c:crossAx val="237948928"/>
        <c:crosses val="autoZero"/>
        <c:auto val="1"/>
        <c:lblAlgn val="ctr"/>
        <c:lblOffset val="100"/>
        <c:noMultiLvlLbl val="0"/>
      </c:catAx>
      <c:valAx>
        <c:axId val="237948928"/>
        <c:scaling>
          <c:orientation val="minMax"/>
        </c:scaling>
        <c:delete val="0"/>
        <c:axPos val="l"/>
        <c:majorGridlines/>
        <c:numFmt formatCode="#,##0" sourceLinked="1"/>
        <c:majorTickMark val="out"/>
        <c:minorTickMark val="none"/>
        <c:tickLblPos val="nextTo"/>
        <c:crossAx val="2379471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'67.КЈП ВОДНА КУЛА Зрновци'!$A$118</c:f>
              <c:strCache>
                <c:ptCount val="1"/>
                <c:pt idx="0">
                  <c:v>Oбврски</c:v>
                </c:pt>
              </c:strCache>
            </c:strRef>
          </c:tx>
          <c:spPr>
            <a:ln>
              <a:prstDash val="solid"/>
            </a:ln>
          </c:spPr>
          <c:invertIfNegative val="0"/>
          <c:cat>
            <c:numRef>
              <c:f>'67.КЈП ВОДНА КУЛА Зрновци'!$B$117:$D$117</c:f>
              <c:numCache>
                <c:formatCode>General</c:formatCode>
                <c:ptCount val="3"/>
                <c:pt idx="0">
                  <c:v>2023</c:v>
                </c:pt>
                <c:pt idx="1">
                  <c:v>2024</c:v>
                </c:pt>
                <c:pt idx="2">
                  <c:v>2025</c:v>
                </c:pt>
              </c:numCache>
            </c:numRef>
          </c:cat>
          <c:val>
            <c:numRef>
              <c:f>'67.КЈП ВОДНА КУЛА Зрновци'!$B$118:$D$118</c:f>
              <c:numCache>
                <c:formatCode>#,##0</c:formatCode>
                <c:ptCount val="3"/>
                <c:pt idx="0">
                  <c:v>11909929</c:v>
                </c:pt>
                <c:pt idx="1">
                  <c:v>17706887</c:v>
                </c:pt>
                <c:pt idx="2">
                  <c:v>17980113</c:v>
                </c:pt>
              </c:numCache>
            </c:numRef>
          </c:val>
          <c:extLst>
            <c:ext xmlns:c16="http://schemas.microsoft.com/office/drawing/2014/chart" uri="{C3380CC4-5D6E-409C-BE32-E72D297353CC}">
              <c16:uniqueId val="{00000000-D5B5-7541-AF0A-5DBE3153EF32}"/>
            </c:ext>
          </c:extLst>
        </c:ser>
        <c:ser>
          <c:idx val="1"/>
          <c:order val="1"/>
          <c:tx>
            <c:strRef>
              <c:f>'67.КЈП ВОДНА КУЛА Зрновци'!$A$119</c:f>
              <c:strCache>
                <c:ptCount val="1"/>
                <c:pt idx="0">
                  <c:v>Приходи</c:v>
                </c:pt>
              </c:strCache>
            </c:strRef>
          </c:tx>
          <c:spPr>
            <a:ln>
              <a:prstDash val="solid"/>
            </a:ln>
          </c:spPr>
          <c:invertIfNegative val="0"/>
          <c:cat>
            <c:numRef>
              <c:f>'67.КЈП ВОДНА КУЛА Зрновци'!$B$117:$D$117</c:f>
              <c:numCache>
                <c:formatCode>General</c:formatCode>
                <c:ptCount val="3"/>
                <c:pt idx="0">
                  <c:v>2023</c:v>
                </c:pt>
                <c:pt idx="1">
                  <c:v>2024</c:v>
                </c:pt>
                <c:pt idx="2">
                  <c:v>2025</c:v>
                </c:pt>
              </c:numCache>
            </c:numRef>
          </c:cat>
          <c:val>
            <c:numRef>
              <c:f>'67.КЈП ВОДНА КУЛА Зрновци'!$B$119:$D$119</c:f>
              <c:numCache>
                <c:formatCode>#,##0</c:formatCode>
                <c:ptCount val="3"/>
                <c:pt idx="0">
                  <c:v>5339113</c:v>
                </c:pt>
                <c:pt idx="1">
                  <c:v>5330477</c:v>
                </c:pt>
                <c:pt idx="2">
                  <c:v>4722619</c:v>
                </c:pt>
              </c:numCache>
            </c:numRef>
          </c:val>
          <c:extLst>
            <c:ext xmlns:c16="http://schemas.microsoft.com/office/drawing/2014/chart" uri="{C3380CC4-5D6E-409C-BE32-E72D297353CC}">
              <c16:uniqueId val="{00000001-D5B5-7541-AF0A-5DBE3153EF32}"/>
            </c:ext>
          </c:extLst>
        </c:ser>
        <c:dLbls>
          <c:showLegendKey val="0"/>
          <c:showVal val="0"/>
          <c:showCatName val="0"/>
          <c:showSerName val="0"/>
          <c:showPercent val="0"/>
          <c:showBubbleSize val="0"/>
        </c:dLbls>
        <c:gapWidth val="150"/>
        <c:axId val="239785088"/>
        <c:axId val="239786624"/>
      </c:barChart>
      <c:catAx>
        <c:axId val="239785088"/>
        <c:scaling>
          <c:orientation val="minMax"/>
        </c:scaling>
        <c:delete val="0"/>
        <c:axPos val="b"/>
        <c:numFmt formatCode="General" sourceLinked="1"/>
        <c:majorTickMark val="out"/>
        <c:minorTickMark val="none"/>
        <c:tickLblPos val="nextTo"/>
        <c:crossAx val="239786624"/>
        <c:crosses val="autoZero"/>
        <c:auto val="1"/>
        <c:lblAlgn val="ctr"/>
        <c:lblOffset val="100"/>
        <c:noMultiLvlLbl val="0"/>
      </c:catAx>
      <c:valAx>
        <c:axId val="239786624"/>
        <c:scaling>
          <c:orientation val="minMax"/>
        </c:scaling>
        <c:delete val="0"/>
        <c:axPos val="l"/>
        <c:majorGridlines/>
        <c:numFmt formatCode="#,##0" sourceLinked="1"/>
        <c:majorTickMark val="out"/>
        <c:minorTickMark val="none"/>
        <c:tickLblPos val="nextTo"/>
        <c:crossAx val="2397850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'67.КЈП ВОДНА КУЛА Зрновци'!$A$139</c:f>
              <c:strCache>
                <c:ptCount val="1"/>
                <c:pt idx="0">
                  <c:v>  ПОКАЗАТЕЛ НА ВКУПНА ЗАДОЛЖЕНОСТ</c:v>
                </c:pt>
              </c:strCache>
            </c:strRef>
          </c:tx>
          <c:spPr>
            <a:ln>
              <a:prstDash val="solid"/>
            </a:ln>
          </c:spPr>
          <c:marker>
            <c:symbol val="none"/>
          </c:marker>
          <c:cat>
            <c:numRef>
              <c:f>'67.КЈП ВОДНА КУЛА Зрновци'!$B$138:$D$138</c:f>
              <c:numCache>
                <c:formatCode>General</c:formatCode>
                <c:ptCount val="3"/>
                <c:pt idx="0">
                  <c:v>2023</c:v>
                </c:pt>
                <c:pt idx="1">
                  <c:v>2024</c:v>
                </c:pt>
                <c:pt idx="2">
                  <c:v>2025</c:v>
                </c:pt>
              </c:numCache>
            </c:numRef>
          </c:cat>
          <c:val>
            <c:numRef>
              <c:f>'67.КЈП ВОДНА КУЛА Зрновци'!$B$139:$D$139</c:f>
              <c:numCache>
                <c:formatCode>0.00</c:formatCode>
                <c:ptCount val="3"/>
                <c:pt idx="0">
                  <c:v>0.72535373690648008</c:v>
                </c:pt>
                <c:pt idx="1">
                  <c:v>0.81636919431679489</c:v>
                </c:pt>
                <c:pt idx="2">
                  <c:v>0.85732434092532661</c:v>
                </c:pt>
              </c:numCache>
            </c:numRef>
          </c:val>
          <c:smooth val="0"/>
          <c:extLst>
            <c:ext xmlns:c16="http://schemas.microsoft.com/office/drawing/2014/chart" uri="{C3380CC4-5D6E-409C-BE32-E72D297353CC}">
              <c16:uniqueId val="{00000000-7073-3F4F-A0FF-DC082E68CE51}"/>
            </c:ext>
          </c:extLst>
        </c:ser>
        <c:ser>
          <c:idx val="1"/>
          <c:order val="1"/>
          <c:tx>
            <c:strRef>
              <c:f>'67.КЈП ВОДНА КУЛА Зрновци'!$A$140</c:f>
              <c:strCache>
                <c:ptCount val="1"/>
                <c:pt idx="0">
                  <c:v>  ПОКАЗАТЕЛ ДОЛГ-СОПСТВЕН КАПИТАЛ (DEBT EQUITY RATIO)</c:v>
                </c:pt>
              </c:strCache>
            </c:strRef>
          </c:tx>
          <c:spPr>
            <a:ln>
              <a:prstDash val="solid"/>
            </a:ln>
          </c:spPr>
          <c:marker>
            <c:symbol val="none"/>
          </c:marker>
          <c:cat>
            <c:numRef>
              <c:f>'67.КЈП ВОДНА КУЛА Зрновци'!$B$138:$D$138</c:f>
              <c:numCache>
                <c:formatCode>General</c:formatCode>
                <c:ptCount val="3"/>
                <c:pt idx="0">
                  <c:v>2023</c:v>
                </c:pt>
                <c:pt idx="1">
                  <c:v>2024</c:v>
                </c:pt>
                <c:pt idx="2">
                  <c:v>2025</c:v>
                </c:pt>
              </c:numCache>
            </c:numRef>
          </c:cat>
          <c:val>
            <c:numRef>
              <c:f>'67.КЈП ВОДНА КУЛА Зрновци'!$B$140:$D$140</c:f>
              <c:numCache>
                <c:formatCode>0.00</c:formatCode>
                <c:ptCount val="3"/>
                <c:pt idx="0">
                  <c:v>2.6410471736857</c:v>
                </c:pt>
                <c:pt idx="1">
                  <c:v>4.4457093747395122</c:v>
                </c:pt>
                <c:pt idx="2">
                  <c:v>6.0089040168836441</c:v>
                </c:pt>
              </c:numCache>
            </c:numRef>
          </c:val>
          <c:smooth val="0"/>
          <c:extLst>
            <c:ext xmlns:c16="http://schemas.microsoft.com/office/drawing/2014/chart" uri="{C3380CC4-5D6E-409C-BE32-E72D297353CC}">
              <c16:uniqueId val="{00000001-7073-3F4F-A0FF-DC082E68CE51}"/>
            </c:ext>
          </c:extLst>
        </c:ser>
        <c:dLbls>
          <c:showLegendKey val="0"/>
          <c:showVal val="0"/>
          <c:showCatName val="0"/>
          <c:showSerName val="0"/>
          <c:showPercent val="0"/>
          <c:showBubbleSize val="0"/>
        </c:dLbls>
        <c:smooth val="0"/>
        <c:axId val="243101696"/>
        <c:axId val="243103232"/>
      </c:lineChart>
      <c:catAx>
        <c:axId val="243101696"/>
        <c:scaling>
          <c:orientation val="minMax"/>
        </c:scaling>
        <c:delete val="0"/>
        <c:axPos val="b"/>
        <c:numFmt formatCode="General" sourceLinked="1"/>
        <c:majorTickMark val="out"/>
        <c:minorTickMark val="none"/>
        <c:tickLblPos val="nextTo"/>
        <c:crossAx val="243103232"/>
        <c:crosses val="autoZero"/>
        <c:auto val="1"/>
        <c:lblAlgn val="ctr"/>
        <c:lblOffset val="100"/>
        <c:noMultiLvlLbl val="0"/>
      </c:catAx>
      <c:valAx>
        <c:axId val="243103232"/>
        <c:scaling>
          <c:orientation val="minMax"/>
        </c:scaling>
        <c:delete val="0"/>
        <c:axPos val="l"/>
        <c:majorGridlines/>
        <c:numFmt formatCode="0.00" sourceLinked="1"/>
        <c:majorTickMark val="out"/>
        <c:minorTickMark val="none"/>
        <c:tickLblPos val="nextTo"/>
        <c:crossAx val="2431016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'67.КЈП ВОДНА КУЛА Зрновци'!$A$185</c:f>
              <c:strCache>
                <c:ptCount val="1"/>
                <c:pt idx="0">
                  <c:v>  ПОКАЗАТЕЛ НА ТЕКОВНА ЛИКВИДНОСТ (CURRENT RATIO)</c:v>
                </c:pt>
              </c:strCache>
            </c:strRef>
          </c:tx>
          <c:spPr>
            <a:ln>
              <a:prstDash val="solid"/>
            </a:ln>
          </c:spPr>
          <c:marker>
            <c:symbol val="none"/>
          </c:marker>
          <c:cat>
            <c:numRef>
              <c:f>'67.КЈП ВОДНА КУЛА Зрновци'!$B$184:$D$184</c:f>
              <c:numCache>
                <c:formatCode>General</c:formatCode>
                <c:ptCount val="3"/>
                <c:pt idx="0">
                  <c:v>2023</c:v>
                </c:pt>
                <c:pt idx="1">
                  <c:v>2024</c:v>
                </c:pt>
                <c:pt idx="2">
                  <c:v>2025</c:v>
                </c:pt>
              </c:numCache>
            </c:numRef>
          </c:cat>
          <c:val>
            <c:numRef>
              <c:f>'67.КЈП ВОДНА КУЛА Зрновци'!$B$185:$D$185</c:f>
              <c:numCache>
                <c:formatCode>0.00</c:formatCode>
                <c:ptCount val="3"/>
                <c:pt idx="0">
                  <c:v>3.6782935565763641</c:v>
                </c:pt>
                <c:pt idx="1">
                  <c:v>3.2443762977364492</c:v>
                </c:pt>
                <c:pt idx="2">
                  <c:v>3.1518404063551939</c:v>
                </c:pt>
              </c:numCache>
            </c:numRef>
          </c:val>
          <c:smooth val="0"/>
          <c:extLst>
            <c:ext xmlns:c16="http://schemas.microsoft.com/office/drawing/2014/chart" uri="{C3380CC4-5D6E-409C-BE32-E72D297353CC}">
              <c16:uniqueId val="{00000000-071D-5A42-81C0-6C121E2FE802}"/>
            </c:ext>
          </c:extLst>
        </c:ser>
        <c:ser>
          <c:idx val="1"/>
          <c:order val="1"/>
          <c:tx>
            <c:strRef>
              <c:f>'67.КЈП ВОДНА КУЛА Зрновци'!$A$186</c:f>
              <c:strCache>
                <c:ptCount val="1"/>
                <c:pt idx="0">
                  <c:v>  ПОКАЗАТЕЛ НА ЗАБРЗАНА ЛИКВИДНОСТ (QOICK RATIO)</c:v>
                </c:pt>
              </c:strCache>
            </c:strRef>
          </c:tx>
          <c:spPr>
            <a:ln>
              <a:prstDash val="solid"/>
            </a:ln>
          </c:spPr>
          <c:marker>
            <c:symbol val="none"/>
          </c:marker>
          <c:cat>
            <c:numRef>
              <c:f>'67.КЈП ВОДНА КУЛА Зрновци'!$B$184:$D$184</c:f>
              <c:numCache>
                <c:formatCode>General</c:formatCode>
                <c:ptCount val="3"/>
                <c:pt idx="0">
                  <c:v>2023</c:v>
                </c:pt>
                <c:pt idx="1">
                  <c:v>2024</c:v>
                </c:pt>
                <c:pt idx="2">
                  <c:v>2025</c:v>
                </c:pt>
              </c:numCache>
            </c:numRef>
          </c:cat>
          <c:val>
            <c:numRef>
              <c:f>'67.КЈП ВОДНА КУЛА Зрновци'!$B$186:$D$186</c:f>
              <c:numCache>
                <c:formatCode>0.00</c:formatCode>
                <c:ptCount val="3"/>
                <c:pt idx="0">
                  <c:v>3.67675120328397</c:v>
                </c:pt>
                <c:pt idx="1">
                  <c:v>3.2424949795986242</c:v>
                </c:pt>
                <c:pt idx="2">
                  <c:v>3.148328131042037</c:v>
                </c:pt>
              </c:numCache>
            </c:numRef>
          </c:val>
          <c:smooth val="0"/>
          <c:extLst>
            <c:ext xmlns:c16="http://schemas.microsoft.com/office/drawing/2014/chart" uri="{C3380CC4-5D6E-409C-BE32-E72D297353CC}">
              <c16:uniqueId val="{00000001-071D-5A42-81C0-6C121E2FE802}"/>
            </c:ext>
          </c:extLst>
        </c:ser>
        <c:dLbls>
          <c:showLegendKey val="0"/>
          <c:showVal val="0"/>
          <c:showCatName val="0"/>
          <c:showSerName val="0"/>
          <c:showPercent val="0"/>
          <c:showBubbleSize val="0"/>
        </c:dLbls>
        <c:smooth val="0"/>
        <c:axId val="242440832"/>
        <c:axId val="242442624"/>
      </c:lineChart>
      <c:catAx>
        <c:axId val="242440832"/>
        <c:scaling>
          <c:orientation val="minMax"/>
        </c:scaling>
        <c:delete val="0"/>
        <c:axPos val="b"/>
        <c:numFmt formatCode="General" sourceLinked="1"/>
        <c:majorTickMark val="out"/>
        <c:minorTickMark val="none"/>
        <c:tickLblPos val="nextTo"/>
        <c:crossAx val="242442624"/>
        <c:crosses val="autoZero"/>
        <c:auto val="1"/>
        <c:lblAlgn val="ctr"/>
        <c:lblOffset val="100"/>
        <c:noMultiLvlLbl val="0"/>
      </c:catAx>
      <c:valAx>
        <c:axId val="242442624"/>
        <c:scaling>
          <c:orientation val="minMax"/>
        </c:scaling>
        <c:delete val="0"/>
        <c:axPos val="l"/>
        <c:majorGridlines/>
        <c:numFmt formatCode="0.00" sourceLinked="1"/>
        <c:majorTickMark val="out"/>
        <c:minorTickMark val="none"/>
        <c:tickLblPos val="nextTo"/>
        <c:crossAx val="242440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'68.ЈКП ИЛИНДЕН Илинден'!$A$161</c:f>
              <c:strCache>
                <c:ptCount val="1"/>
                <c:pt idx="0">
                  <c:v>   НЕТО ПРОФИТНА МАРЖА</c:v>
                </c:pt>
              </c:strCache>
            </c:strRef>
          </c:tx>
          <c:spPr>
            <a:ln w="28575" cap="rnd">
              <a:solidFill>
                <a:schemeClr val="accent1"/>
              </a:solidFill>
              <a:prstDash val="solid"/>
              <a:round/>
            </a:ln>
          </c:spPr>
          <c:marker>
            <c:symbol val="none"/>
          </c:marker>
          <c:cat>
            <c:numRef>
              <c:f>'68.ЈКП ИЛИНДЕН Илинден'!$B$160:$D$160</c:f>
              <c:numCache>
                <c:formatCode>General</c:formatCode>
                <c:ptCount val="3"/>
                <c:pt idx="0">
                  <c:v>2023</c:v>
                </c:pt>
                <c:pt idx="1">
                  <c:v>2024</c:v>
                </c:pt>
                <c:pt idx="2">
                  <c:v>2025</c:v>
                </c:pt>
              </c:numCache>
            </c:numRef>
          </c:cat>
          <c:val>
            <c:numRef>
              <c:f>'68.ЈКП ИЛИНДЕН Илинден'!$B$161:$D$161</c:f>
              <c:numCache>
                <c:formatCode>0.00</c:formatCode>
                <c:ptCount val="3"/>
                <c:pt idx="0">
                  <c:v>8.832188851275367</c:v>
                </c:pt>
                <c:pt idx="1">
                  <c:v>13.139469464082939</c:v>
                </c:pt>
                <c:pt idx="2">
                  <c:v>2.5442960312652971</c:v>
                </c:pt>
              </c:numCache>
            </c:numRef>
          </c:val>
          <c:smooth val="0"/>
          <c:extLst>
            <c:ext xmlns:c16="http://schemas.microsoft.com/office/drawing/2014/chart" uri="{C3380CC4-5D6E-409C-BE32-E72D297353CC}">
              <c16:uniqueId val="{00000000-013E-1348-9272-C558086CA4D6}"/>
            </c:ext>
          </c:extLst>
        </c:ser>
        <c:ser>
          <c:idx val="1"/>
          <c:order val="1"/>
          <c:tx>
            <c:strRef>
              <c:f>'68.ЈКП ИЛИНДЕН Илинден'!$A$162</c:f>
              <c:strCache>
                <c:ptCount val="1"/>
                <c:pt idx="0">
                  <c:v>  ОПЕРАТИВНА ПРОФИТНА МАРЖА</c:v>
                </c:pt>
              </c:strCache>
            </c:strRef>
          </c:tx>
          <c:spPr>
            <a:ln w="28575" cap="rnd">
              <a:solidFill>
                <a:schemeClr val="accent2"/>
              </a:solidFill>
              <a:prstDash val="solid"/>
              <a:round/>
            </a:ln>
          </c:spPr>
          <c:marker>
            <c:symbol val="none"/>
          </c:marker>
          <c:cat>
            <c:numRef>
              <c:f>'68.ЈКП ИЛИНДЕН Илинден'!$B$160:$D$160</c:f>
              <c:numCache>
                <c:formatCode>General</c:formatCode>
                <c:ptCount val="3"/>
                <c:pt idx="0">
                  <c:v>2023</c:v>
                </c:pt>
                <c:pt idx="1">
                  <c:v>2024</c:v>
                </c:pt>
                <c:pt idx="2">
                  <c:v>2025</c:v>
                </c:pt>
              </c:numCache>
            </c:numRef>
          </c:cat>
          <c:val>
            <c:numRef>
              <c:f>'68.ЈКП ИЛИНДЕН Илинден'!$B$162:$D$162</c:f>
              <c:numCache>
                <c:formatCode>0.00</c:formatCode>
                <c:ptCount val="3"/>
                <c:pt idx="0">
                  <c:v>7.9366361297206423</c:v>
                </c:pt>
                <c:pt idx="1">
                  <c:v>11.897764777292069</c:v>
                </c:pt>
                <c:pt idx="2">
                  <c:v>1.849966404875077</c:v>
                </c:pt>
              </c:numCache>
            </c:numRef>
          </c:val>
          <c:smooth val="0"/>
          <c:extLst>
            <c:ext xmlns:c16="http://schemas.microsoft.com/office/drawing/2014/chart" uri="{C3380CC4-5D6E-409C-BE32-E72D297353CC}">
              <c16:uniqueId val="{00000001-013E-1348-9272-C558086CA4D6}"/>
            </c:ext>
          </c:extLst>
        </c:ser>
        <c:ser>
          <c:idx val="2"/>
          <c:order val="2"/>
          <c:tx>
            <c:strRef>
              <c:f>'68.ЈКП ИЛИНДЕН Илинден'!$A$163</c:f>
              <c:strCache>
                <c:ptCount val="1"/>
                <c:pt idx="0">
                  <c:v>  СТАПКА НА ПОВРАТ НА СРЕДСТВА (ROA)</c:v>
                </c:pt>
              </c:strCache>
            </c:strRef>
          </c:tx>
          <c:spPr>
            <a:ln w="28575" cap="rnd">
              <a:solidFill>
                <a:schemeClr val="accent3"/>
              </a:solidFill>
              <a:prstDash val="solid"/>
              <a:round/>
            </a:ln>
          </c:spPr>
          <c:marker>
            <c:symbol val="none"/>
          </c:marker>
          <c:cat>
            <c:numRef>
              <c:f>'68.ЈКП ИЛИНДЕН Илинден'!$B$160:$D$160</c:f>
              <c:numCache>
                <c:formatCode>General</c:formatCode>
                <c:ptCount val="3"/>
                <c:pt idx="0">
                  <c:v>2023</c:v>
                </c:pt>
                <c:pt idx="1">
                  <c:v>2024</c:v>
                </c:pt>
                <c:pt idx="2">
                  <c:v>2025</c:v>
                </c:pt>
              </c:numCache>
            </c:numRef>
          </c:cat>
          <c:val>
            <c:numRef>
              <c:f>'68.ЈКП ИЛИНДЕН Илинден'!$B$163:$D$163</c:f>
              <c:numCache>
                <c:formatCode>0.00</c:formatCode>
                <c:ptCount val="3"/>
                <c:pt idx="0">
                  <c:v>6.3407378604479954</c:v>
                </c:pt>
                <c:pt idx="1">
                  <c:v>10.89895922492112</c:v>
                </c:pt>
                <c:pt idx="2">
                  <c:v>1.967755581121565</c:v>
                </c:pt>
              </c:numCache>
            </c:numRef>
          </c:val>
          <c:smooth val="0"/>
          <c:extLst>
            <c:ext xmlns:c16="http://schemas.microsoft.com/office/drawing/2014/chart" uri="{C3380CC4-5D6E-409C-BE32-E72D297353CC}">
              <c16:uniqueId val="{00000002-013E-1348-9272-C558086CA4D6}"/>
            </c:ext>
          </c:extLst>
        </c:ser>
        <c:ser>
          <c:idx val="3"/>
          <c:order val="3"/>
          <c:tx>
            <c:strRef>
              <c:f>'68.ЈКП ИЛИНДЕН Илинден'!$A$164</c:f>
              <c:strCache>
                <c:ptCount val="1"/>
                <c:pt idx="0">
                  <c:v>  СТАПКА НА ПОВРАТ НА КАПИТАЛОТ (ROE)</c:v>
                </c:pt>
              </c:strCache>
            </c:strRef>
          </c:tx>
          <c:marker>
            <c:symbol val="none"/>
          </c:marker>
          <c:cat>
            <c:numRef>
              <c:f>'68.ЈКП ИЛИНДЕН Илинден'!$B$160:$D$160</c:f>
              <c:numCache>
                <c:formatCode>General</c:formatCode>
                <c:ptCount val="3"/>
                <c:pt idx="0">
                  <c:v>2023</c:v>
                </c:pt>
                <c:pt idx="1">
                  <c:v>2024</c:v>
                </c:pt>
                <c:pt idx="2">
                  <c:v>2025</c:v>
                </c:pt>
              </c:numCache>
            </c:numRef>
          </c:cat>
          <c:val>
            <c:numRef>
              <c:f>'68.ЈКП ИЛИНДЕН Илинден'!$B$164:$D$164</c:f>
              <c:numCache>
                <c:formatCode>0.00</c:formatCode>
                <c:ptCount val="3"/>
                <c:pt idx="0">
                  <c:v>8.0964434526291598</c:v>
                </c:pt>
                <c:pt idx="1">
                  <c:v>13.06792722108052</c:v>
                </c:pt>
                <c:pt idx="2">
                  <c:v>2.487070856587259</c:v>
                </c:pt>
              </c:numCache>
            </c:numRef>
          </c:val>
          <c:smooth val="0"/>
          <c:extLst>
            <c:ext xmlns:c16="http://schemas.microsoft.com/office/drawing/2014/chart" uri="{C3380CC4-5D6E-409C-BE32-E72D297353CC}">
              <c16:uniqueId val="{00000000-176C-6347-8EF9-2107CEEFD1B6}"/>
            </c:ext>
          </c:extLst>
        </c:ser>
        <c:dLbls>
          <c:showLegendKey val="0"/>
          <c:showVal val="0"/>
          <c:showCatName val="0"/>
          <c:showSerName val="0"/>
          <c:showPercent val="0"/>
          <c:showBubbleSize val="0"/>
        </c:dLbls>
        <c:smooth val="0"/>
        <c:axId val="243392896"/>
        <c:axId val="243394432"/>
      </c:lineChart>
      <c:catAx>
        <c:axId val="2433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394432"/>
        <c:crosses val="autoZero"/>
        <c:auto val="1"/>
        <c:lblAlgn val="ctr"/>
        <c:lblOffset val="100"/>
        <c:noMultiLvlLbl val="0"/>
      </c:catAx>
      <c:valAx>
        <c:axId val="243394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392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'68.ЈКП ИЛИНДЕН Илинден'!$A$95</c:f>
              <c:strCache>
                <c:ptCount val="1"/>
                <c:pt idx="0">
                  <c:v>Oбврски</c:v>
                </c:pt>
              </c:strCache>
            </c:strRef>
          </c:tx>
          <c:spPr>
            <a:solidFill>
              <a:schemeClr val="accent1"/>
            </a:solidFill>
            <a:ln>
              <a:noFill/>
              <a:prstDash val="solid"/>
            </a:ln>
          </c:spPr>
          <c:invertIfNegative val="0"/>
          <c:cat>
            <c:numRef>
              <c:f>'68.ЈКП ИЛИНДЕН Илинден'!$B$94:$D$94</c:f>
              <c:numCache>
                <c:formatCode>0</c:formatCode>
                <c:ptCount val="3"/>
                <c:pt idx="0">
                  <c:v>2023</c:v>
                </c:pt>
                <c:pt idx="1">
                  <c:v>2024</c:v>
                </c:pt>
                <c:pt idx="2">
                  <c:v>2025</c:v>
                </c:pt>
              </c:numCache>
            </c:numRef>
          </c:cat>
          <c:val>
            <c:numRef>
              <c:f>'68.ЈКП ИЛИНДЕН Илинден'!$B$95:$D$95</c:f>
              <c:numCache>
                <c:formatCode>#,##0</c:formatCode>
                <c:ptCount val="3"/>
                <c:pt idx="0">
                  <c:v>19657390</c:v>
                </c:pt>
                <c:pt idx="1">
                  <c:v>16094583</c:v>
                </c:pt>
                <c:pt idx="2">
                  <c:v>22147344</c:v>
                </c:pt>
              </c:numCache>
            </c:numRef>
          </c:val>
          <c:extLst>
            <c:ext xmlns:c16="http://schemas.microsoft.com/office/drawing/2014/chart" uri="{C3380CC4-5D6E-409C-BE32-E72D297353CC}">
              <c16:uniqueId val="{00000000-542B-8343-90D0-DAA2EDA39E6F}"/>
            </c:ext>
          </c:extLst>
        </c:ser>
        <c:ser>
          <c:idx val="1"/>
          <c:order val="1"/>
          <c:tx>
            <c:strRef>
              <c:f>'68.ЈКП ИЛИНДЕН Илинден'!$A$96</c:f>
              <c:strCache>
                <c:ptCount val="1"/>
                <c:pt idx="0">
                  <c:v>EBITDA</c:v>
                </c:pt>
              </c:strCache>
            </c:strRef>
          </c:tx>
          <c:spPr>
            <a:solidFill>
              <a:schemeClr val="accent2"/>
            </a:solidFill>
            <a:ln>
              <a:noFill/>
              <a:prstDash val="solid"/>
            </a:ln>
          </c:spPr>
          <c:invertIfNegative val="0"/>
          <c:cat>
            <c:numRef>
              <c:f>'68.ЈКП ИЛИНДЕН Илинден'!$B$94:$D$94</c:f>
              <c:numCache>
                <c:formatCode>0</c:formatCode>
                <c:ptCount val="3"/>
                <c:pt idx="0">
                  <c:v>2023</c:v>
                </c:pt>
                <c:pt idx="1">
                  <c:v>2024</c:v>
                </c:pt>
                <c:pt idx="2">
                  <c:v>2025</c:v>
                </c:pt>
              </c:numCache>
            </c:numRef>
          </c:cat>
          <c:val>
            <c:numRef>
              <c:f>'68.ЈКП ИЛИНДЕН Илинден'!$B$96:$D$96</c:f>
              <c:numCache>
                <c:formatCode>#,##0</c:formatCode>
                <c:ptCount val="3"/>
                <c:pt idx="0">
                  <c:v>9196770</c:v>
                </c:pt>
                <c:pt idx="1">
                  <c:v>14791930</c:v>
                </c:pt>
                <c:pt idx="2">
                  <c:v>6828426</c:v>
                </c:pt>
              </c:numCache>
            </c:numRef>
          </c:val>
          <c:extLst>
            <c:ext xmlns:c16="http://schemas.microsoft.com/office/drawing/2014/chart" uri="{C3380CC4-5D6E-409C-BE32-E72D297353CC}">
              <c16:uniqueId val="{00000001-542B-8343-90D0-DAA2EDA39E6F}"/>
            </c:ext>
          </c:extLst>
        </c:ser>
        <c:ser>
          <c:idx val="2"/>
          <c:order val="2"/>
          <c:tx>
            <c:strRef>
              <c:f>'68.ЈКП ИЛИНДЕН Илинден'!$A$97</c:f>
              <c:strCache>
                <c:ptCount val="1"/>
                <c:pt idx="0">
                  <c:v>Показател на долг/ЕBITDA</c:v>
                </c:pt>
              </c:strCache>
            </c:strRef>
          </c:tx>
          <c:spPr>
            <a:solidFill>
              <a:schemeClr val="accent3"/>
            </a:solidFill>
            <a:ln>
              <a:noFill/>
              <a:prstDash val="solid"/>
            </a:ln>
          </c:spPr>
          <c:invertIfNegative val="0"/>
          <c:cat>
            <c:numRef>
              <c:f>'68.ЈКП ИЛИНДЕН Илинден'!$B$94:$D$94</c:f>
              <c:numCache>
                <c:formatCode>0</c:formatCode>
                <c:ptCount val="3"/>
                <c:pt idx="0">
                  <c:v>2023</c:v>
                </c:pt>
                <c:pt idx="1">
                  <c:v>2024</c:v>
                </c:pt>
                <c:pt idx="2">
                  <c:v>2025</c:v>
                </c:pt>
              </c:numCache>
            </c:numRef>
          </c:cat>
          <c:val>
            <c:numRef>
              <c:f>'68.ЈКП ИЛИНДЕН Илинден'!$B$97:$D$97</c:f>
              <c:numCache>
                <c:formatCode>#,##0.00</c:formatCode>
                <c:ptCount val="3"/>
                <c:pt idx="0">
                  <c:v>2.137423247509723</c:v>
                </c:pt>
                <c:pt idx="1">
                  <c:v>1.0880651138830431</c:v>
                </c:pt>
                <c:pt idx="2">
                  <c:v>3.2434039704025501</c:v>
                </c:pt>
              </c:numCache>
            </c:numRef>
          </c:val>
          <c:extLst>
            <c:ext xmlns:c16="http://schemas.microsoft.com/office/drawing/2014/chart" uri="{C3380CC4-5D6E-409C-BE32-E72D297353CC}">
              <c16:uniqueId val="{00000002-542B-8343-90D0-DAA2EDA39E6F}"/>
            </c:ext>
          </c:extLst>
        </c:ser>
        <c:dLbls>
          <c:showLegendKey val="0"/>
          <c:showVal val="0"/>
          <c:showCatName val="0"/>
          <c:showSerName val="0"/>
          <c:showPercent val="0"/>
          <c:showBubbleSize val="0"/>
        </c:dLbls>
        <c:gapWidth val="219"/>
        <c:overlap val="-27"/>
        <c:axId val="243425664"/>
        <c:axId val="243427200"/>
      </c:barChart>
      <c:catAx>
        <c:axId val="2434256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427200"/>
        <c:crosses val="autoZero"/>
        <c:auto val="1"/>
        <c:lblAlgn val="ctr"/>
        <c:lblOffset val="100"/>
        <c:noMultiLvlLbl val="0"/>
      </c:catAx>
      <c:valAx>
        <c:axId val="2434272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4256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'8.ЈП Пазари Битола'!$A$95</c:f>
              <c:strCache>
                <c:ptCount val="1"/>
                <c:pt idx="0">
                  <c:v>Oбврски</c:v>
                </c:pt>
              </c:strCache>
            </c:strRef>
          </c:tx>
          <c:spPr>
            <a:ln>
              <a:prstDash val="solid"/>
            </a:ln>
          </c:spPr>
          <c:invertIfNegative val="0"/>
          <c:cat>
            <c:numRef>
              <c:f>'8.ЈП Пазари Битола'!$B$94:$D$94</c:f>
              <c:numCache>
                <c:formatCode>0</c:formatCode>
                <c:ptCount val="3"/>
                <c:pt idx="0">
                  <c:v>2023</c:v>
                </c:pt>
                <c:pt idx="1">
                  <c:v>2024</c:v>
                </c:pt>
                <c:pt idx="2">
                  <c:v>2025</c:v>
                </c:pt>
              </c:numCache>
            </c:numRef>
          </c:cat>
          <c:val>
            <c:numRef>
              <c:f>'8.ЈП Пазари Битола'!$B$95:$D$95</c:f>
              <c:numCache>
                <c:formatCode>#,##0</c:formatCode>
                <c:ptCount val="3"/>
                <c:pt idx="0">
                  <c:v>3144357</c:v>
                </c:pt>
                <c:pt idx="1">
                  <c:v>5190799</c:v>
                </c:pt>
                <c:pt idx="2">
                  <c:v>7046179</c:v>
                </c:pt>
              </c:numCache>
            </c:numRef>
          </c:val>
          <c:extLst>
            <c:ext xmlns:c16="http://schemas.microsoft.com/office/drawing/2014/chart" uri="{C3380CC4-5D6E-409C-BE32-E72D297353CC}">
              <c16:uniqueId val="{00000000-0916-984D-AE75-C073A1206273}"/>
            </c:ext>
          </c:extLst>
        </c:ser>
        <c:ser>
          <c:idx val="1"/>
          <c:order val="1"/>
          <c:tx>
            <c:strRef>
              <c:f>'8.ЈП Пазари Битола'!$A$96</c:f>
              <c:strCache>
                <c:ptCount val="1"/>
                <c:pt idx="0">
                  <c:v>EBITDA</c:v>
                </c:pt>
              </c:strCache>
            </c:strRef>
          </c:tx>
          <c:spPr>
            <a:ln>
              <a:prstDash val="solid"/>
            </a:ln>
          </c:spPr>
          <c:invertIfNegative val="0"/>
          <c:cat>
            <c:numRef>
              <c:f>'8.ЈП Пазари Битола'!$B$94:$D$94</c:f>
              <c:numCache>
                <c:formatCode>0</c:formatCode>
                <c:ptCount val="3"/>
                <c:pt idx="0">
                  <c:v>2023</c:v>
                </c:pt>
                <c:pt idx="1">
                  <c:v>2024</c:v>
                </c:pt>
                <c:pt idx="2">
                  <c:v>2025</c:v>
                </c:pt>
              </c:numCache>
            </c:numRef>
          </c:cat>
          <c:val>
            <c:numRef>
              <c:f>'8.ЈП Пазари Битола'!$B$96:$D$96</c:f>
              <c:numCache>
                <c:formatCode>#,##0</c:formatCode>
                <c:ptCount val="3"/>
                <c:pt idx="0">
                  <c:v>-5191013</c:v>
                </c:pt>
                <c:pt idx="1">
                  <c:v>-8468495</c:v>
                </c:pt>
                <c:pt idx="2">
                  <c:v>-10491502</c:v>
                </c:pt>
              </c:numCache>
            </c:numRef>
          </c:val>
          <c:extLst>
            <c:ext xmlns:c16="http://schemas.microsoft.com/office/drawing/2014/chart" uri="{C3380CC4-5D6E-409C-BE32-E72D297353CC}">
              <c16:uniqueId val="{00000001-0916-984D-AE75-C073A1206273}"/>
            </c:ext>
          </c:extLst>
        </c:ser>
        <c:ser>
          <c:idx val="2"/>
          <c:order val="2"/>
          <c:tx>
            <c:strRef>
              <c:f>'8.ЈП Пазари Битола'!$A$97</c:f>
              <c:strCache>
                <c:ptCount val="1"/>
                <c:pt idx="0">
                  <c:v>Показател на долг/ЕBITDA</c:v>
                </c:pt>
              </c:strCache>
            </c:strRef>
          </c:tx>
          <c:spPr>
            <a:ln>
              <a:prstDash val="solid"/>
            </a:ln>
          </c:spPr>
          <c:invertIfNegative val="0"/>
          <c:cat>
            <c:numRef>
              <c:f>'8.ЈП Пазари Битола'!$B$94:$D$94</c:f>
              <c:numCache>
                <c:formatCode>0</c:formatCode>
                <c:ptCount val="3"/>
                <c:pt idx="0">
                  <c:v>2023</c:v>
                </c:pt>
                <c:pt idx="1">
                  <c:v>2024</c:v>
                </c:pt>
                <c:pt idx="2">
                  <c:v>2025</c:v>
                </c:pt>
              </c:numCache>
            </c:numRef>
          </c:cat>
          <c:val>
            <c:numRef>
              <c:f>'8.ЈП Пазари Битола'!$B$97:$D$97</c:f>
              <c:numCache>
                <c:formatCode>#,##0.00</c:formatCode>
                <c:ptCount val="3"/>
                <c:pt idx="0">
                  <c:v>-0.60573090454599132</c:v>
                </c:pt>
                <c:pt idx="1">
                  <c:v>-0.61295413175540636</c:v>
                </c:pt>
                <c:pt idx="2">
                  <c:v>-0.67160822158733802</c:v>
                </c:pt>
              </c:numCache>
            </c:numRef>
          </c:val>
          <c:extLst>
            <c:ext xmlns:c16="http://schemas.microsoft.com/office/drawing/2014/chart" uri="{C3380CC4-5D6E-409C-BE32-E72D297353CC}">
              <c16:uniqueId val="{00000002-0916-984D-AE75-C073A1206273}"/>
            </c:ext>
          </c:extLst>
        </c:ser>
        <c:dLbls>
          <c:showLegendKey val="0"/>
          <c:showVal val="0"/>
          <c:showCatName val="0"/>
          <c:showSerName val="0"/>
          <c:showPercent val="0"/>
          <c:showBubbleSize val="0"/>
        </c:dLbls>
        <c:gapWidth val="150"/>
        <c:axId val="221943680"/>
        <c:axId val="221945216"/>
      </c:barChart>
      <c:catAx>
        <c:axId val="221943680"/>
        <c:scaling>
          <c:orientation val="minMax"/>
        </c:scaling>
        <c:delete val="0"/>
        <c:axPos val="b"/>
        <c:numFmt formatCode="0" sourceLinked="1"/>
        <c:majorTickMark val="out"/>
        <c:minorTickMark val="none"/>
        <c:tickLblPos val="nextTo"/>
        <c:crossAx val="221945216"/>
        <c:crosses val="autoZero"/>
        <c:auto val="1"/>
        <c:lblAlgn val="ctr"/>
        <c:lblOffset val="100"/>
        <c:noMultiLvlLbl val="0"/>
      </c:catAx>
      <c:valAx>
        <c:axId val="221945216"/>
        <c:scaling>
          <c:orientation val="minMax"/>
        </c:scaling>
        <c:delete val="0"/>
        <c:axPos val="l"/>
        <c:majorGridlines/>
        <c:numFmt formatCode="#,##0" sourceLinked="1"/>
        <c:majorTickMark val="out"/>
        <c:minorTickMark val="none"/>
        <c:tickLblPos val="nextTo"/>
        <c:crossAx val="2219436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'68.ЈКП ИЛИНДЕН Илинден'!$A$118</c:f>
              <c:strCache>
                <c:ptCount val="1"/>
                <c:pt idx="0">
                  <c:v>Oбврски</c:v>
                </c:pt>
              </c:strCache>
            </c:strRef>
          </c:tx>
          <c:spPr>
            <a:solidFill>
              <a:schemeClr val="accent1"/>
            </a:solidFill>
            <a:ln>
              <a:noFill/>
              <a:prstDash val="solid"/>
            </a:ln>
          </c:spPr>
          <c:invertIfNegative val="0"/>
          <c:cat>
            <c:numRef>
              <c:f>'68.ЈКП ИЛИНДЕН Илинден'!$B$117:$D$117</c:f>
              <c:numCache>
                <c:formatCode>General</c:formatCode>
                <c:ptCount val="3"/>
                <c:pt idx="0">
                  <c:v>2023</c:v>
                </c:pt>
                <c:pt idx="1">
                  <c:v>2024</c:v>
                </c:pt>
                <c:pt idx="2">
                  <c:v>2025</c:v>
                </c:pt>
              </c:numCache>
            </c:numRef>
          </c:cat>
          <c:val>
            <c:numRef>
              <c:f>'68.ЈКП ИЛИНДЕН Илинден'!$B$118:$D$118</c:f>
              <c:numCache>
                <c:formatCode>#,##0</c:formatCode>
                <c:ptCount val="3"/>
                <c:pt idx="0">
                  <c:v>19657390</c:v>
                </c:pt>
                <c:pt idx="1">
                  <c:v>16094583</c:v>
                </c:pt>
                <c:pt idx="2">
                  <c:v>22147344</c:v>
                </c:pt>
              </c:numCache>
            </c:numRef>
          </c:val>
          <c:extLst>
            <c:ext xmlns:c16="http://schemas.microsoft.com/office/drawing/2014/chart" uri="{C3380CC4-5D6E-409C-BE32-E72D297353CC}">
              <c16:uniqueId val="{00000000-D472-2046-9304-AD39002A8A04}"/>
            </c:ext>
          </c:extLst>
        </c:ser>
        <c:ser>
          <c:idx val="1"/>
          <c:order val="1"/>
          <c:tx>
            <c:strRef>
              <c:f>'68.ЈКП ИЛИНДЕН Илинден'!$A$119</c:f>
              <c:strCache>
                <c:ptCount val="1"/>
                <c:pt idx="0">
                  <c:v>Приходи</c:v>
                </c:pt>
              </c:strCache>
            </c:strRef>
          </c:tx>
          <c:spPr>
            <a:solidFill>
              <a:schemeClr val="accent2"/>
            </a:solidFill>
            <a:ln>
              <a:noFill/>
              <a:prstDash val="solid"/>
            </a:ln>
          </c:spPr>
          <c:invertIfNegative val="0"/>
          <c:cat>
            <c:numRef>
              <c:f>'68.ЈКП ИЛИНДЕН Илинден'!$B$117:$D$117</c:f>
              <c:numCache>
                <c:formatCode>General</c:formatCode>
                <c:ptCount val="3"/>
                <c:pt idx="0">
                  <c:v>2023</c:v>
                </c:pt>
                <c:pt idx="1">
                  <c:v>2024</c:v>
                </c:pt>
                <c:pt idx="2">
                  <c:v>2025</c:v>
                </c:pt>
              </c:numCache>
            </c:numRef>
          </c:cat>
          <c:val>
            <c:numRef>
              <c:f>'68.ЈКП ИЛИНДЕН Илинден'!$B$119:$D$119</c:f>
              <c:numCache>
                <c:formatCode>#,##0</c:formatCode>
                <c:ptCount val="3"/>
                <c:pt idx="0">
                  <c:v>69614257</c:v>
                </c:pt>
                <c:pt idx="1">
                  <c:v>87019045</c:v>
                </c:pt>
                <c:pt idx="2">
                  <c:v>86731789</c:v>
                </c:pt>
              </c:numCache>
            </c:numRef>
          </c:val>
          <c:extLst>
            <c:ext xmlns:c16="http://schemas.microsoft.com/office/drawing/2014/chart" uri="{C3380CC4-5D6E-409C-BE32-E72D297353CC}">
              <c16:uniqueId val="{00000001-D472-2046-9304-AD39002A8A04}"/>
            </c:ext>
          </c:extLst>
        </c:ser>
        <c:dLbls>
          <c:showLegendKey val="0"/>
          <c:showVal val="0"/>
          <c:showCatName val="0"/>
          <c:showSerName val="0"/>
          <c:showPercent val="0"/>
          <c:showBubbleSize val="0"/>
        </c:dLbls>
        <c:gapWidth val="219"/>
        <c:overlap val="-27"/>
        <c:axId val="243461120"/>
        <c:axId val="243471104"/>
      </c:barChart>
      <c:catAx>
        <c:axId val="24346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471104"/>
        <c:crosses val="autoZero"/>
        <c:auto val="1"/>
        <c:lblAlgn val="ctr"/>
        <c:lblOffset val="100"/>
        <c:noMultiLvlLbl val="0"/>
      </c:catAx>
      <c:valAx>
        <c:axId val="243471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461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'68.ЈКП ИЛИНДЕН Илинден'!$A$139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'68.ЈКП ИЛИНДЕН Илинден'!$B$138:$D$138</c:f>
              <c:numCache>
                <c:formatCode>General</c:formatCode>
                <c:ptCount val="3"/>
                <c:pt idx="0">
                  <c:v>2023</c:v>
                </c:pt>
                <c:pt idx="1">
                  <c:v>2024</c:v>
                </c:pt>
                <c:pt idx="2">
                  <c:v>2025</c:v>
                </c:pt>
              </c:numCache>
            </c:numRef>
          </c:cat>
          <c:val>
            <c:numRef>
              <c:f>'68.ЈКП ИЛИНДЕН Илинден'!$B$139:$D$139</c:f>
              <c:numCache>
                <c:formatCode>0.00</c:formatCode>
                <c:ptCount val="3"/>
                <c:pt idx="0">
                  <c:v>0.20741262635530261</c:v>
                </c:pt>
                <c:pt idx="1">
                  <c:v>0.15721787042344701</c:v>
                </c:pt>
                <c:pt idx="2">
                  <c:v>0.20012931440296841</c:v>
                </c:pt>
              </c:numCache>
            </c:numRef>
          </c:val>
          <c:smooth val="0"/>
          <c:extLst>
            <c:ext xmlns:c16="http://schemas.microsoft.com/office/drawing/2014/chart" uri="{C3380CC4-5D6E-409C-BE32-E72D297353CC}">
              <c16:uniqueId val="{00000000-47FD-D640-A34A-49004E199E93}"/>
            </c:ext>
          </c:extLst>
        </c:ser>
        <c:ser>
          <c:idx val="1"/>
          <c:order val="1"/>
          <c:tx>
            <c:strRef>
              <c:f>'68.ЈКП ИЛИНДЕН Илинден'!$A$140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'68.ЈКП ИЛИНДЕН Илинден'!$B$138:$D$138</c:f>
              <c:numCache>
                <c:formatCode>General</c:formatCode>
                <c:ptCount val="3"/>
                <c:pt idx="0">
                  <c:v>2023</c:v>
                </c:pt>
                <c:pt idx="1">
                  <c:v>2024</c:v>
                </c:pt>
                <c:pt idx="2">
                  <c:v>2025</c:v>
                </c:pt>
              </c:numCache>
            </c:numRef>
          </c:cat>
          <c:val>
            <c:numRef>
              <c:f>'68.ЈКП ИЛИНДЕН Илинден'!$B$140:$D$140</c:f>
              <c:numCache>
                <c:formatCode>0.00</c:formatCode>
                <c:ptCount val="3"/>
                <c:pt idx="0">
                  <c:v>0.2648437197068354</c:v>
                </c:pt>
                <c:pt idx="1">
                  <c:v>0.18850531010787799</c:v>
                </c:pt>
                <c:pt idx="2">
                  <c:v>0.25294594012367949</c:v>
                </c:pt>
              </c:numCache>
            </c:numRef>
          </c:val>
          <c:smooth val="0"/>
          <c:extLst>
            <c:ext xmlns:c16="http://schemas.microsoft.com/office/drawing/2014/chart" uri="{C3380CC4-5D6E-409C-BE32-E72D297353CC}">
              <c16:uniqueId val="{00000001-47FD-D640-A34A-49004E199E93}"/>
            </c:ext>
          </c:extLst>
        </c:ser>
        <c:dLbls>
          <c:showLegendKey val="0"/>
          <c:showVal val="0"/>
          <c:showCatName val="0"/>
          <c:showSerName val="0"/>
          <c:showPercent val="0"/>
          <c:showBubbleSize val="0"/>
        </c:dLbls>
        <c:smooth val="0"/>
        <c:axId val="243509120"/>
        <c:axId val="243510656"/>
      </c:lineChart>
      <c:catAx>
        <c:axId val="24350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510656"/>
        <c:crosses val="autoZero"/>
        <c:auto val="1"/>
        <c:lblAlgn val="ctr"/>
        <c:lblOffset val="100"/>
        <c:noMultiLvlLbl val="0"/>
      </c:catAx>
      <c:valAx>
        <c:axId val="243510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3509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'68.ЈКП ИЛИНДЕН Илинден'!$A$185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'68.ЈКП ИЛИНДЕН Илинден'!$B$184:$D$184</c:f>
              <c:numCache>
                <c:formatCode>General</c:formatCode>
                <c:ptCount val="3"/>
                <c:pt idx="0">
                  <c:v>2023</c:v>
                </c:pt>
                <c:pt idx="1">
                  <c:v>2024</c:v>
                </c:pt>
                <c:pt idx="2">
                  <c:v>2025</c:v>
                </c:pt>
              </c:numCache>
            </c:numRef>
          </c:cat>
          <c:val>
            <c:numRef>
              <c:f>'68.ЈКП ИЛИНДЕН Илинден'!$B$185:$D$185</c:f>
              <c:numCache>
                <c:formatCode>0.00</c:formatCode>
                <c:ptCount val="3"/>
                <c:pt idx="0">
                  <c:v>6.0723206332749191</c:v>
                </c:pt>
                <c:pt idx="1">
                  <c:v>7.3774885316055734</c:v>
                </c:pt>
                <c:pt idx="2">
                  <c:v>7.1307754665111771</c:v>
                </c:pt>
              </c:numCache>
            </c:numRef>
          </c:val>
          <c:smooth val="0"/>
          <c:extLst>
            <c:ext xmlns:c16="http://schemas.microsoft.com/office/drawing/2014/chart" uri="{C3380CC4-5D6E-409C-BE32-E72D297353CC}">
              <c16:uniqueId val="{00000000-DED7-2A42-9A80-43451C523F94}"/>
            </c:ext>
          </c:extLst>
        </c:ser>
        <c:ser>
          <c:idx val="1"/>
          <c:order val="1"/>
          <c:tx>
            <c:strRef>
              <c:f>'68.ЈКП ИЛИНДЕН Илинден'!$A$186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'68.ЈКП ИЛИНДЕН Илинден'!$B$184:$D$184</c:f>
              <c:numCache>
                <c:formatCode>General</c:formatCode>
                <c:ptCount val="3"/>
                <c:pt idx="0">
                  <c:v>2023</c:v>
                </c:pt>
                <c:pt idx="1">
                  <c:v>2024</c:v>
                </c:pt>
                <c:pt idx="2">
                  <c:v>2025</c:v>
                </c:pt>
              </c:numCache>
            </c:numRef>
          </c:cat>
          <c:val>
            <c:numRef>
              <c:f>'68.ЈКП ИЛИНДЕН Илинден'!$B$186:$D$186</c:f>
              <c:numCache>
                <c:formatCode>0.00</c:formatCode>
                <c:ptCount val="3"/>
                <c:pt idx="0">
                  <c:v>6.0495127568628719</c:v>
                </c:pt>
                <c:pt idx="1">
                  <c:v>7.3525205168370098</c:v>
                </c:pt>
                <c:pt idx="2">
                  <c:v>7.0742111497548308</c:v>
                </c:pt>
              </c:numCache>
            </c:numRef>
          </c:val>
          <c:smooth val="0"/>
          <c:extLst>
            <c:ext xmlns:c16="http://schemas.microsoft.com/office/drawing/2014/chart" uri="{C3380CC4-5D6E-409C-BE32-E72D297353CC}">
              <c16:uniqueId val="{00000001-DED7-2A42-9A80-43451C523F94}"/>
            </c:ext>
          </c:extLst>
        </c:ser>
        <c:dLbls>
          <c:showLegendKey val="0"/>
          <c:showVal val="0"/>
          <c:showCatName val="0"/>
          <c:showSerName val="0"/>
          <c:showPercent val="0"/>
          <c:showBubbleSize val="0"/>
        </c:dLbls>
        <c:smooth val="0"/>
        <c:axId val="244273920"/>
        <c:axId val="244275456"/>
      </c:lineChart>
      <c:catAx>
        <c:axId val="2442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275456"/>
        <c:crosses val="autoZero"/>
        <c:auto val="1"/>
        <c:lblAlgn val="ctr"/>
        <c:lblOffset val="100"/>
        <c:noMultiLvlLbl val="0"/>
      </c:catAx>
      <c:valAx>
        <c:axId val="244275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273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'69.ЈКП Водовод н.Илинден Илинд'!$A$161</c:f>
              <c:strCache>
                <c:ptCount val="1"/>
                <c:pt idx="0">
                  <c:v>   НЕТО ПРОФИТНА МАРЖА</c:v>
                </c:pt>
              </c:strCache>
            </c:strRef>
          </c:tx>
          <c:spPr>
            <a:ln>
              <a:prstDash val="solid"/>
            </a:ln>
          </c:spPr>
          <c:marker>
            <c:symbol val="none"/>
          </c:marker>
          <c:cat>
            <c:numRef>
              <c:f>'69.ЈКП Водовод н.Илинден Илинд'!$B$160:$D$160</c:f>
              <c:numCache>
                <c:formatCode>General</c:formatCode>
                <c:ptCount val="3"/>
                <c:pt idx="0">
                  <c:v>2023</c:v>
                </c:pt>
                <c:pt idx="1">
                  <c:v>2024</c:v>
                </c:pt>
                <c:pt idx="2">
                  <c:v>2025</c:v>
                </c:pt>
              </c:numCache>
            </c:numRef>
          </c:cat>
          <c:val>
            <c:numRef>
              <c:f>'69.ЈКП Водовод н.Илинден Илинд'!$B$161:$D$161</c:f>
              <c:numCache>
                <c:formatCode>0.00</c:formatCode>
                <c:ptCount val="3"/>
                <c:pt idx="0">
                  <c:v>22.262644607050611</c:v>
                </c:pt>
                <c:pt idx="1">
                  <c:v>10.8472839579814</c:v>
                </c:pt>
                <c:pt idx="2">
                  <c:v>10.41606113304184</c:v>
                </c:pt>
              </c:numCache>
            </c:numRef>
          </c:val>
          <c:smooth val="0"/>
          <c:extLst>
            <c:ext xmlns:c16="http://schemas.microsoft.com/office/drawing/2014/chart" uri="{C3380CC4-5D6E-409C-BE32-E72D297353CC}">
              <c16:uniqueId val="{00000000-02DD-C244-BDDD-9965321FEA66}"/>
            </c:ext>
          </c:extLst>
        </c:ser>
        <c:ser>
          <c:idx val="1"/>
          <c:order val="1"/>
          <c:tx>
            <c:strRef>
              <c:f>'69.ЈКП Водовод н.Илинден Илинд'!$A$162</c:f>
              <c:strCache>
                <c:ptCount val="1"/>
                <c:pt idx="0">
                  <c:v>  ОПЕРАТИВНА ПРОФИТНА МАРЖА</c:v>
                </c:pt>
              </c:strCache>
            </c:strRef>
          </c:tx>
          <c:spPr>
            <a:ln>
              <a:prstDash val="solid"/>
            </a:ln>
          </c:spPr>
          <c:marker>
            <c:symbol val="none"/>
          </c:marker>
          <c:cat>
            <c:numRef>
              <c:f>'69.ЈКП Водовод н.Илинден Илинд'!$B$160:$D$160</c:f>
              <c:numCache>
                <c:formatCode>General</c:formatCode>
                <c:ptCount val="3"/>
                <c:pt idx="0">
                  <c:v>2023</c:v>
                </c:pt>
                <c:pt idx="1">
                  <c:v>2024</c:v>
                </c:pt>
                <c:pt idx="2">
                  <c:v>2025</c:v>
                </c:pt>
              </c:numCache>
            </c:numRef>
          </c:cat>
          <c:val>
            <c:numRef>
              <c:f>'69.ЈКП Водовод н.Илинден Илинд'!$B$162:$D$162</c:f>
              <c:numCache>
                <c:formatCode>0.00</c:formatCode>
                <c:ptCount val="3"/>
                <c:pt idx="0">
                  <c:v>21.903530086735572</c:v>
                </c:pt>
                <c:pt idx="1">
                  <c:v>9.4006787771364806</c:v>
                </c:pt>
                <c:pt idx="2">
                  <c:v>9.6906448925395523</c:v>
                </c:pt>
              </c:numCache>
            </c:numRef>
          </c:val>
          <c:smooth val="0"/>
          <c:extLst>
            <c:ext xmlns:c16="http://schemas.microsoft.com/office/drawing/2014/chart" uri="{C3380CC4-5D6E-409C-BE32-E72D297353CC}">
              <c16:uniqueId val="{00000001-02DD-C244-BDDD-9965321FEA66}"/>
            </c:ext>
          </c:extLst>
        </c:ser>
        <c:ser>
          <c:idx val="2"/>
          <c:order val="2"/>
          <c:tx>
            <c:strRef>
              <c:f>'69.ЈКП Водовод н.Илинден Илинд'!$A$163</c:f>
              <c:strCache>
                <c:ptCount val="1"/>
                <c:pt idx="0">
                  <c:v>  СТАПКА НА ПОВРАТ НА СРЕДСТВА (ROA)</c:v>
                </c:pt>
              </c:strCache>
            </c:strRef>
          </c:tx>
          <c:spPr>
            <a:ln>
              <a:prstDash val="solid"/>
            </a:ln>
          </c:spPr>
          <c:marker>
            <c:symbol val="none"/>
          </c:marker>
          <c:cat>
            <c:numRef>
              <c:f>'69.ЈКП Водовод н.Илинден Илинд'!$B$160:$D$160</c:f>
              <c:numCache>
                <c:formatCode>General</c:formatCode>
                <c:ptCount val="3"/>
                <c:pt idx="0">
                  <c:v>2023</c:v>
                </c:pt>
                <c:pt idx="1">
                  <c:v>2024</c:v>
                </c:pt>
                <c:pt idx="2">
                  <c:v>2025</c:v>
                </c:pt>
              </c:numCache>
            </c:numRef>
          </c:cat>
          <c:val>
            <c:numRef>
              <c:f>'69.ЈКП Водовод н.Илинден Илинд'!$B$163:$D$163</c:f>
              <c:numCache>
                <c:formatCode>0.00</c:formatCode>
                <c:ptCount val="3"/>
                <c:pt idx="0">
                  <c:v>16.46732494587868</c:v>
                </c:pt>
                <c:pt idx="1">
                  <c:v>6.8673691115256048</c:v>
                </c:pt>
                <c:pt idx="2">
                  <c:v>6.6878373754855822</c:v>
                </c:pt>
              </c:numCache>
            </c:numRef>
          </c:val>
          <c:smooth val="0"/>
          <c:extLst>
            <c:ext xmlns:c16="http://schemas.microsoft.com/office/drawing/2014/chart" uri="{C3380CC4-5D6E-409C-BE32-E72D297353CC}">
              <c16:uniqueId val="{00000002-02DD-C244-BDDD-9965321FEA66}"/>
            </c:ext>
          </c:extLst>
        </c:ser>
        <c:ser>
          <c:idx val="3"/>
          <c:order val="3"/>
          <c:tx>
            <c:strRef>
              <c:f>'69.ЈКП Водовод н.Илинден Илинд'!$A$164</c:f>
              <c:strCache>
                <c:ptCount val="1"/>
                <c:pt idx="0">
                  <c:v>  СТАПКА НА ПОВРАТ НА КАПИТАЛОТ (ROE)</c:v>
                </c:pt>
              </c:strCache>
            </c:strRef>
          </c:tx>
          <c:marker>
            <c:symbol val="none"/>
          </c:marker>
          <c:cat>
            <c:numRef>
              <c:f>'69.ЈКП Водовод н.Илинден Илинд'!$B$160:$D$160</c:f>
              <c:numCache>
                <c:formatCode>General</c:formatCode>
                <c:ptCount val="3"/>
                <c:pt idx="0">
                  <c:v>2023</c:v>
                </c:pt>
                <c:pt idx="1">
                  <c:v>2024</c:v>
                </c:pt>
                <c:pt idx="2">
                  <c:v>2025</c:v>
                </c:pt>
              </c:numCache>
            </c:numRef>
          </c:cat>
          <c:val>
            <c:numRef>
              <c:f>'69.ЈКП Водовод н.Илинден Илинд'!$B$164:$D$164</c:f>
              <c:numCache>
                <c:formatCode>0.00</c:formatCode>
                <c:ptCount val="3"/>
                <c:pt idx="0">
                  <c:v>19.753151615529049</c:v>
                </c:pt>
                <c:pt idx="1">
                  <c:v>8.8250209631344241</c:v>
                </c:pt>
                <c:pt idx="2">
                  <c:v>8.3775379332621203</c:v>
                </c:pt>
              </c:numCache>
            </c:numRef>
          </c:val>
          <c:smooth val="0"/>
          <c:extLst>
            <c:ext xmlns:c16="http://schemas.microsoft.com/office/drawing/2014/chart" uri="{C3380CC4-5D6E-409C-BE32-E72D297353CC}">
              <c16:uniqueId val="{00000000-471E-AE43-983F-3727C24D7337}"/>
            </c:ext>
          </c:extLst>
        </c:ser>
        <c:dLbls>
          <c:showLegendKey val="0"/>
          <c:showVal val="0"/>
          <c:showCatName val="0"/>
          <c:showSerName val="0"/>
          <c:showPercent val="0"/>
          <c:showBubbleSize val="0"/>
        </c:dLbls>
        <c:smooth val="0"/>
        <c:axId val="244328704"/>
        <c:axId val="244342784"/>
      </c:lineChart>
      <c:catAx>
        <c:axId val="244328704"/>
        <c:scaling>
          <c:orientation val="minMax"/>
        </c:scaling>
        <c:delete val="0"/>
        <c:axPos val="b"/>
        <c:numFmt formatCode="General" sourceLinked="0"/>
        <c:majorTickMark val="out"/>
        <c:minorTickMark val="none"/>
        <c:tickLblPos val="nextTo"/>
        <c:crossAx val="244342784"/>
        <c:crosses val="autoZero"/>
        <c:auto val="1"/>
        <c:lblAlgn val="ctr"/>
        <c:lblOffset val="100"/>
        <c:noMultiLvlLbl val="0"/>
      </c:catAx>
      <c:valAx>
        <c:axId val="244342784"/>
        <c:scaling>
          <c:orientation val="minMax"/>
        </c:scaling>
        <c:delete val="0"/>
        <c:axPos val="l"/>
        <c:majorGridlines/>
        <c:numFmt formatCode="0.00" sourceLinked="1"/>
        <c:majorTickMark val="out"/>
        <c:minorTickMark val="none"/>
        <c:tickLblPos val="nextTo"/>
        <c:crossAx val="2443287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'69.ЈКП Водовод н.Илинден Илинд'!$A$95</c:f>
              <c:strCache>
                <c:ptCount val="1"/>
                <c:pt idx="0">
                  <c:v>Oбврски</c:v>
                </c:pt>
              </c:strCache>
            </c:strRef>
          </c:tx>
          <c:spPr>
            <a:ln>
              <a:prstDash val="solid"/>
            </a:ln>
          </c:spPr>
          <c:invertIfNegative val="0"/>
          <c:cat>
            <c:numRef>
              <c:f>'69.ЈКП Водовод н.Илинден Илинд'!$B$94:$D$94</c:f>
              <c:numCache>
                <c:formatCode>0</c:formatCode>
                <c:ptCount val="3"/>
                <c:pt idx="0">
                  <c:v>2023</c:v>
                </c:pt>
                <c:pt idx="1">
                  <c:v>2024</c:v>
                </c:pt>
                <c:pt idx="2">
                  <c:v>2025</c:v>
                </c:pt>
              </c:numCache>
            </c:numRef>
          </c:cat>
          <c:val>
            <c:numRef>
              <c:f>'69.ЈКП Водовод н.Илинден Илинд'!$B$95:$D$95</c:f>
              <c:numCache>
                <c:formatCode>#,##0</c:formatCode>
                <c:ptCount val="3"/>
                <c:pt idx="0">
                  <c:v>16541980</c:v>
                </c:pt>
                <c:pt idx="1">
                  <c:v>25556174</c:v>
                </c:pt>
                <c:pt idx="2">
                  <c:v>24226539</c:v>
                </c:pt>
              </c:numCache>
            </c:numRef>
          </c:val>
          <c:extLst>
            <c:ext xmlns:c16="http://schemas.microsoft.com/office/drawing/2014/chart" uri="{C3380CC4-5D6E-409C-BE32-E72D297353CC}">
              <c16:uniqueId val="{00000000-2A57-8E4B-B712-3978BAC14EC3}"/>
            </c:ext>
          </c:extLst>
        </c:ser>
        <c:ser>
          <c:idx val="1"/>
          <c:order val="1"/>
          <c:tx>
            <c:strRef>
              <c:f>'69.ЈКП Водовод н.Илинден Илинд'!$A$96</c:f>
              <c:strCache>
                <c:ptCount val="1"/>
                <c:pt idx="0">
                  <c:v>EBITDA</c:v>
                </c:pt>
              </c:strCache>
            </c:strRef>
          </c:tx>
          <c:spPr>
            <a:ln>
              <a:prstDash val="solid"/>
            </a:ln>
          </c:spPr>
          <c:invertIfNegative val="0"/>
          <c:cat>
            <c:numRef>
              <c:f>'69.ЈКП Водовод н.Илинден Илинд'!$B$94:$D$94</c:f>
              <c:numCache>
                <c:formatCode>0</c:formatCode>
                <c:ptCount val="3"/>
                <c:pt idx="0">
                  <c:v>2023</c:v>
                </c:pt>
                <c:pt idx="1">
                  <c:v>2024</c:v>
                </c:pt>
                <c:pt idx="2">
                  <c:v>2025</c:v>
                </c:pt>
              </c:numCache>
            </c:numRef>
          </c:cat>
          <c:val>
            <c:numRef>
              <c:f>'69.ЈКП Водовод н.Илинден Илинд'!$B$96:$D$96</c:f>
              <c:numCache>
                <c:formatCode>#,##0</c:formatCode>
                <c:ptCount val="3"/>
                <c:pt idx="0">
                  <c:v>21621602</c:v>
                </c:pt>
                <c:pt idx="1">
                  <c:v>11888378</c:v>
                </c:pt>
                <c:pt idx="2">
                  <c:v>14419608</c:v>
                </c:pt>
              </c:numCache>
            </c:numRef>
          </c:val>
          <c:extLst>
            <c:ext xmlns:c16="http://schemas.microsoft.com/office/drawing/2014/chart" uri="{C3380CC4-5D6E-409C-BE32-E72D297353CC}">
              <c16:uniqueId val="{00000001-2A57-8E4B-B712-3978BAC14EC3}"/>
            </c:ext>
          </c:extLst>
        </c:ser>
        <c:ser>
          <c:idx val="2"/>
          <c:order val="2"/>
          <c:tx>
            <c:strRef>
              <c:f>'69.ЈКП Водовод н.Илинден Илинд'!$A$97</c:f>
              <c:strCache>
                <c:ptCount val="1"/>
                <c:pt idx="0">
                  <c:v>Показател на долг/ЕBITDA</c:v>
                </c:pt>
              </c:strCache>
            </c:strRef>
          </c:tx>
          <c:spPr>
            <a:ln>
              <a:prstDash val="solid"/>
            </a:ln>
          </c:spPr>
          <c:invertIfNegative val="0"/>
          <c:cat>
            <c:numRef>
              <c:f>'69.ЈКП Водовод н.Илинден Илинд'!$B$94:$D$94</c:f>
              <c:numCache>
                <c:formatCode>0</c:formatCode>
                <c:ptCount val="3"/>
                <c:pt idx="0">
                  <c:v>2023</c:v>
                </c:pt>
                <c:pt idx="1">
                  <c:v>2024</c:v>
                </c:pt>
                <c:pt idx="2">
                  <c:v>2025</c:v>
                </c:pt>
              </c:numCache>
            </c:numRef>
          </c:cat>
          <c:val>
            <c:numRef>
              <c:f>'69.ЈКП Водовод н.Илинден Илинд'!$B$97:$D$97</c:f>
              <c:numCache>
                <c:formatCode>#,##0.00</c:formatCode>
                <c:ptCount val="3"/>
                <c:pt idx="0">
                  <c:v>0.76506726929854685</c:v>
                </c:pt>
                <c:pt idx="1">
                  <c:v>2.1496771048161492</c:v>
                </c:pt>
                <c:pt idx="2">
                  <c:v>1.680110790806518</c:v>
                </c:pt>
              </c:numCache>
            </c:numRef>
          </c:val>
          <c:extLst>
            <c:ext xmlns:c16="http://schemas.microsoft.com/office/drawing/2014/chart" uri="{C3380CC4-5D6E-409C-BE32-E72D297353CC}">
              <c16:uniqueId val="{00000002-2A57-8E4B-B712-3978BAC14EC3}"/>
            </c:ext>
          </c:extLst>
        </c:ser>
        <c:dLbls>
          <c:showLegendKey val="0"/>
          <c:showVal val="0"/>
          <c:showCatName val="0"/>
          <c:showSerName val="0"/>
          <c:showPercent val="0"/>
          <c:showBubbleSize val="0"/>
        </c:dLbls>
        <c:gapWidth val="150"/>
        <c:axId val="244365568"/>
        <c:axId val="243990528"/>
      </c:barChart>
      <c:catAx>
        <c:axId val="244365568"/>
        <c:scaling>
          <c:orientation val="minMax"/>
        </c:scaling>
        <c:delete val="0"/>
        <c:axPos val="b"/>
        <c:numFmt formatCode="0" sourceLinked="1"/>
        <c:majorTickMark val="out"/>
        <c:minorTickMark val="none"/>
        <c:tickLblPos val="nextTo"/>
        <c:crossAx val="243990528"/>
        <c:crosses val="autoZero"/>
        <c:auto val="1"/>
        <c:lblAlgn val="ctr"/>
        <c:lblOffset val="100"/>
        <c:noMultiLvlLbl val="0"/>
      </c:catAx>
      <c:valAx>
        <c:axId val="243990528"/>
        <c:scaling>
          <c:orientation val="minMax"/>
        </c:scaling>
        <c:delete val="0"/>
        <c:axPos val="l"/>
        <c:majorGridlines/>
        <c:numFmt formatCode="#,##0" sourceLinked="1"/>
        <c:majorTickMark val="out"/>
        <c:minorTickMark val="none"/>
        <c:tickLblPos val="nextTo"/>
        <c:crossAx val="2443655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'69.ЈКП Водовод н.Илинден Илинд'!$A$118</c:f>
              <c:strCache>
                <c:ptCount val="1"/>
                <c:pt idx="0">
                  <c:v>Oбврски</c:v>
                </c:pt>
              </c:strCache>
            </c:strRef>
          </c:tx>
          <c:spPr>
            <a:ln>
              <a:prstDash val="solid"/>
            </a:ln>
          </c:spPr>
          <c:invertIfNegative val="0"/>
          <c:cat>
            <c:numRef>
              <c:f>'69.ЈКП Водовод н.Илинден Илинд'!$B$117:$D$117</c:f>
              <c:numCache>
                <c:formatCode>General</c:formatCode>
                <c:ptCount val="3"/>
                <c:pt idx="0">
                  <c:v>2023</c:v>
                </c:pt>
                <c:pt idx="1">
                  <c:v>2024</c:v>
                </c:pt>
                <c:pt idx="2">
                  <c:v>2025</c:v>
                </c:pt>
              </c:numCache>
            </c:numRef>
          </c:cat>
          <c:val>
            <c:numRef>
              <c:f>'69.ЈКП Водовод н.Илинден Илинд'!$B$118:$D$118</c:f>
              <c:numCache>
                <c:formatCode>#,##0</c:formatCode>
                <c:ptCount val="3"/>
                <c:pt idx="0">
                  <c:v>16541980</c:v>
                </c:pt>
                <c:pt idx="1">
                  <c:v>25556174</c:v>
                </c:pt>
                <c:pt idx="2">
                  <c:v>24226539</c:v>
                </c:pt>
              </c:numCache>
            </c:numRef>
          </c:val>
          <c:extLst>
            <c:ext xmlns:c16="http://schemas.microsoft.com/office/drawing/2014/chart" uri="{C3380CC4-5D6E-409C-BE32-E72D297353CC}">
              <c16:uniqueId val="{00000000-62BA-284F-A473-E855ADE01534}"/>
            </c:ext>
          </c:extLst>
        </c:ser>
        <c:ser>
          <c:idx val="1"/>
          <c:order val="1"/>
          <c:tx>
            <c:strRef>
              <c:f>'69.ЈКП Водовод н.Илинден Илинд'!$A$119</c:f>
              <c:strCache>
                <c:ptCount val="1"/>
                <c:pt idx="0">
                  <c:v>Приходи</c:v>
                </c:pt>
              </c:strCache>
            </c:strRef>
          </c:tx>
          <c:spPr>
            <a:ln>
              <a:prstDash val="solid"/>
            </a:ln>
          </c:spPr>
          <c:invertIfNegative val="0"/>
          <c:cat>
            <c:numRef>
              <c:f>'69.ЈКП Водовод н.Илинден Илинд'!$B$117:$D$117</c:f>
              <c:numCache>
                <c:formatCode>General</c:formatCode>
                <c:ptCount val="3"/>
                <c:pt idx="0">
                  <c:v>2023</c:v>
                </c:pt>
                <c:pt idx="1">
                  <c:v>2024</c:v>
                </c:pt>
                <c:pt idx="2">
                  <c:v>2025</c:v>
                </c:pt>
              </c:numCache>
            </c:numRef>
          </c:cat>
          <c:val>
            <c:numRef>
              <c:f>'69.ЈКП Водовод н.Илинден Илинд'!$B$119:$D$119</c:f>
              <c:numCache>
                <c:formatCode>#,##0</c:formatCode>
                <c:ptCount val="3"/>
                <c:pt idx="0">
                  <c:v>81245828</c:v>
                </c:pt>
                <c:pt idx="1">
                  <c:v>79650871</c:v>
                </c:pt>
                <c:pt idx="2">
                  <c:v>86094366</c:v>
                </c:pt>
              </c:numCache>
            </c:numRef>
          </c:val>
          <c:extLst>
            <c:ext xmlns:c16="http://schemas.microsoft.com/office/drawing/2014/chart" uri="{C3380CC4-5D6E-409C-BE32-E72D297353CC}">
              <c16:uniqueId val="{00000001-62BA-284F-A473-E855ADE01534}"/>
            </c:ext>
          </c:extLst>
        </c:ser>
        <c:dLbls>
          <c:showLegendKey val="0"/>
          <c:showVal val="0"/>
          <c:showCatName val="0"/>
          <c:showSerName val="0"/>
          <c:showPercent val="0"/>
          <c:showBubbleSize val="0"/>
        </c:dLbls>
        <c:gapWidth val="150"/>
        <c:axId val="244008064"/>
        <c:axId val="244009600"/>
      </c:barChart>
      <c:catAx>
        <c:axId val="244008064"/>
        <c:scaling>
          <c:orientation val="minMax"/>
        </c:scaling>
        <c:delete val="0"/>
        <c:axPos val="b"/>
        <c:numFmt formatCode="General" sourceLinked="1"/>
        <c:majorTickMark val="out"/>
        <c:minorTickMark val="none"/>
        <c:tickLblPos val="nextTo"/>
        <c:crossAx val="244009600"/>
        <c:crosses val="autoZero"/>
        <c:auto val="1"/>
        <c:lblAlgn val="ctr"/>
        <c:lblOffset val="100"/>
        <c:noMultiLvlLbl val="0"/>
      </c:catAx>
      <c:valAx>
        <c:axId val="244009600"/>
        <c:scaling>
          <c:orientation val="minMax"/>
        </c:scaling>
        <c:delete val="0"/>
        <c:axPos val="l"/>
        <c:majorGridlines/>
        <c:numFmt formatCode="#,##0" sourceLinked="1"/>
        <c:majorTickMark val="out"/>
        <c:minorTickMark val="none"/>
        <c:tickLblPos val="nextTo"/>
        <c:crossAx val="2440080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'69.ЈКП Водовод н.Илинден Илинд'!$A$139</c:f>
              <c:strCache>
                <c:ptCount val="1"/>
                <c:pt idx="0">
                  <c:v>  ПОКАЗАТЕЛ НА ВКУПНА ЗАДОЛЖЕНОСТ</c:v>
                </c:pt>
              </c:strCache>
            </c:strRef>
          </c:tx>
          <c:spPr>
            <a:ln>
              <a:prstDash val="solid"/>
            </a:ln>
          </c:spPr>
          <c:marker>
            <c:symbol val="none"/>
          </c:marker>
          <c:cat>
            <c:numRef>
              <c:f>'69.ЈКП Водовод н.Илинден Илинд'!$B$138:$D$138</c:f>
              <c:numCache>
                <c:formatCode>General</c:formatCode>
                <c:ptCount val="3"/>
                <c:pt idx="0">
                  <c:v>2023</c:v>
                </c:pt>
                <c:pt idx="1">
                  <c:v>2024</c:v>
                </c:pt>
                <c:pt idx="2">
                  <c:v>2025</c:v>
                </c:pt>
              </c:numCache>
            </c:numRef>
          </c:cat>
          <c:val>
            <c:numRef>
              <c:f>'69.ЈКП Водовод н.Илинден Илинд'!$B$139:$D$139</c:f>
              <c:numCache>
                <c:formatCode>0.00</c:formatCode>
                <c:ptCount val="3"/>
                <c:pt idx="0">
                  <c:v>0.15083820853705721</c:v>
                </c:pt>
                <c:pt idx="1">
                  <c:v>0.20313551312618389</c:v>
                </c:pt>
                <c:pt idx="2">
                  <c:v>0.18099976574253321</c:v>
                </c:pt>
              </c:numCache>
            </c:numRef>
          </c:val>
          <c:smooth val="0"/>
          <c:extLst>
            <c:ext xmlns:c16="http://schemas.microsoft.com/office/drawing/2014/chart" uri="{C3380CC4-5D6E-409C-BE32-E72D297353CC}">
              <c16:uniqueId val="{00000000-B712-EF41-90A9-9EBBFB3A91C1}"/>
            </c:ext>
          </c:extLst>
        </c:ser>
        <c:ser>
          <c:idx val="1"/>
          <c:order val="1"/>
          <c:tx>
            <c:strRef>
              <c:f>'69.ЈКП Водовод н.Илинден Илинд'!$A$140</c:f>
              <c:strCache>
                <c:ptCount val="1"/>
                <c:pt idx="0">
                  <c:v>  ПОКАЗАТЕЛ ДОЛГ-СОПСТВЕН КАПИТАЛ (DEBT EQUITY RATIO)</c:v>
                </c:pt>
              </c:strCache>
            </c:strRef>
          </c:tx>
          <c:spPr>
            <a:ln>
              <a:prstDash val="solid"/>
            </a:ln>
          </c:spPr>
          <c:marker>
            <c:symbol val="none"/>
          </c:marker>
          <c:cat>
            <c:numRef>
              <c:f>'69.ЈКП Водовод н.Илинден Илинд'!$B$138:$D$138</c:f>
              <c:numCache>
                <c:formatCode>General</c:formatCode>
                <c:ptCount val="3"/>
                <c:pt idx="0">
                  <c:v>2023</c:v>
                </c:pt>
                <c:pt idx="1">
                  <c:v>2024</c:v>
                </c:pt>
                <c:pt idx="2">
                  <c:v>2025</c:v>
                </c:pt>
              </c:numCache>
            </c:numRef>
          </c:cat>
          <c:val>
            <c:numRef>
              <c:f>'69.ЈКП Водовод н.Илинден Илинд'!$B$140:$D$140</c:f>
              <c:numCache>
                <c:formatCode>0.00</c:formatCode>
                <c:ptCount val="3"/>
                <c:pt idx="0">
                  <c:v>0.1809358843916524</c:v>
                </c:pt>
                <c:pt idx="1">
                  <c:v>0.26104249423363141</c:v>
                </c:pt>
                <c:pt idx="2">
                  <c:v>0.22672985574945051</c:v>
                </c:pt>
              </c:numCache>
            </c:numRef>
          </c:val>
          <c:smooth val="0"/>
          <c:extLst>
            <c:ext xmlns:c16="http://schemas.microsoft.com/office/drawing/2014/chart" uri="{C3380CC4-5D6E-409C-BE32-E72D297353CC}">
              <c16:uniqueId val="{00000001-B712-EF41-90A9-9EBBFB3A91C1}"/>
            </c:ext>
          </c:extLst>
        </c:ser>
        <c:dLbls>
          <c:showLegendKey val="0"/>
          <c:showVal val="0"/>
          <c:showCatName val="0"/>
          <c:showSerName val="0"/>
          <c:showPercent val="0"/>
          <c:showBubbleSize val="0"/>
        </c:dLbls>
        <c:smooth val="0"/>
        <c:axId val="244043776"/>
        <c:axId val="244045312"/>
      </c:lineChart>
      <c:catAx>
        <c:axId val="244043776"/>
        <c:scaling>
          <c:orientation val="minMax"/>
        </c:scaling>
        <c:delete val="0"/>
        <c:axPos val="b"/>
        <c:numFmt formatCode="General" sourceLinked="1"/>
        <c:majorTickMark val="out"/>
        <c:minorTickMark val="none"/>
        <c:tickLblPos val="nextTo"/>
        <c:crossAx val="244045312"/>
        <c:crosses val="autoZero"/>
        <c:auto val="1"/>
        <c:lblAlgn val="ctr"/>
        <c:lblOffset val="100"/>
        <c:noMultiLvlLbl val="0"/>
      </c:catAx>
      <c:valAx>
        <c:axId val="244045312"/>
        <c:scaling>
          <c:orientation val="minMax"/>
        </c:scaling>
        <c:delete val="0"/>
        <c:axPos val="l"/>
        <c:majorGridlines/>
        <c:numFmt formatCode="0.00" sourceLinked="1"/>
        <c:majorTickMark val="out"/>
        <c:minorTickMark val="none"/>
        <c:tickLblPos val="nextTo"/>
        <c:crossAx val="2440437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'69.ЈКП Водовод н.Илинден Илинд'!$A$185</c:f>
              <c:strCache>
                <c:ptCount val="1"/>
                <c:pt idx="0">
                  <c:v>  ПОКАЗАТЕЛ НА ТЕКОВНА ЛИКВИДНОСТ (CURRENT RATIO)</c:v>
                </c:pt>
              </c:strCache>
            </c:strRef>
          </c:tx>
          <c:spPr>
            <a:ln>
              <a:prstDash val="solid"/>
            </a:ln>
          </c:spPr>
          <c:marker>
            <c:symbol val="none"/>
          </c:marker>
          <c:cat>
            <c:numRef>
              <c:f>'69.ЈКП Водовод н.Илинден Илинд'!$B$184:$D$184</c:f>
              <c:numCache>
                <c:formatCode>General</c:formatCode>
                <c:ptCount val="3"/>
                <c:pt idx="0">
                  <c:v>2023</c:v>
                </c:pt>
                <c:pt idx="1">
                  <c:v>2024</c:v>
                </c:pt>
                <c:pt idx="2">
                  <c:v>2025</c:v>
                </c:pt>
              </c:numCache>
            </c:numRef>
          </c:cat>
          <c:val>
            <c:numRef>
              <c:f>'69.ЈКП Водовод н.Илинден Илинд'!$B$185:$D$185</c:f>
              <c:numCache>
                <c:formatCode>0.00</c:formatCode>
                <c:ptCount val="3"/>
                <c:pt idx="0">
                  <c:v>2.7870762145764898</c:v>
                </c:pt>
                <c:pt idx="1">
                  <c:v>2.6177117346799839</c:v>
                </c:pt>
                <c:pt idx="2">
                  <c:v>2.8559578469946971</c:v>
                </c:pt>
              </c:numCache>
            </c:numRef>
          </c:val>
          <c:smooth val="0"/>
          <c:extLst>
            <c:ext xmlns:c16="http://schemas.microsoft.com/office/drawing/2014/chart" uri="{C3380CC4-5D6E-409C-BE32-E72D297353CC}">
              <c16:uniqueId val="{00000000-5CFB-F447-94F9-0491679EBB64}"/>
            </c:ext>
          </c:extLst>
        </c:ser>
        <c:ser>
          <c:idx val="1"/>
          <c:order val="1"/>
          <c:tx>
            <c:strRef>
              <c:f>'69.ЈКП Водовод н.Илинден Илинд'!$A$186</c:f>
              <c:strCache>
                <c:ptCount val="1"/>
                <c:pt idx="0">
                  <c:v>  ПОКАЗАТЕЛ НА ЗАБРЗАНА ЛИКВИДНОСТ (QOICK RATIO)</c:v>
                </c:pt>
              </c:strCache>
            </c:strRef>
          </c:tx>
          <c:spPr>
            <a:ln>
              <a:prstDash val="solid"/>
            </a:ln>
          </c:spPr>
          <c:marker>
            <c:symbol val="none"/>
          </c:marker>
          <c:cat>
            <c:numRef>
              <c:f>'69.ЈКП Водовод н.Илинден Илинд'!$B$184:$D$184</c:f>
              <c:numCache>
                <c:formatCode>General</c:formatCode>
                <c:ptCount val="3"/>
                <c:pt idx="0">
                  <c:v>2023</c:v>
                </c:pt>
                <c:pt idx="1">
                  <c:v>2024</c:v>
                </c:pt>
                <c:pt idx="2">
                  <c:v>2025</c:v>
                </c:pt>
              </c:numCache>
            </c:numRef>
          </c:cat>
          <c:val>
            <c:numRef>
              <c:f>'69.ЈКП Водовод н.Илинден Илинд'!$B$186:$D$186</c:f>
              <c:numCache>
                <c:formatCode>0.00</c:formatCode>
                <c:ptCount val="3"/>
                <c:pt idx="0">
                  <c:v>2.5599527988789732</c:v>
                </c:pt>
                <c:pt idx="1">
                  <c:v>2.3111216081893451</c:v>
                </c:pt>
                <c:pt idx="2">
                  <c:v>2.480918554818071</c:v>
                </c:pt>
              </c:numCache>
            </c:numRef>
          </c:val>
          <c:smooth val="0"/>
          <c:extLst>
            <c:ext xmlns:c16="http://schemas.microsoft.com/office/drawing/2014/chart" uri="{C3380CC4-5D6E-409C-BE32-E72D297353CC}">
              <c16:uniqueId val="{00000001-5CFB-F447-94F9-0491679EBB64}"/>
            </c:ext>
          </c:extLst>
        </c:ser>
        <c:dLbls>
          <c:showLegendKey val="0"/>
          <c:showVal val="0"/>
          <c:showCatName val="0"/>
          <c:showSerName val="0"/>
          <c:showPercent val="0"/>
          <c:showBubbleSize val="0"/>
        </c:dLbls>
        <c:smooth val="0"/>
        <c:axId val="244087424"/>
        <c:axId val="244093312"/>
      </c:lineChart>
      <c:catAx>
        <c:axId val="244087424"/>
        <c:scaling>
          <c:orientation val="minMax"/>
        </c:scaling>
        <c:delete val="0"/>
        <c:axPos val="b"/>
        <c:numFmt formatCode="General" sourceLinked="1"/>
        <c:majorTickMark val="out"/>
        <c:minorTickMark val="none"/>
        <c:tickLblPos val="nextTo"/>
        <c:crossAx val="244093312"/>
        <c:crosses val="autoZero"/>
        <c:auto val="1"/>
        <c:lblAlgn val="ctr"/>
        <c:lblOffset val="100"/>
        <c:noMultiLvlLbl val="0"/>
      </c:catAx>
      <c:valAx>
        <c:axId val="244093312"/>
        <c:scaling>
          <c:orientation val="minMax"/>
        </c:scaling>
        <c:delete val="0"/>
        <c:axPos val="l"/>
        <c:majorGridlines/>
        <c:numFmt formatCode="0.00" sourceLinked="1"/>
        <c:majorTickMark val="out"/>
        <c:minorTickMark val="none"/>
        <c:tickLblPos val="nextTo"/>
        <c:crossAx val="2440874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'70.ЈП за спортски објекти ИЛИН'!$A$95</c:f>
              <c:strCache>
                <c:ptCount val="1"/>
                <c:pt idx="0">
                  <c:v>Oбврски</c:v>
                </c:pt>
              </c:strCache>
            </c:strRef>
          </c:tx>
          <c:spPr>
            <a:ln>
              <a:prstDash val="solid"/>
            </a:ln>
          </c:spPr>
          <c:invertIfNegative val="0"/>
          <c:cat>
            <c:numRef>
              <c:f>'70.ЈП за спортски објекти ИЛИН'!$B$94:$D$94</c:f>
              <c:numCache>
                <c:formatCode>0</c:formatCode>
                <c:ptCount val="3"/>
                <c:pt idx="0">
                  <c:v>2023</c:v>
                </c:pt>
                <c:pt idx="1">
                  <c:v>2024</c:v>
                </c:pt>
                <c:pt idx="2">
                  <c:v>2025</c:v>
                </c:pt>
              </c:numCache>
            </c:numRef>
          </c:cat>
          <c:val>
            <c:numRef>
              <c:f>'70.ЈП за спортски објекти ИЛИН'!$B$95:$D$95</c:f>
              <c:numCache>
                <c:formatCode>#,##0</c:formatCode>
                <c:ptCount val="3"/>
                <c:pt idx="0">
                  <c:v>88342</c:v>
                </c:pt>
                <c:pt idx="1">
                  <c:v>88342</c:v>
                </c:pt>
                <c:pt idx="2">
                  <c:v>88342</c:v>
                </c:pt>
              </c:numCache>
            </c:numRef>
          </c:val>
          <c:extLst>
            <c:ext xmlns:c16="http://schemas.microsoft.com/office/drawing/2014/chart" uri="{C3380CC4-5D6E-409C-BE32-E72D297353CC}">
              <c16:uniqueId val="{00000000-4E3A-9548-ABA8-9E17B61A0336}"/>
            </c:ext>
          </c:extLst>
        </c:ser>
        <c:ser>
          <c:idx val="1"/>
          <c:order val="1"/>
          <c:tx>
            <c:strRef>
              <c:f>'70.ЈП за спортски објекти ИЛИН'!$A$96</c:f>
              <c:strCache>
                <c:ptCount val="1"/>
                <c:pt idx="0">
                  <c:v>EBITDA</c:v>
                </c:pt>
              </c:strCache>
            </c:strRef>
          </c:tx>
          <c:spPr>
            <a:ln>
              <a:prstDash val="solid"/>
            </a:ln>
          </c:spPr>
          <c:invertIfNegative val="0"/>
          <c:cat>
            <c:numRef>
              <c:f>'70.ЈП за спортски објекти ИЛИН'!$B$94:$D$94</c:f>
              <c:numCache>
                <c:formatCode>0</c:formatCode>
                <c:ptCount val="3"/>
                <c:pt idx="0">
                  <c:v>2023</c:v>
                </c:pt>
                <c:pt idx="1">
                  <c:v>2024</c:v>
                </c:pt>
                <c:pt idx="2">
                  <c:v>2025</c:v>
                </c:pt>
              </c:numCache>
            </c:numRef>
          </c:cat>
          <c:val>
            <c:numRef>
              <c:f>'70.ЈП за спортски објекти ИЛИН'!$B$96:$D$96</c:f>
              <c:numCache>
                <c:formatCode>#,##0</c:formatCode>
                <c:ptCount val="3"/>
                <c:pt idx="0">
                  <c:v>0</c:v>
                </c:pt>
                <c:pt idx="1">
                  <c:v>0</c:v>
                </c:pt>
                <c:pt idx="2">
                  <c:v>0</c:v>
                </c:pt>
              </c:numCache>
            </c:numRef>
          </c:val>
          <c:extLst>
            <c:ext xmlns:c16="http://schemas.microsoft.com/office/drawing/2014/chart" uri="{C3380CC4-5D6E-409C-BE32-E72D297353CC}">
              <c16:uniqueId val="{00000001-4E3A-9548-ABA8-9E17B61A0336}"/>
            </c:ext>
          </c:extLst>
        </c:ser>
        <c:ser>
          <c:idx val="2"/>
          <c:order val="2"/>
          <c:tx>
            <c:strRef>
              <c:f>'70.ЈП за спортски објекти ИЛИН'!$A$97</c:f>
              <c:strCache>
                <c:ptCount val="1"/>
                <c:pt idx="0">
                  <c:v>Показател на долг/ЕBITDA</c:v>
                </c:pt>
              </c:strCache>
            </c:strRef>
          </c:tx>
          <c:spPr>
            <a:ln>
              <a:prstDash val="solid"/>
            </a:ln>
          </c:spPr>
          <c:invertIfNegative val="0"/>
          <c:cat>
            <c:numRef>
              <c:f>'70.ЈП за спортски објекти ИЛИН'!$B$94:$D$94</c:f>
              <c:numCache>
                <c:formatCode>0</c:formatCode>
                <c:ptCount val="3"/>
                <c:pt idx="0">
                  <c:v>2023</c:v>
                </c:pt>
                <c:pt idx="1">
                  <c:v>2024</c:v>
                </c:pt>
                <c:pt idx="2">
                  <c:v>2025</c:v>
                </c:pt>
              </c:numCache>
            </c:numRef>
          </c:cat>
          <c:val>
            <c:numRef>
              <c:f>'70.ЈП за спортски објекти ИЛИН'!$B$97:$D$97</c:f>
              <c:numCache>
                <c:formatCode>#,##0.00</c:formatCode>
                <c:ptCount val="3"/>
                <c:pt idx="0">
                  <c:v>0</c:v>
                </c:pt>
                <c:pt idx="1">
                  <c:v>0</c:v>
                </c:pt>
                <c:pt idx="2">
                  <c:v>0</c:v>
                </c:pt>
              </c:numCache>
            </c:numRef>
          </c:val>
          <c:extLst>
            <c:ext xmlns:c16="http://schemas.microsoft.com/office/drawing/2014/chart" uri="{C3380CC4-5D6E-409C-BE32-E72D297353CC}">
              <c16:uniqueId val="{00000002-4E3A-9548-ABA8-9E17B61A0336}"/>
            </c:ext>
          </c:extLst>
        </c:ser>
        <c:dLbls>
          <c:showLegendKey val="0"/>
          <c:showVal val="0"/>
          <c:showCatName val="0"/>
          <c:showSerName val="0"/>
          <c:showPercent val="0"/>
          <c:showBubbleSize val="0"/>
        </c:dLbls>
        <c:gapWidth val="150"/>
        <c:axId val="243772416"/>
        <c:axId val="243778304"/>
      </c:barChart>
      <c:catAx>
        <c:axId val="243772416"/>
        <c:scaling>
          <c:orientation val="minMax"/>
        </c:scaling>
        <c:delete val="0"/>
        <c:axPos val="b"/>
        <c:numFmt formatCode="0" sourceLinked="1"/>
        <c:majorTickMark val="out"/>
        <c:minorTickMark val="none"/>
        <c:tickLblPos val="nextTo"/>
        <c:crossAx val="243778304"/>
        <c:crosses val="autoZero"/>
        <c:auto val="1"/>
        <c:lblAlgn val="ctr"/>
        <c:lblOffset val="100"/>
        <c:noMultiLvlLbl val="0"/>
      </c:catAx>
      <c:valAx>
        <c:axId val="243778304"/>
        <c:scaling>
          <c:orientation val="minMax"/>
        </c:scaling>
        <c:delete val="0"/>
        <c:axPos val="l"/>
        <c:majorGridlines/>
        <c:numFmt formatCode="#,##0" sourceLinked="1"/>
        <c:majorTickMark val="out"/>
        <c:minorTickMark val="none"/>
        <c:tickLblPos val="nextTo"/>
        <c:crossAx val="243772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'70.ЈП за спортски објекти ИЛИН'!$A$118</c:f>
              <c:strCache>
                <c:ptCount val="1"/>
                <c:pt idx="0">
                  <c:v>Oбврски</c:v>
                </c:pt>
              </c:strCache>
            </c:strRef>
          </c:tx>
          <c:spPr>
            <a:ln>
              <a:prstDash val="solid"/>
            </a:ln>
          </c:spPr>
          <c:invertIfNegative val="0"/>
          <c:cat>
            <c:numRef>
              <c:f>'70.ЈП за спортски објекти ИЛИН'!$B$117:$D$117</c:f>
              <c:numCache>
                <c:formatCode>General</c:formatCode>
                <c:ptCount val="3"/>
                <c:pt idx="0">
                  <c:v>2023</c:v>
                </c:pt>
                <c:pt idx="1">
                  <c:v>2024</c:v>
                </c:pt>
                <c:pt idx="2">
                  <c:v>2025</c:v>
                </c:pt>
              </c:numCache>
            </c:numRef>
          </c:cat>
          <c:val>
            <c:numRef>
              <c:f>'70.ЈП за спортски објекти ИЛИН'!$B$118:$D$118</c:f>
              <c:numCache>
                <c:formatCode>#,##0</c:formatCode>
                <c:ptCount val="3"/>
                <c:pt idx="0">
                  <c:v>88342</c:v>
                </c:pt>
                <c:pt idx="1">
                  <c:v>88342</c:v>
                </c:pt>
                <c:pt idx="2">
                  <c:v>88342</c:v>
                </c:pt>
              </c:numCache>
            </c:numRef>
          </c:val>
          <c:extLst>
            <c:ext xmlns:c16="http://schemas.microsoft.com/office/drawing/2014/chart" uri="{C3380CC4-5D6E-409C-BE32-E72D297353CC}">
              <c16:uniqueId val="{00000000-583A-AD40-85F2-387AEB252C1A}"/>
            </c:ext>
          </c:extLst>
        </c:ser>
        <c:ser>
          <c:idx val="1"/>
          <c:order val="1"/>
          <c:tx>
            <c:strRef>
              <c:f>'70.ЈП за спортски објекти ИЛИН'!$A$119</c:f>
              <c:strCache>
                <c:ptCount val="1"/>
                <c:pt idx="0">
                  <c:v>Приходи</c:v>
                </c:pt>
              </c:strCache>
            </c:strRef>
          </c:tx>
          <c:spPr>
            <a:ln>
              <a:prstDash val="solid"/>
            </a:ln>
          </c:spPr>
          <c:invertIfNegative val="0"/>
          <c:cat>
            <c:numRef>
              <c:f>'70.ЈП за спортски објекти ИЛИН'!$B$117:$D$117</c:f>
              <c:numCache>
                <c:formatCode>General</c:formatCode>
                <c:ptCount val="3"/>
                <c:pt idx="0">
                  <c:v>2023</c:v>
                </c:pt>
                <c:pt idx="1">
                  <c:v>2024</c:v>
                </c:pt>
                <c:pt idx="2">
                  <c:v>2025</c:v>
                </c:pt>
              </c:numCache>
            </c:numRef>
          </c:cat>
          <c:val>
            <c:numRef>
              <c:f>'70.ЈП за спортски објекти ИЛИН'!$B$119:$D$119</c:f>
              <c:numCache>
                <c:formatCode>#,##0</c:formatCode>
                <c:ptCount val="3"/>
                <c:pt idx="0">
                  <c:v>0</c:v>
                </c:pt>
                <c:pt idx="1">
                  <c:v>0</c:v>
                </c:pt>
                <c:pt idx="2">
                  <c:v>0</c:v>
                </c:pt>
              </c:numCache>
            </c:numRef>
          </c:val>
          <c:extLst>
            <c:ext xmlns:c16="http://schemas.microsoft.com/office/drawing/2014/chart" uri="{C3380CC4-5D6E-409C-BE32-E72D297353CC}">
              <c16:uniqueId val="{00000001-583A-AD40-85F2-387AEB252C1A}"/>
            </c:ext>
          </c:extLst>
        </c:ser>
        <c:dLbls>
          <c:showLegendKey val="0"/>
          <c:showVal val="0"/>
          <c:showCatName val="0"/>
          <c:showSerName val="0"/>
          <c:showPercent val="0"/>
          <c:showBubbleSize val="0"/>
        </c:dLbls>
        <c:gapWidth val="150"/>
        <c:axId val="243808128"/>
        <c:axId val="243809664"/>
      </c:barChart>
      <c:catAx>
        <c:axId val="243808128"/>
        <c:scaling>
          <c:orientation val="minMax"/>
        </c:scaling>
        <c:delete val="0"/>
        <c:axPos val="b"/>
        <c:numFmt formatCode="General" sourceLinked="1"/>
        <c:majorTickMark val="out"/>
        <c:minorTickMark val="none"/>
        <c:tickLblPos val="nextTo"/>
        <c:crossAx val="243809664"/>
        <c:crosses val="autoZero"/>
        <c:auto val="1"/>
        <c:lblAlgn val="ctr"/>
        <c:lblOffset val="100"/>
        <c:noMultiLvlLbl val="0"/>
      </c:catAx>
      <c:valAx>
        <c:axId val="243809664"/>
        <c:scaling>
          <c:orientation val="minMax"/>
        </c:scaling>
        <c:delete val="0"/>
        <c:axPos val="l"/>
        <c:majorGridlines/>
        <c:numFmt formatCode="#,##0" sourceLinked="1"/>
        <c:majorTickMark val="out"/>
        <c:minorTickMark val="none"/>
        <c:tickLblPos val="nextTo"/>
        <c:crossAx val="2438081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'8.ЈП Пазари Битола'!$A$118</c:f>
              <c:strCache>
                <c:ptCount val="1"/>
                <c:pt idx="0">
                  <c:v>Oбврски</c:v>
                </c:pt>
              </c:strCache>
            </c:strRef>
          </c:tx>
          <c:spPr>
            <a:ln>
              <a:prstDash val="solid"/>
            </a:ln>
          </c:spPr>
          <c:invertIfNegative val="0"/>
          <c:cat>
            <c:numRef>
              <c:f>'8.ЈП Пазари Битола'!$B$117:$D$117</c:f>
              <c:numCache>
                <c:formatCode>General</c:formatCode>
                <c:ptCount val="3"/>
                <c:pt idx="0">
                  <c:v>2023</c:v>
                </c:pt>
                <c:pt idx="1">
                  <c:v>2024</c:v>
                </c:pt>
                <c:pt idx="2">
                  <c:v>2025</c:v>
                </c:pt>
              </c:numCache>
            </c:numRef>
          </c:cat>
          <c:val>
            <c:numRef>
              <c:f>'8.ЈП Пазари Битола'!$B$118:$D$118</c:f>
              <c:numCache>
                <c:formatCode>#,##0</c:formatCode>
                <c:ptCount val="3"/>
                <c:pt idx="0">
                  <c:v>3144357</c:v>
                </c:pt>
                <c:pt idx="1">
                  <c:v>5190799</c:v>
                </c:pt>
                <c:pt idx="2">
                  <c:v>7046179</c:v>
                </c:pt>
              </c:numCache>
            </c:numRef>
          </c:val>
          <c:extLst>
            <c:ext xmlns:c16="http://schemas.microsoft.com/office/drawing/2014/chart" uri="{C3380CC4-5D6E-409C-BE32-E72D297353CC}">
              <c16:uniqueId val="{00000000-E392-9D49-BDD1-749981E0658B}"/>
            </c:ext>
          </c:extLst>
        </c:ser>
        <c:ser>
          <c:idx val="1"/>
          <c:order val="1"/>
          <c:tx>
            <c:strRef>
              <c:f>'8.ЈП Пазари Битола'!$A$119</c:f>
              <c:strCache>
                <c:ptCount val="1"/>
                <c:pt idx="0">
                  <c:v>Приходи</c:v>
                </c:pt>
              </c:strCache>
            </c:strRef>
          </c:tx>
          <c:spPr>
            <a:ln>
              <a:prstDash val="solid"/>
            </a:ln>
          </c:spPr>
          <c:invertIfNegative val="0"/>
          <c:cat>
            <c:numRef>
              <c:f>'8.ЈП Пазари Битола'!$B$117:$D$117</c:f>
              <c:numCache>
                <c:formatCode>General</c:formatCode>
                <c:ptCount val="3"/>
                <c:pt idx="0">
                  <c:v>2023</c:v>
                </c:pt>
                <c:pt idx="1">
                  <c:v>2024</c:v>
                </c:pt>
                <c:pt idx="2">
                  <c:v>2025</c:v>
                </c:pt>
              </c:numCache>
            </c:numRef>
          </c:cat>
          <c:val>
            <c:numRef>
              <c:f>'8.ЈП Пазари Битола'!$B$119:$D$119</c:f>
              <c:numCache>
                <c:formatCode>#,##0</c:formatCode>
                <c:ptCount val="3"/>
                <c:pt idx="0">
                  <c:v>25842681</c:v>
                </c:pt>
                <c:pt idx="1">
                  <c:v>28872247</c:v>
                </c:pt>
                <c:pt idx="2">
                  <c:v>30439781</c:v>
                </c:pt>
              </c:numCache>
            </c:numRef>
          </c:val>
          <c:extLst>
            <c:ext xmlns:c16="http://schemas.microsoft.com/office/drawing/2014/chart" uri="{C3380CC4-5D6E-409C-BE32-E72D297353CC}">
              <c16:uniqueId val="{00000001-E392-9D49-BDD1-749981E0658B}"/>
            </c:ext>
          </c:extLst>
        </c:ser>
        <c:dLbls>
          <c:showLegendKey val="0"/>
          <c:showVal val="0"/>
          <c:showCatName val="0"/>
          <c:showSerName val="0"/>
          <c:showPercent val="0"/>
          <c:showBubbleSize val="0"/>
        </c:dLbls>
        <c:gapWidth val="150"/>
        <c:axId val="221967104"/>
        <c:axId val="221968640"/>
      </c:barChart>
      <c:catAx>
        <c:axId val="221967104"/>
        <c:scaling>
          <c:orientation val="minMax"/>
        </c:scaling>
        <c:delete val="0"/>
        <c:axPos val="b"/>
        <c:numFmt formatCode="General" sourceLinked="1"/>
        <c:majorTickMark val="out"/>
        <c:minorTickMark val="none"/>
        <c:tickLblPos val="nextTo"/>
        <c:crossAx val="221968640"/>
        <c:crosses val="autoZero"/>
        <c:auto val="1"/>
        <c:lblAlgn val="ctr"/>
        <c:lblOffset val="100"/>
        <c:noMultiLvlLbl val="0"/>
      </c:catAx>
      <c:valAx>
        <c:axId val="221968640"/>
        <c:scaling>
          <c:orientation val="minMax"/>
        </c:scaling>
        <c:delete val="0"/>
        <c:axPos val="l"/>
        <c:majorGridlines/>
        <c:numFmt formatCode="#,##0" sourceLinked="1"/>
        <c:majorTickMark val="out"/>
        <c:minorTickMark val="none"/>
        <c:tickLblPos val="nextTo"/>
        <c:crossAx val="2219671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'70.ЈП за спортски објекти ИЛИН'!$A$139</c:f>
              <c:strCache>
                <c:ptCount val="1"/>
                <c:pt idx="0">
                  <c:v>  ПОКАЗАТЕЛ НА ВКУПНА ЗАДОЛЖЕНОСТ</c:v>
                </c:pt>
              </c:strCache>
            </c:strRef>
          </c:tx>
          <c:spPr>
            <a:ln>
              <a:prstDash val="solid"/>
            </a:ln>
          </c:spPr>
          <c:marker>
            <c:symbol val="none"/>
          </c:marker>
          <c:cat>
            <c:numRef>
              <c:f>'70.ЈП за спортски објекти ИЛИН'!$B$138:$D$138</c:f>
              <c:numCache>
                <c:formatCode>General</c:formatCode>
                <c:ptCount val="3"/>
                <c:pt idx="0">
                  <c:v>2023</c:v>
                </c:pt>
                <c:pt idx="1">
                  <c:v>2024</c:v>
                </c:pt>
                <c:pt idx="2">
                  <c:v>2025</c:v>
                </c:pt>
              </c:numCache>
            </c:numRef>
          </c:cat>
          <c:val>
            <c:numRef>
              <c:f>'70.ЈП за спортски објекти ИЛИН'!$B$139:$D$139</c:f>
              <c:numCache>
                <c:formatCode>0.00</c:formatCode>
                <c:ptCount val="3"/>
                <c:pt idx="0">
                  <c:v>0.66899403265380308</c:v>
                </c:pt>
                <c:pt idx="1">
                  <c:v>0.66899403265380308</c:v>
                </c:pt>
                <c:pt idx="2">
                  <c:v>0.66899403265380308</c:v>
                </c:pt>
              </c:numCache>
            </c:numRef>
          </c:val>
          <c:smooth val="0"/>
          <c:extLst>
            <c:ext xmlns:c16="http://schemas.microsoft.com/office/drawing/2014/chart" uri="{C3380CC4-5D6E-409C-BE32-E72D297353CC}">
              <c16:uniqueId val="{00000000-ED1D-9B42-8D0E-458BA0EFCDE6}"/>
            </c:ext>
          </c:extLst>
        </c:ser>
        <c:ser>
          <c:idx val="1"/>
          <c:order val="1"/>
          <c:tx>
            <c:strRef>
              <c:f>'70.ЈП за спортски објекти ИЛИН'!$A$140</c:f>
              <c:strCache>
                <c:ptCount val="1"/>
                <c:pt idx="0">
                  <c:v>  ПОКАЗАТЕЛ ДОЛГ-СОПСТВЕН КАПИТАЛ (DEBT EQUITY RATIO)</c:v>
                </c:pt>
              </c:strCache>
            </c:strRef>
          </c:tx>
          <c:spPr>
            <a:ln>
              <a:prstDash val="solid"/>
            </a:ln>
          </c:spPr>
          <c:marker>
            <c:symbol val="none"/>
          </c:marker>
          <c:cat>
            <c:numRef>
              <c:f>'70.ЈП за спортски објекти ИЛИН'!$B$138:$D$138</c:f>
              <c:numCache>
                <c:formatCode>General</c:formatCode>
                <c:ptCount val="3"/>
                <c:pt idx="0">
                  <c:v>2023</c:v>
                </c:pt>
                <c:pt idx="1">
                  <c:v>2024</c:v>
                </c:pt>
                <c:pt idx="2">
                  <c:v>2025</c:v>
                </c:pt>
              </c:numCache>
            </c:numRef>
          </c:cat>
          <c:val>
            <c:numRef>
              <c:f>'70.ЈП за спортски објекти ИЛИН'!$B$140:$D$140</c:f>
              <c:numCache>
                <c:formatCode>0.00</c:formatCode>
                <c:ptCount val="3"/>
                <c:pt idx="0">
                  <c:v>2.021093571265157</c:v>
                </c:pt>
                <c:pt idx="1">
                  <c:v>2.021093571265157</c:v>
                </c:pt>
                <c:pt idx="2">
                  <c:v>2.021093571265157</c:v>
                </c:pt>
              </c:numCache>
            </c:numRef>
          </c:val>
          <c:smooth val="0"/>
          <c:extLst>
            <c:ext xmlns:c16="http://schemas.microsoft.com/office/drawing/2014/chart" uri="{C3380CC4-5D6E-409C-BE32-E72D297353CC}">
              <c16:uniqueId val="{00000001-ED1D-9B42-8D0E-458BA0EFCDE6}"/>
            </c:ext>
          </c:extLst>
        </c:ser>
        <c:dLbls>
          <c:showLegendKey val="0"/>
          <c:showVal val="0"/>
          <c:showCatName val="0"/>
          <c:showSerName val="0"/>
          <c:showPercent val="0"/>
          <c:showBubbleSize val="0"/>
        </c:dLbls>
        <c:smooth val="0"/>
        <c:axId val="243856128"/>
        <c:axId val="243857664"/>
      </c:lineChart>
      <c:catAx>
        <c:axId val="243856128"/>
        <c:scaling>
          <c:orientation val="minMax"/>
        </c:scaling>
        <c:delete val="0"/>
        <c:axPos val="b"/>
        <c:numFmt formatCode="General" sourceLinked="1"/>
        <c:majorTickMark val="out"/>
        <c:minorTickMark val="none"/>
        <c:tickLblPos val="nextTo"/>
        <c:crossAx val="243857664"/>
        <c:crosses val="autoZero"/>
        <c:auto val="1"/>
        <c:lblAlgn val="ctr"/>
        <c:lblOffset val="100"/>
        <c:noMultiLvlLbl val="0"/>
      </c:catAx>
      <c:valAx>
        <c:axId val="243857664"/>
        <c:scaling>
          <c:orientation val="minMax"/>
        </c:scaling>
        <c:delete val="0"/>
        <c:axPos val="l"/>
        <c:majorGridlines/>
        <c:numFmt formatCode="0.00" sourceLinked="1"/>
        <c:majorTickMark val="out"/>
        <c:minorTickMark val="none"/>
        <c:tickLblPos val="nextTo"/>
        <c:crossAx val="2438561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'70.ЈП за спортски објекти ИЛИН'!$A$185</c:f>
              <c:strCache>
                <c:ptCount val="1"/>
                <c:pt idx="0">
                  <c:v>  ПОКАЗАТЕЛ НА ТЕКОВНА ЛИКВИДНОСТ (CURRENT RATIO)</c:v>
                </c:pt>
              </c:strCache>
            </c:strRef>
          </c:tx>
          <c:spPr>
            <a:ln>
              <a:prstDash val="solid"/>
            </a:ln>
          </c:spPr>
          <c:marker>
            <c:symbol val="none"/>
          </c:marker>
          <c:cat>
            <c:numRef>
              <c:f>'70.ЈП за спортски објекти ИЛИН'!$B$184:$D$184</c:f>
              <c:numCache>
                <c:formatCode>General</c:formatCode>
                <c:ptCount val="3"/>
                <c:pt idx="0">
                  <c:v>2023</c:v>
                </c:pt>
                <c:pt idx="1">
                  <c:v>2024</c:v>
                </c:pt>
                <c:pt idx="2">
                  <c:v>2025</c:v>
                </c:pt>
              </c:numCache>
            </c:numRef>
          </c:cat>
          <c:val>
            <c:numRef>
              <c:f>'70.ЈП за спортски објекти ИЛИН'!$B$185:$D$185</c:f>
              <c:numCache>
                <c:formatCode>0.00</c:formatCode>
                <c:ptCount val="3"/>
                <c:pt idx="0">
                  <c:v>1.0353965271331871</c:v>
                </c:pt>
                <c:pt idx="1">
                  <c:v>1.0353965271331871</c:v>
                </c:pt>
                <c:pt idx="2">
                  <c:v>1.0353965271331871</c:v>
                </c:pt>
              </c:numCache>
            </c:numRef>
          </c:val>
          <c:smooth val="0"/>
          <c:extLst>
            <c:ext xmlns:c16="http://schemas.microsoft.com/office/drawing/2014/chart" uri="{C3380CC4-5D6E-409C-BE32-E72D297353CC}">
              <c16:uniqueId val="{00000000-2892-6C41-9178-7DA2DBA9EBFB}"/>
            </c:ext>
          </c:extLst>
        </c:ser>
        <c:ser>
          <c:idx val="1"/>
          <c:order val="1"/>
          <c:tx>
            <c:strRef>
              <c:f>'70.ЈП за спортски објекти ИЛИН'!$A$186</c:f>
              <c:strCache>
                <c:ptCount val="1"/>
                <c:pt idx="0">
                  <c:v>  ПОКАЗАТЕЛ НА ЗАБРЗАНА ЛИКВИДНОСТ (QOICK RATIO)</c:v>
                </c:pt>
              </c:strCache>
            </c:strRef>
          </c:tx>
          <c:spPr>
            <a:ln>
              <a:prstDash val="solid"/>
            </a:ln>
          </c:spPr>
          <c:marker>
            <c:symbol val="none"/>
          </c:marker>
          <c:cat>
            <c:numRef>
              <c:f>'70.ЈП за спортски објекти ИЛИН'!$B$184:$D$184</c:f>
              <c:numCache>
                <c:formatCode>General</c:formatCode>
                <c:ptCount val="3"/>
                <c:pt idx="0">
                  <c:v>2023</c:v>
                </c:pt>
                <c:pt idx="1">
                  <c:v>2024</c:v>
                </c:pt>
                <c:pt idx="2">
                  <c:v>2025</c:v>
                </c:pt>
              </c:numCache>
            </c:numRef>
          </c:cat>
          <c:val>
            <c:numRef>
              <c:f>'70.ЈП за спортски објекти ИЛИН'!$B$186:$D$186</c:f>
              <c:numCache>
                <c:formatCode>0.00</c:formatCode>
                <c:ptCount val="3"/>
                <c:pt idx="0">
                  <c:v>1.0353965271331871</c:v>
                </c:pt>
                <c:pt idx="1">
                  <c:v>1.0353965271331871</c:v>
                </c:pt>
                <c:pt idx="2">
                  <c:v>1.0353965271331871</c:v>
                </c:pt>
              </c:numCache>
            </c:numRef>
          </c:val>
          <c:smooth val="0"/>
          <c:extLst>
            <c:ext xmlns:c16="http://schemas.microsoft.com/office/drawing/2014/chart" uri="{C3380CC4-5D6E-409C-BE32-E72D297353CC}">
              <c16:uniqueId val="{00000001-2892-6C41-9178-7DA2DBA9EBFB}"/>
            </c:ext>
          </c:extLst>
        </c:ser>
        <c:dLbls>
          <c:showLegendKey val="0"/>
          <c:showVal val="0"/>
          <c:showCatName val="0"/>
          <c:showSerName val="0"/>
          <c:showPercent val="0"/>
          <c:showBubbleSize val="0"/>
        </c:dLbls>
        <c:smooth val="0"/>
        <c:axId val="243875200"/>
        <c:axId val="243889280"/>
      </c:lineChart>
      <c:catAx>
        <c:axId val="243875200"/>
        <c:scaling>
          <c:orientation val="minMax"/>
        </c:scaling>
        <c:delete val="0"/>
        <c:axPos val="b"/>
        <c:numFmt formatCode="General" sourceLinked="1"/>
        <c:majorTickMark val="out"/>
        <c:minorTickMark val="none"/>
        <c:tickLblPos val="nextTo"/>
        <c:crossAx val="243889280"/>
        <c:crosses val="autoZero"/>
        <c:auto val="1"/>
        <c:lblAlgn val="ctr"/>
        <c:lblOffset val="100"/>
        <c:noMultiLvlLbl val="0"/>
      </c:catAx>
      <c:valAx>
        <c:axId val="243889280"/>
        <c:scaling>
          <c:orientation val="minMax"/>
        </c:scaling>
        <c:delete val="0"/>
        <c:axPos val="l"/>
        <c:majorGridlines/>
        <c:numFmt formatCode="0.00" sourceLinked="1"/>
        <c:majorTickMark val="out"/>
        <c:minorTickMark val="none"/>
        <c:tickLblPos val="nextTo"/>
        <c:crossAx val="2438752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'71.Општинско јавно претпријати'!$A$95</c:f>
              <c:strCache>
                <c:ptCount val="1"/>
                <c:pt idx="0">
                  <c:v>Oбврски</c:v>
                </c:pt>
              </c:strCache>
            </c:strRef>
          </c:tx>
          <c:spPr>
            <a:ln>
              <a:prstDash val="solid"/>
            </a:ln>
          </c:spPr>
          <c:invertIfNegative val="0"/>
          <c:cat>
            <c:numRef>
              <c:f>'71.Општинско јавно претпријати'!$B$94:$D$94</c:f>
              <c:numCache>
                <c:formatCode>0</c:formatCode>
                <c:ptCount val="3"/>
                <c:pt idx="0">
                  <c:v>2023</c:v>
                </c:pt>
                <c:pt idx="1">
                  <c:v>2024</c:v>
                </c:pt>
                <c:pt idx="2">
                  <c:v>2025</c:v>
                </c:pt>
              </c:numCache>
            </c:numRef>
          </c:cat>
          <c:val>
            <c:numRef>
              <c:f>'71.Општинско јавно претпријати'!$B$95:$D$95</c:f>
              <c:numCache>
                <c:formatCode>#,##0</c:formatCode>
                <c:ptCount val="3"/>
                <c:pt idx="0">
                  <c:v>1656391</c:v>
                </c:pt>
                <c:pt idx="1">
                  <c:v>1046898</c:v>
                </c:pt>
                <c:pt idx="2">
                  <c:v>974372</c:v>
                </c:pt>
              </c:numCache>
            </c:numRef>
          </c:val>
          <c:extLst>
            <c:ext xmlns:c16="http://schemas.microsoft.com/office/drawing/2014/chart" uri="{C3380CC4-5D6E-409C-BE32-E72D297353CC}">
              <c16:uniqueId val="{00000000-AE8D-9D4D-AFD9-F8D5A7B73B30}"/>
            </c:ext>
          </c:extLst>
        </c:ser>
        <c:ser>
          <c:idx val="1"/>
          <c:order val="1"/>
          <c:tx>
            <c:strRef>
              <c:f>'71.Општинско јавно претпријати'!$A$96</c:f>
              <c:strCache>
                <c:ptCount val="1"/>
                <c:pt idx="0">
                  <c:v>EBITDA</c:v>
                </c:pt>
              </c:strCache>
            </c:strRef>
          </c:tx>
          <c:spPr>
            <a:ln>
              <a:prstDash val="solid"/>
            </a:ln>
          </c:spPr>
          <c:invertIfNegative val="0"/>
          <c:cat>
            <c:numRef>
              <c:f>'71.Општинско јавно претпријати'!$B$94:$D$94</c:f>
              <c:numCache>
                <c:formatCode>0</c:formatCode>
                <c:ptCount val="3"/>
                <c:pt idx="0">
                  <c:v>2023</c:v>
                </c:pt>
                <c:pt idx="1">
                  <c:v>2024</c:v>
                </c:pt>
                <c:pt idx="2">
                  <c:v>2025</c:v>
                </c:pt>
              </c:numCache>
            </c:numRef>
          </c:cat>
          <c:val>
            <c:numRef>
              <c:f>'71.Општинско јавно претпријати'!$B$96:$D$96</c:f>
              <c:numCache>
                <c:formatCode>#,##0</c:formatCode>
                <c:ptCount val="3"/>
                <c:pt idx="0">
                  <c:v>-8103205</c:v>
                </c:pt>
                <c:pt idx="1">
                  <c:v>-11661094</c:v>
                </c:pt>
                <c:pt idx="2">
                  <c:v>-8998978</c:v>
                </c:pt>
              </c:numCache>
            </c:numRef>
          </c:val>
          <c:extLst>
            <c:ext xmlns:c16="http://schemas.microsoft.com/office/drawing/2014/chart" uri="{C3380CC4-5D6E-409C-BE32-E72D297353CC}">
              <c16:uniqueId val="{00000001-AE8D-9D4D-AFD9-F8D5A7B73B30}"/>
            </c:ext>
          </c:extLst>
        </c:ser>
        <c:ser>
          <c:idx val="2"/>
          <c:order val="2"/>
          <c:tx>
            <c:strRef>
              <c:f>'71.Општинско јавно претпријати'!$A$97</c:f>
              <c:strCache>
                <c:ptCount val="1"/>
                <c:pt idx="0">
                  <c:v>Показател на долг/ЕBITDA</c:v>
                </c:pt>
              </c:strCache>
            </c:strRef>
          </c:tx>
          <c:spPr>
            <a:ln>
              <a:prstDash val="solid"/>
            </a:ln>
          </c:spPr>
          <c:invertIfNegative val="0"/>
          <c:cat>
            <c:numRef>
              <c:f>'71.Општинско јавно претпријати'!$B$94:$D$94</c:f>
              <c:numCache>
                <c:formatCode>0</c:formatCode>
                <c:ptCount val="3"/>
                <c:pt idx="0">
                  <c:v>2023</c:v>
                </c:pt>
                <c:pt idx="1">
                  <c:v>2024</c:v>
                </c:pt>
                <c:pt idx="2">
                  <c:v>2025</c:v>
                </c:pt>
              </c:numCache>
            </c:numRef>
          </c:cat>
          <c:val>
            <c:numRef>
              <c:f>'71.Општинско јавно претпријати'!$B$97:$D$97</c:f>
              <c:numCache>
                <c:formatCode>#,##0.00</c:formatCode>
                <c:ptCount val="3"/>
                <c:pt idx="0">
                  <c:v>-0.2044118345765657</c:v>
                </c:pt>
                <c:pt idx="1">
                  <c:v>-8.9776996909552403E-2</c:v>
                </c:pt>
                <c:pt idx="2">
                  <c:v>-0.1082758508799555</c:v>
                </c:pt>
              </c:numCache>
            </c:numRef>
          </c:val>
          <c:extLst>
            <c:ext xmlns:c16="http://schemas.microsoft.com/office/drawing/2014/chart" uri="{C3380CC4-5D6E-409C-BE32-E72D297353CC}">
              <c16:uniqueId val="{00000002-AE8D-9D4D-AFD9-F8D5A7B73B30}"/>
            </c:ext>
          </c:extLst>
        </c:ser>
        <c:dLbls>
          <c:showLegendKey val="0"/>
          <c:showVal val="0"/>
          <c:showCatName val="0"/>
          <c:showSerName val="0"/>
          <c:showPercent val="0"/>
          <c:showBubbleSize val="0"/>
        </c:dLbls>
        <c:gapWidth val="150"/>
        <c:axId val="244199424"/>
        <c:axId val="244200960"/>
      </c:barChart>
      <c:catAx>
        <c:axId val="244199424"/>
        <c:scaling>
          <c:orientation val="minMax"/>
        </c:scaling>
        <c:delete val="0"/>
        <c:axPos val="b"/>
        <c:numFmt formatCode="0" sourceLinked="1"/>
        <c:majorTickMark val="out"/>
        <c:minorTickMark val="none"/>
        <c:tickLblPos val="nextTo"/>
        <c:crossAx val="244200960"/>
        <c:crosses val="autoZero"/>
        <c:auto val="1"/>
        <c:lblAlgn val="ctr"/>
        <c:lblOffset val="100"/>
        <c:noMultiLvlLbl val="0"/>
      </c:catAx>
      <c:valAx>
        <c:axId val="244200960"/>
        <c:scaling>
          <c:orientation val="minMax"/>
        </c:scaling>
        <c:delete val="0"/>
        <c:axPos val="l"/>
        <c:majorGridlines/>
        <c:numFmt formatCode="#,##0" sourceLinked="1"/>
        <c:majorTickMark val="out"/>
        <c:minorTickMark val="none"/>
        <c:tickLblPos val="nextTo"/>
        <c:crossAx val="2441994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'71.Општинско јавно претпријати'!$A$118</c:f>
              <c:strCache>
                <c:ptCount val="1"/>
                <c:pt idx="0">
                  <c:v>Oбврски</c:v>
                </c:pt>
              </c:strCache>
            </c:strRef>
          </c:tx>
          <c:spPr>
            <a:ln>
              <a:prstDash val="solid"/>
            </a:ln>
          </c:spPr>
          <c:invertIfNegative val="0"/>
          <c:cat>
            <c:numRef>
              <c:f>'71.Општинско јавно претпријати'!$B$117:$D$117</c:f>
              <c:numCache>
                <c:formatCode>General</c:formatCode>
                <c:ptCount val="3"/>
                <c:pt idx="0">
                  <c:v>2023</c:v>
                </c:pt>
                <c:pt idx="1">
                  <c:v>2024</c:v>
                </c:pt>
                <c:pt idx="2">
                  <c:v>2025</c:v>
                </c:pt>
              </c:numCache>
            </c:numRef>
          </c:cat>
          <c:val>
            <c:numRef>
              <c:f>'71.Општинско јавно претпријати'!$B$118:$D$118</c:f>
              <c:numCache>
                <c:formatCode>#,##0</c:formatCode>
                <c:ptCount val="3"/>
                <c:pt idx="0">
                  <c:v>1656391</c:v>
                </c:pt>
                <c:pt idx="1">
                  <c:v>1046898</c:v>
                </c:pt>
                <c:pt idx="2">
                  <c:v>974372</c:v>
                </c:pt>
              </c:numCache>
            </c:numRef>
          </c:val>
          <c:extLst>
            <c:ext xmlns:c16="http://schemas.microsoft.com/office/drawing/2014/chart" uri="{C3380CC4-5D6E-409C-BE32-E72D297353CC}">
              <c16:uniqueId val="{00000000-4827-A847-B105-ACF9C8E912C9}"/>
            </c:ext>
          </c:extLst>
        </c:ser>
        <c:ser>
          <c:idx val="1"/>
          <c:order val="1"/>
          <c:tx>
            <c:strRef>
              <c:f>'71.Општинско јавно претпријати'!$A$119</c:f>
              <c:strCache>
                <c:ptCount val="1"/>
                <c:pt idx="0">
                  <c:v>Приходи</c:v>
                </c:pt>
              </c:strCache>
            </c:strRef>
          </c:tx>
          <c:spPr>
            <a:ln>
              <a:prstDash val="solid"/>
            </a:ln>
          </c:spPr>
          <c:invertIfNegative val="0"/>
          <c:cat>
            <c:numRef>
              <c:f>'71.Општинско јавно претпријати'!$B$117:$D$117</c:f>
              <c:numCache>
                <c:formatCode>General</c:formatCode>
                <c:ptCount val="3"/>
                <c:pt idx="0">
                  <c:v>2023</c:v>
                </c:pt>
                <c:pt idx="1">
                  <c:v>2024</c:v>
                </c:pt>
                <c:pt idx="2">
                  <c:v>2025</c:v>
                </c:pt>
              </c:numCache>
            </c:numRef>
          </c:cat>
          <c:val>
            <c:numRef>
              <c:f>'71.Општинско јавно претпријати'!$B$119:$D$119</c:f>
              <c:numCache>
                <c:formatCode>#,##0</c:formatCode>
                <c:ptCount val="3"/>
                <c:pt idx="0">
                  <c:v>11018634</c:v>
                </c:pt>
                <c:pt idx="1">
                  <c:v>14152482</c:v>
                </c:pt>
                <c:pt idx="2">
                  <c:v>12943067</c:v>
                </c:pt>
              </c:numCache>
            </c:numRef>
          </c:val>
          <c:extLst>
            <c:ext xmlns:c16="http://schemas.microsoft.com/office/drawing/2014/chart" uri="{C3380CC4-5D6E-409C-BE32-E72D297353CC}">
              <c16:uniqueId val="{00000001-4827-A847-B105-ACF9C8E912C9}"/>
            </c:ext>
          </c:extLst>
        </c:ser>
        <c:dLbls>
          <c:showLegendKey val="0"/>
          <c:showVal val="0"/>
          <c:showCatName val="0"/>
          <c:showSerName val="0"/>
          <c:showPercent val="0"/>
          <c:showBubbleSize val="0"/>
        </c:dLbls>
        <c:gapWidth val="150"/>
        <c:axId val="244226688"/>
        <c:axId val="244244864"/>
      </c:barChart>
      <c:catAx>
        <c:axId val="244226688"/>
        <c:scaling>
          <c:orientation val="minMax"/>
        </c:scaling>
        <c:delete val="0"/>
        <c:axPos val="b"/>
        <c:numFmt formatCode="General" sourceLinked="1"/>
        <c:majorTickMark val="out"/>
        <c:minorTickMark val="none"/>
        <c:tickLblPos val="nextTo"/>
        <c:crossAx val="244244864"/>
        <c:crosses val="autoZero"/>
        <c:auto val="1"/>
        <c:lblAlgn val="ctr"/>
        <c:lblOffset val="100"/>
        <c:noMultiLvlLbl val="0"/>
      </c:catAx>
      <c:valAx>
        <c:axId val="244244864"/>
        <c:scaling>
          <c:orientation val="minMax"/>
        </c:scaling>
        <c:delete val="0"/>
        <c:axPos val="l"/>
        <c:majorGridlines/>
        <c:numFmt formatCode="#,##0" sourceLinked="1"/>
        <c:majorTickMark val="out"/>
        <c:minorTickMark val="none"/>
        <c:tickLblPos val="nextTo"/>
        <c:crossAx val="2442266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'71.Општинско јавно претпријати'!$A$139</c:f>
              <c:strCache>
                <c:ptCount val="1"/>
                <c:pt idx="0">
                  <c:v>  ПОКАЗАТЕЛ НА ВКУПНА ЗАДОЛЖЕНОСТ</c:v>
                </c:pt>
              </c:strCache>
            </c:strRef>
          </c:tx>
          <c:spPr>
            <a:ln>
              <a:prstDash val="solid"/>
            </a:ln>
          </c:spPr>
          <c:marker>
            <c:symbol val="none"/>
          </c:marker>
          <c:cat>
            <c:numRef>
              <c:f>'71.Општинско јавно претпријати'!$B$138:$D$138</c:f>
              <c:numCache>
                <c:formatCode>General</c:formatCode>
                <c:ptCount val="3"/>
                <c:pt idx="0">
                  <c:v>2023</c:v>
                </c:pt>
                <c:pt idx="1">
                  <c:v>2024</c:v>
                </c:pt>
                <c:pt idx="2">
                  <c:v>2025</c:v>
                </c:pt>
              </c:numCache>
            </c:numRef>
          </c:cat>
          <c:val>
            <c:numRef>
              <c:f>'71.Општинско јавно претпријати'!$B$139:$D$139</c:f>
              <c:numCache>
                <c:formatCode>0.00</c:formatCode>
                <c:ptCount val="3"/>
                <c:pt idx="0">
                  <c:v>0.77444151447994691</c:v>
                </c:pt>
                <c:pt idx="1">
                  <c:v>0.65558554440193129</c:v>
                </c:pt>
                <c:pt idx="2">
                  <c:v>0.61872392144063182</c:v>
                </c:pt>
              </c:numCache>
            </c:numRef>
          </c:val>
          <c:smooth val="0"/>
          <c:extLst>
            <c:ext xmlns:c16="http://schemas.microsoft.com/office/drawing/2014/chart" uri="{C3380CC4-5D6E-409C-BE32-E72D297353CC}">
              <c16:uniqueId val="{00000000-09D6-1342-B1E5-8863A0F32C25}"/>
            </c:ext>
          </c:extLst>
        </c:ser>
        <c:ser>
          <c:idx val="1"/>
          <c:order val="1"/>
          <c:tx>
            <c:strRef>
              <c:f>'71.Општинско јавно претпријати'!$A$140</c:f>
              <c:strCache>
                <c:ptCount val="1"/>
                <c:pt idx="0">
                  <c:v>  ПОКАЗАТЕЛ ДОЛГ-СОПСТВЕН КАПИТАЛ (DEBT EQUITY RATIO)</c:v>
                </c:pt>
              </c:strCache>
            </c:strRef>
          </c:tx>
          <c:spPr>
            <a:ln>
              <a:prstDash val="solid"/>
            </a:ln>
          </c:spPr>
          <c:marker>
            <c:symbol val="none"/>
          </c:marker>
          <c:cat>
            <c:numRef>
              <c:f>'71.Општинско јавно претпријати'!$B$138:$D$138</c:f>
              <c:numCache>
                <c:formatCode>General</c:formatCode>
                <c:ptCount val="3"/>
                <c:pt idx="0">
                  <c:v>2023</c:v>
                </c:pt>
                <c:pt idx="1">
                  <c:v>2024</c:v>
                </c:pt>
                <c:pt idx="2">
                  <c:v>2025</c:v>
                </c:pt>
              </c:numCache>
            </c:numRef>
          </c:cat>
          <c:val>
            <c:numRef>
              <c:f>'71.Општинско јавно претпријати'!$B$140:$D$140</c:f>
              <c:numCache>
                <c:formatCode>0.00</c:formatCode>
                <c:ptCount val="3"/>
                <c:pt idx="0">
                  <c:v>3.4620735349752012</c:v>
                </c:pt>
                <c:pt idx="1">
                  <c:v>1.903478596052306</c:v>
                </c:pt>
                <c:pt idx="2">
                  <c:v>1.62277141481954</c:v>
                </c:pt>
              </c:numCache>
            </c:numRef>
          </c:val>
          <c:smooth val="0"/>
          <c:extLst>
            <c:ext xmlns:c16="http://schemas.microsoft.com/office/drawing/2014/chart" uri="{C3380CC4-5D6E-409C-BE32-E72D297353CC}">
              <c16:uniqueId val="{00000001-09D6-1342-B1E5-8863A0F32C25}"/>
            </c:ext>
          </c:extLst>
        </c:ser>
        <c:dLbls>
          <c:showLegendKey val="0"/>
          <c:showVal val="0"/>
          <c:showCatName val="0"/>
          <c:showSerName val="0"/>
          <c:showPercent val="0"/>
          <c:showBubbleSize val="0"/>
        </c:dLbls>
        <c:smooth val="0"/>
        <c:axId val="244667904"/>
        <c:axId val="244669440"/>
      </c:lineChart>
      <c:catAx>
        <c:axId val="244667904"/>
        <c:scaling>
          <c:orientation val="minMax"/>
        </c:scaling>
        <c:delete val="0"/>
        <c:axPos val="b"/>
        <c:numFmt formatCode="General" sourceLinked="1"/>
        <c:majorTickMark val="out"/>
        <c:minorTickMark val="none"/>
        <c:tickLblPos val="nextTo"/>
        <c:crossAx val="244669440"/>
        <c:crosses val="autoZero"/>
        <c:auto val="1"/>
        <c:lblAlgn val="ctr"/>
        <c:lblOffset val="100"/>
        <c:noMultiLvlLbl val="0"/>
      </c:catAx>
      <c:valAx>
        <c:axId val="244669440"/>
        <c:scaling>
          <c:orientation val="minMax"/>
        </c:scaling>
        <c:delete val="0"/>
        <c:axPos val="l"/>
        <c:majorGridlines/>
        <c:numFmt formatCode="0.00" sourceLinked="1"/>
        <c:majorTickMark val="out"/>
        <c:minorTickMark val="none"/>
        <c:tickLblPos val="nextTo"/>
        <c:crossAx val="2446679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'71.Општинско јавно претпријати'!$A$161</c:f>
              <c:strCache>
                <c:ptCount val="1"/>
                <c:pt idx="0">
                  <c:v>   НЕТО ПРОФИТНА МАРЖА</c:v>
                </c:pt>
              </c:strCache>
            </c:strRef>
          </c:tx>
          <c:spPr>
            <a:ln>
              <a:prstDash val="solid"/>
            </a:ln>
          </c:spPr>
          <c:marker>
            <c:symbol val="none"/>
          </c:marker>
          <c:cat>
            <c:numRef>
              <c:f>'71.Општинско јавно претпријати'!$B$160:$D$160</c:f>
              <c:numCache>
                <c:formatCode>General</c:formatCode>
                <c:ptCount val="3"/>
                <c:pt idx="0">
                  <c:v>2023</c:v>
                </c:pt>
                <c:pt idx="1">
                  <c:v>2024</c:v>
                </c:pt>
                <c:pt idx="2">
                  <c:v>2025</c:v>
                </c:pt>
              </c:numCache>
            </c:numRef>
          </c:cat>
          <c:val>
            <c:numRef>
              <c:f>'71.Општинско јавно претпријати'!$B$161:$D$161</c:f>
              <c:numCache>
                <c:formatCode>0.00</c:formatCode>
                <c:ptCount val="3"/>
                <c:pt idx="0">
                  <c:v>12.678514706177999</c:v>
                </c:pt>
                <c:pt idx="1">
                  <c:v>3.0449056884794201</c:v>
                </c:pt>
                <c:pt idx="2">
                  <c:v>1.3181873532407631</c:v>
                </c:pt>
              </c:numCache>
            </c:numRef>
          </c:val>
          <c:smooth val="0"/>
          <c:extLst>
            <c:ext xmlns:c16="http://schemas.microsoft.com/office/drawing/2014/chart" uri="{C3380CC4-5D6E-409C-BE32-E72D297353CC}">
              <c16:uniqueId val="{00000000-8C53-6C40-9350-BB4680D8B3C4}"/>
            </c:ext>
          </c:extLst>
        </c:ser>
        <c:ser>
          <c:idx val="1"/>
          <c:order val="1"/>
          <c:tx>
            <c:strRef>
              <c:f>'71.Општинско јавно претпријати'!$A$162</c:f>
              <c:strCache>
                <c:ptCount val="1"/>
                <c:pt idx="0">
                  <c:v>  ОПЕРАТИВНА ПРОФИТНА МАРЖА</c:v>
                </c:pt>
              </c:strCache>
            </c:strRef>
          </c:tx>
          <c:spPr>
            <a:ln>
              <a:prstDash val="solid"/>
            </a:ln>
          </c:spPr>
          <c:marker>
            <c:symbol val="none"/>
          </c:marker>
          <c:cat>
            <c:numRef>
              <c:f>'71.Општинско јавно претпријати'!$B$160:$D$160</c:f>
              <c:numCache>
                <c:formatCode>General</c:formatCode>
                <c:ptCount val="3"/>
                <c:pt idx="0">
                  <c:v>2023</c:v>
                </c:pt>
                <c:pt idx="1">
                  <c:v>2024</c:v>
                </c:pt>
                <c:pt idx="2">
                  <c:v>2025</c:v>
                </c:pt>
              </c:numCache>
            </c:numRef>
          </c:cat>
          <c:val>
            <c:numRef>
              <c:f>'71.Општинско јавно претпријати'!$B$162:$D$162</c:f>
              <c:numCache>
                <c:formatCode>0.00</c:formatCode>
                <c:ptCount val="3"/>
                <c:pt idx="0">
                  <c:v>-327.79976277115458</c:v>
                </c:pt>
                <c:pt idx="1">
                  <c:v>-498.3340744917391</c:v>
                </c:pt>
                <c:pt idx="2">
                  <c:v>-236.65906597757001</c:v>
                </c:pt>
              </c:numCache>
            </c:numRef>
          </c:val>
          <c:smooth val="0"/>
          <c:extLst>
            <c:ext xmlns:c16="http://schemas.microsoft.com/office/drawing/2014/chart" uri="{C3380CC4-5D6E-409C-BE32-E72D297353CC}">
              <c16:uniqueId val="{00000001-8C53-6C40-9350-BB4680D8B3C4}"/>
            </c:ext>
          </c:extLst>
        </c:ser>
        <c:ser>
          <c:idx val="2"/>
          <c:order val="2"/>
          <c:tx>
            <c:strRef>
              <c:f>'71.Општинско јавно претпријати'!$A$163</c:f>
              <c:strCache>
                <c:ptCount val="1"/>
                <c:pt idx="0">
                  <c:v>  СТАПКА НА ПОВРАТ НА РЕДСТВА (ROA)</c:v>
                </c:pt>
              </c:strCache>
            </c:strRef>
          </c:tx>
          <c:spPr>
            <a:ln>
              <a:prstDash val="solid"/>
            </a:ln>
          </c:spPr>
          <c:marker>
            <c:symbol val="none"/>
          </c:marker>
          <c:cat>
            <c:numRef>
              <c:f>'71.Општинско јавно претпријати'!$B$160:$D$160</c:f>
              <c:numCache>
                <c:formatCode>General</c:formatCode>
                <c:ptCount val="3"/>
                <c:pt idx="0">
                  <c:v>2023</c:v>
                </c:pt>
                <c:pt idx="1">
                  <c:v>2024</c:v>
                </c:pt>
                <c:pt idx="2">
                  <c:v>2025</c:v>
                </c:pt>
              </c:numCache>
            </c:numRef>
          </c:cat>
          <c:val>
            <c:numRef>
              <c:f>'71.Општинско јавно претпријати'!$B$163:$D$163</c:f>
              <c:numCache>
                <c:formatCode>0.00</c:formatCode>
                <c:ptCount val="3"/>
                <c:pt idx="0">
                  <c:v>14.74275535108144</c:v>
                </c:pt>
                <c:pt idx="1">
                  <c:v>4.4807720005761196</c:v>
                </c:pt>
                <c:pt idx="2">
                  <c:v>3.2032455999425959</c:v>
                </c:pt>
              </c:numCache>
            </c:numRef>
          </c:val>
          <c:smooth val="0"/>
          <c:extLst>
            <c:ext xmlns:c16="http://schemas.microsoft.com/office/drawing/2014/chart" uri="{C3380CC4-5D6E-409C-BE32-E72D297353CC}">
              <c16:uniqueId val="{00000002-8C53-6C40-9350-BB4680D8B3C4}"/>
            </c:ext>
          </c:extLst>
        </c:ser>
        <c:ser>
          <c:idx val="3"/>
          <c:order val="3"/>
          <c:tx>
            <c:strRef>
              <c:f>'71.Општинско јавно претпријати'!$A$164</c:f>
              <c:strCache>
                <c:ptCount val="1"/>
                <c:pt idx="0">
                  <c:v>  СТАПКА НА ПОВРАТ НА КАПИТАЛОТ (ROE)</c:v>
                </c:pt>
              </c:strCache>
            </c:strRef>
          </c:tx>
          <c:marker>
            <c:symbol val="none"/>
          </c:marker>
          <c:cat>
            <c:numRef>
              <c:f>'71.Општинско јавно претпријати'!$B$160:$D$160</c:f>
              <c:numCache>
                <c:formatCode>General</c:formatCode>
                <c:ptCount val="3"/>
                <c:pt idx="0">
                  <c:v>2023</c:v>
                </c:pt>
                <c:pt idx="1">
                  <c:v>2024</c:v>
                </c:pt>
                <c:pt idx="2">
                  <c:v>2025</c:v>
                </c:pt>
              </c:numCache>
            </c:numRef>
          </c:cat>
          <c:val>
            <c:numRef>
              <c:f>'71.Општинско јавно претпријати'!$B$164:$D$164</c:f>
              <c:numCache>
                <c:formatCode>0.00</c:formatCode>
                <c:ptCount val="3"/>
                <c:pt idx="0">
                  <c:v>65.906207478905358</c:v>
                </c:pt>
                <c:pt idx="1">
                  <c:v>13.009825597463241</c:v>
                </c:pt>
                <c:pt idx="2">
                  <c:v>8.4013809941759074</c:v>
                </c:pt>
              </c:numCache>
            </c:numRef>
          </c:val>
          <c:smooth val="0"/>
          <c:extLst>
            <c:ext xmlns:c16="http://schemas.microsoft.com/office/drawing/2014/chart" uri="{C3380CC4-5D6E-409C-BE32-E72D297353CC}">
              <c16:uniqueId val="{00000000-6A7F-E14F-A788-22DBA98B8005}"/>
            </c:ext>
          </c:extLst>
        </c:ser>
        <c:dLbls>
          <c:showLegendKey val="0"/>
          <c:showVal val="0"/>
          <c:showCatName val="0"/>
          <c:showSerName val="0"/>
          <c:showPercent val="0"/>
          <c:showBubbleSize val="0"/>
        </c:dLbls>
        <c:smooth val="0"/>
        <c:axId val="244705920"/>
        <c:axId val="244707712"/>
      </c:lineChart>
      <c:catAx>
        <c:axId val="244705920"/>
        <c:scaling>
          <c:orientation val="minMax"/>
        </c:scaling>
        <c:delete val="0"/>
        <c:axPos val="b"/>
        <c:numFmt formatCode="General" sourceLinked="0"/>
        <c:majorTickMark val="out"/>
        <c:minorTickMark val="none"/>
        <c:tickLblPos val="nextTo"/>
        <c:crossAx val="244707712"/>
        <c:crosses val="autoZero"/>
        <c:auto val="1"/>
        <c:lblAlgn val="ctr"/>
        <c:lblOffset val="100"/>
        <c:noMultiLvlLbl val="0"/>
      </c:catAx>
      <c:valAx>
        <c:axId val="244707712"/>
        <c:scaling>
          <c:orientation val="minMax"/>
        </c:scaling>
        <c:delete val="0"/>
        <c:axPos val="l"/>
        <c:majorGridlines/>
        <c:numFmt formatCode="0.00" sourceLinked="1"/>
        <c:majorTickMark val="out"/>
        <c:minorTickMark val="none"/>
        <c:tickLblPos val="nextTo"/>
        <c:crossAx val="24470592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'71.Општинско јавно претпријати'!$A$185</c:f>
              <c:strCache>
                <c:ptCount val="1"/>
                <c:pt idx="0">
                  <c:v>  ПОКАЗАТЕЛ НА ТЕКОВНА ЛИКВИДНОСТ (CURRENT RATIO)</c:v>
                </c:pt>
              </c:strCache>
            </c:strRef>
          </c:tx>
          <c:spPr>
            <a:ln>
              <a:prstDash val="solid"/>
            </a:ln>
          </c:spPr>
          <c:marker>
            <c:symbol val="none"/>
          </c:marker>
          <c:cat>
            <c:numRef>
              <c:f>'71.Општинско јавно претпријати'!$B$184:$D$184</c:f>
              <c:numCache>
                <c:formatCode>General</c:formatCode>
                <c:ptCount val="3"/>
                <c:pt idx="0">
                  <c:v>2023</c:v>
                </c:pt>
                <c:pt idx="1">
                  <c:v>2024</c:v>
                </c:pt>
                <c:pt idx="2">
                  <c:v>2025</c:v>
                </c:pt>
              </c:numCache>
            </c:numRef>
          </c:cat>
          <c:val>
            <c:numRef>
              <c:f>'71.Општинско јавно претпријати'!$B$185:$D$185</c:f>
              <c:numCache>
                <c:formatCode>0.00</c:formatCode>
                <c:ptCount val="3"/>
                <c:pt idx="0">
                  <c:v>1.204219897355153</c:v>
                </c:pt>
                <c:pt idx="1">
                  <c:v>0.47961883583692011</c:v>
                </c:pt>
                <c:pt idx="2">
                  <c:v>0.92000899040612827</c:v>
                </c:pt>
              </c:numCache>
            </c:numRef>
          </c:val>
          <c:smooth val="0"/>
          <c:extLst>
            <c:ext xmlns:c16="http://schemas.microsoft.com/office/drawing/2014/chart" uri="{C3380CC4-5D6E-409C-BE32-E72D297353CC}">
              <c16:uniqueId val="{00000000-4AC1-964D-8E84-D2CC0B91D26F}"/>
            </c:ext>
          </c:extLst>
        </c:ser>
        <c:ser>
          <c:idx val="1"/>
          <c:order val="1"/>
          <c:tx>
            <c:strRef>
              <c:f>'71.Општинско јавно претпријати'!$A$186</c:f>
              <c:strCache>
                <c:ptCount val="1"/>
                <c:pt idx="0">
                  <c:v>  ПОКАЗАТЕЛ НА ЗАБРЗАНА ЛИКВИДНОСТ (QOICK RATIO)</c:v>
                </c:pt>
              </c:strCache>
            </c:strRef>
          </c:tx>
          <c:spPr>
            <a:ln>
              <a:prstDash val="solid"/>
            </a:ln>
          </c:spPr>
          <c:marker>
            <c:symbol val="none"/>
          </c:marker>
          <c:cat>
            <c:numRef>
              <c:f>'71.Општинско јавно претпријати'!$B$184:$D$184</c:f>
              <c:numCache>
                <c:formatCode>General</c:formatCode>
                <c:ptCount val="3"/>
                <c:pt idx="0">
                  <c:v>2023</c:v>
                </c:pt>
                <c:pt idx="1">
                  <c:v>2024</c:v>
                </c:pt>
                <c:pt idx="2">
                  <c:v>2025</c:v>
                </c:pt>
              </c:numCache>
            </c:numRef>
          </c:cat>
          <c:val>
            <c:numRef>
              <c:f>'71.Општинско јавно претпријати'!$B$186:$D$186</c:f>
              <c:numCache>
                <c:formatCode>0.00</c:formatCode>
                <c:ptCount val="3"/>
                <c:pt idx="0">
                  <c:v>0.6080647624866351</c:v>
                </c:pt>
                <c:pt idx="1">
                  <c:v>0.47961883583692011</c:v>
                </c:pt>
                <c:pt idx="2">
                  <c:v>0.79320321191495646</c:v>
                </c:pt>
              </c:numCache>
            </c:numRef>
          </c:val>
          <c:smooth val="0"/>
          <c:extLst>
            <c:ext xmlns:c16="http://schemas.microsoft.com/office/drawing/2014/chart" uri="{C3380CC4-5D6E-409C-BE32-E72D297353CC}">
              <c16:uniqueId val="{00000001-4AC1-964D-8E84-D2CC0B91D26F}"/>
            </c:ext>
          </c:extLst>
        </c:ser>
        <c:dLbls>
          <c:showLegendKey val="0"/>
          <c:showVal val="0"/>
          <c:showCatName val="0"/>
          <c:showSerName val="0"/>
          <c:showPercent val="0"/>
          <c:showBubbleSize val="0"/>
        </c:dLbls>
        <c:smooth val="0"/>
        <c:axId val="244725248"/>
        <c:axId val="244726784"/>
      </c:lineChart>
      <c:catAx>
        <c:axId val="244725248"/>
        <c:scaling>
          <c:orientation val="minMax"/>
        </c:scaling>
        <c:delete val="0"/>
        <c:axPos val="b"/>
        <c:numFmt formatCode="General" sourceLinked="1"/>
        <c:majorTickMark val="out"/>
        <c:minorTickMark val="none"/>
        <c:tickLblPos val="nextTo"/>
        <c:crossAx val="244726784"/>
        <c:crosses val="autoZero"/>
        <c:auto val="1"/>
        <c:lblAlgn val="ctr"/>
        <c:lblOffset val="100"/>
        <c:noMultiLvlLbl val="0"/>
      </c:catAx>
      <c:valAx>
        <c:axId val="244726784"/>
        <c:scaling>
          <c:orientation val="minMax"/>
        </c:scaling>
        <c:delete val="0"/>
        <c:axPos val="l"/>
        <c:majorGridlines/>
        <c:numFmt formatCode="0.00" sourceLinked="1"/>
        <c:majorTickMark val="out"/>
        <c:minorTickMark val="none"/>
        <c:tickLblPos val="nextTo"/>
        <c:crossAx val="24472524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'72.ЈПКР Комуналец Кавадарци'!$A$161</c:f>
              <c:strCache>
                <c:ptCount val="1"/>
                <c:pt idx="0">
                  <c:v>   НЕТО ПРОФИТНА МАРЖА</c:v>
                </c:pt>
              </c:strCache>
            </c:strRef>
          </c:tx>
          <c:spPr>
            <a:ln w="28575" cap="rnd">
              <a:solidFill>
                <a:schemeClr val="accent1"/>
              </a:solidFill>
              <a:prstDash val="solid"/>
              <a:round/>
            </a:ln>
          </c:spPr>
          <c:marker>
            <c:symbol val="none"/>
          </c:marker>
          <c:cat>
            <c:numRef>
              <c:f>'72.ЈПКР Комуналец Кавадарци'!$B$160:$D$160</c:f>
              <c:numCache>
                <c:formatCode>General</c:formatCode>
                <c:ptCount val="3"/>
                <c:pt idx="0">
                  <c:v>2023</c:v>
                </c:pt>
                <c:pt idx="1">
                  <c:v>2024</c:v>
                </c:pt>
                <c:pt idx="2">
                  <c:v>2025</c:v>
                </c:pt>
              </c:numCache>
            </c:numRef>
          </c:cat>
          <c:val>
            <c:numRef>
              <c:f>'72.ЈПКР Комуналец Кавадарци'!$B$161:$D$161</c:f>
              <c:numCache>
                <c:formatCode>0.00</c:formatCode>
                <c:ptCount val="3"/>
                <c:pt idx="0">
                  <c:v>0.99486136554766491</c:v>
                </c:pt>
                <c:pt idx="1">
                  <c:v>0.1682223837319364</c:v>
                </c:pt>
                <c:pt idx="2">
                  <c:v>1.675551778035326</c:v>
                </c:pt>
              </c:numCache>
            </c:numRef>
          </c:val>
          <c:smooth val="0"/>
          <c:extLst>
            <c:ext xmlns:c16="http://schemas.microsoft.com/office/drawing/2014/chart" uri="{C3380CC4-5D6E-409C-BE32-E72D297353CC}">
              <c16:uniqueId val="{00000000-2935-AA44-A157-CCAB76992C5F}"/>
            </c:ext>
          </c:extLst>
        </c:ser>
        <c:ser>
          <c:idx val="1"/>
          <c:order val="1"/>
          <c:tx>
            <c:strRef>
              <c:f>'72.ЈПКР Комуналец Кавадарци'!$A$162</c:f>
              <c:strCache>
                <c:ptCount val="1"/>
                <c:pt idx="0">
                  <c:v>  ОПЕРАТИВНА ПРОФИТНА МАРЖА</c:v>
                </c:pt>
              </c:strCache>
            </c:strRef>
          </c:tx>
          <c:spPr>
            <a:ln w="28575" cap="rnd">
              <a:solidFill>
                <a:schemeClr val="accent2"/>
              </a:solidFill>
              <a:prstDash val="solid"/>
              <a:round/>
            </a:ln>
          </c:spPr>
          <c:marker>
            <c:symbol val="none"/>
          </c:marker>
          <c:cat>
            <c:numRef>
              <c:f>'72.ЈПКР Комуналец Кавадарци'!$B$160:$D$160</c:f>
              <c:numCache>
                <c:formatCode>General</c:formatCode>
                <c:ptCount val="3"/>
                <c:pt idx="0">
                  <c:v>2023</c:v>
                </c:pt>
                <c:pt idx="1">
                  <c:v>2024</c:v>
                </c:pt>
                <c:pt idx="2">
                  <c:v>2025</c:v>
                </c:pt>
              </c:numCache>
            </c:numRef>
          </c:cat>
          <c:val>
            <c:numRef>
              <c:f>'72.ЈПКР Комуналец Кавадарци'!$B$162:$D$162</c:f>
              <c:numCache>
                <c:formatCode>0.00</c:formatCode>
                <c:ptCount val="3"/>
                <c:pt idx="0">
                  <c:v>-7.3725565687271839</c:v>
                </c:pt>
                <c:pt idx="1">
                  <c:v>-6.4414754949861184</c:v>
                </c:pt>
                <c:pt idx="2">
                  <c:v>-1.649361784603069</c:v>
                </c:pt>
              </c:numCache>
            </c:numRef>
          </c:val>
          <c:smooth val="0"/>
          <c:extLst>
            <c:ext xmlns:c16="http://schemas.microsoft.com/office/drawing/2014/chart" uri="{C3380CC4-5D6E-409C-BE32-E72D297353CC}">
              <c16:uniqueId val="{00000001-2935-AA44-A157-CCAB76992C5F}"/>
            </c:ext>
          </c:extLst>
        </c:ser>
        <c:ser>
          <c:idx val="2"/>
          <c:order val="2"/>
          <c:tx>
            <c:strRef>
              <c:f>'72.ЈПКР Комуналец Кавадарци'!$A$163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'72.ЈПКР Комуналец Кавадарци'!$B$160:$D$160</c:f>
              <c:numCache>
                <c:formatCode>General</c:formatCode>
                <c:ptCount val="3"/>
                <c:pt idx="0">
                  <c:v>2023</c:v>
                </c:pt>
                <c:pt idx="1">
                  <c:v>2024</c:v>
                </c:pt>
                <c:pt idx="2">
                  <c:v>2025</c:v>
                </c:pt>
              </c:numCache>
            </c:numRef>
          </c:cat>
          <c:val>
            <c:numRef>
              <c:f>'72.ЈПКР Комуналец Кавадарци'!$B$163:$D$163</c:f>
              <c:numCache>
                <c:formatCode>0.00</c:formatCode>
                <c:ptCount val="3"/>
                <c:pt idx="0">
                  <c:v>0.32247454294558359</c:v>
                </c:pt>
                <c:pt idx="1">
                  <c:v>6.2013327687680871E-2</c:v>
                </c:pt>
                <c:pt idx="2">
                  <c:v>0.64349665321214189</c:v>
                </c:pt>
              </c:numCache>
            </c:numRef>
          </c:val>
          <c:smooth val="0"/>
          <c:extLst>
            <c:ext xmlns:c16="http://schemas.microsoft.com/office/drawing/2014/chart" uri="{C3380CC4-5D6E-409C-BE32-E72D297353CC}">
              <c16:uniqueId val="{00000002-2935-AA44-A157-CCAB76992C5F}"/>
            </c:ext>
          </c:extLst>
        </c:ser>
        <c:ser>
          <c:idx val="3"/>
          <c:order val="3"/>
          <c:tx>
            <c:strRef>
              <c:f>'72.ЈПКР Комуналец Кавадарци'!$A$164</c:f>
              <c:strCache>
                <c:ptCount val="1"/>
                <c:pt idx="0">
                  <c:v>  СТАПКА НА ПОВРАТ НА КАПИТАЛОТ (ROE)</c:v>
                </c:pt>
              </c:strCache>
            </c:strRef>
          </c:tx>
          <c:marker>
            <c:symbol val="none"/>
          </c:marker>
          <c:cat>
            <c:numRef>
              <c:f>'72.ЈПКР Комуналец Кавадарци'!$B$160:$D$160</c:f>
              <c:numCache>
                <c:formatCode>General</c:formatCode>
                <c:ptCount val="3"/>
                <c:pt idx="0">
                  <c:v>2023</c:v>
                </c:pt>
                <c:pt idx="1">
                  <c:v>2024</c:v>
                </c:pt>
                <c:pt idx="2">
                  <c:v>2025</c:v>
                </c:pt>
              </c:numCache>
            </c:numRef>
          </c:cat>
          <c:val>
            <c:numRef>
              <c:f>'72.ЈПКР Комуналец Кавадарци'!$B$164:$D$164</c:f>
              <c:numCache>
                <c:formatCode>0.00</c:formatCode>
                <c:ptCount val="3"/>
                <c:pt idx="0">
                  <c:v>0.95804525557906128</c:v>
                </c:pt>
                <c:pt idx="1">
                  <c:v>0.18821650491482489</c:v>
                </c:pt>
                <c:pt idx="2">
                  <c:v>1.9732066231804539</c:v>
                </c:pt>
              </c:numCache>
            </c:numRef>
          </c:val>
          <c:smooth val="0"/>
          <c:extLst>
            <c:ext xmlns:c16="http://schemas.microsoft.com/office/drawing/2014/chart" uri="{C3380CC4-5D6E-409C-BE32-E72D297353CC}">
              <c16:uniqueId val="{00000000-1CFC-8144-9F31-F341F4AE2E8D}"/>
            </c:ext>
          </c:extLst>
        </c:ser>
        <c:dLbls>
          <c:showLegendKey val="0"/>
          <c:showVal val="0"/>
          <c:showCatName val="0"/>
          <c:showSerName val="0"/>
          <c:showPercent val="0"/>
          <c:showBubbleSize val="0"/>
        </c:dLbls>
        <c:smooth val="0"/>
        <c:axId val="242457600"/>
        <c:axId val="244486912"/>
      </c:lineChart>
      <c:catAx>
        <c:axId val="2424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486912"/>
        <c:crosses val="autoZero"/>
        <c:auto val="1"/>
        <c:lblAlgn val="ctr"/>
        <c:lblOffset val="100"/>
        <c:noMultiLvlLbl val="0"/>
      </c:catAx>
      <c:valAx>
        <c:axId val="244486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4576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'72.ЈПКР Комуналец Кавадарци'!$A$95</c:f>
              <c:strCache>
                <c:ptCount val="1"/>
                <c:pt idx="0">
                  <c:v>Oбврски</c:v>
                </c:pt>
              </c:strCache>
            </c:strRef>
          </c:tx>
          <c:spPr>
            <a:solidFill>
              <a:schemeClr val="accent1"/>
            </a:solidFill>
            <a:ln>
              <a:noFill/>
              <a:prstDash val="solid"/>
            </a:ln>
          </c:spPr>
          <c:invertIfNegative val="0"/>
          <c:cat>
            <c:numRef>
              <c:f>'72.ЈПКР Комуналец Кавадарци'!$B$94:$D$94</c:f>
              <c:numCache>
                <c:formatCode>0</c:formatCode>
                <c:ptCount val="3"/>
                <c:pt idx="0">
                  <c:v>2023</c:v>
                </c:pt>
                <c:pt idx="1">
                  <c:v>2024</c:v>
                </c:pt>
                <c:pt idx="2">
                  <c:v>2025</c:v>
                </c:pt>
              </c:numCache>
            </c:numRef>
          </c:cat>
          <c:val>
            <c:numRef>
              <c:f>'72.ЈПКР Комуналец Кавадарци'!$B$95:$D$95</c:f>
              <c:numCache>
                <c:formatCode>#,##0</c:formatCode>
                <c:ptCount val="3"/>
                <c:pt idx="0">
                  <c:v>327142363</c:v>
                </c:pt>
                <c:pt idx="1">
                  <c:v>350574444</c:v>
                </c:pt>
                <c:pt idx="2">
                  <c:v>356804209</c:v>
                </c:pt>
              </c:numCache>
            </c:numRef>
          </c:val>
          <c:extLst>
            <c:ext xmlns:c16="http://schemas.microsoft.com/office/drawing/2014/chart" uri="{C3380CC4-5D6E-409C-BE32-E72D297353CC}">
              <c16:uniqueId val="{00000000-2A49-0A45-958F-ADDBE4E68344}"/>
            </c:ext>
          </c:extLst>
        </c:ser>
        <c:ser>
          <c:idx val="1"/>
          <c:order val="1"/>
          <c:tx>
            <c:strRef>
              <c:f>'72.ЈПКР Комуналец Кавадарци'!$A$96</c:f>
              <c:strCache>
                <c:ptCount val="1"/>
                <c:pt idx="0">
                  <c:v>EBITDA</c:v>
                </c:pt>
              </c:strCache>
            </c:strRef>
          </c:tx>
          <c:spPr>
            <a:solidFill>
              <a:schemeClr val="accent2"/>
            </a:solidFill>
            <a:ln>
              <a:noFill/>
              <a:prstDash val="solid"/>
            </a:ln>
          </c:spPr>
          <c:invertIfNegative val="0"/>
          <c:cat>
            <c:numRef>
              <c:f>'72.ЈПКР Комуналец Кавадарци'!$B$94:$D$94</c:f>
              <c:numCache>
                <c:formatCode>0</c:formatCode>
                <c:ptCount val="3"/>
                <c:pt idx="0">
                  <c:v>2023</c:v>
                </c:pt>
                <c:pt idx="1">
                  <c:v>2024</c:v>
                </c:pt>
                <c:pt idx="2">
                  <c:v>2025</c:v>
                </c:pt>
              </c:numCache>
            </c:numRef>
          </c:cat>
          <c:val>
            <c:numRef>
              <c:f>'72.ЈПКР Комуналец Кавадарци'!$B$96:$D$96</c:f>
              <c:numCache>
                <c:formatCode>#,##0</c:formatCode>
                <c:ptCount val="3"/>
                <c:pt idx="0">
                  <c:v>15227939</c:v>
                </c:pt>
                <c:pt idx="1">
                  <c:v>7023167</c:v>
                </c:pt>
                <c:pt idx="2">
                  <c:v>22050916</c:v>
                </c:pt>
              </c:numCache>
            </c:numRef>
          </c:val>
          <c:extLst>
            <c:ext xmlns:c16="http://schemas.microsoft.com/office/drawing/2014/chart" uri="{C3380CC4-5D6E-409C-BE32-E72D297353CC}">
              <c16:uniqueId val="{00000001-2A49-0A45-958F-ADDBE4E68344}"/>
            </c:ext>
          </c:extLst>
        </c:ser>
        <c:ser>
          <c:idx val="2"/>
          <c:order val="2"/>
          <c:tx>
            <c:strRef>
              <c:f>'72.ЈПКР Комуналец Кавадарци'!$A$97</c:f>
              <c:strCache>
                <c:ptCount val="1"/>
                <c:pt idx="0">
                  <c:v>Показател на долг/ЕBITDA</c:v>
                </c:pt>
              </c:strCache>
            </c:strRef>
          </c:tx>
          <c:spPr>
            <a:solidFill>
              <a:schemeClr val="accent3"/>
            </a:solidFill>
            <a:ln>
              <a:noFill/>
              <a:prstDash val="solid"/>
            </a:ln>
          </c:spPr>
          <c:invertIfNegative val="0"/>
          <c:cat>
            <c:numRef>
              <c:f>'72.ЈПКР Комуналец Кавадарци'!$B$94:$D$94</c:f>
              <c:numCache>
                <c:formatCode>0</c:formatCode>
                <c:ptCount val="3"/>
                <c:pt idx="0">
                  <c:v>2023</c:v>
                </c:pt>
                <c:pt idx="1">
                  <c:v>2024</c:v>
                </c:pt>
                <c:pt idx="2">
                  <c:v>2025</c:v>
                </c:pt>
              </c:numCache>
            </c:numRef>
          </c:cat>
          <c:val>
            <c:numRef>
              <c:f>'72.ЈПКР Комуналец Кавадарци'!$B$97:$D$97</c:f>
              <c:numCache>
                <c:formatCode>#,##0.00</c:formatCode>
                <c:ptCount val="3"/>
                <c:pt idx="0">
                  <c:v>21.48303608255851</c:v>
                </c:pt>
                <c:pt idx="1">
                  <c:v>49.916860014862237</c:v>
                </c:pt>
                <c:pt idx="2">
                  <c:v>16.18092459288313</c:v>
                </c:pt>
              </c:numCache>
            </c:numRef>
          </c:val>
          <c:extLst>
            <c:ext xmlns:c16="http://schemas.microsoft.com/office/drawing/2014/chart" uri="{C3380CC4-5D6E-409C-BE32-E72D297353CC}">
              <c16:uniqueId val="{00000002-2A49-0A45-958F-ADDBE4E68344}"/>
            </c:ext>
          </c:extLst>
        </c:ser>
        <c:dLbls>
          <c:showLegendKey val="0"/>
          <c:showVal val="0"/>
          <c:showCatName val="0"/>
          <c:showSerName val="0"/>
          <c:showPercent val="0"/>
          <c:showBubbleSize val="0"/>
        </c:dLbls>
        <c:gapWidth val="219"/>
        <c:overlap val="-27"/>
        <c:axId val="244751360"/>
        <c:axId val="244769536"/>
      </c:barChart>
      <c:catAx>
        <c:axId val="244751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769536"/>
        <c:crosses val="autoZero"/>
        <c:auto val="1"/>
        <c:lblAlgn val="ctr"/>
        <c:lblOffset val="100"/>
        <c:noMultiLvlLbl val="0"/>
      </c:catAx>
      <c:valAx>
        <c:axId val="2447695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7513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'72.ЈПКР Комуналец Кавадарци'!$A$118</c:f>
              <c:strCache>
                <c:ptCount val="1"/>
                <c:pt idx="0">
                  <c:v>Oбврски</c:v>
                </c:pt>
              </c:strCache>
            </c:strRef>
          </c:tx>
          <c:spPr>
            <a:solidFill>
              <a:schemeClr val="accent1"/>
            </a:solidFill>
            <a:ln>
              <a:noFill/>
              <a:prstDash val="solid"/>
            </a:ln>
          </c:spPr>
          <c:invertIfNegative val="0"/>
          <c:cat>
            <c:numRef>
              <c:f>'72.ЈПКР Комуналец Кавадарци'!$B$117:$D$117</c:f>
              <c:numCache>
                <c:formatCode>General</c:formatCode>
                <c:ptCount val="3"/>
                <c:pt idx="0">
                  <c:v>2023</c:v>
                </c:pt>
                <c:pt idx="1">
                  <c:v>2024</c:v>
                </c:pt>
                <c:pt idx="2">
                  <c:v>2025</c:v>
                </c:pt>
              </c:numCache>
            </c:numRef>
          </c:cat>
          <c:val>
            <c:numRef>
              <c:f>'72.ЈПКР Комуналец Кавадарци'!$B$118:$D$118</c:f>
              <c:numCache>
                <c:formatCode>#,##0</c:formatCode>
                <c:ptCount val="3"/>
                <c:pt idx="0">
                  <c:v>327142363</c:v>
                </c:pt>
                <c:pt idx="1">
                  <c:v>350574444</c:v>
                </c:pt>
                <c:pt idx="2">
                  <c:v>356804209</c:v>
                </c:pt>
              </c:numCache>
            </c:numRef>
          </c:val>
          <c:extLst>
            <c:ext xmlns:c16="http://schemas.microsoft.com/office/drawing/2014/chart" uri="{C3380CC4-5D6E-409C-BE32-E72D297353CC}">
              <c16:uniqueId val="{00000000-B04F-2D49-BA26-824EA9078754}"/>
            </c:ext>
          </c:extLst>
        </c:ser>
        <c:ser>
          <c:idx val="1"/>
          <c:order val="1"/>
          <c:tx>
            <c:strRef>
              <c:f>'72.ЈПКР Комуналец Кавадарци'!$A$119</c:f>
              <c:strCache>
                <c:ptCount val="1"/>
                <c:pt idx="0">
                  <c:v>Приходи</c:v>
                </c:pt>
              </c:strCache>
            </c:strRef>
          </c:tx>
          <c:spPr>
            <a:solidFill>
              <a:schemeClr val="accent2"/>
            </a:solidFill>
            <a:ln>
              <a:noFill/>
              <a:prstDash val="solid"/>
            </a:ln>
          </c:spPr>
          <c:invertIfNegative val="0"/>
          <c:cat>
            <c:numRef>
              <c:f>'72.ЈПКР Комуналец Кавадарци'!$B$117:$D$117</c:f>
              <c:numCache>
                <c:formatCode>General</c:formatCode>
                <c:ptCount val="3"/>
                <c:pt idx="0">
                  <c:v>2023</c:v>
                </c:pt>
                <c:pt idx="1">
                  <c:v>2024</c:v>
                </c:pt>
                <c:pt idx="2">
                  <c:v>2025</c:v>
                </c:pt>
              </c:numCache>
            </c:numRef>
          </c:cat>
          <c:val>
            <c:numRef>
              <c:f>'72.ЈПКР Комуналец Кавадарци'!$B$119:$D$119</c:f>
              <c:numCache>
                <c:formatCode>#,##0</c:formatCode>
                <c:ptCount val="3"/>
                <c:pt idx="0">
                  <c:v>284463873</c:v>
                </c:pt>
                <c:pt idx="1">
                  <c:v>332799682</c:v>
                </c:pt>
                <c:pt idx="2">
                  <c:v>346668138</c:v>
                </c:pt>
              </c:numCache>
            </c:numRef>
          </c:val>
          <c:extLst>
            <c:ext xmlns:c16="http://schemas.microsoft.com/office/drawing/2014/chart" uri="{C3380CC4-5D6E-409C-BE32-E72D297353CC}">
              <c16:uniqueId val="{00000001-B04F-2D49-BA26-824EA9078754}"/>
            </c:ext>
          </c:extLst>
        </c:ser>
        <c:dLbls>
          <c:showLegendKey val="0"/>
          <c:showVal val="0"/>
          <c:showCatName val="0"/>
          <c:showSerName val="0"/>
          <c:showPercent val="0"/>
          <c:showBubbleSize val="0"/>
        </c:dLbls>
        <c:gapWidth val="219"/>
        <c:overlap val="-27"/>
        <c:axId val="244549504"/>
        <c:axId val="244551040"/>
      </c:barChart>
      <c:catAx>
        <c:axId val="24454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551040"/>
        <c:crosses val="autoZero"/>
        <c:auto val="1"/>
        <c:lblAlgn val="ctr"/>
        <c:lblOffset val="100"/>
        <c:noMultiLvlLbl val="0"/>
      </c:catAx>
      <c:valAx>
        <c:axId val="244551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549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'8.ЈП Пазари Битола'!$A$139</c:f>
              <c:strCache>
                <c:ptCount val="1"/>
                <c:pt idx="0">
                  <c:v>  ПОКАЗАТЕЛ НА ВКУПНА ЗАДОЛЖЕНОСТ</c:v>
                </c:pt>
              </c:strCache>
            </c:strRef>
          </c:tx>
          <c:spPr>
            <a:ln>
              <a:prstDash val="solid"/>
            </a:ln>
          </c:spPr>
          <c:marker>
            <c:symbol val="none"/>
          </c:marker>
          <c:cat>
            <c:numRef>
              <c:f>'8.ЈП Пазари Битола'!$B$138:$D$138</c:f>
              <c:numCache>
                <c:formatCode>General</c:formatCode>
                <c:ptCount val="3"/>
                <c:pt idx="0">
                  <c:v>2023</c:v>
                </c:pt>
                <c:pt idx="1">
                  <c:v>2024</c:v>
                </c:pt>
                <c:pt idx="2">
                  <c:v>2025</c:v>
                </c:pt>
              </c:numCache>
            </c:numRef>
          </c:cat>
          <c:val>
            <c:numRef>
              <c:f>'8.ЈП Пазари Битола'!$B$139:$D$139</c:f>
              <c:numCache>
                <c:formatCode>0.00</c:formatCode>
                <c:ptCount val="3"/>
                <c:pt idx="0">
                  <c:v>8.2505087498466328E-2</c:v>
                </c:pt>
                <c:pt idx="1">
                  <c:v>0.14438217279802401</c:v>
                </c:pt>
                <c:pt idx="2">
                  <c:v>0.20613650383466761</c:v>
                </c:pt>
              </c:numCache>
            </c:numRef>
          </c:val>
          <c:smooth val="0"/>
          <c:extLst>
            <c:ext xmlns:c16="http://schemas.microsoft.com/office/drawing/2014/chart" uri="{C3380CC4-5D6E-409C-BE32-E72D297353CC}">
              <c16:uniqueId val="{00000000-5377-C940-AD7B-4B14538D5DC8}"/>
            </c:ext>
          </c:extLst>
        </c:ser>
        <c:ser>
          <c:idx val="1"/>
          <c:order val="1"/>
          <c:tx>
            <c:strRef>
              <c:f>'8.ЈП Пазари Битола'!$A$140</c:f>
              <c:strCache>
                <c:ptCount val="1"/>
                <c:pt idx="0">
                  <c:v>  ПОКАЗАТЕЛ ДОЛГ-СОПСТВЕН КАПИТАЛ (DEBT EQUITY RATIO)</c:v>
                </c:pt>
              </c:strCache>
            </c:strRef>
          </c:tx>
          <c:spPr>
            <a:ln>
              <a:prstDash val="solid"/>
            </a:ln>
          </c:spPr>
          <c:marker>
            <c:symbol val="none"/>
          </c:marker>
          <c:cat>
            <c:numRef>
              <c:f>'8.ЈП Пазари Битола'!$B$138:$D$138</c:f>
              <c:numCache>
                <c:formatCode>General</c:formatCode>
                <c:ptCount val="3"/>
                <c:pt idx="0">
                  <c:v>2023</c:v>
                </c:pt>
                <c:pt idx="1">
                  <c:v>2024</c:v>
                </c:pt>
                <c:pt idx="2">
                  <c:v>2025</c:v>
                </c:pt>
              </c:numCache>
            </c:numRef>
          </c:cat>
          <c:val>
            <c:numRef>
              <c:f>'8.ЈП Пазари Битола'!$B$140:$D$140</c:f>
              <c:numCache>
                <c:formatCode>0.00</c:formatCode>
                <c:ptCount val="3"/>
                <c:pt idx="0">
                  <c:v>0.139732413479394</c:v>
                </c:pt>
                <c:pt idx="1">
                  <c:v>0.26430121749767271</c:v>
                </c:pt>
                <c:pt idx="2">
                  <c:v>0.40523200697123968</c:v>
                </c:pt>
              </c:numCache>
            </c:numRef>
          </c:val>
          <c:smooth val="0"/>
          <c:extLst>
            <c:ext xmlns:c16="http://schemas.microsoft.com/office/drawing/2014/chart" uri="{C3380CC4-5D6E-409C-BE32-E72D297353CC}">
              <c16:uniqueId val="{00000001-5377-C940-AD7B-4B14538D5DC8}"/>
            </c:ext>
          </c:extLst>
        </c:ser>
        <c:dLbls>
          <c:showLegendKey val="0"/>
          <c:showVal val="0"/>
          <c:showCatName val="0"/>
          <c:showSerName val="0"/>
          <c:showPercent val="0"/>
          <c:showBubbleSize val="0"/>
        </c:dLbls>
        <c:smooth val="0"/>
        <c:axId val="222072192"/>
        <c:axId val="222078080"/>
      </c:lineChart>
      <c:catAx>
        <c:axId val="222072192"/>
        <c:scaling>
          <c:orientation val="minMax"/>
        </c:scaling>
        <c:delete val="0"/>
        <c:axPos val="b"/>
        <c:numFmt formatCode="General" sourceLinked="1"/>
        <c:majorTickMark val="out"/>
        <c:minorTickMark val="none"/>
        <c:tickLblPos val="nextTo"/>
        <c:crossAx val="222078080"/>
        <c:crosses val="autoZero"/>
        <c:auto val="1"/>
        <c:lblAlgn val="ctr"/>
        <c:lblOffset val="100"/>
        <c:noMultiLvlLbl val="0"/>
      </c:catAx>
      <c:valAx>
        <c:axId val="222078080"/>
        <c:scaling>
          <c:orientation val="minMax"/>
        </c:scaling>
        <c:delete val="0"/>
        <c:axPos val="l"/>
        <c:majorGridlines/>
        <c:numFmt formatCode="0.00" sourceLinked="1"/>
        <c:majorTickMark val="out"/>
        <c:minorTickMark val="none"/>
        <c:tickLblPos val="nextTo"/>
        <c:crossAx val="2220721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'72.ЈПКР Комуналец Кавадарци'!$A$139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'72.ЈПКР Комуналец Кавадарци'!$B$138:$D$138</c:f>
              <c:numCache>
                <c:formatCode>General</c:formatCode>
                <c:ptCount val="3"/>
                <c:pt idx="0">
                  <c:v>2023</c:v>
                </c:pt>
                <c:pt idx="1">
                  <c:v>2024</c:v>
                </c:pt>
                <c:pt idx="2">
                  <c:v>2025</c:v>
                </c:pt>
              </c:numCache>
            </c:numRef>
          </c:cat>
          <c:val>
            <c:numRef>
              <c:f>'72.ЈПКР Комуналец Кавадарци'!$B$139:$D$139</c:f>
              <c:numCache>
                <c:formatCode>0.00</c:formatCode>
                <c:ptCount val="3"/>
                <c:pt idx="0">
                  <c:v>0.39488077408684052</c:v>
                </c:pt>
                <c:pt idx="1">
                  <c:v>0.41343685995056562</c:v>
                </c:pt>
                <c:pt idx="2">
                  <c:v>0.40827247421917889</c:v>
                </c:pt>
              </c:numCache>
            </c:numRef>
          </c:val>
          <c:smooth val="0"/>
          <c:extLst>
            <c:ext xmlns:c16="http://schemas.microsoft.com/office/drawing/2014/chart" uri="{C3380CC4-5D6E-409C-BE32-E72D297353CC}">
              <c16:uniqueId val="{00000000-A69C-6747-8DE4-00E67CF48FBF}"/>
            </c:ext>
          </c:extLst>
        </c:ser>
        <c:ser>
          <c:idx val="1"/>
          <c:order val="1"/>
          <c:tx>
            <c:strRef>
              <c:f>'72.ЈПКР Комуналец Кавадарци'!$A$140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'72.ЈПКР Комуналец Кавадарци'!$B$138:$D$138</c:f>
              <c:numCache>
                <c:formatCode>General</c:formatCode>
                <c:ptCount val="3"/>
                <c:pt idx="0">
                  <c:v>2023</c:v>
                </c:pt>
                <c:pt idx="1">
                  <c:v>2024</c:v>
                </c:pt>
                <c:pt idx="2">
                  <c:v>2025</c:v>
                </c:pt>
              </c:numCache>
            </c:numRef>
          </c:cat>
          <c:val>
            <c:numRef>
              <c:f>'72.ЈПКР Комуналец Кавадарци'!$B$140:$D$140</c:f>
              <c:numCache>
                <c:formatCode>0.00</c:formatCode>
                <c:ptCount val="3"/>
                <c:pt idx="0">
                  <c:v>1.1731581931325461</c:v>
                </c:pt>
                <c:pt idx="1">
                  <c:v>1.2548212406010539</c:v>
                </c:pt>
                <c:pt idx="2">
                  <c:v>1.251919409635174</c:v>
                </c:pt>
              </c:numCache>
            </c:numRef>
          </c:val>
          <c:smooth val="0"/>
          <c:extLst>
            <c:ext xmlns:c16="http://schemas.microsoft.com/office/drawing/2014/chart" uri="{C3380CC4-5D6E-409C-BE32-E72D297353CC}">
              <c16:uniqueId val="{00000001-A69C-6747-8DE4-00E67CF48FBF}"/>
            </c:ext>
          </c:extLst>
        </c:ser>
        <c:dLbls>
          <c:showLegendKey val="0"/>
          <c:showVal val="0"/>
          <c:showCatName val="0"/>
          <c:showSerName val="0"/>
          <c:showPercent val="0"/>
          <c:showBubbleSize val="0"/>
        </c:dLbls>
        <c:smooth val="0"/>
        <c:axId val="228987648"/>
        <c:axId val="228989184"/>
      </c:lineChart>
      <c:catAx>
        <c:axId val="22898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989184"/>
        <c:crosses val="autoZero"/>
        <c:auto val="1"/>
        <c:lblAlgn val="ctr"/>
        <c:lblOffset val="100"/>
        <c:noMultiLvlLbl val="0"/>
      </c:catAx>
      <c:valAx>
        <c:axId val="228989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8987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'72.ЈПКР Комуналец Кавадарци'!$A$185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'72.ЈПКР Комуналец Кавадарци'!$B$184:$D$184</c:f>
              <c:numCache>
                <c:formatCode>General</c:formatCode>
                <c:ptCount val="3"/>
                <c:pt idx="0">
                  <c:v>2023</c:v>
                </c:pt>
                <c:pt idx="1">
                  <c:v>2024</c:v>
                </c:pt>
                <c:pt idx="2">
                  <c:v>2025</c:v>
                </c:pt>
              </c:numCache>
            </c:numRef>
          </c:cat>
          <c:val>
            <c:numRef>
              <c:f>'72.ЈПКР Комуналец Кавадарци'!$B$185:$D$185</c:f>
              <c:numCache>
                <c:formatCode>0.00</c:formatCode>
                <c:ptCount val="3"/>
                <c:pt idx="0">
                  <c:v>1.2782592577629941</c:v>
                </c:pt>
                <c:pt idx="1">
                  <c:v>1.1628751676087821</c:v>
                </c:pt>
                <c:pt idx="2">
                  <c:v>1.223354395326641</c:v>
                </c:pt>
              </c:numCache>
            </c:numRef>
          </c:val>
          <c:smooth val="0"/>
          <c:extLst>
            <c:ext xmlns:c16="http://schemas.microsoft.com/office/drawing/2014/chart" uri="{C3380CC4-5D6E-409C-BE32-E72D297353CC}">
              <c16:uniqueId val="{00000000-9529-7942-ACA3-1F7976CC6E13}"/>
            </c:ext>
          </c:extLst>
        </c:ser>
        <c:ser>
          <c:idx val="1"/>
          <c:order val="1"/>
          <c:tx>
            <c:strRef>
              <c:f>'72.ЈПКР Комуналец Кавадарци'!$A$186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'72.ЈПКР Комуналец Кавадарци'!$B$184:$D$184</c:f>
              <c:numCache>
                <c:formatCode>General</c:formatCode>
                <c:ptCount val="3"/>
                <c:pt idx="0">
                  <c:v>2023</c:v>
                </c:pt>
                <c:pt idx="1">
                  <c:v>2024</c:v>
                </c:pt>
                <c:pt idx="2">
                  <c:v>2025</c:v>
                </c:pt>
              </c:numCache>
            </c:numRef>
          </c:cat>
          <c:val>
            <c:numRef>
              <c:f>'72.ЈПКР Комуналец Кавадарци'!$B$186:$D$186</c:f>
              <c:numCache>
                <c:formatCode>0.00</c:formatCode>
                <c:ptCount val="3"/>
                <c:pt idx="0">
                  <c:v>1.1813381253958211</c:v>
                </c:pt>
                <c:pt idx="1">
                  <c:v>1.0806128230610921</c:v>
                </c:pt>
                <c:pt idx="2">
                  <c:v>1.139605683874106</c:v>
                </c:pt>
              </c:numCache>
            </c:numRef>
          </c:val>
          <c:smooth val="0"/>
          <c:extLst>
            <c:ext xmlns:c16="http://schemas.microsoft.com/office/drawing/2014/chart" uri="{C3380CC4-5D6E-409C-BE32-E72D297353CC}">
              <c16:uniqueId val="{00000001-9529-7942-ACA3-1F7976CC6E13}"/>
            </c:ext>
          </c:extLst>
        </c:ser>
        <c:dLbls>
          <c:showLegendKey val="0"/>
          <c:showVal val="0"/>
          <c:showCatName val="0"/>
          <c:showSerName val="0"/>
          <c:showPercent val="0"/>
          <c:showBubbleSize val="0"/>
        </c:dLbls>
        <c:smooth val="0"/>
        <c:axId val="229031296"/>
        <c:axId val="229041280"/>
      </c:lineChart>
      <c:catAx>
        <c:axId val="22903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041280"/>
        <c:crosses val="autoZero"/>
        <c:auto val="1"/>
        <c:lblAlgn val="ctr"/>
        <c:lblOffset val="100"/>
        <c:noMultiLvlLbl val="0"/>
      </c:catAx>
      <c:valAx>
        <c:axId val="229041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9031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'73.ЈП за спортски објекти МИТО'!$A$161</c:f>
              <c:strCache>
                <c:ptCount val="1"/>
                <c:pt idx="0">
                  <c:v>   НЕТО ПРОФИТНА МАРЖА</c:v>
                </c:pt>
              </c:strCache>
            </c:strRef>
          </c:tx>
          <c:spPr>
            <a:ln w="28575" cap="rnd">
              <a:solidFill>
                <a:schemeClr val="accent1"/>
              </a:solidFill>
              <a:prstDash val="solid"/>
              <a:round/>
            </a:ln>
          </c:spPr>
          <c:marker>
            <c:symbol val="none"/>
          </c:marker>
          <c:cat>
            <c:numRef>
              <c:f>'73.ЈП за спортски објекти МИТО'!$B$160:$D$160</c:f>
              <c:numCache>
                <c:formatCode>General</c:formatCode>
                <c:ptCount val="3"/>
                <c:pt idx="0">
                  <c:v>2023</c:v>
                </c:pt>
                <c:pt idx="1">
                  <c:v>2024</c:v>
                </c:pt>
                <c:pt idx="2">
                  <c:v>2025</c:v>
                </c:pt>
              </c:numCache>
            </c:numRef>
          </c:cat>
          <c:val>
            <c:numRef>
              <c:f>'73.ЈП за спортски објекти МИТО'!$B$161:$D$161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4962-C947-8FBA-115D1B24CEC6}"/>
            </c:ext>
          </c:extLst>
        </c:ser>
        <c:ser>
          <c:idx val="1"/>
          <c:order val="1"/>
          <c:tx>
            <c:strRef>
              <c:f>'73.ЈП за спортски објекти МИТО'!$A$162</c:f>
              <c:strCache>
                <c:ptCount val="1"/>
                <c:pt idx="0">
                  <c:v>  ОПЕРАТИВНА ПРОФИТНА МАРЖА</c:v>
                </c:pt>
              </c:strCache>
            </c:strRef>
          </c:tx>
          <c:spPr>
            <a:ln w="28575" cap="rnd">
              <a:solidFill>
                <a:schemeClr val="accent2"/>
              </a:solidFill>
              <a:prstDash val="solid"/>
              <a:round/>
            </a:ln>
          </c:spPr>
          <c:marker>
            <c:symbol val="none"/>
          </c:marker>
          <c:cat>
            <c:numRef>
              <c:f>'73.ЈП за спортски објекти МИТО'!$B$160:$D$160</c:f>
              <c:numCache>
                <c:formatCode>General</c:formatCode>
                <c:ptCount val="3"/>
                <c:pt idx="0">
                  <c:v>2023</c:v>
                </c:pt>
                <c:pt idx="1">
                  <c:v>2024</c:v>
                </c:pt>
                <c:pt idx="2">
                  <c:v>2025</c:v>
                </c:pt>
              </c:numCache>
            </c:numRef>
          </c:cat>
          <c:val>
            <c:numRef>
              <c:f>'73.ЈП за спортски објекти МИТО'!$B$162:$D$162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4962-C947-8FBA-115D1B24CEC6}"/>
            </c:ext>
          </c:extLst>
        </c:ser>
        <c:ser>
          <c:idx val="2"/>
          <c:order val="2"/>
          <c:tx>
            <c:strRef>
              <c:f>'73.ЈП за спортски објекти МИТО'!$A$163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'73.ЈП за спортски објекти МИТО'!$B$160:$D$160</c:f>
              <c:numCache>
                <c:formatCode>General</c:formatCode>
                <c:ptCount val="3"/>
                <c:pt idx="0">
                  <c:v>2023</c:v>
                </c:pt>
                <c:pt idx="1">
                  <c:v>2024</c:v>
                </c:pt>
                <c:pt idx="2">
                  <c:v>2025</c:v>
                </c:pt>
              </c:numCache>
            </c:numRef>
          </c:cat>
          <c:val>
            <c:numRef>
              <c:f>'73.ЈП за спортски објекти МИТО'!$B$163:$D$163</c:f>
              <c:numCache>
                <c:formatCode>0.00</c:formatCode>
                <c:ptCount val="3"/>
                <c:pt idx="0">
                  <c:v>-22.24</c:v>
                </c:pt>
                <c:pt idx="1">
                  <c:v>-53.49</c:v>
                </c:pt>
                <c:pt idx="2">
                  <c:v>-32.43</c:v>
                </c:pt>
              </c:numCache>
            </c:numRef>
          </c:val>
          <c:smooth val="0"/>
          <c:extLst>
            <c:ext xmlns:c16="http://schemas.microsoft.com/office/drawing/2014/chart" uri="{C3380CC4-5D6E-409C-BE32-E72D297353CC}">
              <c16:uniqueId val="{00000002-4962-C947-8FBA-115D1B24CEC6}"/>
            </c:ext>
          </c:extLst>
        </c:ser>
        <c:ser>
          <c:idx val="3"/>
          <c:order val="3"/>
          <c:tx>
            <c:strRef>
              <c:f>'73.ЈП за спортски објекти МИТО'!$A$164</c:f>
              <c:strCache>
                <c:ptCount val="1"/>
                <c:pt idx="0">
                  <c:v>  СТАПКА НА ПОВРАТ НА КАПИТАЛОТ (ROE)</c:v>
                </c:pt>
              </c:strCache>
            </c:strRef>
          </c:tx>
          <c:marker>
            <c:symbol val="none"/>
          </c:marker>
          <c:cat>
            <c:numRef>
              <c:f>'73.ЈП за спортски објекти МИТО'!$B$160:$D$160</c:f>
              <c:numCache>
                <c:formatCode>General</c:formatCode>
                <c:ptCount val="3"/>
                <c:pt idx="0">
                  <c:v>2023</c:v>
                </c:pt>
                <c:pt idx="1">
                  <c:v>2024</c:v>
                </c:pt>
                <c:pt idx="2">
                  <c:v>2025</c:v>
                </c:pt>
              </c:numCache>
            </c:numRef>
          </c:cat>
          <c:val>
            <c:numRef>
              <c:f>'73.ЈП за спортски објекти МИТО'!$B$164:$D$164</c:f>
              <c:numCache>
                <c:formatCode>0.00</c:formatCode>
                <c:ptCount val="3"/>
                <c:pt idx="0">
                  <c:v>-26.15</c:v>
                </c:pt>
                <c:pt idx="1">
                  <c:v>-111.12</c:v>
                </c:pt>
                <c:pt idx="2">
                  <c:v>-137.24</c:v>
                </c:pt>
              </c:numCache>
            </c:numRef>
          </c:val>
          <c:smooth val="0"/>
          <c:extLst>
            <c:ext xmlns:c16="http://schemas.microsoft.com/office/drawing/2014/chart" uri="{C3380CC4-5D6E-409C-BE32-E72D297353CC}">
              <c16:uniqueId val="{00000000-0BD5-7941-BFD2-60F11DBECCA6}"/>
            </c:ext>
          </c:extLst>
        </c:ser>
        <c:dLbls>
          <c:showLegendKey val="0"/>
          <c:showVal val="0"/>
          <c:showCatName val="0"/>
          <c:showSerName val="0"/>
          <c:showPercent val="0"/>
          <c:showBubbleSize val="0"/>
        </c:dLbls>
        <c:smooth val="0"/>
        <c:axId val="244593792"/>
        <c:axId val="244595328"/>
      </c:lineChart>
      <c:catAx>
        <c:axId val="24459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595328"/>
        <c:crosses val="autoZero"/>
        <c:auto val="1"/>
        <c:lblAlgn val="ctr"/>
        <c:lblOffset val="100"/>
        <c:noMultiLvlLbl val="0"/>
      </c:catAx>
      <c:valAx>
        <c:axId val="244595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593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'73.ЈП за спортски објекти МИТО'!$A$95</c:f>
              <c:strCache>
                <c:ptCount val="1"/>
                <c:pt idx="0">
                  <c:v>Oбврски</c:v>
                </c:pt>
              </c:strCache>
            </c:strRef>
          </c:tx>
          <c:spPr>
            <a:solidFill>
              <a:schemeClr val="accent1"/>
            </a:solidFill>
            <a:ln>
              <a:noFill/>
              <a:prstDash val="solid"/>
            </a:ln>
          </c:spPr>
          <c:invertIfNegative val="0"/>
          <c:cat>
            <c:numRef>
              <c:f>'73.ЈП за спортски објекти МИТО'!$B$94:$D$94</c:f>
              <c:numCache>
                <c:formatCode>0</c:formatCode>
                <c:ptCount val="3"/>
                <c:pt idx="0">
                  <c:v>2023</c:v>
                </c:pt>
                <c:pt idx="1">
                  <c:v>2024</c:v>
                </c:pt>
                <c:pt idx="2">
                  <c:v>2025</c:v>
                </c:pt>
              </c:numCache>
            </c:numRef>
          </c:cat>
          <c:val>
            <c:numRef>
              <c:f>'73.ЈП за спортски објекти МИТО'!$B$95:$D$95</c:f>
              <c:numCache>
                <c:formatCode>#,##0</c:formatCode>
                <c:ptCount val="3"/>
                <c:pt idx="0">
                  <c:v>342126</c:v>
                </c:pt>
                <c:pt idx="1">
                  <c:v>1108962</c:v>
                </c:pt>
                <c:pt idx="2">
                  <c:v>1554659</c:v>
                </c:pt>
              </c:numCache>
            </c:numRef>
          </c:val>
          <c:extLst>
            <c:ext xmlns:c16="http://schemas.microsoft.com/office/drawing/2014/chart" uri="{C3380CC4-5D6E-409C-BE32-E72D297353CC}">
              <c16:uniqueId val="{00000000-5B95-BA4F-9C6C-2FE1C5A2DF7A}"/>
            </c:ext>
          </c:extLst>
        </c:ser>
        <c:ser>
          <c:idx val="1"/>
          <c:order val="1"/>
          <c:tx>
            <c:strRef>
              <c:f>'73.ЈП за спортски објекти МИТО'!$A$96</c:f>
              <c:strCache>
                <c:ptCount val="1"/>
                <c:pt idx="0">
                  <c:v>EBITDA</c:v>
                </c:pt>
              </c:strCache>
            </c:strRef>
          </c:tx>
          <c:spPr>
            <a:solidFill>
              <a:schemeClr val="accent2"/>
            </a:solidFill>
            <a:ln>
              <a:noFill/>
              <a:prstDash val="solid"/>
            </a:ln>
          </c:spPr>
          <c:invertIfNegative val="0"/>
          <c:cat>
            <c:numRef>
              <c:f>'73.ЈП за спортски објекти МИТО'!$B$94:$D$94</c:f>
              <c:numCache>
                <c:formatCode>0</c:formatCode>
                <c:ptCount val="3"/>
                <c:pt idx="0">
                  <c:v>2023</c:v>
                </c:pt>
                <c:pt idx="1">
                  <c:v>2024</c:v>
                </c:pt>
                <c:pt idx="2">
                  <c:v>2025</c:v>
                </c:pt>
              </c:numCache>
            </c:numRef>
          </c:cat>
          <c:val>
            <c:numRef>
              <c:f>'73.ЈП за спортски објекти МИТО'!$B$96:$D$96</c:f>
              <c:numCache>
                <c:formatCode>#,##0</c:formatCode>
                <c:ptCount val="3"/>
                <c:pt idx="0">
                  <c:v>-8928521</c:v>
                </c:pt>
                <c:pt idx="1">
                  <c:v>-11299772</c:v>
                </c:pt>
                <c:pt idx="2">
                  <c:v>-10874417</c:v>
                </c:pt>
              </c:numCache>
            </c:numRef>
          </c:val>
          <c:extLst>
            <c:ext xmlns:c16="http://schemas.microsoft.com/office/drawing/2014/chart" uri="{C3380CC4-5D6E-409C-BE32-E72D297353CC}">
              <c16:uniqueId val="{00000001-5B95-BA4F-9C6C-2FE1C5A2DF7A}"/>
            </c:ext>
          </c:extLst>
        </c:ser>
        <c:ser>
          <c:idx val="2"/>
          <c:order val="2"/>
          <c:tx>
            <c:strRef>
              <c:f>'73.ЈП за спортски објекти МИТО'!$A$97</c:f>
              <c:strCache>
                <c:ptCount val="1"/>
                <c:pt idx="0">
                  <c:v>Показател на долг/ЕBITDA</c:v>
                </c:pt>
              </c:strCache>
            </c:strRef>
          </c:tx>
          <c:spPr>
            <a:solidFill>
              <a:schemeClr val="accent3"/>
            </a:solidFill>
            <a:ln>
              <a:noFill/>
              <a:prstDash val="solid"/>
            </a:ln>
          </c:spPr>
          <c:invertIfNegative val="0"/>
          <c:cat>
            <c:numRef>
              <c:f>'73.ЈП за спортски објекти МИТО'!$B$94:$D$94</c:f>
              <c:numCache>
                <c:formatCode>0</c:formatCode>
                <c:ptCount val="3"/>
                <c:pt idx="0">
                  <c:v>2023</c:v>
                </c:pt>
                <c:pt idx="1">
                  <c:v>2024</c:v>
                </c:pt>
                <c:pt idx="2">
                  <c:v>2025</c:v>
                </c:pt>
              </c:numCache>
            </c:numRef>
          </c:cat>
          <c:val>
            <c:numRef>
              <c:f>'73.ЈП за спортски објекти МИТО'!$B$97:$D$97</c:f>
              <c:numCache>
                <c:formatCode>#,##0.00</c:formatCode>
                <c:ptCount val="3"/>
                <c:pt idx="0">
                  <c:v>-3.8318328421918929E-2</c:v>
                </c:pt>
                <c:pt idx="1">
                  <c:v>-9.8140210262649547E-2</c:v>
                </c:pt>
                <c:pt idx="2">
                  <c:v>-0.14296481365391819</c:v>
                </c:pt>
              </c:numCache>
            </c:numRef>
          </c:val>
          <c:extLst>
            <c:ext xmlns:c16="http://schemas.microsoft.com/office/drawing/2014/chart" uri="{C3380CC4-5D6E-409C-BE32-E72D297353CC}">
              <c16:uniqueId val="{00000002-5B95-BA4F-9C6C-2FE1C5A2DF7A}"/>
            </c:ext>
          </c:extLst>
        </c:ser>
        <c:dLbls>
          <c:showLegendKey val="0"/>
          <c:showVal val="0"/>
          <c:showCatName val="0"/>
          <c:showSerName val="0"/>
          <c:showPercent val="0"/>
          <c:showBubbleSize val="0"/>
        </c:dLbls>
        <c:gapWidth val="219"/>
        <c:overlap val="-27"/>
        <c:axId val="244642944"/>
        <c:axId val="244644480"/>
      </c:barChart>
      <c:catAx>
        <c:axId val="2446429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644480"/>
        <c:crosses val="autoZero"/>
        <c:auto val="1"/>
        <c:lblAlgn val="ctr"/>
        <c:lblOffset val="100"/>
        <c:noMultiLvlLbl val="0"/>
      </c:catAx>
      <c:valAx>
        <c:axId val="244644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642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'73.ЈП за спортски објекти МИТО'!$A$118</c:f>
              <c:strCache>
                <c:ptCount val="1"/>
                <c:pt idx="0">
                  <c:v>Oбврски</c:v>
                </c:pt>
              </c:strCache>
            </c:strRef>
          </c:tx>
          <c:spPr>
            <a:solidFill>
              <a:schemeClr val="accent1"/>
            </a:solidFill>
            <a:ln>
              <a:noFill/>
              <a:prstDash val="solid"/>
            </a:ln>
          </c:spPr>
          <c:invertIfNegative val="0"/>
          <c:cat>
            <c:numRef>
              <c:f>'73.ЈП за спортски објекти МИТО'!$B$117:$D$117</c:f>
              <c:numCache>
                <c:formatCode>General</c:formatCode>
                <c:ptCount val="3"/>
                <c:pt idx="0">
                  <c:v>2023</c:v>
                </c:pt>
                <c:pt idx="1">
                  <c:v>2024</c:v>
                </c:pt>
                <c:pt idx="2">
                  <c:v>2025</c:v>
                </c:pt>
              </c:numCache>
            </c:numRef>
          </c:cat>
          <c:val>
            <c:numRef>
              <c:f>'73.ЈП за спортски објекти МИТО'!$B$118:$D$118</c:f>
              <c:numCache>
                <c:formatCode>#,##0</c:formatCode>
                <c:ptCount val="3"/>
                <c:pt idx="0">
                  <c:v>342126</c:v>
                </c:pt>
                <c:pt idx="1">
                  <c:v>1108962</c:v>
                </c:pt>
                <c:pt idx="2">
                  <c:v>1554659</c:v>
                </c:pt>
              </c:numCache>
            </c:numRef>
          </c:val>
          <c:extLst>
            <c:ext xmlns:c16="http://schemas.microsoft.com/office/drawing/2014/chart" uri="{C3380CC4-5D6E-409C-BE32-E72D297353CC}">
              <c16:uniqueId val="{00000000-A33E-8F4B-9BC7-3F30334D2D3E}"/>
            </c:ext>
          </c:extLst>
        </c:ser>
        <c:ser>
          <c:idx val="1"/>
          <c:order val="1"/>
          <c:tx>
            <c:strRef>
              <c:f>'73.ЈП за спортски објекти МИТО'!$A$119</c:f>
              <c:strCache>
                <c:ptCount val="1"/>
                <c:pt idx="0">
                  <c:v>Приходи</c:v>
                </c:pt>
              </c:strCache>
            </c:strRef>
          </c:tx>
          <c:spPr>
            <a:solidFill>
              <a:schemeClr val="accent2"/>
            </a:solidFill>
            <a:ln>
              <a:noFill/>
              <a:prstDash val="solid"/>
            </a:ln>
          </c:spPr>
          <c:invertIfNegative val="0"/>
          <c:cat>
            <c:numRef>
              <c:f>'73.ЈП за спортски објекти МИТО'!$B$117:$D$117</c:f>
              <c:numCache>
                <c:formatCode>General</c:formatCode>
                <c:ptCount val="3"/>
                <c:pt idx="0">
                  <c:v>2023</c:v>
                </c:pt>
                <c:pt idx="1">
                  <c:v>2024</c:v>
                </c:pt>
                <c:pt idx="2">
                  <c:v>2025</c:v>
                </c:pt>
              </c:numCache>
            </c:numRef>
          </c:cat>
          <c:val>
            <c:numRef>
              <c:f>'73.ЈП за спортски објекти МИТО'!$B$119:$D$119</c:f>
              <c:numCache>
                <c:formatCode>#,##0</c:formatCode>
                <c:ptCount val="3"/>
                <c:pt idx="0">
                  <c:v>8419444</c:v>
                </c:pt>
                <c:pt idx="1">
                  <c:v>10156040</c:v>
                </c:pt>
                <c:pt idx="2">
                  <c:v>10214193</c:v>
                </c:pt>
              </c:numCache>
            </c:numRef>
          </c:val>
          <c:extLst>
            <c:ext xmlns:c16="http://schemas.microsoft.com/office/drawing/2014/chart" uri="{C3380CC4-5D6E-409C-BE32-E72D297353CC}">
              <c16:uniqueId val="{00000001-A33E-8F4B-9BC7-3F30334D2D3E}"/>
            </c:ext>
          </c:extLst>
        </c:ser>
        <c:dLbls>
          <c:showLegendKey val="0"/>
          <c:showVal val="0"/>
          <c:showCatName val="0"/>
          <c:showSerName val="0"/>
          <c:showPercent val="0"/>
          <c:showBubbleSize val="0"/>
        </c:dLbls>
        <c:gapWidth val="219"/>
        <c:overlap val="-27"/>
        <c:axId val="245080064"/>
        <c:axId val="245081600"/>
      </c:barChart>
      <c:catAx>
        <c:axId val="24508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081600"/>
        <c:crosses val="autoZero"/>
        <c:auto val="1"/>
        <c:lblAlgn val="ctr"/>
        <c:lblOffset val="100"/>
        <c:noMultiLvlLbl val="0"/>
      </c:catAx>
      <c:valAx>
        <c:axId val="245081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080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'73.ЈП за спортски објекти МИТО'!$A$139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'73.ЈП за спортски објекти МИТО'!$B$138:$D$138</c:f>
              <c:numCache>
                <c:formatCode>General</c:formatCode>
                <c:ptCount val="3"/>
                <c:pt idx="0">
                  <c:v>2023</c:v>
                </c:pt>
                <c:pt idx="1">
                  <c:v>2024</c:v>
                </c:pt>
                <c:pt idx="2">
                  <c:v>2025</c:v>
                </c:pt>
              </c:numCache>
            </c:numRef>
          </c:cat>
          <c:val>
            <c:numRef>
              <c:f>'73.ЈП за спортски објекти МИТО'!$B$139:$D$139</c:f>
              <c:numCache>
                <c:formatCode>0.00</c:formatCode>
                <c:ptCount val="3"/>
                <c:pt idx="0">
                  <c:v>0.14946657463149529</c:v>
                </c:pt>
                <c:pt idx="1">
                  <c:v>0.51862531988446747</c:v>
                </c:pt>
                <c:pt idx="2">
                  <c:v>0.76368324411098087</c:v>
                </c:pt>
              </c:numCache>
            </c:numRef>
          </c:val>
          <c:smooth val="0"/>
          <c:extLst>
            <c:ext xmlns:c16="http://schemas.microsoft.com/office/drawing/2014/chart" uri="{C3380CC4-5D6E-409C-BE32-E72D297353CC}">
              <c16:uniqueId val="{00000000-C9B6-3E44-828C-C36DAAC75DCC}"/>
            </c:ext>
          </c:extLst>
        </c:ser>
        <c:ser>
          <c:idx val="1"/>
          <c:order val="1"/>
          <c:tx>
            <c:strRef>
              <c:f>'73.ЈП за спортски објекти МИТО'!$A$140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'73.ЈП за спортски објекти МИТО'!$B$138:$D$138</c:f>
              <c:numCache>
                <c:formatCode>General</c:formatCode>
                <c:ptCount val="3"/>
                <c:pt idx="0">
                  <c:v>2023</c:v>
                </c:pt>
                <c:pt idx="1">
                  <c:v>2024</c:v>
                </c:pt>
                <c:pt idx="2">
                  <c:v>2025</c:v>
                </c:pt>
              </c:numCache>
            </c:numRef>
          </c:cat>
          <c:val>
            <c:numRef>
              <c:f>'73.ЈП за спортски објекти МИТО'!$B$140:$D$140</c:f>
              <c:numCache>
                <c:formatCode>0.00</c:formatCode>
                <c:ptCount val="3"/>
                <c:pt idx="0">
                  <c:v>0.17573274626654081</c:v>
                </c:pt>
                <c:pt idx="1">
                  <c:v>1.0773838785205621</c:v>
                </c:pt>
                <c:pt idx="2">
                  <c:v>3.2316085299919561</c:v>
                </c:pt>
              </c:numCache>
            </c:numRef>
          </c:val>
          <c:smooth val="0"/>
          <c:extLst>
            <c:ext xmlns:c16="http://schemas.microsoft.com/office/drawing/2014/chart" uri="{C3380CC4-5D6E-409C-BE32-E72D297353CC}">
              <c16:uniqueId val="{00000001-C9B6-3E44-828C-C36DAAC75DCC}"/>
            </c:ext>
          </c:extLst>
        </c:ser>
        <c:dLbls>
          <c:showLegendKey val="0"/>
          <c:showVal val="0"/>
          <c:showCatName val="0"/>
          <c:showSerName val="0"/>
          <c:showPercent val="0"/>
          <c:showBubbleSize val="0"/>
        </c:dLbls>
        <c:smooth val="0"/>
        <c:axId val="245099136"/>
        <c:axId val="245100928"/>
      </c:lineChart>
      <c:catAx>
        <c:axId val="24509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100928"/>
        <c:crosses val="autoZero"/>
        <c:auto val="1"/>
        <c:lblAlgn val="ctr"/>
        <c:lblOffset val="100"/>
        <c:noMultiLvlLbl val="0"/>
      </c:catAx>
      <c:valAx>
        <c:axId val="245100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099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'73.ЈП за спортски објекти МИТО'!$A$185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'73.ЈП за спортски објекти МИТО'!$B$184:$D$184</c:f>
              <c:numCache>
                <c:formatCode>General</c:formatCode>
                <c:ptCount val="3"/>
                <c:pt idx="0">
                  <c:v>2023</c:v>
                </c:pt>
                <c:pt idx="1">
                  <c:v>2024</c:v>
                </c:pt>
                <c:pt idx="2">
                  <c:v>2025</c:v>
                </c:pt>
              </c:numCache>
            </c:numRef>
          </c:cat>
          <c:val>
            <c:numRef>
              <c:f>'73.ЈП за спортски објекти МИТО'!$B$185:$D$185</c:f>
              <c:numCache>
                <c:formatCode>0.00</c:formatCode>
                <c:ptCount val="3"/>
                <c:pt idx="0">
                  <c:v>6.5740019758802308</c:v>
                </c:pt>
                <c:pt idx="1">
                  <c:v>1.737630324573791</c:v>
                </c:pt>
                <c:pt idx="2">
                  <c:v>1.1706251981945881</c:v>
                </c:pt>
              </c:numCache>
            </c:numRef>
          </c:val>
          <c:smooth val="0"/>
          <c:extLst>
            <c:ext xmlns:c16="http://schemas.microsoft.com/office/drawing/2014/chart" uri="{C3380CC4-5D6E-409C-BE32-E72D297353CC}">
              <c16:uniqueId val="{00000000-06C1-4043-AF8B-5AFDF917BE15}"/>
            </c:ext>
          </c:extLst>
        </c:ser>
        <c:ser>
          <c:idx val="1"/>
          <c:order val="1"/>
          <c:tx>
            <c:strRef>
              <c:f>'73.ЈП за спортски објекти МИТО'!$A$186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'73.ЈП за спортски објекти МИТО'!$B$184:$D$184</c:f>
              <c:numCache>
                <c:formatCode>General</c:formatCode>
                <c:ptCount val="3"/>
                <c:pt idx="0">
                  <c:v>2023</c:v>
                </c:pt>
                <c:pt idx="1">
                  <c:v>2024</c:v>
                </c:pt>
                <c:pt idx="2">
                  <c:v>2025</c:v>
                </c:pt>
              </c:numCache>
            </c:numRef>
          </c:cat>
          <c:val>
            <c:numRef>
              <c:f>'73.ЈП за спортски објекти МИТО'!$B$186:$D$186</c:f>
              <c:numCache>
                <c:formatCode>0.00</c:formatCode>
                <c:ptCount val="3"/>
                <c:pt idx="0">
                  <c:v>6.5740019758802308</c:v>
                </c:pt>
                <c:pt idx="1">
                  <c:v>1.737630324573791</c:v>
                </c:pt>
                <c:pt idx="2">
                  <c:v>1.1706251981945881</c:v>
                </c:pt>
              </c:numCache>
            </c:numRef>
          </c:val>
          <c:smooth val="0"/>
          <c:extLst>
            <c:ext xmlns:c16="http://schemas.microsoft.com/office/drawing/2014/chart" uri="{C3380CC4-5D6E-409C-BE32-E72D297353CC}">
              <c16:uniqueId val="{00000001-06C1-4043-AF8B-5AFDF917BE15}"/>
            </c:ext>
          </c:extLst>
        </c:ser>
        <c:dLbls>
          <c:showLegendKey val="0"/>
          <c:showVal val="0"/>
          <c:showCatName val="0"/>
          <c:showSerName val="0"/>
          <c:showPercent val="0"/>
          <c:showBubbleSize val="0"/>
        </c:dLbls>
        <c:smooth val="0"/>
        <c:axId val="245151232"/>
        <c:axId val="245152768"/>
      </c:lineChart>
      <c:catAx>
        <c:axId val="24515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152768"/>
        <c:crosses val="autoZero"/>
        <c:auto val="1"/>
        <c:lblAlgn val="ctr"/>
        <c:lblOffset val="100"/>
        <c:noMultiLvlLbl val="0"/>
      </c:catAx>
      <c:valAx>
        <c:axId val="245152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151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7034973753280841"/>
          <c:y val="2.8252405949256341E-2"/>
          <c:w val="0.57890157480314963"/>
          <c:h val="0.8326195683872849"/>
        </c:manualLayout>
      </c:layout>
      <c:barChart>
        <c:barDir val="col"/>
        <c:grouping val="clustered"/>
        <c:varyColors val="0"/>
        <c:ser>
          <c:idx val="0"/>
          <c:order val="0"/>
          <c:tx>
            <c:strRef>
              <c:f>'74.Друштво за производство на'!$A$95</c:f>
              <c:strCache>
                <c:ptCount val="1"/>
                <c:pt idx="0">
                  <c:v>Oбврски</c:v>
                </c:pt>
              </c:strCache>
            </c:strRef>
          </c:tx>
          <c:spPr>
            <a:ln>
              <a:prstDash val="solid"/>
            </a:ln>
          </c:spPr>
          <c:invertIfNegative val="0"/>
          <c:cat>
            <c:numRef>
              <c:f>'74.Друштво за производство на'!$B$94:$D$94</c:f>
              <c:numCache>
                <c:formatCode>0</c:formatCode>
                <c:ptCount val="3"/>
                <c:pt idx="0">
                  <c:v>2023</c:v>
                </c:pt>
                <c:pt idx="1">
                  <c:v>2024</c:v>
                </c:pt>
                <c:pt idx="2">
                  <c:v>2025</c:v>
                </c:pt>
              </c:numCache>
            </c:numRef>
          </c:cat>
          <c:val>
            <c:numRef>
              <c:f>'74.Друштво за производство на'!$B$95:$D$95</c:f>
              <c:numCache>
                <c:formatCode>#,##0</c:formatCode>
                <c:ptCount val="3"/>
                <c:pt idx="0">
                  <c:v>10905400</c:v>
                </c:pt>
                <c:pt idx="1">
                  <c:v>7864638</c:v>
                </c:pt>
                <c:pt idx="2">
                  <c:v>17528380</c:v>
                </c:pt>
              </c:numCache>
            </c:numRef>
          </c:val>
          <c:extLst>
            <c:ext xmlns:c16="http://schemas.microsoft.com/office/drawing/2014/chart" uri="{C3380CC4-5D6E-409C-BE32-E72D297353CC}">
              <c16:uniqueId val="{00000000-D559-B64D-8B9D-33E3680882C2}"/>
            </c:ext>
          </c:extLst>
        </c:ser>
        <c:ser>
          <c:idx val="1"/>
          <c:order val="1"/>
          <c:tx>
            <c:strRef>
              <c:f>'74.Друштво за производство на'!$A$96</c:f>
              <c:strCache>
                <c:ptCount val="1"/>
                <c:pt idx="0">
                  <c:v>EBITDA</c:v>
                </c:pt>
              </c:strCache>
            </c:strRef>
          </c:tx>
          <c:spPr>
            <a:ln>
              <a:prstDash val="solid"/>
            </a:ln>
          </c:spPr>
          <c:invertIfNegative val="0"/>
          <c:cat>
            <c:numRef>
              <c:f>'74.Друштво за производство на'!$B$94:$D$94</c:f>
              <c:numCache>
                <c:formatCode>0</c:formatCode>
                <c:ptCount val="3"/>
                <c:pt idx="0">
                  <c:v>2023</c:v>
                </c:pt>
                <c:pt idx="1">
                  <c:v>2024</c:v>
                </c:pt>
                <c:pt idx="2">
                  <c:v>2025</c:v>
                </c:pt>
              </c:numCache>
            </c:numRef>
          </c:cat>
          <c:val>
            <c:numRef>
              <c:f>'74.Друштво за производство на'!$B$96:$D$96</c:f>
              <c:numCache>
                <c:formatCode>#,##0</c:formatCode>
                <c:ptCount val="3"/>
                <c:pt idx="0">
                  <c:v>260573</c:v>
                </c:pt>
                <c:pt idx="1">
                  <c:v>259755</c:v>
                </c:pt>
                <c:pt idx="2">
                  <c:v>1693359</c:v>
                </c:pt>
              </c:numCache>
            </c:numRef>
          </c:val>
          <c:extLst>
            <c:ext xmlns:c16="http://schemas.microsoft.com/office/drawing/2014/chart" uri="{C3380CC4-5D6E-409C-BE32-E72D297353CC}">
              <c16:uniqueId val="{00000001-D559-B64D-8B9D-33E3680882C2}"/>
            </c:ext>
          </c:extLst>
        </c:ser>
        <c:ser>
          <c:idx val="2"/>
          <c:order val="2"/>
          <c:tx>
            <c:strRef>
              <c:f>'74.Друштво за производство на'!$A$97</c:f>
              <c:strCache>
                <c:ptCount val="1"/>
                <c:pt idx="0">
                  <c:v>Показател на долг/ЕBITDA</c:v>
                </c:pt>
              </c:strCache>
            </c:strRef>
          </c:tx>
          <c:spPr>
            <a:ln>
              <a:prstDash val="solid"/>
            </a:ln>
          </c:spPr>
          <c:invertIfNegative val="0"/>
          <c:cat>
            <c:numRef>
              <c:f>'74.Друштво за производство на'!$B$94:$D$94</c:f>
              <c:numCache>
                <c:formatCode>0</c:formatCode>
                <c:ptCount val="3"/>
                <c:pt idx="0">
                  <c:v>2023</c:v>
                </c:pt>
                <c:pt idx="1">
                  <c:v>2024</c:v>
                </c:pt>
                <c:pt idx="2">
                  <c:v>2025</c:v>
                </c:pt>
              </c:numCache>
            </c:numRef>
          </c:cat>
          <c:val>
            <c:numRef>
              <c:f>'74.Друштво за производство на'!$B$97:$D$97</c:f>
              <c:numCache>
                <c:formatCode>#,##0.00</c:formatCode>
                <c:ptCount val="3"/>
                <c:pt idx="0">
                  <c:v>41.851611640499968</c:v>
                </c:pt>
                <c:pt idx="1">
                  <c:v>30.277138072414392</c:v>
                </c:pt>
                <c:pt idx="2">
                  <c:v>10.351248612963939</c:v>
                </c:pt>
              </c:numCache>
            </c:numRef>
          </c:val>
          <c:extLst>
            <c:ext xmlns:c16="http://schemas.microsoft.com/office/drawing/2014/chart" uri="{C3380CC4-5D6E-409C-BE32-E72D297353CC}">
              <c16:uniqueId val="{00000002-D559-B64D-8B9D-33E3680882C2}"/>
            </c:ext>
          </c:extLst>
        </c:ser>
        <c:dLbls>
          <c:showLegendKey val="0"/>
          <c:showVal val="0"/>
          <c:showCatName val="0"/>
          <c:showSerName val="0"/>
          <c:showPercent val="0"/>
          <c:showBubbleSize val="0"/>
        </c:dLbls>
        <c:gapWidth val="150"/>
        <c:axId val="244844416"/>
        <c:axId val="244845952"/>
      </c:barChart>
      <c:catAx>
        <c:axId val="244844416"/>
        <c:scaling>
          <c:orientation val="minMax"/>
        </c:scaling>
        <c:delete val="0"/>
        <c:axPos val="b"/>
        <c:numFmt formatCode="0" sourceLinked="1"/>
        <c:majorTickMark val="out"/>
        <c:minorTickMark val="none"/>
        <c:tickLblPos val="nextTo"/>
        <c:crossAx val="244845952"/>
        <c:crosses val="autoZero"/>
        <c:auto val="1"/>
        <c:lblAlgn val="ctr"/>
        <c:lblOffset val="100"/>
        <c:noMultiLvlLbl val="0"/>
      </c:catAx>
      <c:valAx>
        <c:axId val="244845952"/>
        <c:scaling>
          <c:orientation val="minMax"/>
        </c:scaling>
        <c:delete val="0"/>
        <c:axPos val="l"/>
        <c:majorGridlines/>
        <c:numFmt formatCode="#,##0" sourceLinked="1"/>
        <c:majorTickMark val="out"/>
        <c:minorTickMark val="none"/>
        <c:tickLblPos val="nextTo"/>
        <c:crossAx val="244844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'74.Друштво за производство на'!$A$118</c:f>
              <c:strCache>
                <c:ptCount val="1"/>
                <c:pt idx="0">
                  <c:v>Oбврски</c:v>
                </c:pt>
              </c:strCache>
            </c:strRef>
          </c:tx>
          <c:spPr>
            <a:ln>
              <a:prstDash val="solid"/>
            </a:ln>
          </c:spPr>
          <c:invertIfNegative val="0"/>
          <c:cat>
            <c:numRef>
              <c:f>'74.Друштво за производство на'!$B$117:$D$117</c:f>
              <c:numCache>
                <c:formatCode>General</c:formatCode>
                <c:ptCount val="3"/>
                <c:pt idx="0">
                  <c:v>2023</c:v>
                </c:pt>
                <c:pt idx="1">
                  <c:v>2024</c:v>
                </c:pt>
                <c:pt idx="2">
                  <c:v>2025</c:v>
                </c:pt>
              </c:numCache>
            </c:numRef>
          </c:cat>
          <c:val>
            <c:numRef>
              <c:f>'74.Друштво за производство на'!$B$118:$D$118</c:f>
              <c:numCache>
                <c:formatCode>#,##0</c:formatCode>
                <c:ptCount val="3"/>
                <c:pt idx="0">
                  <c:v>10905400</c:v>
                </c:pt>
                <c:pt idx="1">
                  <c:v>7864638</c:v>
                </c:pt>
                <c:pt idx="2">
                  <c:v>17528380</c:v>
                </c:pt>
              </c:numCache>
            </c:numRef>
          </c:val>
          <c:extLst>
            <c:ext xmlns:c16="http://schemas.microsoft.com/office/drawing/2014/chart" uri="{C3380CC4-5D6E-409C-BE32-E72D297353CC}">
              <c16:uniqueId val="{00000000-BF9B-8642-91E8-E3CF0E29EFD0}"/>
            </c:ext>
          </c:extLst>
        </c:ser>
        <c:ser>
          <c:idx val="1"/>
          <c:order val="1"/>
          <c:tx>
            <c:strRef>
              <c:f>'74.Друштво за производство на'!$A$119</c:f>
              <c:strCache>
                <c:ptCount val="1"/>
                <c:pt idx="0">
                  <c:v>Приходи</c:v>
                </c:pt>
              </c:strCache>
            </c:strRef>
          </c:tx>
          <c:spPr>
            <a:ln>
              <a:prstDash val="solid"/>
            </a:ln>
          </c:spPr>
          <c:invertIfNegative val="0"/>
          <c:cat>
            <c:numRef>
              <c:f>'74.Друштво за производство на'!$B$117:$D$117</c:f>
              <c:numCache>
                <c:formatCode>General</c:formatCode>
                <c:ptCount val="3"/>
                <c:pt idx="0">
                  <c:v>2023</c:v>
                </c:pt>
                <c:pt idx="1">
                  <c:v>2024</c:v>
                </c:pt>
                <c:pt idx="2">
                  <c:v>2025</c:v>
                </c:pt>
              </c:numCache>
            </c:numRef>
          </c:cat>
          <c:val>
            <c:numRef>
              <c:f>'74.Друштво за производство на'!$B$119:$D$119</c:f>
              <c:numCache>
                <c:formatCode>#,##0</c:formatCode>
                <c:ptCount val="3"/>
                <c:pt idx="0">
                  <c:v>42123134</c:v>
                </c:pt>
                <c:pt idx="1">
                  <c:v>39373936</c:v>
                </c:pt>
                <c:pt idx="2">
                  <c:v>60387805</c:v>
                </c:pt>
              </c:numCache>
            </c:numRef>
          </c:val>
          <c:extLst>
            <c:ext xmlns:c16="http://schemas.microsoft.com/office/drawing/2014/chart" uri="{C3380CC4-5D6E-409C-BE32-E72D297353CC}">
              <c16:uniqueId val="{00000001-BF9B-8642-91E8-E3CF0E29EFD0}"/>
            </c:ext>
          </c:extLst>
        </c:ser>
        <c:dLbls>
          <c:showLegendKey val="0"/>
          <c:showVal val="0"/>
          <c:showCatName val="0"/>
          <c:showSerName val="0"/>
          <c:showPercent val="0"/>
          <c:showBubbleSize val="0"/>
        </c:dLbls>
        <c:gapWidth val="150"/>
        <c:axId val="244888320"/>
        <c:axId val="244889856"/>
      </c:barChart>
      <c:catAx>
        <c:axId val="244888320"/>
        <c:scaling>
          <c:orientation val="minMax"/>
        </c:scaling>
        <c:delete val="0"/>
        <c:axPos val="b"/>
        <c:numFmt formatCode="General" sourceLinked="1"/>
        <c:majorTickMark val="out"/>
        <c:minorTickMark val="none"/>
        <c:tickLblPos val="nextTo"/>
        <c:crossAx val="244889856"/>
        <c:crosses val="autoZero"/>
        <c:auto val="1"/>
        <c:lblAlgn val="ctr"/>
        <c:lblOffset val="100"/>
        <c:noMultiLvlLbl val="0"/>
      </c:catAx>
      <c:valAx>
        <c:axId val="244889856"/>
        <c:scaling>
          <c:orientation val="minMax"/>
        </c:scaling>
        <c:delete val="0"/>
        <c:axPos val="l"/>
        <c:majorGridlines/>
        <c:numFmt formatCode="#,##0" sourceLinked="1"/>
        <c:majorTickMark val="out"/>
        <c:minorTickMark val="none"/>
        <c:tickLblPos val="nextTo"/>
        <c:crossAx val="24488832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'74.Друштво за производство на'!$A$139</c:f>
              <c:strCache>
                <c:ptCount val="1"/>
                <c:pt idx="0">
                  <c:v>  ПОКАЗАТЕЛ НА ВКУПНА ЗАДОЛЖЕНОСТ</c:v>
                </c:pt>
              </c:strCache>
            </c:strRef>
          </c:tx>
          <c:spPr>
            <a:ln>
              <a:prstDash val="solid"/>
            </a:ln>
          </c:spPr>
          <c:marker>
            <c:symbol val="none"/>
          </c:marker>
          <c:cat>
            <c:numRef>
              <c:f>'74.Друштво за производство на'!$B$138:$D$138</c:f>
              <c:numCache>
                <c:formatCode>General</c:formatCode>
                <c:ptCount val="3"/>
                <c:pt idx="0">
                  <c:v>2023</c:v>
                </c:pt>
                <c:pt idx="1">
                  <c:v>2024</c:v>
                </c:pt>
                <c:pt idx="2">
                  <c:v>2025</c:v>
                </c:pt>
              </c:numCache>
            </c:numRef>
          </c:cat>
          <c:val>
            <c:numRef>
              <c:f>'74.Друштво за производство на'!$B$139:$D$139</c:f>
              <c:numCache>
                <c:formatCode>0.00</c:formatCode>
                <c:ptCount val="3"/>
                <c:pt idx="0">
                  <c:v>0.66782811218684346</c:v>
                </c:pt>
                <c:pt idx="1">
                  <c:v>0.58332864201294354</c:v>
                </c:pt>
                <c:pt idx="2">
                  <c:v>0.71200454750142916</c:v>
                </c:pt>
              </c:numCache>
            </c:numRef>
          </c:val>
          <c:smooth val="0"/>
          <c:extLst>
            <c:ext xmlns:c16="http://schemas.microsoft.com/office/drawing/2014/chart" uri="{C3380CC4-5D6E-409C-BE32-E72D297353CC}">
              <c16:uniqueId val="{00000000-FCE3-594D-AD04-A0FA0BEA5F41}"/>
            </c:ext>
          </c:extLst>
        </c:ser>
        <c:ser>
          <c:idx val="1"/>
          <c:order val="1"/>
          <c:tx>
            <c:strRef>
              <c:f>'74.Друштво за производство на'!$A$140</c:f>
              <c:strCache>
                <c:ptCount val="1"/>
                <c:pt idx="0">
                  <c:v>  ПОКАЗАТЕЛ ДОЛГ-СОПСТВЕН КАПИТАЛ (DEBT EQUITY RATIO)</c:v>
                </c:pt>
              </c:strCache>
            </c:strRef>
          </c:tx>
          <c:spPr>
            <a:ln>
              <a:prstDash val="solid"/>
            </a:ln>
          </c:spPr>
          <c:marker>
            <c:symbol val="none"/>
          </c:marker>
          <c:cat>
            <c:numRef>
              <c:f>'74.Друштво за производство на'!$B$138:$D$138</c:f>
              <c:numCache>
                <c:formatCode>General</c:formatCode>
                <c:ptCount val="3"/>
                <c:pt idx="0">
                  <c:v>2023</c:v>
                </c:pt>
                <c:pt idx="1">
                  <c:v>2024</c:v>
                </c:pt>
                <c:pt idx="2">
                  <c:v>2025</c:v>
                </c:pt>
              </c:numCache>
            </c:numRef>
          </c:cat>
          <c:val>
            <c:numRef>
              <c:f>'74.Друштво за производство на'!$B$140:$D$140</c:f>
              <c:numCache>
                <c:formatCode>0.00</c:formatCode>
                <c:ptCount val="3"/>
                <c:pt idx="0">
                  <c:v>2.010489558834943</c:v>
                </c:pt>
                <c:pt idx="1">
                  <c:v>1.3999729782987971</c:v>
                </c:pt>
                <c:pt idx="2">
                  <c:v>2.4722770492529311</c:v>
                </c:pt>
              </c:numCache>
            </c:numRef>
          </c:val>
          <c:smooth val="0"/>
          <c:extLst>
            <c:ext xmlns:c16="http://schemas.microsoft.com/office/drawing/2014/chart" uri="{C3380CC4-5D6E-409C-BE32-E72D297353CC}">
              <c16:uniqueId val="{00000001-FCE3-594D-AD04-A0FA0BEA5F41}"/>
            </c:ext>
          </c:extLst>
        </c:ser>
        <c:dLbls>
          <c:showLegendKey val="0"/>
          <c:showVal val="0"/>
          <c:showCatName val="0"/>
          <c:showSerName val="0"/>
          <c:showPercent val="0"/>
          <c:showBubbleSize val="0"/>
        </c:dLbls>
        <c:smooth val="0"/>
        <c:axId val="244915584"/>
        <c:axId val="244917376"/>
      </c:lineChart>
      <c:catAx>
        <c:axId val="244915584"/>
        <c:scaling>
          <c:orientation val="minMax"/>
        </c:scaling>
        <c:delete val="0"/>
        <c:axPos val="b"/>
        <c:numFmt formatCode="General" sourceLinked="1"/>
        <c:majorTickMark val="out"/>
        <c:minorTickMark val="none"/>
        <c:tickLblPos val="nextTo"/>
        <c:crossAx val="244917376"/>
        <c:crosses val="autoZero"/>
        <c:auto val="1"/>
        <c:lblAlgn val="ctr"/>
        <c:lblOffset val="100"/>
        <c:noMultiLvlLbl val="0"/>
      </c:catAx>
      <c:valAx>
        <c:axId val="244917376"/>
        <c:scaling>
          <c:orientation val="minMax"/>
        </c:scaling>
        <c:delete val="0"/>
        <c:axPos val="l"/>
        <c:majorGridlines/>
        <c:numFmt formatCode="0.00" sourceLinked="1"/>
        <c:majorTickMark val="out"/>
        <c:minorTickMark val="none"/>
        <c:tickLblPos val="nextTo"/>
        <c:crossAx val="2449155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'8.ЈП Пазари Битола'!$A$182</c:f>
              <c:strCache>
                <c:ptCount val="1"/>
                <c:pt idx="0">
                  <c:v>  ПОКАЗАТЕЛ НА ТЕКОВНА ЛИКВИДНОСТ (CURRENT RATIO)</c:v>
                </c:pt>
              </c:strCache>
            </c:strRef>
          </c:tx>
          <c:spPr>
            <a:ln>
              <a:prstDash val="solid"/>
            </a:ln>
          </c:spPr>
          <c:marker>
            <c:symbol val="none"/>
          </c:marker>
          <c:val>
            <c:numRef>
              <c:f>'8.ЈП Пазари Битола'!$B$182:$D$182</c:f>
              <c:numCache>
                <c:formatCode>0.00</c:formatCode>
                <c:ptCount val="3"/>
                <c:pt idx="0">
                  <c:v>0.50634899281474721</c:v>
                </c:pt>
                <c:pt idx="1">
                  <c:v>0.33057955046997578</c:v>
                </c:pt>
                <c:pt idx="2">
                  <c:v>0.32530141513577793</c:v>
                </c:pt>
              </c:numCache>
            </c:numRef>
          </c:val>
          <c:smooth val="0"/>
          <c:extLst>
            <c:ext xmlns:c16="http://schemas.microsoft.com/office/drawing/2014/chart" uri="{C3380CC4-5D6E-409C-BE32-E72D297353CC}">
              <c16:uniqueId val="{00000000-2274-E94C-B83A-59ADB523BBE9}"/>
            </c:ext>
          </c:extLst>
        </c:ser>
        <c:ser>
          <c:idx val="1"/>
          <c:order val="1"/>
          <c:tx>
            <c:strRef>
              <c:f>'8.ЈП Пазари Битола'!$A$183</c:f>
              <c:strCache>
                <c:ptCount val="1"/>
                <c:pt idx="0">
                  <c:v>  ПОКАЗАТЕЛ НА ЗАБРЗАНА ЛИКВИДНОСТ (QOICK RATIO)</c:v>
                </c:pt>
              </c:strCache>
            </c:strRef>
          </c:tx>
          <c:spPr>
            <a:ln>
              <a:prstDash val="solid"/>
            </a:ln>
          </c:spPr>
          <c:marker>
            <c:symbol val="none"/>
          </c:marker>
          <c:val>
            <c:numRef>
              <c:f>'8.ЈП Пазари Битола'!$B$183:$D$183</c:f>
              <c:numCache>
                <c:formatCode>0.00</c:formatCode>
                <c:ptCount val="3"/>
                <c:pt idx="0">
                  <c:v>0.48128218265292388</c:v>
                </c:pt>
                <c:pt idx="1">
                  <c:v>0.3117837928226464</c:v>
                </c:pt>
                <c:pt idx="2">
                  <c:v>0.30574570983791349</c:v>
                </c:pt>
              </c:numCache>
            </c:numRef>
          </c:val>
          <c:smooth val="0"/>
          <c:extLst>
            <c:ext xmlns:c16="http://schemas.microsoft.com/office/drawing/2014/chart" uri="{C3380CC4-5D6E-409C-BE32-E72D297353CC}">
              <c16:uniqueId val="{00000001-2274-E94C-B83A-59ADB523BBE9}"/>
            </c:ext>
          </c:extLst>
        </c:ser>
        <c:dLbls>
          <c:showLegendKey val="0"/>
          <c:showVal val="0"/>
          <c:showCatName val="0"/>
          <c:showSerName val="0"/>
          <c:showPercent val="0"/>
          <c:showBubbleSize val="0"/>
        </c:dLbls>
        <c:smooth val="0"/>
        <c:axId val="222443776"/>
        <c:axId val="222457856"/>
      </c:lineChart>
      <c:catAx>
        <c:axId val="222443776"/>
        <c:scaling>
          <c:orientation val="minMax"/>
        </c:scaling>
        <c:delete val="0"/>
        <c:axPos val="b"/>
        <c:numFmt formatCode="General" sourceLinked="1"/>
        <c:majorTickMark val="out"/>
        <c:minorTickMark val="none"/>
        <c:tickLblPos val="nextTo"/>
        <c:crossAx val="222457856"/>
        <c:crosses val="autoZero"/>
        <c:auto val="1"/>
        <c:lblAlgn val="ctr"/>
        <c:lblOffset val="100"/>
        <c:noMultiLvlLbl val="0"/>
      </c:catAx>
      <c:valAx>
        <c:axId val="222457856"/>
        <c:scaling>
          <c:orientation val="minMax"/>
        </c:scaling>
        <c:delete val="0"/>
        <c:axPos val="l"/>
        <c:majorGridlines/>
        <c:numFmt formatCode="0.00" sourceLinked="1"/>
        <c:majorTickMark val="out"/>
        <c:minorTickMark val="none"/>
        <c:tickLblPos val="nextTo"/>
        <c:crossAx val="2224437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'74.Друштво за производство на'!$A$161</c:f>
              <c:strCache>
                <c:ptCount val="1"/>
                <c:pt idx="0">
                  <c:v>   НЕТО ПРОФИТНА МАРЖА</c:v>
                </c:pt>
              </c:strCache>
            </c:strRef>
          </c:tx>
          <c:spPr>
            <a:ln>
              <a:prstDash val="solid"/>
            </a:ln>
          </c:spPr>
          <c:marker>
            <c:symbol val="none"/>
          </c:marker>
          <c:cat>
            <c:numRef>
              <c:f>'74.Друштво за производство на'!$B$160:$D$160</c:f>
              <c:numCache>
                <c:formatCode>General</c:formatCode>
                <c:ptCount val="3"/>
                <c:pt idx="0">
                  <c:v>2023</c:v>
                </c:pt>
                <c:pt idx="1">
                  <c:v>2024</c:v>
                </c:pt>
                <c:pt idx="2">
                  <c:v>2025</c:v>
                </c:pt>
              </c:numCache>
            </c:numRef>
          </c:cat>
          <c:val>
            <c:numRef>
              <c:f>'74.Друштво за производство на'!$B$161:$D$161</c:f>
              <c:numCache>
                <c:formatCode>0.00</c:formatCode>
                <c:ptCount val="3"/>
                <c:pt idx="0">
                  <c:v>0.4447745982053472</c:v>
                </c:pt>
                <c:pt idx="1">
                  <c:v>0.49132502272569339</c:v>
                </c:pt>
                <c:pt idx="2">
                  <c:v>2.444370929064442</c:v>
                </c:pt>
              </c:numCache>
            </c:numRef>
          </c:val>
          <c:smooth val="0"/>
          <c:extLst>
            <c:ext xmlns:c16="http://schemas.microsoft.com/office/drawing/2014/chart" uri="{C3380CC4-5D6E-409C-BE32-E72D297353CC}">
              <c16:uniqueId val="{00000000-75FE-F443-86B0-469B0AF3D634}"/>
            </c:ext>
          </c:extLst>
        </c:ser>
        <c:ser>
          <c:idx val="1"/>
          <c:order val="1"/>
          <c:tx>
            <c:strRef>
              <c:f>'74.Друштво за производство на'!$A$162</c:f>
              <c:strCache>
                <c:ptCount val="1"/>
                <c:pt idx="0">
                  <c:v>  ОПЕРАТИВНА ПРОФИТНА МАРЖА</c:v>
                </c:pt>
              </c:strCache>
            </c:strRef>
          </c:tx>
          <c:spPr>
            <a:ln>
              <a:prstDash val="solid"/>
            </a:ln>
          </c:spPr>
          <c:marker>
            <c:symbol val="none"/>
          </c:marker>
          <c:cat>
            <c:numRef>
              <c:f>'74.Друштво за производство на'!$B$160:$D$160</c:f>
              <c:numCache>
                <c:formatCode>General</c:formatCode>
                <c:ptCount val="3"/>
                <c:pt idx="0">
                  <c:v>2023</c:v>
                </c:pt>
                <c:pt idx="1">
                  <c:v>2024</c:v>
                </c:pt>
                <c:pt idx="2">
                  <c:v>2025</c:v>
                </c:pt>
              </c:numCache>
            </c:numRef>
          </c:cat>
          <c:val>
            <c:numRef>
              <c:f>'74.Друштво за производство на'!$B$162:$D$162</c:f>
              <c:numCache>
                <c:formatCode>0.00</c:formatCode>
                <c:ptCount val="3"/>
                <c:pt idx="0">
                  <c:v>0.53376370333698342</c:v>
                </c:pt>
                <c:pt idx="1">
                  <c:v>0.57312532838982622</c:v>
                </c:pt>
                <c:pt idx="2">
                  <c:v>2.7237613890809991</c:v>
                </c:pt>
              </c:numCache>
            </c:numRef>
          </c:val>
          <c:smooth val="0"/>
          <c:extLst>
            <c:ext xmlns:c16="http://schemas.microsoft.com/office/drawing/2014/chart" uri="{C3380CC4-5D6E-409C-BE32-E72D297353CC}">
              <c16:uniqueId val="{00000001-75FE-F443-86B0-469B0AF3D634}"/>
            </c:ext>
          </c:extLst>
        </c:ser>
        <c:ser>
          <c:idx val="2"/>
          <c:order val="2"/>
          <c:tx>
            <c:strRef>
              <c:f>'74.Друштво за производство на'!$A$163</c:f>
              <c:strCache>
                <c:ptCount val="1"/>
                <c:pt idx="0">
                  <c:v>  СТАПКА НА ПОВРАТ НА РЕДСТВА (ROA)</c:v>
                </c:pt>
              </c:strCache>
            </c:strRef>
          </c:tx>
          <c:spPr>
            <a:ln>
              <a:prstDash val="solid"/>
            </a:ln>
          </c:spPr>
          <c:marker>
            <c:symbol val="none"/>
          </c:marker>
          <c:cat>
            <c:numRef>
              <c:f>'74.Друштво за производство на'!$B$160:$D$160</c:f>
              <c:numCache>
                <c:formatCode>General</c:formatCode>
                <c:ptCount val="3"/>
                <c:pt idx="0">
                  <c:v>2023</c:v>
                </c:pt>
                <c:pt idx="1">
                  <c:v>2024</c:v>
                </c:pt>
                <c:pt idx="2">
                  <c:v>2025</c:v>
                </c:pt>
              </c:numCache>
            </c:numRef>
          </c:cat>
          <c:val>
            <c:numRef>
              <c:f>'74.Друштво за производство на'!$B$163:$D$163</c:f>
              <c:numCache>
                <c:formatCode>0.00</c:formatCode>
                <c:ptCount val="3"/>
                <c:pt idx="0">
                  <c:v>1.147317845310962</c:v>
                </c:pt>
                <c:pt idx="1">
                  <c:v>1.4348690824926971</c:v>
                </c:pt>
                <c:pt idx="2">
                  <c:v>5.9958070308031148</c:v>
                </c:pt>
              </c:numCache>
            </c:numRef>
          </c:val>
          <c:smooth val="0"/>
          <c:extLst>
            <c:ext xmlns:c16="http://schemas.microsoft.com/office/drawing/2014/chart" uri="{C3380CC4-5D6E-409C-BE32-E72D297353CC}">
              <c16:uniqueId val="{00000002-75FE-F443-86B0-469B0AF3D634}"/>
            </c:ext>
          </c:extLst>
        </c:ser>
        <c:ser>
          <c:idx val="3"/>
          <c:order val="3"/>
          <c:tx>
            <c:strRef>
              <c:f>'74.Друштво за производство на'!$A$164</c:f>
              <c:strCache>
                <c:ptCount val="1"/>
                <c:pt idx="0">
                  <c:v>  СТАПКА НА ПОВРАТ НА КАПИТАЛОТ (ROE)</c:v>
                </c:pt>
              </c:strCache>
            </c:strRef>
          </c:tx>
          <c:marker>
            <c:symbol val="none"/>
          </c:marker>
          <c:cat>
            <c:numRef>
              <c:f>'74.Друштво за производство на'!$B$160:$D$160</c:f>
              <c:numCache>
                <c:formatCode>General</c:formatCode>
                <c:ptCount val="3"/>
                <c:pt idx="0">
                  <c:v>2023</c:v>
                </c:pt>
                <c:pt idx="1">
                  <c:v>2024</c:v>
                </c:pt>
                <c:pt idx="2">
                  <c:v>2025</c:v>
                </c:pt>
              </c:numCache>
            </c:numRef>
          </c:cat>
          <c:val>
            <c:numRef>
              <c:f>'74.Друштво за производство на'!$B$164:$D$164</c:f>
              <c:numCache>
                <c:formatCode>0.00</c:formatCode>
                <c:ptCount val="3"/>
                <c:pt idx="0">
                  <c:v>3.4539883939736571</c:v>
                </c:pt>
                <c:pt idx="1">
                  <c:v>3.4436470253788598</c:v>
                </c:pt>
                <c:pt idx="2">
                  <c:v>20.81910314480702</c:v>
                </c:pt>
              </c:numCache>
            </c:numRef>
          </c:val>
          <c:smooth val="0"/>
          <c:extLst>
            <c:ext xmlns:c16="http://schemas.microsoft.com/office/drawing/2014/chart" uri="{C3380CC4-5D6E-409C-BE32-E72D297353CC}">
              <c16:uniqueId val="{00000000-4B0B-1044-AA62-2B97397F3C19}"/>
            </c:ext>
          </c:extLst>
        </c:ser>
        <c:dLbls>
          <c:showLegendKey val="0"/>
          <c:showVal val="0"/>
          <c:showCatName val="0"/>
          <c:showSerName val="0"/>
          <c:showPercent val="0"/>
          <c:showBubbleSize val="0"/>
        </c:dLbls>
        <c:smooth val="0"/>
        <c:axId val="244974336"/>
        <c:axId val="244975872"/>
      </c:lineChart>
      <c:catAx>
        <c:axId val="244974336"/>
        <c:scaling>
          <c:orientation val="minMax"/>
        </c:scaling>
        <c:delete val="0"/>
        <c:axPos val="b"/>
        <c:numFmt formatCode="General" sourceLinked="0"/>
        <c:majorTickMark val="out"/>
        <c:minorTickMark val="none"/>
        <c:tickLblPos val="nextTo"/>
        <c:crossAx val="244975872"/>
        <c:crosses val="autoZero"/>
        <c:auto val="1"/>
        <c:lblAlgn val="ctr"/>
        <c:lblOffset val="100"/>
        <c:noMultiLvlLbl val="0"/>
      </c:catAx>
      <c:valAx>
        <c:axId val="244975872"/>
        <c:scaling>
          <c:orientation val="minMax"/>
        </c:scaling>
        <c:delete val="0"/>
        <c:axPos val="l"/>
        <c:majorGridlines/>
        <c:numFmt formatCode="0.00" sourceLinked="1"/>
        <c:majorTickMark val="out"/>
        <c:minorTickMark val="none"/>
        <c:tickLblPos val="nextTo"/>
        <c:crossAx val="2449743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'74.Друштво за производство на'!$A$185</c:f>
              <c:strCache>
                <c:ptCount val="1"/>
                <c:pt idx="0">
                  <c:v>  ПОКАЗАТЕЛ НА ТЕКОВНА ЛИКВИДНОСТ (CURRENT RATIO)</c:v>
                </c:pt>
              </c:strCache>
            </c:strRef>
          </c:tx>
          <c:spPr>
            <a:ln>
              <a:prstDash val="solid"/>
            </a:ln>
          </c:spPr>
          <c:marker>
            <c:symbol val="none"/>
          </c:marker>
          <c:cat>
            <c:numRef>
              <c:f>'74.Друштво за производство на'!$B$184:$D$184</c:f>
              <c:numCache>
                <c:formatCode>General</c:formatCode>
                <c:ptCount val="3"/>
                <c:pt idx="0">
                  <c:v>2023</c:v>
                </c:pt>
                <c:pt idx="1">
                  <c:v>2024</c:v>
                </c:pt>
                <c:pt idx="2">
                  <c:v>2025</c:v>
                </c:pt>
              </c:numCache>
            </c:numRef>
          </c:cat>
          <c:val>
            <c:numRef>
              <c:f>'74.Друштво за производство на'!$B$185:$D$185</c:f>
              <c:numCache>
                <c:formatCode>0.00</c:formatCode>
                <c:ptCount val="3"/>
                <c:pt idx="0">
                  <c:v>1.4826420855722851</c:v>
                </c:pt>
                <c:pt idx="1">
                  <c:v>1.6968695825542131</c:v>
                </c:pt>
                <c:pt idx="2">
                  <c:v>1.393284889989834</c:v>
                </c:pt>
              </c:numCache>
            </c:numRef>
          </c:val>
          <c:smooth val="0"/>
          <c:extLst>
            <c:ext xmlns:c16="http://schemas.microsoft.com/office/drawing/2014/chart" uri="{C3380CC4-5D6E-409C-BE32-E72D297353CC}">
              <c16:uniqueId val="{00000000-AA44-D64E-97F8-E09BE1EEBB55}"/>
            </c:ext>
          </c:extLst>
        </c:ser>
        <c:ser>
          <c:idx val="1"/>
          <c:order val="1"/>
          <c:tx>
            <c:strRef>
              <c:f>'74.Друштво за производство на'!$A$186</c:f>
              <c:strCache>
                <c:ptCount val="1"/>
                <c:pt idx="0">
                  <c:v>  ПОКАЗАТЕЛ НА ЗАБРЗАНА ЛИКВИДНОСТ (QOICK RATIO)</c:v>
                </c:pt>
              </c:strCache>
            </c:strRef>
          </c:tx>
          <c:spPr>
            <a:ln>
              <a:prstDash val="solid"/>
            </a:ln>
          </c:spPr>
          <c:marker>
            <c:symbol val="none"/>
          </c:marker>
          <c:cat>
            <c:numRef>
              <c:f>'74.Друштво за производство на'!$B$184:$D$184</c:f>
              <c:numCache>
                <c:formatCode>General</c:formatCode>
                <c:ptCount val="3"/>
                <c:pt idx="0">
                  <c:v>2023</c:v>
                </c:pt>
                <c:pt idx="1">
                  <c:v>2024</c:v>
                </c:pt>
                <c:pt idx="2">
                  <c:v>2025</c:v>
                </c:pt>
              </c:numCache>
            </c:numRef>
          </c:cat>
          <c:val>
            <c:numRef>
              <c:f>'74.Друштво за производство на'!$B$186:$D$186</c:f>
              <c:numCache>
                <c:formatCode>0.00</c:formatCode>
                <c:ptCount val="3"/>
                <c:pt idx="0">
                  <c:v>1.3950141214444221</c:v>
                </c:pt>
                <c:pt idx="1">
                  <c:v>1.575361129145423</c:v>
                </c:pt>
                <c:pt idx="2">
                  <c:v>1.339593276731792</c:v>
                </c:pt>
              </c:numCache>
            </c:numRef>
          </c:val>
          <c:smooth val="0"/>
          <c:extLst>
            <c:ext xmlns:c16="http://schemas.microsoft.com/office/drawing/2014/chart" uri="{C3380CC4-5D6E-409C-BE32-E72D297353CC}">
              <c16:uniqueId val="{00000001-AA44-D64E-97F8-E09BE1EEBB55}"/>
            </c:ext>
          </c:extLst>
        </c:ser>
        <c:dLbls>
          <c:showLegendKey val="0"/>
          <c:showVal val="0"/>
          <c:showCatName val="0"/>
          <c:showSerName val="0"/>
          <c:showPercent val="0"/>
          <c:showBubbleSize val="0"/>
        </c:dLbls>
        <c:smooth val="0"/>
        <c:axId val="244985216"/>
        <c:axId val="245003392"/>
      </c:lineChart>
      <c:catAx>
        <c:axId val="244985216"/>
        <c:scaling>
          <c:orientation val="minMax"/>
        </c:scaling>
        <c:delete val="0"/>
        <c:axPos val="b"/>
        <c:numFmt formatCode="General" sourceLinked="1"/>
        <c:majorTickMark val="out"/>
        <c:minorTickMark val="none"/>
        <c:tickLblPos val="nextTo"/>
        <c:crossAx val="245003392"/>
        <c:crosses val="autoZero"/>
        <c:auto val="1"/>
        <c:lblAlgn val="ctr"/>
        <c:lblOffset val="100"/>
        <c:noMultiLvlLbl val="0"/>
      </c:catAx>
      <c:valAx>
        <c:axId val="245003392"/>
        <c:scaling>
          <c:orientation val="minMax"/>
        </c:scaling>
        <c:delete val="0"/>
        <c:axPos val="l"/>
        <c:majorGridlines/>
        <c:numFmt formatCode="0.00" sourceLinked="1"/>
        <c:majorTickMark val="out"/>
        <c:minorTickMark val="none"/>
        <c:tickLblPos val="nextTo"/>
        <c:crossAx val="244985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'75.ЈП за јавни паркиралишта ПА'!$A$161</c:f>
              <c:strCache>
                <c:ptCount val="1"/>
                <c:pt idx="0">
                  <c:v>   НЕТО ПРОФИТНА МАРЖА</c:v>
                </c:pt>
              </c:strCache>
            </c:strRef>
          </c:tx>
          <c:spPr>
            <a:ln w="28575" cap="rnd">
              <a:solidFill>
                <a:schemeClr val="accent1"/>
              </a:solidFill>
              <a:prstDash val="solid"/>
              <a:round/>
            </a:ln>
          </c:spPr>
          <c:marker>
            <c:symbol val="none"/>
          </c:marker>
          <c:cat>
            <c:numRef>
              <c:f>'75.ЈП за јавни паркиралишта ПА'!$B$160:$D$160</c:f>
              <c:numCache>
                <c:formatCode>General</c:formatCode>
                <c:ptCount val="3"/>
                <c:pt idx="0">
                  <c:v>2023</c:v>
                </c:pt>
                <c:pt idx="1">
                  <c:v>2024</c:v>
                </c:pt>
                <c:pt idx="2">
                  <c:v>2025</c:v>
                </c:pt>
              </c:numCache>
            </c:numRef>
          </c:cat>
          <c:val>
            <c:numRef>
              <c:f>'75.ЈП за јавни паркиралишта ПА'!$B$161:$D$161</c:f>
              <c:numCache>
                <c:formatCode>0.00</c:formatCode>
                <c:ptCount val="3"/>
                <c:pt idx="0">
                  <c:v>9.7327363316256097</c:v>
                </c:pt>
                <c:pt idx="1">
                  <c:v>7.1456680279186182</c:v>
                </c:pt>
                <c:pt idx="2">
                  <c:v>12.48698416243441</c:v>
                </c:pt>
              </c:numCache>
            </c:numRef>
          </c:val>
          <c:smooth val="0"/>
          <c:extLst>
            <c:ext xmlns:c16="http://schemas.microsoft.com/office/drawing/2014/chart" uri="{C3380CC4-5D6E-409C-BE32-E72D297353CC}">
              <c16:uniqueId val="{00000000-30E4-8842-BAAF-C1A9C08BF86B}"/>
            </c:ext>
          </c:extLst>
        </c:ser>
        <c:ser>
          <c:idx val="1"/>
          <c:order val="1"/>
          <c:tx>
            <c:strRef>
              <c:f>'75.ЈП за јавни паркиралишта ПА'!$A$162</c:f>
              <c:strCache>
                <c:ptCount val="1"/>
                <c:pt idx="0">
                  <c:v>  ОПЕРАТИВНА ПРОФИТНА МАРЖА</c:v>
                </c:pt>
              </c:strCache>
            </c:strRef>
          </c:tx>
          <c:spPr>
            <a:ln w="28575" cap="rnd">
              <a:solidFill>
                <a:schemeClr val="accent2"/>
              </a:solidFill>
              <a:prstDash val="solid"/>
              <a:round/>
            </a:ln>
          </c:spPr>
          <c:marker>
            <c:symbol val="none"/>
          </c:marker>
          <c:cat>
            <c:numRef>
              <c:f>'75.ЈП за јавни паркиралишта ПА'!$B$160:$D$160</c:f>
              <c:numCache>
                <c:formatCode>General</c:formatCode>
                <c:ptCount val="3"/>
                <c:pt idx="0">
                  <c:v>2023</c:v>
                </c:pt>
                <c:pt idx="1">
                  <c:v>2024</c:v>
                </c:pt>
                <c:pt idx="2">
                  <c:v>2025</c:v>
                </c:pt>
              </c:numCache>
            </c:numRef>
          </c:cat>
          <c:val>
            <c:numRef>
              <c:f>'75.ЈП за јавни паркиралишта ПА'!$B$162:$D$162</c:f>
              <c:numCache>
                <c:formatCode>0.00</c:formatCode>
                <c:ptCount val="3"/>
                <c:pt idx="0">
                  <c:v>-97.812906250974464</c:v>
                </c:pt>
                <c:pt idx="1">
                  <c:v>-107.5653912292433</c:v>
                </c:pt>
                <c:pt idx="2">
                  <c:v>-162.9608463832414</c:v>
                </c:pt>
              </c:numCache>
            </c:numRef>
          </c:val>
          <c:smooth val="0"/>
          <c:extLst>
            <c:ext xmlns:c16="http://schemas.microsoft.com/office/drawing/2014/chart" uri="{C3380CC4-5D6E-409C-BE32-E72D297353CC}">
              <c16:uniqueId val="{00000001-30E4-8842-BAAF-C1A9C08BF86B}"/>
            </c:ext>
          </c:extLst>
        </c:ser>
        <c:ser>
          <c:idx val="2"/>
          <c:order val="2"/>
          <c:tx>
            <c:strRef>
              <c:f>'75.ЈП за јавни паркиралишта ПА'!$A$163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'75.ЈП за јавни паркиралишта ПА'!$B$160:$D$160</c:f>
              <c:numCache>
                <c:formatCode>General</c:formatCode>
                <c:ptCount val="3"/>
                <c:pt idx="0">
                  <c:v>2023</c:v>
                </c:pt>
                <c:pt idx="1">
                  <c:v>2024</c:v>
                </c:pt>
                <c:pt idx="2">
                  <c:v>2025</c:v>
                </c:pt>
              </c:numCache>
            </c:numRef>
          </c:cat>
          <c:val>
            <c:numRef>
              <c:f>'75.ЈП за јавни паркиралишта ПА'!$B$163:$D$163</c:f>
              <c:numCache>
                <c:formatCode>0.00</c:formatCode>
                <c:ptCount val="3"/>
                <c:pt idx="0">
                  <c:v>2.950167347724753</c:v>
                </c:pt>
                <c:pt idx="1">
                  <c:v>2.2447735389370611</c:v>
                </c:pt>
                <c:pt idx="2">
                  <c:v>3.226893770428835</c:v>
                </c:pt>
              </c:numCache>
            </c:numRef>
          </c:val>
          <c:smooth val="0"/>
          <c:extLst>
            <c:ext xmlns:c16="http://schemas.microsoft.com/office/drawing/2014/chart" uri="{C3380CC4-5D6E-409C-BE32-E72D297353CC}">
              <c16:uniqueId val="{00000002-30E4-8842-BAAF-C1A9C08BF86B}"/>
            </c:ext>
          </c:extLst>
        </c:ser>
        <c:ser>
          <c:idx val="3"/>
          <c:order val="3"/>
          <c:tx>
            <c:strRef>
              <c:f>'75.ЈП за јавни паркиралишта ПА'!$A$164</c:f>
              <c:strCache>
                <c:ptCount val="1"/>
                <c:pt idx="0">
                  <c:v>  СТАПКА НА ПОВРАТ НА КАПИТАЛОТ (ROE)</c:v>
                </c:pt>
              </c:strCache>
            </c:strRef>
          </c:tx>
          <c:marker>
            <c:symbol val="none"/>
          </c:marker>
          <c:cat>
            <c:numRef>
              <c:f>'75.ЈП за јавни паркиралишта ПА'!$B$160:$D$160</c:f>
              <c:numCache>
                <c:formatCode>General</c:formatCode>
                <c:ptCount val="3"/>
                <c:pt idx="0">
                  <c:v>2023</c:v>
                </c:pt>
                <c:pt idx="1">
                  <c:v>2024</c:v>
                </c:pt>
                <c:pt idx="2">
                  <c:v>2025</c:v>
                </c:pt>
              </c:numCache>
            </c:numRef>
          </c:cat>
          <c:val>
            <c:numRef>
              <c:f>'75.ЈП за јавни паркиралишта ПА'!$B$164:$D$164</c:f>
              <c:numCache>
                <c:formatCode>0.00</c:formatCode>
                <c:ptCount val="3"/>
                <c:pt idx="0">
                  <c:v>3.4396164090414629</c:v>
                </c:pt>
                <c:pt idx="1">
                  <c:v>2.638948176327645</c:v>
                </c:pt>
                <c:pt idx="2">
                  <c:v>3.7780158209964321</c:v>
                </c:pt>
              </c:numCache>
            </c:numRef>
          </c:val>
          <c:smooth val="0"/>
          <c:extLst>
            <c:ext xmlns:c16="http://schemas.microsoft.com/office/drawing/2014/chart" uri="{C3380CC4-5D6E-409C-BE32-E72D297353CC}">
              <c16:uniqueId val="{00000000-9F8D-B44F-AC56-D5E9A6D17EAA}"/>
            </c:ext>
          </c:extLst>
        </c:ser>
        <c:dLbls>
          <c:showLegendKey val="0"/>
          <c:showVal val="0"/>
          <c:showCatName val="0"/>
          <c:showSerName val="0"/>
          <c:showPercent val="0"/>
          <c:showBubbleSize val="0"/>
        </c:dLbls>
        <c:smooth val="0"/>
        <c:axId val="239600768"/>
        <c:axId val="239602304"/>
      </c:lineChart>
      <c:catAx>
        <c:axId val="23960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02304"/>
        <c:crosses val="autoZero"/>
        <c:auto val="1"/>
        <c:lblAlgn val="ctr"/>
        <c:lblOffset val="100"/>
        <c:noMultiLvlLbl val="0"/>
      </c:catAx>
      <c:valAx>
        <c:axId val="239602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00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'75.ЈП за јавни паркиралишта ПА'!$A$95</c:f>
              <c:strCache>
                <c:ptCount val="1"/>
                <c:pt idx="0">
                  <c:v>Oбврски</c:v>
                </c:pt>
              </c:strCache>
            </c:strRef>
          </c:tx>
          <c:spPr>
            <a:solidFill>
              <a:schemeClr val="accent1"/>
            </a:solidFill>
            <a:ln>
              <a:noFill/>
              <a:prstDash val="solid"/>
            </a:ln>
          </c:spPr>
          <c:invertIfNegative val="0"/>
          <c:cat>
            <c:numRef>
              <c:f>'75.ЈП за јавни паркиралишта ПА'!$B$94:$D$94</c:f>
              <c:numCache>
                <c:formatCode>0</c:formatCode>
                <c:ptCount val="3"/>
                <c:pt idx="0">
                  <c:v>2023</c:v>
                </c:pt>
                <c:pt idx="1">
                  <c:v>2024</c:v>
                </c:pt>
                <c:pt idx="2">
                  <c:v>2025</c:v>
                </c:pt>
              </c:numCache>
            </c:numRef>
          </c:cat>
          <c:val>
            <c:numRef>
              <c:f>'75.ЈП за јавни паркиралишта ПА'!$B$95:$D$95</c:f>
              <c:numCache>
                <c:formatCode>#,##0</c:formatCode>
                <c:ptCount val="3"/>
                <c:pt idx="0">
                  <c:v>11220761</c:v>
                </c:pt>
                <c:pt idx="1">
                  <c:v>11937367</c:v>
                </c:pt>
                <c:pt idx="2">
                  <c:v>11755374</c:v>
                </c:pt>
              </c:numCache>
            </c:numRef>
          </c:val>
          <c:extLst>
            <c:ext xmlns:c16="http://schemas.microsoft.com/office/drawing/2014/chart" uri="{C3380CC4-5D6E-409C-BE32-E72D297353CC}">
              <c16:uniqueId val="{00000000-8F7E-EE4F-8C14-2A12BD7DEE3A}"/>
            </c:ext>
          </c:extLst>
        </c:ser>
        <c:ser>
          <c:idx val="1"/>
          <c:order val="1"/>
          <c:tx>
            <c:strRef>
              <c:f>'75.ЈП за јавни паркиралишта ПА'!$A$96</c:f>
              <c:strCache>
                <c:ptCount val="1"/>
                <c:pt idx="0">
                  <c:v>EBITDA</c:v>
                </c:pt>
              </c:strCache>
            </c:strRef>
          </c:tx>
          <c:spPr>
            <a:solidFill>
              <a:schemeClr val="accent2"/>
            </a:solidFill>
            <a:ln>
              <a:noFill/>
              <a:prstDash val="solid"/>
            </a:ln>
          </c:spPr>
          <c:invertIfNegative val="0"/>
          <c:cat>
            <c:numRef>
              <c:f>'75.ЈП за јавни паркиралишта ПА'!$B$94:$D$94</c:f>
              <c:numCache>
                <c:formatCode>0</c:formatCode>
                <c:ptCount val="3"/>
                <c:pt idx="0">
                  <c:v>2023</c:v>
                </c:pt>
                <c:pt idx="1">
                  <c:v>2024</c:v>
                </c:pt>
                <c:pt idx="2">
                  <c:v>2025</c:v>
                </c:pt>
              </c:numCache>
            </c:numRef>
          </c:cat>
          <c:val>
            <c:numRef>
              <c:f>'75.ЈП за јавни паркиралишта ПА'!$B$96:$D$96</c:f>
              <c:numCache>
                <c:formatCode>#,##0</c:formatCode>
                <c:ptCount val="3"/>
                <c:pt idx="0">
                  <c:v>-20614016</c:v>
                </c:pt>
                <c:pt idx="1">
                  <c:v>-24306576</c:v>
                </c:pt>
                <c:pt idx="2">
                  <c:v>-31660196</c:v>
                </c:pt>
              </c:numCache>
            </c:numRef>
          </c:val>
          <c:extLst>
            <c:ext xmlns:c16="http://schemas.microsoft.com/office/drawing/2014/chart" uri="{C3380CC4-5D6E-409C-BE32-E72D297353CC}">
              <c16:uniqueId val="{00000001-8F7E-EE4F-8C14-2A12BD7DEE3A}"/>
            </c:ext>
          </c:extLst>
        </c:ser>
        <c:ser>
          <c:idx val="2"/>
          <c:order val="2"/>
          <c:tx>
            <c:strRef>
              <c:f>'75.ЈП за јавни паркиралишта ПА'!$A$97</c:f>
              <c:strCache>
                <c:ptCount val="1"/>
                <c:pt idx="0">
                  <c:v>Показател на долг/ЕBITDA</c:v>
                </c:pt>
              </c:strCache>
            </c:strRef>
          </c:tx>
          <c:spPr>
            <a:solidFill>
              <a:schemeClr val="accent3"/>
            </a:solidFill>
            <a:ln>
              <a:noFill/>
              <a:prstDash val="solid"/>
            </a:ln>
          </c:spPr>
          <c:invertIfNegative val="0"/>
          <c:cat>
            <c:numRef>
              <c:f>'75.ЈП за јавни паркиралишта ПА'!$B$94:$D$94</c:f>
              <c:numCache>
                <c:formatCode>0</c:formatCode>
                <c:ptCount val="3"/>
                <c:pt idx="0">
                  <c:v>2023</c:v>
                </c:pt>
                <c:pt idx="1">
                  <c:v>2024</c:v>
                </c:pt>
                <c:pt idx="2">
                  <c:v>2025</c:v>
                </c:pt>
              </c:numCache>
            </c:numRef>
          </c:cat>
          <c:val>
            <c:numRef>
              <c:f>'75.ЈП за јавни паркиралишта ПА'!$B$97:$D$97</c:f>
              <c:numCache>
                <c:formatCode>#,##0.00</c:formatCode>
                <c:ptCount val="3"/>
                <c:pt idx="0">
                  <c:v>-0.54432678232130993</c:v>
                </c:pt>
                <c:pt idx="1">
                  <c:v>-0.49111676609654942</c:v>
                </c:pt>
                <c:pt idx="2">
                  <c:v>-0.3712982067451509</c:v>
                </c:pt>
              </c:numCache>
            </c:numRef>
          </c:val>
          <c:extLst>
            <c:ext xmlns:c16="http://schemas.microsoft.com/office/drawing/2014/chart" uri="{C3380CC4-5D6E-409C-BE32-E72D297353CC}">
              <c16:uniqueId val="{00000002-8F7E-EE4F-8C14-2A12BD7DEE3A}"/>
            </c:ext>
          </c:extLst>
        </c:ser>
        <c:dLbls>
          <c:showLegendKey val="0"/>
          <c:showVal val="0"/>
          <c:showCatName val="0"/>
          <c:showSerName val="0"/>
          <c:showPercent val="0"/>
          <c:showBubbleSize val="0"/>
        </c:dLbls>
        <c:gapWidth val="219"/>
        <c:overlap val="-27"/>
        <c:axId val="239654016"/>
        <c:axId val="239655552"/>
      </c:barChart>
      <c:catAx>
        <c:axId val="2396540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55552"/>
        <c:crosses val="autoZero"/>
        <c:auto val="1"/>
        <c:lblAlgn val="ctr"/>
        <c:lblOffset val="100"/>
        <c:noMultiLvlLbl val="0"/>
      </c:catAx>
      <c:valAx>
        <c:axId val="239655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54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'75.ЈП за јавни паркиралишта ПА'!$A$118</c:f>
              <c:strCache>
                <c:ptCount val="1"/>
                <c:pt idx="0">
                  <c:v>Oбврски</c:v>
                </c:pt>
              </c:strCache>
            </c:strRef>
          </c:tx>
          <c:spPr>
            <a:solidFill>
              <a:schemeClr val="accent1"/>
            </a:solidFill>
            <a:ln>
              <a:noFill/>
              <a:prstDash val="solid"/>
            </a:ln>
          </c:spPr>
          <c:invertIfNegative val="0"/>
          <c:cat>
            <c:numRef>
              <c:f>'75.ЈП за јавни паркиралишта ПА'!$B$117:$D$117</c:f>
              <c:numCache>
                <c:formatCode>General</c:formatCode>
                <c:ptCount val="3"/>
                <c:pt idx="0">
                  <c:v>2023</c:v>
                </c:pt>
                <c:pt idx="1">
                  <c:v>2024</c:v>
                </c:pt>
                <c:pt idx="2">
                  <c:v>2025</c:v>
                </c:pt>
              </c:numCache>
            </c:numRef>
          </c:cat>
          <c:val>
            <c:numRef>
              <c:f>'75.ЈП за јавни паркиралишта ПА'!$B$118:$D$118</c:f>
              <c:numCache>
                <c:formatCode>#,##0</c:formatCode>
                <c:ptCount val="3"/>
                <c:pt idx="0">
                  <c:v>11220761</c:v>
                </c:pt>
                <c:pt idx="1">
                  <c:v>11937367</c:v>
                </c:pt>
                <c:pt idx="2">
                  <c:v>11755374</c:v>
                </c:pt>
              </c:numCache>
            </c:numRef>
          </c:val>
          <c:extLst>
            <c:ext xmlns:c16="http://schemas.microsoft.com/office/drawing/2014/chart" uri="{C3380CC4-5D6E-409C-BE32-E72D297353CC}">
              <c16:uniqueId val="{00000000-9BCA-AD42-B42A-A2B585AE30EA}"/>
            </c:ext>
          </c:extLst>
        </c:ser>
        <c:ser>
          <c:idx val="1"/>
          <c:order val="1"/>
          <c:tx>
            <c:strRef>
              <c:f>'75.ЈП за јавни паркиралишта ПА'!$A$119</c:f>
              <c:strCache>
                <c:ptCount val="1"/>
                <c:pt idx="0">
                  <c:v>Приходи</c:v>
                </c:pt>
              </c:strCache>
            </c:strRef>
          </c:tx>
          <c:spPr>
            <a:solidFill>
              <a:schemeClr val="accent2"/>
            </a:solidFill>
            <a:ln>
              <a:noFill/>
              <a:prstDash val="solid"/>
            </a:ln>
          </c:spPr>
          <c:invertIfNegative val="0"/>
          <c:cat>
            <c:numRef>
              <c:f>'75.ЈП за јавни паркиралишта ПА'!$B$117:$D$117</c:f>
              <c:numCache>
                <c:formatCode>General</c:formatCode>
                <c:ptCount val="3"/>
                <c:pt idx="0">
                  <c:v>2023</c:v>
                </c:pt>
                <c:pt idx="1">
                  <c:v>2024</c:v>
                </c:pt>
                <c:pt idx="2">
                  <c:v>2025</c:v>
                </c:pt>
              </c:numCache>
            </c:numRef>
          </c:cat>
          <c:val>
            <c:numRef>
              <c:f>'75.ЈП за јавни паркиралишта ПА'!$B$119:$D$119</c:f>
              <c:numCache>
                <c:formatCode>#,##0</c:formatCode>
                <c:ptCount val="3"/>
                <c:pt idx="0">
                  <c:v>50615279</c:v>
                </c:pt>
                <c:pt idx="1">
                  <c:v>54523996</c:v>
                </c:pt>
                <c:pt idx="2">
                  <c:v>57995456</c:v>
                </c:pt>
              </c:numCache>
            </c:numRef>
          </c:val>
          <c:extLst>
            <c:ext xmlns:c16="http://schemas.microsoft.com/office/drawing/2014/chart" uri="{C3380CC4-5D6E-409C-BE32-E72D297353CC}">
              <c16:uniqueId val="{00000001-9BCA-AD42-B42A-A2B585AE30EA}"/>
            </c:ext>
          </c:extLst>
        </c:ser>
        <c:dLbls>
          <c:showLegendKey val="0"/>
          <c:showVal val="0"/>
          <c:showCatName val="0"/>
          <c:showSerName val="0"/>
          <c:showPercent val="0"/>
          <c:showBubbleSize val="0"/>
        </c:dLbls>
        <c:gapWidth val="219"/>
        <c:overlap val="-27"/>
        <c:axId val="239693824"/>
        <c:axId val="239695360"/>
      </c:barChart>
      <c:catAx>
        <c:axId val="23969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95360"/>
        <c:crosses val="autoZero"/>
        <c:auto val="1"/>
        <c:lblAlgn val="ctr"/>
        <c:lblOffset val="100"/>
        <c:noMultiLvlLbl val="0"/>
      </c:catAx>
      <c:valAx>
        <c:axId val="2396953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6938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'75.ЈП за јавни паркиралишта ПА'!$A$139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'75.ЈП за јавни паркиралишта ПА'!$B$138:$D$138</c:f>
              <c:numCache>
                <c:formatCode>General</c:formatCode>
                <c:ptCount val="3"/>
                <c:pt idx="0">
                  <c:v>2023</c:v>
                </c:pt>
                <c:pt idx="1">
                  <c:v>2024</c:v>
                </c:pt>
                <c:pt idx="2">
                  <c:v>2025</c:v>
                </c:pt>
              </c:numCache>
            </c:numRef>
          </c:cat>
          <c:val>
            <c:numRef>
              <c:f>'75.ЈП за јавни паркиралишта ПА'!$B$139:$D$139</c:f>
              <c:numCache>
                <c:formatCode>0.00</c:formatCode>
                <c:ptCount val="3"/>
                <c:pt idx="0">
                  <c:v>0.14066263578962651</c:v>
                </c:pt>
                <c:pt idx="1">
                  <c:v>0.14847956167723139</c:v>
                </c:pt>
                <c:pt idx="2">
                  <c:v>0.14509393221792499</c:v>
                </c:pt>
              </c:numCache>
            </c:numRef>
          </c:val>
          <c:smooth val="0"/>
          <c:extLst>
            <c:ext xmlns:c16="http://schemas.microsoft.com/office/drawing/2014/chart" uri="{C3380CC4-5D6E-409C-BE32-E72D297353CC}">
              <c16:uniqueId val="{00000000-D6C4-7749-8431-5A082393D63F}"/>
            </c:ext>
          </c:extLst>
        </c:ser>
        <c:ser>
          <c:idx val="1"/>
          <c:order val="1"/>
          <c:tx>
            <c:strRef>
              <c:f>'75.ЈП за јавни паркиралишта ПА'!$A$140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'75.ЈП за јавни паркиралишта ПА'!$B$138:$D$138</c:f>
              <c:numCache>
                <c:formatCode>General</c:formatCode>
                <c:ptCount val="3"/>
                <c:pt idx="0">
                  <c:v>2023</c:v>
                </c:pt>
                <c:pt idx="1">
                  <c:v>2024</c:v>
                </c:pt>
                <c:pt idx="2">
                  <c:v>2025</c:v>
                </c:pt>
              </c:numCache>
            </c:numRef>
          </c:cat>
          <c:val>
            <c:numRef>
              <c:f>'75.ЈП за јавни паркиралишта ПА'!$B$140:$D$140</c:f>
              <c:numCache>
                <c:formatCode>0.00</c:formatCode>
                <c:ptCount val="3"/>
                <c:pt idx="0">
                  <c:v>0.16399934416403919</c:v>
                </c:pt>
                <c:pt idx="1">
                  <c:v>0.1745520702705699</c:v>
                </c:pt>
                <c:pt idx="2">
                  <c:v>0.16987456372852849</c:v>
                </c:pt>
              </c:numCache>
            </c:numRef>
          </c:val>
          <c:smooth val="0"/>
          <c:extLst>
            <c:ext xmlns:c16="http://schemas.microsoft.com/office/drawing/2014/chart" uri="{C3380CC4-5D6E-409C-BE32-E72D297353CC}">
              <c16:uniqueId val="{00000001-D6C4-7749-8431-5A082393D63F}"/>
            </c:ext>
          </c:extLst>
        </c:ser>
        <c:dLbls>
          <c:showLegendKey val="0"/>
          <c:showVal val="0"/>
          <c:showCatName val="0"/>
          <c:showSerName val="0"/>
          <c:showPercent val="0"/>
          <c:showBubbleSize val="0"/>
        </c:dLbls>
        <c:smooth val="0"/>
        <c:axId val="239725184"/>
        <c:axId val="246284672"/>
      </c:lineChart>
      <c:catAx>
        <c:axId val="23972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284672"/>
        <c:crosses val="autoZero"/>
        <c:auto val="1"/>
        <c:lblAlgn val="ctr"/>
        <c:lblOffset val="100"/>
        <c:noMultiLvlLbl val="0"/>
      </c:catAx>
      <c:valAx>
        <c:axId val="2462846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397251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'75.ЈП за јавни паркиралишта ПА'!$A$185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'75.ЈП за јавни паркиралишта ПА'!$B$184:$D$184</c:f>
              <c:numCache>
                <c:formatCode>General</c:formatCode>
                <c:ptCount val="3"/>
                <c:pt idx="0">
                  <c:v>2023</c:v>
                </c:pt>
                <c:pt idx="1">
                  <c:v>2024</c:v>
                </c:pt>
                <c:pt idx="2">
                  <c:v>2025</c:v>
                </c:pt>
              </c:numCache>
            </c:numRef>
          </c:cat>
          <c:val>
            <c:numRef>
              <c:f>'75.ЈП за јавни паркиралишта ПА'!$B$185:$D$185</c:f>
              <c:numCache>
                <c:formatCode>0.00</c:formatCode>
                <c:ptCount val="3"/>
                <c:pt idx="0">
                  <c:v>0.76165651734072382</c:v>
                </c:pt>
                <c:pt idx="1">
                  <c:v>0.86179875344370327</c:v>
                </c:pt>
                <c:pt idx="2">
                  <c:v>1.0694174426096521</c:v>
                </c:pt>
              </c:numCache>
            </c:numRef>
          </c:val>
          <c:smooth val="0"/>
          <c:extLst>
            <c:ext xmlns:c16="http://schemas.microsoft.com/office/drawing/2014/chart" uri="{C3380CC4-5D6E-409C-BE32-E72D297353CC}">
              <c16:uniqueId val="{00000000-03D0-B944-8306-B0AD71485870}"/>
            </c:ext>
          </c:extLst>
        </c:ser>
        <c:ser>
          <c:idx val="1"/>
          <c:order val="1"/>
          <c:tx>
            <c:strRef>
              <c:f>'75.ЈП за јавни паркиралишта ПА'!$A$186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'75.ЈП за јавни паркиралишта ПА'!$B$184:$D$184</c:f>
              <c:numCache>
                <c:formatCode>General</c:formatCode>
                <c:ptCount val="3"/>
                <c:pt idx="0">
                  <c:v>2023</c:v>
                </c:pt>
                <c:pt idx="1">
                  <c:v>2024</c:v>
                </c:pt>
                <c:pt idx="2">
                  <c:v>2025</c:v>
                </c:pt>
              </c:numCache>
            </c:numRef>
          </c:cat>
          <c:val>
            <c:numRef>
              <c:f>'75.ЈП за јавни паркиралишта ПА'!$B$186:$D$186</c:f>
              <c:numCache>
                <c:formatCode>0.00</c:formatCode>
                <c:ptCount val="3"/>
                <c:pt idx="0">
                  <c:v>0.73803709224114034</c:v>
                </c:pt>
                <c:pt idx="1">
                  <c:v>0.82550239093763311</c:v>
                </c:pt>
                <c:pt idx="2">
                  <c:v>1.043423629056804</c:v>
                </c:pt>
              </c:numCache>
            </c:numRef>
          </c:val>
          <c:smooth val="0"/>
          <c:extLst>
            <c:ext xmlns:c16="http://schemas.microsoft.com/office/drawing/2014/chart" uri="{C3380CC4-5D6E-409C-BE32-E72D297353CC}">
              <c16:uniqueId val="{00000001-03D0-B944-8306-B0AD71485870}"/>
            </c:ext>
          </c:extLst>
        </c:ser>
        <c:dLbls>
          <c:showLegendKey val="0"/>
          <c:showVal val="0"/>
          <c:showCatName val="0"/>
          <c:showSerName val="0"/>
          <c:showPercent val="0"/>
          <c:showBubbleSize val="0"/>
        </c:dLbls>
        <c:smooth val="0"/>
        <c:axId val="246310400"/>
        <c:axId val="246311936"/>
      </c:lineChart>
      <c:catAx>
        <c:axId val="24631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311936"/>
        <c:crosses val="autoZero"/>
        <c:auto val="1"/>
        <c:lblAlgn val="ctr"/>
        <c:lblOffset val="100"/>
        <c:noMultiLvlLbl val="0"/>
      </c:catAx>
      <c:valAx>
        <c:axId val="2463119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3104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'76.ЈП за превоз на патници ГРА'!$A$95</c:f>
              <c:strCache>
                <c:ptCount val="1"/>
                <c:pt idx="0">
                  <c:v>Oбврски</c:v>
                </c:pt>
              </c:strCache>
            </c:strRef>
          </c:tx>
          <c:spPr>
            <a:ln>
              <a:prstDash val="solid"/>
            </a:ln>
          </c:spPr>
          <c:invertIfNegative val="0"/>
          <c:cat>
            <c:numRef>
              <c:f>'76.ЈП за превоз на патници ГРА'!$B$94:$D$94</c:f>
              <c:numCache>
                <c:formatCode>0</c:formatCode>
                <c:ptCount val="3"/>
                <c:pt idx="0">
                  <c:v>2023</c:v>
                </c:pt>
                <c:pt idx="1">
                  <c:v>2024</c:v>
                </c:pt>
                <c:pt idx="2">
                  <c:v>2025</c:v>
                </c:pt>
              </c:numCache>
            </c:numRef>
          </c:cat>
          <c:val>
            <c:numRef>
              <c:f>'76.ЈП за превоз на патници ГРА'!$B$95:$D$95</c:f>
              <c:numCache>
                <c:formatCode>#,##0</c:formatCode>
                <c:ptCount val="3"/>
                <c:pt idx="0">
                  <c:v>43744178</c:v>
                </c:pt>
                <c:pt idx="1">
                  <c:v>42344915</c:v>
                </c:pt>
                <c:pt idx="2">
                  <c:v>37100068</c:v>
                </c:pt>
              </c:numCache>
            </c:numRef>
          </c:val>
          <c:extLst>
            <c:ext xmlns:c16="http://schemas.microsoft.com/office/drawing/2014/chart" uri="{C3380CC4-5D6E-409C-BE32-E72D297353CC}">
              <c16:uniqueId val="{00000000-4140-BC44-BF6D-9E4AC300B254}"/>
            </c:ext>
          </c:extLst>
        </c:ser>
        <c:ser>
          <c:idx val="1"/>
          <c:order val="1"/>
          <c:tx>
            <c:strRef>
              <c:f>'76.ЈП за превоз на патници ГРА'!$A$96</c:f>
              <c:strCache>
                <c:ptCount val="1"/>
                <c:pt idx="0">
                  <c:v>EBITDA</c:v>
                </c:pt>
              </c:strCache>
            </c:strRef>
          </c:tx>
          <c:spPr>
            <a:ln>
              <a:prstDash val="solid"/>
            </a:ln>
          </c:spPr>
          <c:invertIfNegative val="0"/>
          <c:cat>
            <c:numRef>
              <c:f>'76.ЈП за превоз на патници ГРА'!$B$94:$D$94</c:f>
              <c:numCache>
                <c:formatCode>0</c:formatCode>
                <c:ptCount val="3"/>
                <c:pt idx="0">
                  <c:v>2023</c:v>
                </c:pt>
                <c:pt idx="1">
                  <c:v>2024</c:v>
                </c:pt>
                <c:pt idx="2">
                  <c:v>2025</c:v>
                </c:pt>
              </c:numCache>
            </c:numRef>
          </c:cat>
          <c:val>
            <c:numRef>
              <c:f>'76.ЈП за превоз на патници ГРА'!$B$96:$D$96</c:f>
              <c:numCache>
                <c:formatCode>#,##0</c:formatCode>
                <c:ptCount val="3"/>
                <c:pt idx="0">
                  <c:v>556676</c:v>
                </c:pt>
                <c:pt idx="1">
                  <c:v>1534640</c:v>
                </c:pt>
                <c:pt idx="2">
                  <c:v>3664114</c:v>
                </c:pt>
              </c:numCache>
            </c:numRef>
          </c:val>
          <c:extLst>
            <c:ext xmlns:c16="http://schemas.microsoft.com/office/drawing/2014/chart" uri="{C3380CC4-5D6E-409C-BE32-E72D297353CC}">
              <c16:uniqueId val="{00000001-4140-BC44-BF6D-9E4AC300B254}"/>
            </c:ext>
          </c:extLst>
        </c:ser>
        <c:ser>
          <c:idx val="2"/>
          <c:order val="2"/>
          <c:tx>
            <c:strRef>
              <c:f>'76.ЈП за превоз на патници ГРА'!$A$97</c:f>
              <c:strCache>
                <c:ptCount val="1"/>
                <c:pt idx="0">
                  <c:v>Показател на долг/ЕBITDA</c:v>
                </c:pt>
              </c:strCache>
            </c:strRef>
          </c:tx>
          <c:spPr>
            <a:ln>
              <a:prstDash val="solid"/>
            </a:ln>
          </c:spPr>
          <c:invertIfNegative val="0"/>
          <c:cat>
            <c:numRef>
              <c:f>'76.ЈП за превоз на патници ГРА'!$B$94:$D$94</c:f>
              <c:numCache>
                <c:formatCode>0</c:formatCode>
                <c:ptCount val="3"/>
                <c:pt idx="0">
                  <c:v>2023</c:v>
                </c:pt>
                <c:pt idx="1">
                  <c:v>2024</c:v>
                </c:pt>
                <c:pt idx="2">
                  <c:v>2025</c:v>
                </c:pt>
              </c:numCache>
            </c:numRef>
          </c:cat>
          <c:val>
            <c:numRef>
              <c:f>'76.ЈП за превоз на патници ГРА'!$B$97:$D$97</c:f>
              <c:numCache>
                <c:formatCode>#,##0.00</c:formatCode>
                <c:ptCount val="3"/>
                <c:pt idx="0">
                  <c:v>78.581038162234407</c:v>
                </c:pt>
                <c:pt idx="1">
                  <c:v>27.592735103998329</c:v>
                </c:pt>
                <c:pt idx="2">
                  <c:v>10.12524937815799</c:v>
                </c:pt>
              </c:numCache>
            </c:numRef>
          </c:val>
          <c:extLst>
            <c:ext xmlns:c16="http://schemas.microsoft.com/office/drawing/2014/chart" uri="{C3380CC4-5D6E-409C-BE32-E72D297353CC}">
              <c16:uniqueId val="{00000002-4140-BC44-BF6D-9E4AC300B254}"/>
            </c:ext>
          </c:extLst>
        </c:ser>
        <c:dLbls>
          <c:showLegendKey val="0"/>
          <c:showVal val="0"/>
          <c:showCatName val="0"/>
          <c:showSerName val="0"/>
          <c:showPercent val="0"/>
          <c:showBubbleSize val="0"/>
        </c:dLbls>
        <c:gapWidth val="150"/>
        <c:axId val="246073216"/>
        <c:axId val="246074752"/>
      </c:barChart>
      <c:catAx>
        <c:axId val="246073216"/>
        <c:scaling>
          <c:orientation val="minMax"/>
        </c:scaling>
        <c:delete val="0"/>
        <c:axPos val="b"/>
        <c:numFmt formatCode="0" sourceLinked="1"/>
        <c:majorTickMark val="out"/>
        <c:minorTickMark val="none"/>
        <c:tickLblPos val="nextTo"/>
        <c:crossAx val="246074752"/>
        <c:crosses val="autoZero"/>
        <c:auto val="1"/>
        <c:lblAlgn val="ctr"/>
        <c:lblOffset val="100"/>
        <c:noMultiLvlLbl val="0"/>
      </c:catAx>
      <c:valAx>
        <c:axId val="246074752"/>
        <c:scaling>
          <c:orientation val="minMax"/>
        </c:scaling>
        <c:delete val="0"/>
        <c:axPos val="l"/>
        <c:majorGridlines/>
        <c:numFmt formatCode="#,##0" sourceLinked="1"/>
        <c:majorTickMark val="out"/>
        <c:minorTickMark val="none"/>
        <c:tickLblPos val="nextTo"/>
        <c:crossAx val="246073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'76.ЈП за превоз на патници ГРА'!$A$118</c:f>
              <c:strCache>
                <c:ptCount val="1"/>
                <c:pt idx="0">
                  <c:v>Oбврски</c:v>
                </c:pt>
              </c:strCache>
            </c:strRef>
          </c:tx>
          <c:spPr>
            <a:ln>
              <a:prstDash val="solid"/>
            </a:ln>
          </c:spPr>
          <c:invertIfNegative val="0"/>
          <c:cat>
            <c:numRef>
              <c:f>'76.ЈП за превоз на патници ГРА'!$B$117:$D$117</c:f>
              <c:numCache>
                <c:formatCode>General</c:formatCode>
                <c:ptCount val="3"/>
                <c:pt idx="0">
                  <c:v>2023</c:v>
                </c:pt>
                <c:pt idx="1">
                  <c:v>2024</c:v>
                </c:pt>
                <c:pt idx="2">
                  <c:v>2025</c:v>
                </c:pt>
              </c:numCache>
            </c:numRef>
          </c:cat>
          <c:val>
            <c:numRef>
              <c:f>'76.ЈП за превоз на патници ГРА'!$B$118:$D$118</c:f>
              <c:numCache>
                <c:formatCode>#,##0</c:formatCode>
                <c:ptCount val="3"/>
                <c:pt idx="0">
                  <c:v>43744178</c:v>
                </c:pt>
                <c:pt idx="1">
                  <c:v>42344915</c:v>
                </c:pt>
                <c:pt idx="2">
                  <c:v>37100068</c:v>
                </c:pt>
              </c:numCache>
            </c:numRef>
          </c:val>
          <c:extLst>
            <c:ext xmlns:c16="http://schemas.microsoft.com/office/drawing/2014/chart" uri="{C3380CC4-5D6E-409C-BE32-E72D297353CC}">
              <c16:uniqueId val="{00000000-57A8-BA45-A10E-18D3C7913D1B}"/>
            </c:ext>
          </c:extLst>
        </c:ser>
        <c:ser>
          <c:idx val="1"/>
          <c:order val="1"/>
          <c:tx>
            <c:strRef>
              <c:f>'76.ЈП за превоз на патници ГРА'!$A$119</c:f>
              <c:strCache>
                <c:ptCount val="1"/>
                <c:pt idx="0">
                  <c:v>Приходи</c:v>
                </c:pt>
              </c:strCache>
            </c:strRef>
          </c:tx>
          <c:spPr>
            <a:ln>
              <a:prstDash val="solid"/>
            </a:ln>
          </c:spPr>
          <c:invertIfNegative val="0"/>
          <c:cat>
            <c:numRef>
              <c:f>'76.ЈП за превоз на патници ГРА'!$B$117:$D$117</c:f>
              <c:numCache>
                <c:formatCode>General</c:formatCode>
                <c:ptCount val="3"/>
                <c:pt idx="0">
                  <c:v>2023</c:v>
                </c:pt>
                <c:pt idx="1">
                  <c:v>2024</c:v>
                </c:pt>
                <c:pt idx="2">
                  <c:v>2025</c:v>
                </c:pt>
              </c:numCache>
            </c:numRef>
          </c:cat>
          <c:val>
            <c:numRef>
              <c:f>'76.ЈП за превоз на патници ГРА'!$B$119:$D$119</c:f>
              <c:numCache>
                <c:formatCode>#,##0</c:formatCode>
                <c:ptCount val="3"/>
                <c:pt idx="0">
                  <c:v>28205488</c:v>
                </c:pt>
                <c:pt idx="1">
                  <c:v>34090424</c:v>
                </c:pt>
                <c:pt idx="2">
                  <c:v>38291943</c:v>
                </c:pt>
              </c:numCache>
            </c:numRef>
          </c:val>
          <c:extLst>
            <c:ext xmlns:c16="http://schemas.microsoft.com/office/drawing/2014/chart" uri="{C3380CC4-5D6E-409C-BE32-E72D297353CC}">
              <c16:uniqueId val="{00000001-57A8-BA45-A10E-18D3C7913D1B}"/>
            </c:ext>
          </c:extLst>
        </c:ser>
        <c:dLbls>
          <c:showLegendKey val="0"/>
          <c:showVal val="0"/>
          <c:showCatName val="0"/>
          <c:showSerName val="0"/>
          <c:showPercent val="0"/>
          <c:showBubbleSize val="0"/>
        </c:dLbls>
        <c:gapWidth val="150"/>
        <c:axId val="246117120"/>
        <c:axId val="246118656"/>
      </c:barChart>
      <c:catAx>
        <c:axId val="246117120"/>
        <c:scaling>
          <c:orientation val="minMax"/>
        </c:scaling>
        <c:delete val="0"/>
        <c:axPos val="b"/>
        <c:numFmt formatCode="General" sourceLinked="1"/>
        <c:majorTickMark val="out"/>
        <c:minorTickMark val="none"/>
        <c:tickLblPos val="nextTo"/>
        <c:crossAx val="246118656"/>
        <c:crosses val="autoZero"/>
        <c:auto val="1"/>
        <c:lblAlgn val="ctr"/>
        <c:lblOffset val="100"/>
        <c:noMultiLvlLbl val="0"/>
      </c:catAx>
      <c:valAx>
        <c:axId val="246118656"/>
        <c:scaling>
          <c:orientation val="minMax"/>
        </c:scaling>
        <c:delete val="0"/>
        <c:axPos val="l"/>
        <c:majorGridlines/>
        <c:numFmt formatCode="#,##0" sourceLinked="1"/>
        <c:majorTickMark val="out"/>
        <c:minorTickMark val="none"/>
        <c:tickLblPos val="nextTo"/>
        <c:crossAx val="24611712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'76.ЈП за превоз на патници ГРА'!$A$139</c:f>
              <c:strCache>
                <c:ptCount val="1"/>
                <c:pt idx="0">
                  <c:v>  ПОКАЗАТЕЛ НА ВКУПНА ЗАДОЛЖЕНОСТ</c:v>
                </c:pt>
              </c:strCache>
            </c:strRef>
          </c:tx>
          <c:spPr>
            <a:ln>
              <a:prstDash val="solid"/>
            </a:ln>
          </c:spPr>
          <c:marker>
            <c:symbol val="none"/>
          </c:marker>
          <c:cat>
            <c:numRef>
              <c:f>'76.ЈП за превоз на патници ГРА'!$B$138:$D$138</c:f>
              <c:numCache>
                <c:formatCode>General</c:formatCode>
                <c:ptCount val="3"/>
                <c:pt idx="0">
                  <c:v>2023</c:v>
                </c:pt>
                <c:pt idx="1">
                  <c:v>2024</c:v>
                </c:pt>
                <c:pt idx="2">
                  <c:v>2025</c:v>
                </c:pt>
              </c:numCache>
            </c:numRef>
          </c:cat>
          <c:val>
            <c:numRef>
              <c:f>'76.ЈП за превоз на патници ГРА'!$B$139:$D$139</c:f>
              <c:numCache>
                <c:formatCode>0.00</c:formatCode>
                <c:ptCount val="3"/>
                <c:pt idx="0">
                  <c:v>0.70568581641486539</c:v>
                </c:pt>
                <c:pt idx="1">
                  <c:v>0.71347257800678665</c:v>
                </c:pt>
                <c:pt idx="2">
                  <c:v>0.62725787907153019</c:v>
                </c:pt>
              </c:numCache>
            </c:numRef>
          </c:val>
          <c:smooth val="0"/>
          <c:extLst>
            <c:ext xmlns:c16="http://schemas.microsoft.com/office/drawing/2014/chart" uri="{C3380CC4-5D6E-409C-BE32-E72D297353CC}">
              <c16:uniqueId val="{00000000-FE05-0A49-ABBF-5C9551CC23DA}"/>
            </c:ext>
          </c:extLst>
        </c:ser>
        <c:ser>
          <c:idx val="1"/>
          <c:order val="1"/>
          <c:tx>
            <c:strRef>
              <c:f>'76.ЈП за превоз на патници ГРА'!$A$140</c:f>
              <c:strCache>
                <c:ptCount val="1"/>
                <c:pt idx="0">
                  <c:v>  ПОКАЗАТЕЛ ДОЛГ-СОПСТВЕН КАПИТАЛ (DEBT EQUITY RATIO)</c:v>
                </c:pt>
              </c:strCache>
            </c:strRef>
          </c:tx>
          <c:spPr>
            <a:ln>
              <a:prstDash val="solid"/>
            </a:ln>
          </c:spPr>
          <c:marker>
            <c:symbol val="none"/>
          </c:marker>
          <c:cat>
            <c:numRef>
              <c:f>'76.ЈП за превоз на патници ГРА'!$B$138:$D$138</c:f>
              <c:numCache>
                <c:formatCode>General</c:formatCode>
                <c:ptCount val="3"/>
                <c:pt idx="0">
                  <c:v>2023</c:v>
                </c:pt>
                <c:pt idx="1">
                  <c:v>2024</c:v>
                </c:pt>
                <c:pt idx="2">
                  <c:v>2025</c:v>
                </c:pt>
              </c:numCache>
            </c:numRef>
          </c:cat>
          <c:val>
            <c:numRef>
              <c:f>'76.ЈП за превоз на патници ГРА'!$B$140:$D$140</c:f>
              <c:numCache>
                <c:formatCode>0.00</c:formatCode>
                <c:ptCount val="3"/>
                <c:pt idx="0">
                  <c:v>5.6422150608505204</c:v>
                </c:pt>
                <c:pt idx="1">
                  <c:v>5.2345560507794371</c:v>
                </c:pt>
                <c:pt idx="2">
                  <c:v>4.2123540282917524</c:v>
                </c:pt>
              </c:numCache>
            </c:numRef>
          </c:val>
          <c:smooth val="0"/>
          <c:extLst>
            <c:ext xmlns:c16="http://schemas.microsoft.com/office/drawing/2014/chart" uri="{C3380CC4-5D6E-409C-BE32-E72D297353CC}">
              <c16:uniqueId val="{00000001-FE05-0A49-ABBF-5C9551CC23DA}"/>
            </c:ext>
          </c:extLst>
        </c:ser>
        <c:dLbls>
          <c:showLegendKey val="0"/>
          <c:showVal val="0"/>
          <c:showCatName val="0"/>
          <c:showSerName val="0"/>
          <c:showPercent val="0"/>
          <c:showBubbleSize val="0"/>
        </c:dLbls>
        <c:smooth val="0"/>
        <c:axId val="246156672"/>
        <c:axId val="246162560"/>
      </c:lineChart>
      <c:catAx>
        <c:axId val="246156672"/>
        <c:scaling>
          <c:orientation val="minMax"/>
        </c:scaling>
        <c:delete val="0"/>
        <c:axPos val="b"/>
        <c:numFmt formatCode="General" sourceLinked="1"/>
        <c:majorTickMark val="out"/>
        <c:minorTickMark val="none"/>
        <c:tickLblPos val="nextTo"/>
        <c:crossAx val="246162560"/>
        <c:crosses val="autoZero"/>
        <c:auto val="1"/>
        <c:lblAlgn val="ctr"/>
        <c:lblOffset val="100"/>
        <c:noMultiLvlLbl val="0"/>
      </c:catAx>
      <c:valAx>
        <c:axId val="246162560"/>
        <c:scaling>
          <c:orientation val="minMax"/>
        </c:scaling>
        <c:delete val="0"/>
        <c:axPos val="l"/>
        <c:majorGridlines/>
        <c:numFmt formatCode="0.00" sourceLinked="1"/>
        <c:majorTickMark val="out"/>
        <c:minorTickMark val="none"/>
        <c:tickLblPos val="nextTo"/>
        <c:crossAx val="2461566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'9.КЈП Нискоградба Битола'!$A$161</c:f>
              <c:strCache>
                <c:ptCount val="1"/>
                <c:pt idx="0">
                  <c:v>   НЕТО ПРОФИТНА МАРЖА</c:v>
                </c:pt>
              </c:strCache>
            </c:strRef>
          </c:tx>
          <c:spPr>
            <a:ln w="28575" cap="rnd">
              <a:solidFill>
                <a:schemeClr val="accent1"/>
              </a:solidFill>
              <a:prstDash val="solid"/>
              <a:round/>
            </a:ln>
          </c:spPr>
          <c:marker>
            <c:symbol val="none"/>
          </c:marker>
          <c:cat>
            <c:numRef>
              <c:f>'9.КЈП Нискоградба Битола'!$B$160:$D$160</c:f>
              <c:numCache>
                <c:formatCode>General</c:formatCode>
                <c:ptCount val="3"/>
                <c:pt idx="0">
                  <c:v>2023</c:v>
                </c:pt>
                <c:pt idx="1">
                  <c:v>2024</c:v>
                </c:pt>
                <c:pt idx="2">
                  <c:v>2025</c:v>
                </c:pt>
              </c:numCache>
            </c:numRef>
          </c:cat>
          <c:val>
            <c:numRef>
              <c:f>'9.КЈП Нискоградба Битола'!$B$161:$D$161</c:f>
              <c:numCache>
                <c:formatCode>0.00</c:formatCode>
                <c:ptCount val="3"/>
                <c:pt idx="0">
                  <c:v>3.567458838379272E-2</c:v>
                </c:pt>
                <c:pt idx="1">
                  <c:v>-18.16</c:v>
                </c:pt>
                <c:pt idx="2">
                  <c:v>-15.07</c:v>
                </c:pt>
              </c:numCache>
            </c:numRef>
          </c:val>
          <c:smooth val="0"/>
          <c:extLst>
            <c:ext xmlns:c16="http://schemas.microsoft.com/office/drawing/2014/chart" uri="{C3380CC4-5D6E-409C-BE32-E72D297353CC}">
              <c16:uniqueId val="{00000000-671D-C442-9800-9F35E6CCF4D7}"/>
            </c:ext>
          </c:extLst>
        </c:ser>
        <c:ser>
          <c:idx val="1"/>
          <c:order val="1"/>
          <c:tx>
            <c:strRef>
              <c:f>'9.КЈП Нискоградба Битола'!$A$162</c:f>
              <c:strCache>
                <c:ptCount val="1"/>
                <c:pt idx="0">
                  <c:v>  ОПЕРАТИВНА ПРОФИТНА МАРЖА</c:v>
                </c:pt>
              </c:strCache>
            </c:strRef>
          </c:tx>
          <c:spPr>
            <a:ln w="28575" cap="rnd">
              <a:solidFill>
                <a:schemeClr val="accent2"/>
              </a:solidFill>
              <a:prstDash val="solid"/>
              <a:round/>
            </a:ln>
          </c:spPr>
          <c:marker>
            <c:symbol val="none"/>
          </c:marker>
          <c:cat>
            <c:numRef>
              <c:f>'9.КЈП Нискоградба Битола'!$B$160:$D$160</c:f>
              <c:numCache>
                <c:formatCode>General</c:formatCode>
                <c:ptCount val="3"/>
                <c:pt idx="0">
                  <c:v>2023</c:v>
                </c:pt>
                <c:pt idx="1">
                  <c:v>2024</c:v>
                </c:pt>
                <c:pt idx="2">
                  <c:v>2025</c:v>
                </c:pt>
              </c:numCache>
            </c:numRef>
          </c:cat>
          <c:val>
            <c:numRef>
              <c:f>'9.КЈП Нискоградба Битола'!$B$162:$D$162</c:f>
              <c:numCache>
                <c:formatCode>0.00</c:formatCode>
                <c:ptCount val="3"/>
                <c:pt idx="0">
                  <c:v>-2.56</c:v>
                </c:pt>
                <c:pt idx="1">
                  <c:v>-20.84</c:v>
                </c:pt>
                <c:pt idx="2">
                  <c:v>-16.43</c:v>
                </c:pt>
              </c:numCache>
            </c:numRef>
          </c:val>
          <c:smooth val="0"/>
          <c:extLst>
            <c:ext xmlns:c16="http://schemas.microsoft.com/office/drawing/2014/chart" uri="{C3380CC4-5D6E-409C-BE32-E72D297353CC}">
              <c16:uniqueId val="{00000001-671D-C442-9800-9F35E6CCF4D7}"/>
            </c:ext>
          </c:extLst>
        </c:ser>
        <c:ser>
          <c:idx val="2"/>
          <c:order val="2"/>
          <c:tx>
            <c:strRef>
              <c:f>'9.КЈП Нискоградба Битола'!$A$163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'9.КЈП Нискоградба Битола'!$B$160:$D$160</c:f>
              <c:numCache>
                <c:formatCode>General</c:formatCode>
                <c:ptCount val="3"/>
                <c:pt idx="0">
                  <c:v>2023</c:v>
                </c:pt>
                <c:pt idx="1">
                  <c:v>2024</c:v>
                </c:pt>
                <c:pt idx="2">
                  <c:v>2025</c:v>
                </c:pt>
              </c:numCache>
            </c:numRef>
          </c:cat>
          <c:val>
            <c:numRef>
              <c:f>'9.КЈП Нискоградба Битола'!$B$163:$D$163</c:f>
              <c:numCache>
                <c:formatCode>0.00</c:formatCode>
                <c:ptCount val="3"/>
                <c:pt idx="0">
                  <c:v>2.367370937372781E-2</c:v>
                </c:pt>
                <c:pt idx="1">
                  <c:v>-10.71</c:v>
                </c:pt>
                <c:pt idx="2">
                  <c:v>-11.43</c:v>
                </c:pt>
              </c:numCache>
            </c:numRef>
          </c:val>
          <c:smooth val="0"/>
          <c:extLst>
            <c:ext xmlns:c16="http://schemas.microsoft.com/office/drawing/2014/chart" uri="{C3380CC4-5D6E-409C-BE32-E72D297353CC}">
              <c16:uniqueId val="{00000002-671D-C442-9800-9F35E6CCF4D7}"/>
            </c:ext>
          </c:extLst>
        </c:ser>
        <c:ser>
          <c:idx val="3"/>
          <c:order val="3"/>
          <c:tx>
            <c:strRef>
              <c:f>'9.КЈП Нискоградба Битола'!$A$164</c:f>
              <c:strCache>
                <c:ptCount val="1"/>
                <c:pt idx="0">
                  <c:v>  СТАПКА НА ПОВРАТ НА КАПИТАЛОТ (ROE)</c:v>
                </c:pt>
              </c:strCache>
            </c:strRef>
          </c:tx>
          <c:marker>
            <c:symbol val="none"/>
          </c:marker>
          <c:cat>
            <c:numRef>
              <c:f>'9.КЈП Нискоградба Битола'!$B$160:$D$160</c:f>
              <c:numCache>
                <c:formatCode>General</c:formatCode>
                <c:ptCount val="3"/>
                <c:pt idx="0">
                  <c:v>2023</c:v>
                </c:pt>
                <c:pt idx="1">
                  <c:v>2024</c:v>
                </c:pt>
                <c:pt idx="2">
                  <c:v>2025</c:v>
                </c:pt>
              </c:numCache>
            </c:numRef>
          </c:cat>
          <c:val>
            <c:numRef>
              <c:f>'9.КЈП Нискоградба Битола'!$B$164:$D$164</c:f>
              <c:numCache>
                <c:formatCode>0.00</c:formatCode>
                <c:ptCount val="3"/>
                <c:pt idx="0">
                  <c:v>0.02</c:v>
                </c:pt>
                <c:pt idx="1">
                  <c:v>-12.1</c:v>
                </c:pt>
                <c:pt idx="2">
                  <c:v>-13.18</c:v>
                </c:pt>
              </c:numCache>
            </c:numRef>
          </c:val>
          <c:smooth val="0"/>
          <c:extLst>
            <c:ext xmlns:c16="http://schemas.microsoft.com/office/drawing/2014/chart" uri="{C3380CC4-5D6E-409C-BE32-E72D297353CC}">
              <c16:uniqueId val="{00000000-3D6E-5644-8F5E-526D9C1F0A04}"/>
            </c:ext>
          </c:extLst>
        </c:ser>
        <c:dLbls>
          <c:showLegendKey val="0"/>
          <c:showVal val="0"/>
          <c:showCatName val="0"/>
          <c:showSerName val="0"/>
          <c:showPercent val="0"/>
          <c:showBubbleSize val="0"/>
        </c:dLbls>
        <c:smooth val="0"/>
        <c:axId val="222511104"/>
        <c:axId val="222512640"/>
      </c:lineChart>
      <c:catAx>
        <c:axId val="22251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512640"/>
        <c:crosses val="autoZero"/>
        <c:auto val="1"/>
        <c:lblAlgn val="ctr"/>
        <c:lblOffset val="100"/>
        <c:noMultiLvlLbl val="0"/>
      </c:catAx>
      <c:valAx>
        <c:axId val="222512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511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'76.ЈП за превоз на патници ГРА'!$A$161</c:f>
              <c:strCache>
                <c:ptCount val="1"/>
                <c:pt idx="0">
                  <c:v>   НЕТО ПРОФИТНА МАРЖА</c:v>
                </c:pt>
              </c:strCache>
            </c:strRef>
          </c:tx>
          <c:spPr>
            <a:ln>
              <a:prstDash val="solid"/>
            </a:ln>
          </c:spPr>
          <c:marker>
            <c:symbol val="none"/>
          </c:marker>
          <c:cat>
            <c:numRef>
              <c:f>'76.ЈП за превоз на патници ГРА'!$B$160:$D$160</c:f>
              <c:numCache>
                <c:formatCode>General</c:formatCode>
                <c:ptCount val="3"/>
                <c:pt idx="0">
                  <c:v>2023</c:v>
                </c:pt>
                <c:pt idx="1">
                  <c:v>2024</c:v>
                </c:pt>
                <c:pt idx="2">
                  <c:v>2025</c:v>
                </c:pt>
              </c:numCache>
            </c:numRef>
          </c:cat>
          <c:val>
            <c:numRef>
              <c:f>'76.ЈП за превоз на патници ГРА'!$B$161:$D$161</c:f>
              <c:numCache>
                <c:formatCode>0.00</c:formatCode>
                <c:ptCount val="3"/>
                <c:pt idx="0">
                  <c:v>1.523659304336221</c:v>
                </c:pt>
                <c:pt idx="1">
                  <c:v>1.2474870429198699</c:v>
                </c:pt>
                <c:pt idx="2">
                  <c:v>2.1927457574897411</c:v>
                </c:pt>
              </c:numCache>
            </c:numRef>
          </c:val>
          <c:smooth val="0"/>
          <c:extLst>
            <c:ext xmlns:c16="http://schemas.microsoft.com/office/drawing/2014/chart" uri="{C3380CC4-5D6E-409C-BE32-E72D297353CC}">
              <c16:uniqueId val="{00000000-EF32-A44F-B02E-8508A52CF331}"/>
            </c:ext>
          </c:extLst>
        </c:ser>
        <c:ser>
          <c:idx val="1"/>
          <c:order val="1"/>
          <c:tx>
            <c:strRef>
              <c:f>'76.ЈП за превоз на патници ГРА'!$A$162</c:f>
              <c:strCache>
                <c:ptCount val="1"/>
                <c:pt idx="0">
                  <c:v>  ОПЕРАТИВНА ПРОФИТНА МАРЖА</c:v>
                </c:pt>
              </c:strCache>
            </c:strRef>
          </c:tx>
          <c:spPr>
            <a:ln>
              <a:prstDash val="solid"/>
            </a:ln>
          </c:spPr>
          <c:marker>
            <c:symbol val="none"/>
          </c:marker>
          <c:cat>
            <c:numRef>
              <c:f>'76.ЈП за превоз на патници ГРА'!$B$160:$D$160</c:f>
              <c:numCache>
                <c:formatCode>General</c:formatCode>
                <c:ptCount val="3"/>
                <c:pt idx="0">
                  <c:v>2023</c:v>
                </c:pt>
                <c:pt idx="1">
                  <c:v>2024</c:v>
                </c:pt>
                <c:pt idx="2">
                  <c:v>2025</c:v>
                </c:pt>
              </c:numCache>
            </c:numRef>
          </c:cat>
          <c:val>
            <c:numRef>
              <c:f>'76.ЈП за превоз на патници ГРА'!$B$162:$D$162</c:f>
              <c:numCache>
                <c:formatCode>0.00</c:formatCode>
                <c:ptCount val="3"/>
                <c:pt idx="0">
                  <c:v>-21.795078716434691</c:v>
                </c:pt>
                <c:pt idx="1">
                  <c:v>-17.16693968958619</c:v>
                </c:pt>
                <c:pt idx="2">
                  <c:v>-9.3043887839168544</c:v>
                </c:pt>
              </c:numCache>
            </c:numRef>
          </c:val>
          <c:smooth val="0"/>
          <c:extLst>
            <c:ext xmlns:c16="http://schemas.microsoft.com/office/drawing/2014/chart" uri="{C3380CC4-5D6E-409C-BE32-E72D297353CC}">
              <c16:uniqueId val="{00000001-EF32-A44F-B02E-8508A52CF331}"/>
            </c:ext>
          </c:extLst>
        </c:ser>
        <c:ser>
          <c:idx val="2"/>
          <c:order val="2"/>
          <c:tx>
            <c:strRef>
              <c:f>'76.ЈП за превоз на патници ГРА'!$A$163</c:f>
              <c:strCache>
                <c:ptCount val="1"/>
                <c:pt idx="0">
                  <c:v>  СТАПКА НА ПОВРАТ НА РЕДСТВА (ROA)</c:v>
                </c:pt>
              </c:strCache>
            </c:strRef>
          </c:tx>
          <c:spPr>
            <a:ln>
              <a:prstDash val="solid"/>
            </a:ln>
          </c:spPr>
          <c:marker>
            <c:symbol val="none"/>
          </c:marker>
          <c:cat>
            <c:numRef>
              <c:f>'76.ЈП за превоз на патници ГРА'!$B$160:$D$160</c:f>
              <c:numCache>
                <c:formatCode>General</c:formatCode>
                <c:ptCount val="3"/>
                <c:pt idx="0">
                  <c:v>2023</c:v>
                </c:pt>
                <c:pt idx="1">
                  <c:v>2024</c:v>
                </c:pt>
                <c:pt idx="2">
                  <c:v>2025</c:v>
                </c:pt>
              </c:numCache>
            </c:numRef>
          </c:cat>
          <c:val>
            <c:numRef>
              <c:f>'76.ЈП за превоз на патници ГРА'!$B$163:$D$163</c:f>
              <c:numCache>
                <c:formatCode>0.00</c:formatCode>
                <c:ptCount val="3"/>
                <c:pt idx="0">
                  <c:v>0.51459650903112519</c:v>
                </c:pt>
                <c:pt idx="1">
                  <c:v>0.56693930433040562</c:v>
                </c:pt>
                <c:pt idx="2">
                  <c:v>1.2138516680869831</c:v>
                </c:pt>
              </c:numCache>
            </c:numRef>
          </c:val>
          <c:smooth val="0"/>
          <c:extLst>
            <c:ext xmlns:c16="http://schemas.microsoft.com/office/drawing/2014/chart" uri="{C3380CC4-5D6E-409C-BE32-E72D297353CC}">
              <c16:uniqueId val="{00000002-EF32-A44F-B02E-8508A52CF331}"/>
            </c:ext>
          </c:extLst>
        </c:ser>
        <c:ser>
          <c:idx val="3"/>
          <c:order val="3"/>
          <c:tx>
            <c:strRef>
              <c:f>'76.ЈП за превоз на патници ГРА'!$A$164</c:f>
              <c:strCache>
                <c:ptCount val="1"/>
                <c:pt idx="0">
                  <c:v>  СТАПКА НА ПОВРАТ НА КАПИТАЛОТ (ROE)</c:v>
                </c:pt>
              </c:strCache>
            </c:strRef>
          </c:tx>
          <c:marker>
            <c:symbol val="none"/>
          </c:marker>
          <c:cat>
            <c:numRef>
              <c:f>'76.ЈП за превоз на патници ГРА'!$B$160:$D$160</c:f>
              <c:numCache>
                <c:formatCode>General</c:formatCode>
                <c:ptCount val="3"/>
                <c:pt idx="0">
                  <c:v>2023</c:v>
                </c:pt>
                <c:pt idx="1">
                  <c:v>2024</c:v>
                </c:pt>
                <c:pt idx="2">
                  <c:v>2025</c:v>
                </c:pt>
              </c:numCache>
            </c:numRef>
          </c:cat>
          <c:val>
            <c:numRef>
              <c:f>'76.ЈП за превоз на патници ГРА'!$B$164:$D$164</c:f>
              <c:numCache>
                <c:formatCode>0.00</c:formatCode>
                <c:ptCount val="3"/>
                <c:pt idx="0">
                  <c:v>4.1143864677161082</c:v>
                </c:pt>
                <c:pt idx="1">
                  <c:v>4.1594809070281888</c:v>
                </c:pt>
                <c:pt idx="2">
                  <c:v>8.1516281172640017</c:v>
                </c:pt>
              </c:numCache>
            </c:numRef>
          </c:val>
          <c:smooth val="0"/>
          <c:extLst>
            <c:ext xmlns:c16="http://schemas.microsoft.com/office/drawing/2014/chart" uri="{C3380CC4-5D6E-409C-BE32-E72D297353CC}">
              <c16:uniqueId val="{00000000-78E7-6346-943B-CE28EDA1D83B}"/>
            </c:ext>
          </c:extLst>
        </c:ser>
        <c:dLbls>
          <c:showLegendKey val="0"/>
          <c:showVal val="0"/>
          <c:showCatName val="0"/>
          <c:showSerName val="0"/>
          <c:showPercent val="0"/>
          <c:showBubbleSize val="0"/>
        </c:dLbls>
        <c:smooth val="0"/>
        <c:axId val="246190848"/>
        <c:axId val="246192384"/>
      </c:lineChart>
      <c:catAx>
        <c:axId val="246190848"/>
        <c:scaling>
          <c:orientation val="minMax"/>
        </c:scaling>
        <c:delete val="0"/>
        <c:axPos val="b"/>
        <c:numFmt formatCode="General" sourceLinked="0"/>
        <c:majorTickMark val="out"/>
        <c:minorTickMark val="none"/>
        <c:tickLblPos val="nextTo"/>
        <c:crossAx val="246192384"/>
        <c:crosses val="autoZero"/>
        <c:auto val="1"/>
        <c:lblAlgn val="ctr"/>
        <c:lblOffset val="100"/>
        <c:noMultiLvlLbl val="0"/>
      </c:catAx>
      <c:valAx>
        <c:axId val="246192384"/>
        <c:scaling>
          <c:orientation val="minMax"/>
        </c:scaling>
        <c:delete val="0"/>
        <c:axPos val="l"/>
        <c:majorGridlines/>
        <c:numFmt formatCode="0.00" sourceLinked="1"/>
        <c:majorTickMark val="out"/>
        <c:minorTickMark val="none"/>
        <c:tickLblPos val="nextTo"/>
        <c:crossAx val="24619084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'76.ЈП за превоз на патници ГРА'!$A$185</c:f>
              <c:strCache>
                <c:ptCount val="1"/>
                <c:pt idx="0">
                  <c:v>  ПОКАЗАТЕЛ НА ТЕКОВНА ЛИКВИДНОСТ (CURRENT RATIO)</c:v>
                </c:pt>
              </c:strCache>
            </c:strRef>
          </c:tx>
          <c:spPr>
            <a:ln>
              <a:prstDash val="solid"/>
            </a:ln>
          </c:spPr>
          <c:marker>
            <c:symbol val="none"/>
          </c:marker>
          <c:cat>
            <c:numRef>
              <c:f>'76.ЈП за превоз на патници ГРА'!$B$184:$D$184</c:f>
              <c:numCache>
                <c:formatCode>General</c:formatCode>
                <c:ptCount val="3"/>
                <c:pt idx="0">
                  <c:v>2023</c:v>
                </c:pt>
                <c:pt idx="1">
                  <c:v>2024</c:v>
                </c:pt>
                <c:pt idx="2">
                  <c:v>2025</c:v>
                </c:pt>
              </c:numCache>
            </c:numRef>
          </c:cat>
          <c:val>
            <c:numRef>
              <c:f>'76.ЈП за превоз на патници ГРА'!$B$185:$D$185</c:f>
              <c:numCache>
                <c:formatCode>0.00</c:formatCode>
                <c:ptCount val="3"/>
                <c:pt idx="0">
                  <c:v>0.41568260093450848</c:v>
                </c:pt>
                <c:pt idx="1">
                  <c:v>0.2449785553824598</c:v>
                </c:pt>
                <c:pt idx="2">
                  <c:v>0.24838749708019031</c:v>
                </c:pt>
              </c:numCache>
            </c:numRef>
          </c:val>
          <c:smooth val="0"/>
          <c:extLst>
            <c:ext xmlns:c16="http://schemas.microsoft.com/office/drawing/2014/chart" uri="{C3380CC4-5D6E-409C-BE32-E72D297353CC}">
              <c16:uniqueId val="{00000000-7AC0-5C46-93BF-34D8F5060195}"/>
            </c:ext>
          </c:extLst>
        </c:ser>
        <c:ser>
          <c:idx val="1"/>
          <c:order val="1"/>
          <c:tx>
            <c:strRef>
              <c:f>'76.ЈП за превоз на патници ГРА'!$A$186</c:f>
              <c:strCache>
                <c:ptCount val="1"/>
                <c:pt idx="0">
                  <c:v>  ПОКАЗАТЕЛ НА ЗАБРЗАНА ЛИКВИДНОСТ (QOICK RATIO)</c:v>
                </c:pt>
              </c:strCache>
            </c:strRef>
          </c:tx>
          <c:spPr>
            <a:ln>
              <a:prstDash val="solid"/>
            </a:ln>
          </c:spPr>
          <c:marker>
            <c:symbol val="none"/>
          </c:marker>
          <c:cat>
            <c:numRef>
              <c:f>'76.ЈП за превоз на патници ГРА'!$B$184:$D$184</c:f>
              <c:numCache>
                <c:formatCode>General</c:formatCode>
                <c:ptCount val="3"/>
                <c:pt idx="0">
                  <c:v>2023</c:v>
                </c:pt>
                <c:pt idx="1">
                  <c:v>2024</c:v>
                </c:pt>
                <c:pt idx="2">
                  <c:v>2025</c:v>
                </c:pt>
              </c:numCache>
            </c:numRef>
          </c:cat>
          <c:val>
            <c:numRef>
              <c:f>'76.ЈП за превоз на патници ГРА'!$B$186:$D$186</c:f>
              <c:numCache>
                <c:formatCode>0.00</c:formatCode>
                <c:ptCount val="3"/>
                <c:pt idx="0">
                  <c:v>0.39305911738270871</c:v>
                </c:pt>
                <c:pt idx="1">
                  <c:v>0.2449785553824598</c:v>
                </c:pt>
                <c:pt idx="2">
                  <c:v>0.24838749708019031</c:v>
                </c:pt>
              </c:numCache>
            </c:numRef>
          </c:val>
          <c:smooth val="0"/>
          <c:extLst>
            <c:ext xmlns:c16="http://schemas.microsoft.com/office/drawing/2014/chart" uri="{C3380CC4-5D6E-409C-BE32-E72D297353CC}">
              <c16:uniqueId val="{00000001-7AC0-5C46-93BF-34D8F5060195}"/>
            </c:ext>
          </c:extLst>
        </c:ser>
        <c:dLbls>
          <c:showLegendKey val="0"/>
          <c:showVal val="0"/>
          <c:showCatName val="0"/>
          <c:showSerName val="0"/>
          <c:showPercent val="0"/>
          <c:showBubbleSize val="0"/>
        </c:dLbls>
        <c:smooth val="0"/>
        <c:axId val="246615424"/>
        <c:axId val="246621312"/>
      </c:lineChart>
      <c:catAx>
        <c:axId val="246615424"/>
        <c:scaling>
          <c:orientation val="minMax"/>
        </c:scaling>
        <c:delete val="0"/>
        <c:axPos val="b"/>
        <c:numFmt formatCode="General" sourceLinked="1"/>
        <c:majorTickMark val="out"/>
        <c:minorTickMark val="none"/>
        <c:tickLblPos val="nextTo"/>
        <c:crossAx val="246621312"/>
        <c:crosses val="autoZero"/>
        <c:auto val="1"/>
        <c:lblAlgn val="ctr"/>
        <c:lblOffset val="100"/>
        <c:noMultiLvlLbl val="0"/>
      </c:catAx>
      <c:valAx>
        <c:axId val="246621312"/>
        <c:scaling>
          <c:orientation val="minMax"/>
        </c:scaling>
        <c:delete val="0"/>
        <c:axPos val="l"/>
        <c:majorGridlines/>
        <c:numFmt formatCode="0.00" sourceLinked="1"/>
        <c:majorTickMark val="out"/>
        <c:minorTickMark val="none"/>
        <c:tickLblPos val="nextTo"/>
        <c:crossAx val="2466154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'77.Друштво за производство, тр'!$A$161</c:f>
              <c:strCache>
                <c:ptCount val="1"/>
                <c:pt idx="0">
                  <c:v>   НЕТО ПРОФИТНА МАРЖА</c:v>
                </c:pt>
              </c:strCache>
            </c:strRef>
          </c:tx>
          <c:spPr>
            <a:ln w="28575" cap="rnd">
              <a:solidFill>
                <a:schemeClr val="accent1"/>
              </a:solidFill>
              <a:prstDash val="solid"/>
              <a:round/>
            </a:ln>
          </c:spPr>
          <c:marker>
            <c:symbol val="none"/>
          </c:marker>
          <c:cat>
            <c:numRef>
              <c:f>'77.Друштво за производство, тр'!$B$160:$D$160</c:f>
              <c:numCache>
                <c:formatCode>General</c:formatCode>
                <c:ptCount val="3"/>
                <c:pt idx="0">
                  <c:v>2023</c:v>
                </c:pt>
                <c:pt idx="1">
                  <c:v>2024</c:v>
                </c:pt>
                <c:pt idx="2">
                  <c:v>2025</c:v>
                </c:pt>
              </c:numCache>
            </c:numRef>
          </c:cat>
          <c:val>
            <c:numRef>
              <c:f>'77.Друштво за производство, тр'!$B$161:$D$161</c:f>
              <c:numCache>
                <c:formatCode>0.00</c:formatCode>
                <c:ptCount val="3"/>
                <c:pt idx="0">
                  <c:v>-719.3</c:v>
                </c:pt>
                <c:pt idx="1">
                  <c:v>-46.95</c:v>
                </c:pt>
                <c:pt idx="2">
                  <c:v>3.7858788075364478</c:v>
                </c:pt>
              </c:numCache>
            </c:numRef>
          </c:val>
          <c:smooth val="0"/>
          <c:extLst>
            <c:ext xmlns:c16="http://schemas.microsoft.com/office/drawing/2014/chart" uri="{C3380CC4-5D6E-409C-BE32-E72D297353CC}">
              <c16:uniqueId val="{00000000-E478-3842-AE3D-8E0D9D3D9DB8}"/>
            </c:ext>
          </c:extLst>
        </c:ser>
        <c:ser>
          <c:idx val="1"/>
          <c:order val="1"/>
          <c:tx>
            <c:strRef>
              <c:f>'77.Друштво за производство, тр'!$A$162</c:f>
              <c:strCache>
                <c:ptCount val="1"/>
                <c:pt idx="0">
                  <c:v>  ОПЕРАТИВНА ПРОФИТНА МАРЖА</c:v>
                </c:pt>
              </c:strCache>
            </c:strRef>
          </c:tx>
          <c:spPr>
            <a:ln w="28575" cap="rnd">
              <a:solidFill>
                <a:schemeClr val="accent2"/>
              </a:solidFill>
              <a:prstDash val="solid"/>
              <a:round/>
            </a:ln>
          </c:spPr>
          <c:marker>
            <c:symbol val="none"/>
          </c:marker>
          <c:cat>
            <c:numRef>
              <c:f>'77.Друштво за производство, тр'!$B$160:$D$160</c:f>
              <c:numCache>
                <c:formatCode>General</c:formatCode>
                <c:ptCount val="3"/>
                <c:pt idx="0">
                  <c:v>2023</c:v>
                </c:pt>
                <c:pt idx="1">
                  <c:v>2024</c:v>
                </c:pt>
                <c:pt idx="2">
                  <c:v>2025</c:v>
                </c:pt>
              </c:numCache>
            </c:numRef>
          </c:cat>
          <c:val>
            <c:numRef>
              <c:f>'77.Друштво за производство, тр'!$B$162:$D$162</c:f>
              <c:numCache>
                <c:formatCode>0.00</c:formatCode>
                <c:ptCount val="3"/>
                <c:pt idx="0">
                  <c:v>-1025.614241924075</c:v>
                </c:pt>
                <c:pt idx="1">
                  <c:v>-612.35473819270487</c:v>
                </c:pt>
                <c:pt idx="2">
                  <c:v>-665.06448023714609</c:v>
                </c:pt>
              </c:numCache>
            </c:numRef>
          </c:val>
          <c:smooth val="0"/>
          <c:extLst>
            <c:ext xmlns:c16="http://schemas.microsoft.com/office/drawing/2014/chart" uri="{C3380CC4-5D6E-409C-BE32-E72D297353CC}">
              <c16:uniqueId val="{00000001-E478-3842-AE3D-8E0D9D3D9DB8}"/>
            </c:ext>
          </c:extLst>
        </c:ser>
        <c:ser>
          <c:idx val="2"/>
          <c:order val="2"/>
          <c:tx>
            <c:strRef>
              <c:f>'77.Друштво за производство, тр'!$A$163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'77.Друштво за производство, тр'!$B$160:$D$160</c:f>
              <c:numCache>
                <c:formatCode>General</c:formatCode>
                <c:ptCount val="3"/>
                <c:pt idx="0">
                  <c:v>2023</c:v>
                </c:pt>
                <c:pt idx="1">
                  <c:v>2024</c:v>
                </c:pt>
                <c:pt idx="2">
                  <c:v>2025</c:v>
                </c:pt>
              </c:numCache>
            </c:numRef>
          </c:cat>
          <c:val>
            <c:numRef>
              <c:f>'77.Друштво за производство, тр'!$B$163:$D$163</c:f>
              <c:numCache>
                <c:formatCode>0.00</c:formatCode>
                <c:ptCount val="3"/>
                <c:pt idx="0">
                  <c:v>-3117.91</c:v>
                </c:pt>
                <c:pt idx="1">
                  <c:v>-114.16</c:v>
                </c:pt>
                <c:pt idx="2">
                  <c:v>9.9805173720099578</c:v>
                </c:pt>
              </c:numCache>
            </c:numRef>
          </c:val>
          <c:smooth val="0"/>
          <c:extLst>
            <c:ext xmlns:c16="http://schemas.microsoft.com/office/drawing/2014/chart" uri="{C3380CC4-5D6E-409C-BE32-E72D297353CC}">
              <c16:uniqueId val="{00000002-E478-3842-AE3D-8E0D9D3D9DB8}"/>
            </c:ext>
          </c:extLst>
        </c:ser>
        <c:ser>
          <c:idx val="3"/>
          <c:order val="3"/>
          <c:tx>
            <c:strRef>
              <c:f>'77.Друштво за производство, тр'!$A$164</c:f>
              <c:strCache>
                <c:ptCount val="1"/>
                <c:pt idx="0">
                  <c:v>  СТАПКА НА ПОВРАТ НА КАПИТАЛОТ (ROE)</c:v>
                </c:pt>
              </c:strCache>
            </c:strRef>
          </c:tx>
          <c:marker>
            <c:symbol val="none"/>
          </c:marker>
          <c:cat>
            <c:numRef>
              <c:f>'77.Друштво за производство, тр'!$B$160:$D$160</c:f>
              <c:numCache>
                <c:formatCode>General</c:formatCode>
                <c:ptCount val="3"/>
                <c:pt idx="0">
                  <c:v>2023</c:v>
                </c:pt>
                <c:pt idx="1">
                  <c:v>2024</c:v>
                </c:pt>
                <c:pt idx="2">
                  <c:v>2025</c:v>
                </c:pt>
              </c:numCache>
            </c:numRef>
          </c:cat>
          <c:val>
            <c:numRef>
              <c:f>'77.Друштво за производство, тр'!$B$164:$D$164</c:f>
              <c:numCache>
                <c:formatCode>0.00</c:formatCode>
                <c:ptCount val="3"/>
                <c:pt idx="0">
                  <c:v>-12610.83</c:v>
                </c:pt>
                <c:pt idx="1">
                  <c:v>103.25</c:v>
                </c:pt>
                <c:pt idx="2">
                  <c:v>-14.14046925318203</c:v>
                </c:pt>
              </c:numCache>
            </c:numRef>
          </c:val>
          <c:smooth val="0"/>
          <c:extLst>
            <c:ext xmlns:c16="http://schemas.microsoft.com/office/drawing/2014/chart" uri="{C3380CC4-5D6E-409C-BE32-E72D297353CC}">
              <c16:uniqueId val="{00000000-C53E-AC4E-8B91-BA98D58B2A6E}"/>
            </c:ext>
          </c:extLst>
        </c:ser>
        <c:dLbls>
          <c:showLegendKey val="0"/>
          <c:showVal val="0"/>
          <c:showCatName val="0"/>
          <c:showSerName val="0"/>
          <c:showPercent val="0"/>
          <c:showBubbleSize val="0"/>
        </c:dLbls>
        <c:smooth val="0"/>
        <c:axId val="246682752"/>
        <c:axId val="246684288"/>
      </c:lineChart>
      <c:catAx>
        <c:axId val="24668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684288"/>
        <c:crosses val="autoZero"/>
        <c:auto val="1"/>
        <c:lblAlgn val="ctr"/>
        <c:lblOffset val="100"/>
        <c:noMultiLvlLbl val="0"/>
      </c:catAx>
      <c:valAx>
        <c:axId val="246684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682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'77.Друштво за производство, тр'!$A$95</c:f>
              <c:strCache>
                <c:ptCount val="1"/>
                <c:pt idx="0">
                  <c:v>Oбврски</c:v>
                </c:pt>
              </c:strCache>
            </c:strRef>
          </c:tx>
          <c:spPr>
            <a:solidFill>
              <a:schemeClr val="accent1"/>
            </a:solidFill>
            <a:ln>
              <a:noFill/>
              <a:prstDash val="solid"/>
            </a:ln>
          </c:spPr>
          <c:invertIfNegative val="0"/>
          <c:cat>
            <c:numRef>
              <c:f>'77.Друштво за производство, тр'!$B$94:$D$94</c:f>
              <c:numCache>
                <c:formatCode>0</c:formatCode>
                <c:ptCount val="3"/>
                <c:pt idx="0">
                  <c:v>2023</c:v>
                </c:pt>
                <c:pt idx="1">
                  <c:v>2024</c:v>
                </c:pt>
                <c:pt idx="2">
                  <c:v>2025</c:v>
                </c:pt>
              </c:numCache>
            </c:numRef>
          </c:cat>
          <c:val>
            <c:numRef>
              <c:f>'77.Друштво за производство, тр'!$B$95:$D$95</c:f>
              <c:numCache>
                <c:formatCode>#,##0</c:formatCode>
                <c:ptCount val="3"/>
                <c:pt idx="0">
                  <c:v>7365</c:v>
                </c:pt>
                <c:pt idx="1">
                  <c:v>141746</c:v>
                </c:pt>
                <c:pt idx="2">
                  <c:v>157600</c:v>
                </c:pt>
              </c:numCache>
            </c:numRef>
          </c:val>
          <c:extLst>
            <c:ext xmlns:c16="http://schemas.microsoft.com/office/drawing/2014/chart" uri="{C3380CC4-5D6E-409C-BE32-E72D297353CC}">
              <c16:uniqueId val="{00000000-B1B7-2545-9A66-BB7E054B6A9F}"/>
            </c:ext>
          </c:extLst>
        </c:ser>
        <c:ser>
          <c:idx val="1"/>
          <c:order val="1"/>
          <c:tx>
            <c:strRef>
              <c:f>'77.Друштво за производство, тр'!$A$96</c:f>
              <c:strCache>
                <c:ptCount val="1"/>
                <c:pt idx="0">
                  <c:v>EBITDA</c:v>
                </c:pt>
              </c:strCache>
            </c:strRef>
          </c:tx>
          <c:spPr>
            <a:solidFill>
              <a:schemeClr val="accent2"/>
            </a:solidFill>
            <a:ln>
              <a:noFill/>
              <a:prstDash val="solid"/>
            </a:ln>
          </c:spPr>
          <c:invertIfNegative val="0"/>
          <c:cat>
            <c:numRef>
              <c:f>'77.Друштво за производство, тр'!$B$94:$D$94</c:f>
              <c:numCache>
                <c:formatCode>0</c:formatCode>
                <c:ptCount val="3"/>
                <c:pt idx="0">
                  <c:v>2023</c:v>
                </c:pt>
                <c:pt idx="1">
                  <c:v>2024</c:v>
                </c:pt>
                <c:pt idx="2">
                  <c:v>2025</c:v>
                </c:pt>
              </c:numCache>
            </c:numRef>
          </c:cat>
          <c:val>
            <c:numRef>
              <c:f>'77.Друштво за производство, тр'!$B$96:$D$96</c:f>
              <c:numCache>
                <c:formatCode>#,##0</c:formatCode>
                <c:ptCount val="3"/>
                <c:pt idx="0">
                  <c:v>-434963</c:v>
                </c:pt>
                <c:pt idx="1">
                  <c:v>-1002241</c:v>
                </c:pt>
                <c:pt idx="2">
                  <c:v>-1616431</c:v>
                </c:pt>
              </c:numCache>
            </c:numRef>
          </c:val>
          <c:extLst>
            <c:ext xmlns:c16="http://schemas.microsoft.com/office/drawing/2014/chart" uri="{C3380CC4-5D6E-409C-BE32-E72D297353CC}">
              <c16:uniqueId val="{00000001-B1B7-2545-9A66-BB7E054B6A9F}"/>
            </c:ext>
          </c:extLst>
        </c:ser>
        <c:ser>
          <c:idx val="2"/>
          <c:order val="2"/>
          <c:tx>
            <c:strRef>
              <c:f>'77.Друштво за производство, тр'!$A$97</c:f>
              <c:strCache>
                <c:ptCount val="1"/>
                <c:pt idx="0">
                  <c:v>Показател на долг/ЕBITDA</c:v>
                </c:pt>
              </c:strCache>
            </c:strRef>
          </c:tx>
          <c:spPr>
            <a:solidFill>
              <a:schemeClr val="accent3"/>
            </a:solidFill>
            <a:ln>
              <a:noFill/>
              <a:prstDash val="solid"/>
            </a:ln>
          </c:spPr>
          <c:invertIfNegative val="0"/>
          <c:cat>
            <c:numRef>
              <c:f>'77.Друштво за производство, тр'!$B$94:$D$94</c:f>
              <c:numCache>
                <c:formatCode>0</c:formatCode>
                <c:ptCount val="3"/>
                <c:pt idx="0">
                  <c:v>2023</c:v>
                </c:pt>
                <c:pt idx="1">
                  <c:v>2024</c:v>
                </c:pt>
                <c:pt idx="2">
                  <c:v>2025</c:v>
                </c:pt>
              </c:numCache>
            </c:numRef>
          </c:cat>
          <c:val>
            <c:numRef>
              <c:f>'77.Друштво за производство, тр'!$B$97:$D$97</c:f>
              <c:numCache>
                <c:formatCode>#,##0.00</c:formatCode>
                <c:ptCount val="3"/>
                <c:pt idx="0">
                  <c:v>-1.693247471624023E-2</c:v>
                </c:pt>
                <c:pt idx="1">
                  <c:v>-0.1414290574821824</c:v>
                </c:pt>
                <c:pt idx="2">
                  <c:v>-9.7498748786678802E-2</c:v>
                </c:pt>
              </c:numCache>
            </c:numRef>
          </c:val>
          <c:extLst>
            <c:ext xmlns:c16="http://schemas.microsoft.com/office/drawing/2014/chart" uri="{C3380CC4-5D6E-409C-BE32-E72D297353CC}">
              <c16:uniqueId val="{00000002-B1B7-2545-9A66-BB7E054B6A9F}"/>
            </c:ext>
          </c:extLst>
        </c:ser>
        <c:dLbls>
          <c:showLegendKey val="0"/>
          <c:showVal val="0"/>
          <c:showCatName val="0"/>
          <c:showSerName val="0"/>
          <c:showPercent val="0"/>
          <c:showBubbleSize val="0"/>
        </c:dLbls>
        <c:gapWidth val="219"/>
        <c:overlap val="-27"/>
        <c:axId val="246719616"/>
        <c:axId val="246721152"/>
      </c:barChart>
      <c:catAx>
        <c:axId val="246719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721152"/>
        <c:crosses val="autoZero"/>
        <c:auto val="1"/>
        <c:lblAlgn val="ctr"/>
        <c:lblOffset val="100"/>
        <c:noMultiLvlLbl val="0"/>
      </c:catAx>
      <c:valAx>
        <c:axId val="2467211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7196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'77.Друштво за производство, тр'!$A$118</c:f>
              <c:strCache>
                <c:ptCount val="1"/>
                <c:pt idx="0">
                  <c:v>Oбврски</c:v>
                </c:pt>
              </c:strCache>
            </c:strRef>
          </c:tx>
          <c:spPr>
            <a:solidFill>
              <a:schemeClr val="accent1"/>
            </a:solidFill>
            <a:ln>
              <a:noFill/>
              <a:prstDash val="solid"/>
            </a:ln>
          </c:spPr>
          <c:invertIfNegative val="0"/>
          <c:cat>
            <c:numRef>
              <c:f>'77.Друштво за производство, тр'!$B$117:$D$117</c:f>
              <c:numCache>
                <c:formatCode>General</c:formatCode>
                <c:ptCount val="3"/>
                <c:pt idx="0">
                  <c:v>2023</c:v>
                </c:pt>
                <c:pt idx="1">
                  <c:v>2024</c:v>
                </c:pt>
                <c:pt idx="2">
                  <c:v>2025</c:v>
                </c:pt>
              </c:numCache>
            </c:numRef>
          </c:cat>
          <c:val>
            <c:numRef>
              <c:f>'77.Друштво за производство, тр'!$B$118:$D$118</c:f>
              <c:numCache>
                <c:formatCode>#,##0</c:formatCode>
                <c:ptCount val="3"/>
                <c:pt idx="0">
                  <c:v>7365</c:v>
                </c:pt>
                <c:pt idx="1">
                  <c:v>141746</c:v>
                </c:pt>
                <c:pt idx="2">
                  <c:v>157600</c:v>
                </c:pt>
              </c:numCache>
            </c:numRef>
          </c:val>
          <c:extLst>
            <c:ext xmlns:c16="http://schemas.microsoft.com/office/drawing/2014/chart" uri="{C3380CC4-5D6E-409C-BE32-E72D297353CC}">
              <c16:uniqueId val="{00000000-1042-2B47-AB6C-78AECE4FA304}"/>
            </c:ext>
          </c:extLst>
        </c:ser>
        <c:ser>
          <c:idx val="1"/>
          <c:order val="1"/>
          <c:tx>
            <c:strRef>
              <c:f>'77.Друштво за производство, тр'!$A$119</c:f>
              <c:strCache>
                <c:ptCount val="1"/>
                <c:pt idx="0">
                  <c:v>Приходи</c:v>
                </c:pt>
              </c:strCache>
            </c:strRef>
          </c:tx>
          <c:spPr>
            <a:solidFill>
              <a:schemeClr val="accent2"/>
            </a:solidFill>
            <a:ln>
              <a:noFill/>
              <a:prstDash val="solid"/>
            </a:ln>
          </c:spPr>
          <c:invertIfNegative val="0"/>
          <c:cat>
            <c:numRef>
              <c:f>'77.Друштво за производство, тр'!$B$117:$D$117</c:f>
              <c:numCache>
                <c:formatCode>General</c:formatCode>
                <c:ptCount val="3"/>
                <c:pt idx="0">
                  <c:v>2023</c:v>
                </c:pt>
                <c:pt idx="1">
                  <c:v>2024</c:v>
                </c:pt>
                <c:pt idx="2">
                  <c:v>2025</c:v>
                </c:pt>
              </c:numCache>
            </c:numRef>
          </c:cat>
          <c:val>
            <c:numRef>
              <c:f>'77.Друштво за производство, тр'!$B$119:$D$119</c:f>
              <c:numCache>
                <c:formatCode>#,##0</c:formatCode>
                <c:ptCount val="3"/>
                <c:pt idx="0">
                  <c:v>137211</c:v>
                </c:pt>
                <c:pt idx="1">
                  <c:v>942486</c:v>
                </c:pt>
                <c:pt idx="2">
                  <c:v>1691469</c:v>
                </c:pt>
              </c:numCache>
            </c:numRef>
          </c:val>
          <c:extLst>
            <c:ext xmlns:c16="http://schemas.microsoft.com/office/drawing/2014/chart" uri="{C3380CC4-5D6E-409C-BE32-E72D297353CC}">
              <c16:uniqueId val="{00000001-1042-2B47-AB6C-78AECE4FA304}"/>
            </c:ext>
          </c:extLst>
        </c:ser>
        <c:dLbls>
          <c:showLegendKey val="0"/>
          <c:showVal val="0"/>
          <c:showCatName val="0"/>
          <c:showSerName val="0"/>
          <c:showPercent val="0"/>
          <c:showBubbleSize val="0"/>
        </c:dLbls>
        <c:gapWidth val="219"/>
        <c:overlap val="-27"/>
        <c:axId val="247091200"/>
        <c:axId val="247092736"/>
      </c:barChart>
      <c:catAx>
        <c:axId val="24709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92736"/>
        <c:crosses val="autoZero"/>
        <c:auto val="1"/>
        <c:lblAlgn val="ctr"/>
        <c:lblOffset val="100"/>
        <c:noMultiLvlLbl val="0"/>
      </c:catAx>
      <c:valAx>
        <c:axId val="2470927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912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'77.Друштво за производство, тр'!$A$139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'77.Друштво за производство, тр'!$B$138:$D$138</c:f>
              <c:numCache>
                <c:formatCode>General</c:formatCode>
                <c:ptCount val="3"/>
                <c:pt idx="0">
                  <c:v>2023</c:v>
                </c:pt>
                <c:pt idx="1">
                  <c:v>2024</c:v>
                </c:pt>
                <c:pt idx="2">
                  <c:v>2025</c:v>
                </c:pt>
              </c:numCache>
            </c:numRef>
          </c:cat>
          <c:val>
            <c:numRef>
              <c:f>'77.Друштво за производство, тр'!$B$139:$D$139</c:f>
              <c:numCache>
                <c:formatCode>0.00</c:formatCode>
                <c:ptCount val="3"/>
                <c:pt idx="0">
                  <c:v>0.75275960752248572</c:v>
                </c:pt>
                <c:pt idx="1">
                  <c:v>2.1057119512738618</c:v>
                </c:pt>
                <c:pt idx="2">
                  <c:v>1.705812317350363</c:v>
                </c:pt>
              </c:numCache>
            </c:numRef>
          </c:val>
          <c:smooth val="0"/>
          <c:extLst>
            <c:ext xmlns:c16="http://schemas.microsoft.com/office/drawing/2014/chart" uri="{C3380CC4-5D6E-409C-BE32-E72D297353CC}">
              <c16:uniqueId val="{00000000-864E-5C41-8E41-B6EBAE84109D}"/>
            </c:ext>
          </c:extLst>
        </c:ser>
        <c:ser>
          <c:idx val="1"/>
          <c:order val="1"/>
          <c:tx>
            <c:strRef>
              <c:f>'77.Друштво за производство, тр'!$A$140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'77.Друштво за производство, тр'!$B$138:$D$138</c:f>
              <c:numCache>
                <c:formatCode>General</c:formatCode>
                <c:ptCount val="3"/>
                <c:pt idx="0">
                  <c:v>2023</c:v>
                </c:pt>
                <c:pt idx="1">
                  <c:v>2024</c:v>
                </c:pt>
                <c:pt idx="2">
                  <c:v>2025</c:v>
                </c:pt>
              </c:numCache>
            </c:numRef>
          </c:cat>
          <c:val>
            <c:numRef>
              <c:f>'77.Друштво за производство, тр'!$B$140:$D$140</c:f>
              <c:numCache>
                <c:formatCode>0.00</c:formatCode>
                <c:ptCount val="3"/>
                <c:pt idx="0">
                  <c:v>3.0446465481603968</c:v>
                </c:pt>
                <c:pt idx="1">
                  <c:v>-1.9043946742620681</c:v>
                </c:pt>
                <c:pt idx="2">
                  <c:v>-2.4168072381536581</c:v>
                </c:pt>
              </c:numCache>
            </c:numRef>
          </c:val>
          <c:smooth val="0"/>
          <c:extLst>
            <c:ext xmlns:c16="http://schemas.microsoft.com/office/drawing/2014/chart" uri="{C3380CC4-5D6E-409C-BE32-E72D297353CC}">
              <c16:uniqueId val="{00000001-864E-5C41-8E41-B6EBAE84109D}"/>
            </c:ext>
          </c:extLst>
        </c:ser>
        <c:dLbls>
          <c:showLegendKey val="0"/>
          <c:showVal val="0"/>
          <c:showCatName val="0"/>
          <c:showSerName val="0"/>
          <c:showPercent val="0"/>
          <c:showBubbleSize val="0"/>
        </c:dLbls>
        <c:smooth val="0"/>
        <c:axId val="246876800"/>
        <c:axId val="246882688"/>
      </c:lineChart>
      <c:catAx>
        <c:axId val="2468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882688"/>
        <c:crosses val="autoZero"/>
        <c:auto val="1"/>
        <c:lblAlgn val="ctr"/>
        <c:lblOffset val="100"/>
        <c:noMultiLvlLbl val="0"/>
      </c:catAx>
      <c:valAx>
        <c:axId val="246882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876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'77.Друштво за производство, тр'!$A$185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'77.Друштво за производство, тр'!$B$184:$D$184</c:f>
              <c:numCache>
                <c:formatCode>General</c:formatCode>
                <c:ptCount val="3"/>
                <c:pt idx="0">
                  <c:v>2023</c:v>
                </c:pt>
                <c:pt idx="1">
                  <c:v>2024</c:v>
                </c:pt>
                <c:pt idx="2">
                  <c:v>2025</c:v>
                </c:pt>
              </c:numCache>
            </c:numRef>
          </c:cat>
          <c:val>
            <c:numRef>
              <c:f>'77.Друштво за производство, тр'!$B$185:$D$185</c:f>
              <c:numCache>
                <c:formatCode>0.00</c:formatCode>
                <c:ptCount val="3"/>
                <c:pt idx="0">
                  <c:v>1.328445349626612</c:v>
                </c:pt>
                <c:pt idx="1">
                  <c:v>0.35427454742990983</c:v>
                </c:pt>
                <c:pt idx="2">
                  <c:v>0.49944162436548217</c:v>
                </c:pt>
              </c:numCache>
            </c:numRef>
          </c:val>
          <c:smooth val="0"/>
          <c:extLst>
            <c:ext xmlns:c16="http://schemas.microsoft.com/office/drawing/2014/chart" uri="{C3380CC4-5D6E-409C-BE32-E72D297353CC}">
              <c16:uniqueId val="{00000000-885D-8A4D-8591-D49AFAC7CBC9}"/>
            </c:ext>
          </c:extLst>
        </c:ser>
        <c:ser>
          <c:idx val="1"/>
          <c:order val="1"/>
          <c:tx>
            <c:strRef>
              <c:f>'77.Друштво за производство, тр'!$A$186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'77.Друштво за производство, тр'!$B$184:$D$184</c:f>
              <c:numCache>
                <c:formatCode>General</c:formatCode>
                <c:ptCount val="3"/>
                <c:pt idx="0">
                  <c:v>2023</c:v>
                </c:pt>
                <c:pt idx="1">
                  <c:v>2024</c:v>
                </c:pt>
                <c:pt idx="2">
                  <c:v>2025</c:v>
                </c:pt>
              </c:numCache>
            </c:numRef>
          </c:cat>
          <c:val>
            <c:numRef>
              <c:f>'77.Друштво за производство, тр'!$B$186:$D$186</c:f>
              <c:numCache>
                <c:formatCode>0.00</c:formatCode>
                <c:ptCount val="3"/>
                <c:pt idx="0">
                  <c:v>1.328445349626612</c:v>
                </c:pt>
                <c:pt idx="1">
                  <c:v>0.27523880744430179</c:v>
                </c:pt>
                <c:pt idx="2">
                  <c:v>0.2323159898477157</c:v>
                </c:pt>
              </c:numCache>
            </c:numRef>
          </c:val>
          <c:smooth val="0"/>
          <c:extLst>
            <c:ext xmlns:c16="http://schemas.microsoft.com/office/drawing/2014/chart" uri="{C3380CC4-5D6E-409C-BE32-E72D297353CC}">
              <c16:uniqueId val="{00000001-885D-8A4D-8591-D49AFAC7CBC9}"/>
            </c:ext>
          </c:extLst>
        </c:ser>
        <c:dLbls>
          <c:showLegendKey val="0"/>
          <c:showVal val="0"/>
          <c:showCatName val="0"/>
          <c:showSerName val="0"/>
          <c:showPercent val="0"/>
          <c:showBubbleSize val="0"/>
        </c:dLbls>
        <c:smooth val="0"/>
        <c:axId val="246916608"/>
        <c:axId val="246918144"/>
      </c:lineChart>
      <c:catAx>
        <c:axId val="24691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918144"/>
        <c:crosses val="autoZero"/>
        <c:auto val="1"/>
        <c:lblAlgn val="ctr"/>
        <c:lblOffset val="100"/>
        <c:noMultiLvlLbl val="0"/>
      </c:catAx>
      <c:valAx>
        <c:axId val="246918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6916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'78.Заедничко јавно претпријати'!$A$102</c:f>
              <c:strCache>
                <c:ptCount val="1"/>
                <c:pt idx="0">
                  <c:v>Oбврски</c:v>
                </c:pt>
              </c:strCache>
            </c:strRef>
          </c:tx>
          <c:spPr>
            <a:ln>
              <a:prstDash val="solid"/>
            </a:ln>
          </c:spPr>
          <c:invertIfNegative val="0"/>
          <c:cat>
            <c:numRef>
              <c:f>'78.Заедничко јавно претпријати'!$B$101:$D$101</c:f>
              <c:numCache>
                <c:formatCode>0</c:formatCode>
                <c:ptCount val="3"/>
                <c:pt idx="0">
                  <c:v>2023</c:v>
                </c:pt>
                <c:pt idx="1">
                  <c:v>2024</c:v>
                </c:pt>
                <c:pt idx="2">
                  <c:v>2025</c:v>
                </c:pt>
              </c:numCache>
            </c:numRef>
          </c:cat>
          <c:val>
            <c:numRef>
              <c:f>'78.Заедничко јавно претпријати'!$B$102:$D$102</c:f>
              <c:numCache>
                <c:formatCode>#,##0</c:formatCode>
                <c:ptCount val="3"/>
                <c:pt idx="0">
                  <c:v>0</c:v>
                </c:pt>
                <c:pt idx="1">
                  <c:v>253568</c:v>
                </c:pt>
                <c:pt idx="2">
                  <c:v>1689899</c:v>
                </c:pt>
              </c:numCache>
            </c:numRef>
          </c:val>
          <c:extLst>
            <c:ext xmlns:c16="http://schemas.microsoft.com/office/drawing/2014/chart" uri="{C3380CC4-5D6E-409C-BE32-E72D297353CC}">
              <c16:uniqueId val="{00000000-5823-A64C-895E-63ACFC1A5C52}"/>
            </c:ext>
          </c:extLst>
        </c:ser>
        <c:ser>
          <c:idx val="1"/>
          <c:order val="1"/>
          <c:tx>
            <c:strRef>
              <c:f>'78.Заедничко јавно претпријати'!$A$103</c:f>
              <c:strCache>
                <c:ptCount val="1"/>
                <c:pt idx="0">
                  <c:v>EBITDA</c:v>
                </c:pt>
              </c:strCache>
            </c:strRef>
          </c:tx>
          <c:spPr>
            <a:ln>
              <a:prstDash val="solid"/>
            </a:ln>
          </c:spPr>
          <c:invertIfNegative val="0"/>
          <c:cat>
            <c:numRef>
              <c:f>'78.Заедничко јавно претпријати'!$B$101:$D$101</c:f>
              <c:numCache>
                <c:formatCode>0</c:formatCode>
                <c:ptCount val="3"/>
                <c:pt idx="0">
                  <c:v>2023</c:v>
                </c:pt>
                <c:pt idx="1">
                  <c:v>2024</c:v>
                </c:pt>
                <c:pt idx="2">
                  <c:v>2025</c:v>
                </c:pt>
              </c:numCache>
            </c:numRef>
          </c:cat>
          <c:val>
            <c:numRef>
              <c:f>'78.Заедничко јавно претпријати'!$B$103:$D$103</c:f>
              <c:numCache>
                <c:formatCode>#,##0</c:formatCode>
                <c:ptCount val="3"/>
                <c:pt idx="0">
                  <c:v>0</c:v>
                </c:pt>
                <c:pt idx="1">
                  <c:v>-816679</c:v>
                </c:pt>
                <c:pt idx="2">
                  <c:v>-7691195</c:v>
                </c:pt>
              </c:numCache>
            </c:numRef>
          </c:val>
          <c:extLst>
            <c:ext xmlns:c16="http://schemas.microsoft.com/office/drawing/2014/chart" uri="{C3380CC4-5D6E-409C-BE32-E72D297353CC}">
              <c16:uniqueId val="{00000001-5823-A64C-895E-63ACFC1A5C52}"/>
            </c:ext>
          </c:extLst>
        </c:ser>
        <c:ser>
          <c:idx val="2"/>
          <c:order val="2"/>
          <c:tx>
            <c:strRef>
              <c:f>'78.Заедничко јавно претпријати'!$A$104</c:f>
              <c:strCache>
                <c:ptCount val="1"/>
                <c:pt idx="0">
                  <c:v>Показател на долг/ЕBITDA</c:v>
                </c:pt>
              </c:strCache>
            </c:strRef>
          </c:tx>
          <c:spPr>
            <a:ln>
              <a:prstDash val="solid"/>
            </a:ln>
          </c:spPr>
          <c:invertIfNegative val="0"/>
          <c:cat>
            <c:numRef>
              <c:f>'78.Заедничко јавно претпријати'!$B$101:$D$101</c:f>
              <c:numCache>
                <c:formatCode>0</c:formatCode>
                <c:ptCount val="3"/>
                <c:pt idx="0">
                  <c:v>2023</c:v>
                </c:pt>
                <c:pt idx="1">
                  <c:v>2024</c:v>
                </c:pt>
                <c:pt idx="2">
                  <c:v>2025</c:v>
                </c:pt>
              </c:numCache>
            </c:numRef>
          </c:cat>
          <c:val>
            <c:numRef>
              <c:f>'78.Заедничко јавно претпријати'!$B$104:$D$104</c:f>
              <c:numCache>
                <c:formatCode>#,##0.00</c:formatCode>
                <c:ptCount val="3"/>
                <c:pt idx="0">
                  <c:v>0</c:v>
                </c:pt>
                <c:pt idx="1">
                  <c:v>-0.31048673958801443</c:v>
                </c:pt>
                <c:pt idx="2">
                  <c:v>-0.21971865230305571</c:v>
                </c:pt>
              </c:numCache>
            </c:numRef>
          </c:val>
          <c:extLst>
            <c:ext xmlns:c16="http://schemas.microsoft.com/office/drawing/2014/chart" uri="{C3380CC4-5D6E-409C-BE32-E72D297353CC}">
              <c16:uniqueId val="{00000002-5823-A64C-895E-63ACFC1A5C52}"/>
            </c:ext>
          </c:extLst>
        </c:ser>
        <c:dLbls>
          <c:showLegendKey val="0"/>
          <c:showVal val="0"/>
          <c:showCatName val="0"/>
          <c:showSerName val="0"/>
          <c:showPercent val="0"/>
          <c:showBubbleSize val="0"/>
        </c:dLbls>
        <c:gapWidth val="150"/>
        <c:axId val="246409088"/>
        <c:axId val="246410624"/>
      </c:barChart>
      <c:catAx>
        <c:axId val="246409088"/>
        <c:scaling>
          <c:orientation val="minMax"/>
        </c:scaling>
        <c:delete val="0"/>
        <c:axPos val="b"/>
        <c:numFmt formatCode="0" sourceLinked="1"/>
        <c:majorTickMark val="out"/>
        <c:minorTickMark val="none"/>
        <c:tickLblPos val="nextTo"/>
        <c:crossAx val="246410624"/>
        <c:crosses val="autoZero"/>
        <c:auto val="1"/>
        <c:lblAlgn val="ctr"/>
        <c:lblOffset val="100"/>
        <c:noMultiLvlLbl val="0"/>
      </c:catAx>
      <c:valAx>
        <c:axId val="246410624"/>
        <c:scaling>
          <c:orientation val="minMax"/>
        </c:scaling>
        <c:delete val="0"/>
        <c:axPos val="l"/>
        <c:majorGridlines/>
        <c:numFmt formatCode="#,##0" sourceLinked="1"/>
        <c:majorTickMark val="out"/>
        <c:minorTickMark val="none"/>
        <c:tickLblPos val="nextTo"/>
        <c:crossAx val="2464090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'78.Заедничко јавно претпријати'!$A$125</c:f>
              <c:strCache>
                <c:ptCount val="1"/>
                <c:pt idx="0">
                  <c:v>Oбврски</c:v>
                </c:pt>
              </c:strCache>
            </c:strRef>
          </c:tx>
          <c:spPr>
            <a:ln>
              <a:prstDash val="solid"/>
            </a:ln>
          </c:spPr>
          <c:invertIfNegative val="0"/>
          <c:cat>
            <c:numRef>
              <c:f>'78.Заедничко јавно претпријати'!$B$124:$D$124</c:f>
              <c:numCache>
                <c:formatCode>General</c:formatCode>
                <c:ptCount val="3"/>
                <c:pt idx="0">
                  <c:v>2023</c:v>
                </c:pt>
                <c:pt idx="1">
                  <c:v>2024</c:v>
                </c:pt>
                <c:pt idx="2">
                  <c:v>2025</c:v>
                </c:pt>
              </c:numCache>
            </c:numRef>
          </c:cat>
          <c:val>
            <c:numRef>
              <c:f>'78.Заедничко јавно претпријати'!$B$125:$D$125</c:f>
              <c:numCache>
                <c:formatCode>#,##0</c:formatCode>
                <c:ptCount val="3"/>
                <c:pt idx="0">
                  <c:v>0</c:v>
                </c:pt>
                <c:pt idx="1">
                  <c:v>253568</c:v>
                </c:pt>
                <c:pt idx="2">
                  <c:v>1689899</c:v>
                </c:pt>
              </c:numCache>
            </c:numRef>
          </c:val>
          <c:extLst>
            <c:ext xmlns:c16="http://schemas.microsoft.com/office/drawing/2014/chart" uri="{C3380CC4-5D6E-409C-BE32-E72D297353CC}">
              <c16:uniqueId val="{00000000-1387-0144-AA0D-C9CFF26619C9}"/>
            </c:ext>
          </c:extLst>
        </c:ser>
        <c:ser>
          <c:idx val="1"/>
          <c:order val="1"/>
          <c:tx>
            <c:strRef>
              <c:f>'78.Заедничко јавно претпријати'!$A$126</c:f>
              <c:strCache>
                <c:ptCount val="1"/>
                <c:pt idx="0">
                  <c:v>Приходи</c:v>
                </c:pt>
              </c:strCache>
            </c:strRef>
          </c:tx>
          <c:spPr>
            <a:ln>
              <a:prstDash val="solid"/>
            </a:ln>
          </c:spPr>
          <c:invertIfNegative val="0"/>
          <c:cat>
            <c:numRef>
              <c:f>'78.Заедничко јавно претпријати'!$B$124:$D$124</c:f>
              <c:numCache>
                <c:formatCode>General</c:formatCode>
                <c:ptCount val="3"/>
                <c:pt idx="0">
                  <c:v>2023</c:v>
                </c:pt>
                <c:pt idx="1">
                  <c:v>2024</c:v>
                </c:pt>
                <c:pt idx="2">
                  <c:v>2025</c:v>
                </c:pt>
              </c:numCache>
            </c:numRef>
          </c:cat>
          <c:val>
            <c:numRef>
              <c:f>'78.Заедничко јавно претпријати'!$B$126:$D$126</c:f>
              <c:numCache>
                <c:formatCode>#,##0</c:formatCode>
                <c:ptCount val="3"/>
                <c:pt idx="0">
                  <c:v>0</c:v>
                </c:pt>
                <c:pt idx="1">
                  <c:v>2959930</c:v>
                </c:pt>
                <c:pt idx="2">
                  <c:v>10813051</c:v>
                </c:pt>
              </c:numCache>
            </c:numRef>
          </c:val>
          <c:extLst>
            <c:ext xmlns:c16="http://schemas.microsoft.com/office/drawing/2014/chart" uri="{C3380CC4-5D6E-409C-BE32-E72D297353CC}">
              <c16:uniqueId val="{00000001-1387-0144-AA0D-C9CFF26619C9}"/>
            </c:ext>
          </c:extLst>
        </c:ser>
        <c:dLbls>
          <c:showLegendKey val="0"/>
          <c:showVal val="0"/>
          <c:showCatName val="0"/>
          <c:showSerName val="0"/>
          <c:showPercent val="0"/>
          <c:showBubbleSize val="0"/>
        </c:dLbls>
        <c:gapWidth val="150"/>
        <c:axId val="246448896"/>
        <c:axId val="246450432"/>
      </c:barChart>
      <c:catAx>
        <c:axId val="246448896"/>
        <c:scaling>
          <c:orientation val="minMax"/>
        </c:scaling>
        <c:delete val="0"/>
        <c:axPos val="b"/>
        <c:numFmt formatCode="General" sourceLinked="1"/>
        <c:majorTickMark val="out"/>
        <c:minorTickMark val="none"/>
        <c:tickLblPos val="nextTo"/>
        <c:crossAx val="246450432"/>
        <c:crosses val="autoZero"/>
        <c:auto val="1"/>
        <c:lblAlgn val="ctr"/>
        <c:lblOffset val="100"/>
        <c:noMultiLvlLbl val="0"/>
      </c:catAx>
      <c:valAx>
        <c:axId val="246450432"/>
        <c:scaling>
          <c:orientation val="minMax"/>
        </c:scaling>
        <c:delete val="0"/>
        <c:axPos val="l"/>
        <c:majorGridlines/>
        <c:numFmt formatCode="#,##0" sourceLinked="1"/>
        <c:majorTickMark val="out"/>
        <c:minorTickMark val="none"/>
        <c:tickLblPos val="nextTo"/>
        <c:crossAx val="2464488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'78.Заедничко јавно претпријати'!$A$146</c:f>
              <c:strCache>
                <c:ptCount val="1"/>
                <c:pt idx="0">
                  <c:v>  ПОКАЗАТЕЛ НА ВКУПНА ЗАДОЛЖЕНОСТ</c:v>
                </c:pt>
              </c:strCache>
            </c:strRef>
          </c:tx>
          <c:spPr>
            <a:ln>
              <a:prstDash val="solid"/>
            </a:ln>
          </c:spPr>
          <c:marker>
            <c:symbol val="none"/>
          </c:marker>
          <c:cat>
            <c:numRef>
              <c:f>'78.Заедничко јавно претпријати'!$B$145:$D$145</c:f>
              <c:numCache>
                <c:formatCode>General</c:formatCode>
                <c:ptCount val="3"/>
                <c:pt idx="0">
                  <c:v>2023</c:v>
                </c:pt>
                <c:pt idx="1">
                  <c:v>2024</c:v>
                </c:pt>
                <c:pt idx="2">
                  <c:v>2025</c:v>
                </c:pt>
              </c:numCache>
            </c:numRef>
          </c:cat>
          <c:val>
            <c:numRef>
              <c:f>'78.Заедничко јавно претпријати'!$B$146:$D$146</c:f>
              <c:numCache>
                <c:formatCode>0.00</c:formatCode>
                <c:ptCount val="3"/>
                <c:pt idx="0">
                  <c:v>0</c:v>
                </c:pt>
                <c:pt idx="1">
                  <c:v>8.7244527243924442E-3</c:v>
                </c:pt>
                <c:pt idx="2">
                  <c:v>6.0557033299185249E-2</c:v>
                </c:pt>
              </c:numCache>
            </c:numRef>
          </c:val>
          <c:smooth val="0"/>
          <c:extLst>
            <c:ext xmlns:c16="http://schemas.microsoft.com/office/drawing/2014/chart" uri="{C3380CC4-5D6E-409C-BE32-E72D297353CC}">
              <c16:uniqueId val="{00000000-8D9A-9A4A-9D28-027B13116B78}"/>
            </c:ext>
          </c:extLst>
        </c:ser>
        <c:ser>
          <c:idx val="1"/>
          <c:order val="1"/>
          <c:tx>
            <c:strRef>
              <c:f>'78.Заедничко јавно претпријати'!$A$147</c:f>
              <c:strCache>
                <c:ptCount val="1"/>
                <c:pt idx="0">
                  <c:v>  ПОКАЗАТЕЛ ДОЛГ-СОПСТВЕН КАПИТАЛ (DEBT EQUITY RATIO)</c:v>
                </c:pt>
              </c:strCache>
            </c:strRef>
          </c:tx>
          <c:spPr>
            <a:ln>
              <a:prstDash val="solid"/>
            </a:ln>
          </c:spPr>
          <c:marker>
            <c:symbol val="none"/>
          </c:marker>
          <c:cat>
            <c:numRef>
              <c:f>'78.Заедничко јавно претпријати'!$B$145:$D$145</c:f>
              <c:numCache>
                <c:formatCode>General</c:formatCode>
                <c:ptCount val="3"/>
                <c:pt idx="0">
                  <c:v>2023</c:v>
                </c:pt>
                <c:pt idx="1">
                  <c:v>2024</c:v>
                </c:pt>
                <c:pt idx="2">
                  <c:v>2025</c:v>
                </c:pt>
              </c:numCache>
            </c:numRef>
          </c:cat>
          <c:val>
            <c:numRef>
              <c:f>'78.Заедничко јавно претпријати'!$B$147:$D$147</c:f>
              <c:numCache>
                <c:formatCode>0.00</c:formatCode>
                <c:ptCount val="3"/>
                <c:pt idx="0">
                  <c:v>0</c:v>
                </c:pt>
                <c:pt idx="1">
                  <c:v>9.8393939192865324E-3</c:v>
                </c:pt>
                <c:pt idx="2">
                  <c:v>6.4992578288527753E-2</c:v>
                </c:pt>
              </c:numCache>
            </c:numRef>
          </c:val>
          <c:smooth val="0"/>
          <c:extLst>
            <c:ext xmlns:c16="http://schemas.microsoft.com/office/drawing/2014/chart" uri="{C3380CC4-5D6E-409C-BE32-E72D297353CC}">
              <c16:uniqueId val="{00000001-8D9A-9A4A-9D28-027B13116B78}"/>
            </c:ext>
          </c:extLst>
        </c:ser>
        <c:dLbls>
          <c:showLegendKey val="0"/>
          <c:showVal val="0"/>
          <c:showCatName val="0"/>
          <c:showSerName val="0"/>
          <c:showPercent val="0"/>
          <c:showBubbleSize val="0"/>
        </c:dLbls>
        <c:smooth val="0"/>
        <c:axId val="246467968"/>
        <c:axId val="246559872"/>
      </c:lineChart>
      <c:catAx>
        <c:axId val="246467968"/>
        <c:scaling>
          <c:orientation val="minMax"/>
        </c:scaling>
        <c:delete val="0"/>
        <c:axPos val="b"/>
        <c:numFmt formatCode="General" sourceLinked="1"/>
        <c:majorTickMark val="out"/>
        <c:minorTickMark val="none"/>
        <c:tickLblPos val="nextTo"/>
        <c:crossAx val="246559872"/>
        <c:crosses val="autoZero"/>
        <c:auto val="1"/>
        <c:lblAlgn val="ctr"/>
        <c:lblOffset val="100"/>
        <c:noMultiLvlLbl val="0"/>
      </c:catAx>
      <c:valAx>
        <c:axId val="246559872"/>
        <c:scaling>
          <c:orientation val="minMax"/>
        </c:scaling>
        <c:delete val="0"/>
        <c:axPos val="l"/>
        <c:majorGridlines/>
        <c:numFmt formatCode="0.00" sourceLinked="1"/>
        <c:majorTickMark val="out"/>
        <c:minorTickMark val="none"/>
        <c:tickLblPos val="nextTo"/>
        <c:crossAx val="2464679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'9.КЈП Нискоградба Битола'!$A$95</c:f>
              <c:strCache>
                <c:ptCount val="1"/>
                <c:pt idx="0">
                  <c:v>Oбврски</c:v>
                </c:pt>
              </c:strCache>
            </c:strRef>
          </c:tx>
          <c:spPr>
            <a:solidFill>
              <a:schemeClr val="accent1"/>
            </a:solidFill>
            <a:ln>
              <a:noFill/>
              <a:prstDash val="solid"/>
            </a:ln>
          </c:spPr>
          <c:invertIfNegative val="0"/>
          <c:cat>
            <c:numRef>
              <c:f>'9.КЈП Нискоградба Битола'!$B$94:$D$94</c:f>
              <c:numCache>
                <c:formatCode>0</c:formatCode>
                <c:ptCount val="3"/>
                <c:pt idx="0">
                  <c:v>2023</c:v>
                </c:pt>
                <c:pt idx="1">
                  <c:v>2024</c:v>
                </c:pt>
                <c:pt idx="2">
                  <c:v>2025</c:v>
                </c:pt>
              </c:numCache>
            </c:numRef>
          </c:cat>
          <c:val>
            <c:numRef>
              <c:f>'9.КЈП Нискоградба Битола'!$B$95:$D$95</c:f>
              <c:numCache>
                <c:formatCode>#,##0</c:formatCode>
                <c:ptCount val="3"/>
                <c:pt idx="0">
                  <c:v>19938305</c:v>
                </c:pt>
                <c:pt idx="1">
                  <c:v>19811156</c:v>
                </c:pt>
                <c:pt idx="2">
                  <c:v>24075668</c:v>
                </c:pt>
              </c:numCache>
            </c:numRef>
          </c:val>
          <c:extLst>
            <c:ext xmlns:c16="http://schemas.microsoft.com/office/drawing/2014/chart" uri="{C3380CC4-5D6E-409C-BE32-E72D297353CC}">
              <c16:uniqueId val="{00000000-3D13-DC41-815B-A034452BEE27}"/>
            </c:ext>
          </c:extLst>
        </c:ser>
        <c:ser>
          <c:idx val="1"/>
          <c:order val="1"/>
          <c:tx>
            <c:strRef>
              <c:f>'9.КЈП Нискоградба Битола'!$A$96</c:f>
              <c:strCache>
                <c:ptCount val="1"/>
                <c:pt idx="0">
                  <c:v>EBITDA</c:v>
                </c:pt>
              </c:strCache>
            </c:strRef>
          </c:tx>
          <c:spPr>
            <a:solidFill>
              <a:schemeClr val="accent2"/>
            </a:solidFill>
            <a:ln>
              <a:noFill/>
              <a:prstDash val="solid"/>
            </a:ln>
          </c:spPr>
          <c:invertIfNegative val="0"/>
          <c:cat>
            <c:numRef>
              <c:f>'9.КЈП Нискоградба Битола'!$B$94:$D$94</c:f>
              <c:numCache>
                <c:formatCode>0</c:formatCode>
                <c:ptCount val="3"/>
                <c:pt idx="0">
                  <c:v>2023</c:v>
                </c:pt>
                <c:pt idx="1">
                  <c:v>2024</c:v>
                </c:pt>
                <c:pt idx="2">
                  <c:v>2025</c:v>
                </c:pt>
              </c:numCache>
            </c:numRef>
          </c:cat>
          <c:val>
            <c:numRef>
              <c:f>'9.КЈП Нискоградба Битола'!$B$96:$D$96</c:f>
              <c:numCache>
                <c:formatCode>#,##0</c:formatCode>
                <c:ptCount val="3"/>
                <c:pt idx="0">
                  <c:v>9105890</c:v>
                </c:pt>
                <c:pt idx="1">
                  <c:v>-13126035</c:v>
                </c:pt>
                <c:pt idx="2">
                  <c:v>-11357315</c:v>
                </c:pt>
              </c:numCache>
            </c:numRef>
          </c:val>
          <c:extLst>
            <c:ext xmlns:c16="http://schemas.microsoft.com/office/drawing/2014/chart" uri="{C3380CC4-5D6E-409C-BE32-E72D297353CC}">
              <c16:uniqueId val="{00000001-3D13-DC41-815B-A034452BEE27}"/>
            </c:ext>
          </c:extLst>
        </c:ser>
        <c:ser>
          <c:idx val="2"/>
          <c:order val="2"/>
          <c:tx>
            <c:strRef>
              <c:f>'9.КЈП Нискоградба Битола'!$A$97</c:f>
              <c:strCache>
                <c:ptCount val="1"/>
                <c:pt idx="0">
                  <c:v>Показател на долг/ЕBITDA</c:v>
                </c:pt>
              </c:strCache>
            </c:strRef>
          </c:tx>
          <c:spPr>
            <a:solidFill>
              <a:schemeClr val="accent3"/>
            </a:solidFill>
            <a:ln>
              <a:noFill/>
              <a:prstDash val="solid"/>
            </a:ln>
          </c:spPr>
          <c:invertIfNegative val="0"/>
          <c:cat>
            <c:numRef>
              <c:f>'9.КЈП Нискоградба Битола'!$B$94:$D$94</c:f>
              <c:numCache>
                <c:formatCode>0</c:formatCode>
                <c:ptCount val="3"/>
                <c:pt idx="0">
                  <c:v>2023</c:v>
                </c:pt>
                <c:pt idx="1">
                  <c:v>2024</c:v>
                </c:pt>
                <c:pt idx="2">
                  <c:v>2025</c:v>
                </c:pt>
              </c:numCache>
            </c:numRef>
          </c:cat>
          <c:val>
            <c:numRef>
              <c:f>'9.КЈП Нискоградба Битола'!$B$97:$D$97</c:f>
              <c:numCache>
                <c:formatCode>#,##0.00</c:formatCode>
                <c:ptCount val="3"/>
                <c:pt idx="0">
                  <c:v>2.189605299427074</c:v>
                </c:pt>
                <c:pt idx="1">
                  <c:v>-1.509302390249607</c:v>
                </c:pt>
                <c:pt idx="2">
                  <c:v>-2.1198380074868051</c:v>
                </c:pt>
              </c:numCache>
            </c:numRef>
          </c:val>
          <c:extLst>
            <c:ext xmlns:c16="http://schemas.microsoft.com/office/drawing/2014/chart" uri="{C3380CC4-5D6E-409C-BE32-E72D297353CC}">
              <c16:uniqueId val="{00000002-3D13-DC41-815B-A034452BEE27}"/>
            </c:ext>
          </c:extLst>
        </c:ser>
        <c:dLbls>
          <c:showLegendKey val="0"/>
          <c:showVal val="0"/>
          <c:showCatName val="0"/>
          <c:showSerName val="0"/>
          <c:showPercent val="0"/>
          <c:showBubbleSize val="0"/>
        </c:dLbls>
        <c:gapWidth val="219"/>
        <c:overlap val="-27"/>
        <c:axId val="222552064"/>
        <c:axId val="222553600"/>
      </c:barChart>
      <c:catAx>
        <c:axId val="2225520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553600"/>
        <c:crosses val="autoZero"/>
        <c:auto val="1"/>
        <c:lblAlgn val="ctr"/>
        <c:lblOffset val="100"/>
        <c:noMultiLvlLbl val="0"/>
      </c:catAx>
      <c:valAx>
        <c:axId val="222553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552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'78.Заедничко јавно претпријати'!$A$168</c:f>
              <c:strCache>
                <c:ptCount val="1"/>
                <c:pt idx="0">
                  <c:v>   НЕТО ПРОФИТНА МАРЖА</c:v>
                </c:pt>
              </c:strCache>
            </c:strRef>
          </c:tx>
          <c:spPr>
            <a:ln>
              <a:prstDash val="solid"/>
            </a:ln>
          </c:spPr>
          <c:marker>
            <c:symbol val="none"/>
          </c:marker>
          <c:cat>
            <c:numRef>
              <c:f>'78.Заедничко јавно претпријати'!$B$167:$D$167</c:f>
              <c:numCache>
                <c:formatCode>General</c:formatCode>
                <c:ptCount val="3"/>
                <c:pt idx="0">
                  <c:v>2023</c:v>
                </c:pt>
                <c:pt idx="1">
                  <c:v>2024</c:v>
                </c:pt>
                <c:pt idx="2">
                  <c:v>2025</c:v>
                </c:pt>
              </c:numCache>
            </c:numRef>
          </c:cat>
          <c:val>
            <c:numRef>
              <c:f>'78.Заедничко јавно претпријати'!$B$168:$D$168</c:f>
              <c:numCache>
                <c:formatCode>0.00</c:formatCode>
                <c:ptCount val="3"/>
                <c:pt idx="0">
                  <c:v>0</c:v>
                </c:pt>
                <c:pt idx="1">
                  <c:v>0</c:v>
                </c:pt>
                <c:pt idx="2">
                  <c:v>11.63725098556654</c:v>
                </c:pt>
              </c:numCache>
            </c:numRef>
          </c:val>
          <c:smooth val="0"/>
          <c:extLst>
            <c:ext xmlns:c16="http://schemas.microsoft.com/office/drawing/2014/chart" uri="{C3380CC4-5D6E-409C-BE32-E72D297353CC}">
              <c16:uniqueId val="{00000000-BFA0-694D-95E6-5444BEB4DD32}"/>
            </c:ext>
          </c:extLst>
        </c:ser>
        <c:ser>
          <c:idx val="1"/>
          <c:order val="1"/>
          <c:tx>
            <c:strRef>
              <c:f>'78.Заедничко јавно претпријати'!$A$169</c:f>
              <c:strCache>
                <c:ptCount val="1"/>
                <c:pt idx="0">
                  <c:v>  ОПЕРАТИВНА ПРОФИТНА МАРЖА</c:v>
                </c:pt>
              </c:strCache>
            </c:strRef>
          </c:tx>
          <c:spPr>
            <a:ln>
              <a:prstDash val="solid"/>
            </a:ln>
          </c:spPr>
          <c:marker>
            <c:symbol val="none"/>
          </c:marker>
          <c:cat>
            <c:numRef>
              <c:f>'78.Заедничко јавно претпријати'!$B$167:$D$167</c:f>
              <c:numCache>
                <c:formatCode>General</c:formatCode>
                <c:ptCount val="3"/>
                <c:pt idx="0">
                  <c:v>2023</c:v>
                </c:pt>
                <c:pt idx="1">
                  <c:v>2024</c:v>
                </c:pt>
                <c:pt idx="2">
                  <c:v>2025</c:v>
                </c:pt>
              </c:numCache>
            </c:numRef>
          </c:cat>
          <c:val>
            <c:numRef>
              <c:f>'78.Заедничко јавно претпријати'!$B$169:$D$169</c:f>
              <c:numCache>
                <c:formatCode>0.00</c:formatCode>
                <c:ptCount val="3"/>
                <c:pt idx="0">
                  <c:v>0</c:v>
                </c:pt>
                <c:pt idx="1">
                  <c:v>0</c:v>
                </c:pt>
                <c:pt idx="2">
                  <c:v>-432.37540703797401</c:v>
                </c:pt>
              </c:numCache>
            </c:numRef>
          </c:val>
          <c:smooth val="0"/>
          <c:extLst>
            <c:ext xmlns:c16="http://schemas.microsoft.com/office/drawing/2014/chart" uri="{C3380CC4-5D6E-409C-BE32-E72D297353CC}">
              <c16:uniqueId val="{00000001-BFA0-694D-95E6-5444BEB4DD32}"/>
            </c:ext>
          </c:extLst>
        </c:ser>
        <c:ser>
          <c:idx val="2"/>
          <c:order val="2"/>
          <c:tx>
            <c:strRef>
              <c:f>'78.Заедничко јавно претпријати'!$A$170</c:f>
              <c:strCache>
                <c:ptCount val="1"/>
                <c:pt idx="0">
                  <c:v>  СТАПКА НА ПОВРАТ НА РЕДСТВА (ROA)</c:v>
                </c:pt>
              </c:strCache>
            </c:strRef>
          </c:tx>
          <c:spPr>
            <a:ln>
              <a:prstDash val="solid"/>
            </a:ln>
          </c:spPr>
          <c:marker>
            <c:symbol val="none"/>
          </c:marker>
          <c:cat>
            <c:numRef>
              <c:f>'78.Заедничко јавно претпријати'!$B$167:$D$167</c:f>
              <c:numCache>
                <c:formatCode>General</c:formatCode>
                <c:ptCount val="3"/>
                <c:pt idx="0">
                  <c:v>2023</c:v>
                </c:pt>
                <c:pt idx="1">
                  <c:v>2024</c:v>
                </c:pt>
                <c:pt idx="2">
                  <c:v>2025</c:v>
                </c:pt>
              </c:numCache>
            </c:numRef>
          </c:cat>
          <c:val>
            <c:numRef>
              <c:f>'78.Заедничко јавно претпријати'!$B$170:$D$170</c:f>
              <c:numCache>
                <c:formatCode>0.00</c:formatCode>
                <c:ptCount val="3"/>
                <c:pt idx="0">
                  <c:v>0</c:v>
                </c:pt>
                <c:pt idx="1">
                  <c:v>7.3742317745168284</c:v>
                </c:pt>
                <c:pt idx="2">
                  <c:v>0.82678549646189614</c:v>
                </c:pt>
              </c:numCache>
            </c:numRef>
          </c:val>
          <c:smooth val="0"/>
          <c:extLst>
            <c:ext xmlns:c16="http://schemas.microsoft.com/office/drawing/2014/chart" uri="{C3380CC4-5D6E-409C-BE32-E72D297353CC}">
              <c16:uniqueId val="{00000002-BFA0-694D-95E6-5444BEB4DD32}"/>
            </c:ext>
          </c:extLst>
        </c:ser>
        <c:ser>
          <c:idx val="3"/>
          <c:order val="3"/>
          <c:tx>
            <c:strRef>
              <c:f>'78.Заедничко јавно претпријати'!$A$171</c:f>
              <c:strCache>
                <c:ptCount val="1"/>
                <c:pt idx="0">
                  <c:v>  СТАПКА НА ПОВРАТ НА КАПИТАЛОТ (ROE)</c:v>
                </c:pt>
              </c:strCache>
            </c:strRef>
          </c:tx>
          <c:marker>
            <c:symbol val="none"/>
          </c:marker>
          <c:cat>
            <c:numRef>
              <c:f>'78.Заедничко јавно претпријати'!$B$167:$D$167</c:f>
              <c:numCache>
                <c:formatCode>General</c:formatCode>
                <c:ptCount val="3"/>
                <c:pt idx="0">
                  <c:v>2023</c:v>
                </c:pt>
                <c:pt idx="1">
                  <c:v>2024</c:v>
                </c:pt>
                <c:pt idx="2">
                  <c:v>2025</c:v>
                </c:pt>
              </c:numCache>
            </c:numRef>
          </c:cat>
          <c:val>
            <c:numRef>
              <c:f>'78.Заедничко јавно претпријати'!$B$171:$D$171</c:f>
              <c:numCache>
                <c:formatCode>0.00</c:formatCode>
                <c:ptCount val="3"/>
                <c:pt idx="0">
                  <c:v>0</c:v>
                </c:pt>
                <c:pt idx="1">
                  <c:v>8.3166215204224425</c:v>
                </c:pt>
                <c:pt idx="2">
                  <c:v>0.887344015700684</c:v>
                </c:pt>
              </c:numCache>
            </c:numRef>
          </c:val>
          <c:smooth val="0"/>
          <c:extLst>
            <c:ext xmlns:c16="http://schemas.microsoft.com/office/drawing/2014/chart" uri="{C3380CC4-5D6E-409C-BE32-E72D297353CC}">
              <c16:uniqueId val="{00000000-6C11-424B-8B2F-2686C099856A}"/>
            </c:ext>
          </c:extLst>
        </c:ser>
        <c:dLbls>
          <c:showLegendKey val="0"/>
          <c:showVal val="0"/>
          <c:showCatName val="0"/>
          <c:showSerName val="0"/>
          <c:showPercent val="0"/>
          <c:showBubbleSize val="0"/>
        </c:dLbls>
        <c:smooth val="0"/>
        <c:axId val="246592256"/>
        <c:axId val="246593792"/>
      </c:lineChart>
      <c:catAx>
        <c:axId val="246592256"/>
        <c:scaling>
          <c:orientation val="minMax"/>
        </c:scaling>
        <c:delete val="0"/>
        <c:axPos val="b"/>
        <c:numFmt formatCode="General" sourceLinked="0"/>
        <c:majorTickMark val="out"/>
        <c:minorTickMark val="none"/>
        <c:tickLblPos val="nextTo"/>
        <c:crossAx val="246593792"/>
        <c:crosses val="autoZero"/>
        <c:auto val="1"/>
        <c:lblAlgn val="ctr"/>
        <c:lblOffset val="100"/>
        <c:noMultiLvlLbl val="0"/>
      </c:catAx>
      <c:valAx>
        <c:axId val="246593792"/>
        <c:scaling>
          <c:orientation val="minMax"/>
        </c:scaling>
        <c:delete val="0"/>
        <c:axPos val="l"/>
        <c:majorGridlines/>
        <c:numFmt formatCode="0.00" sourceLinked="1"/>
        <c:majorTickMark val="out"/>
        <c:minorTickMark val="none"/>
        <c:tickLblPos val="nextTo"/>
        <c:crossAx val="2465922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'78.Заедничко јавно претпријати'!$A$192</c:f>
              <c:strCache>
                <c:ptCount val="1"/>
                <c:pt idx="0">
                  <c:v>  ПОКАЗАТЕЛ НА ТЕКОВНА ЛИКВИДНОСТ (CURRENT RATIO)</c:v>
                </c:pt>
              </c:strCache>
            </c:strRef>
          </c:tx>
          <c:spPr>
            <a:ln>
              <a:prstDash val="solid"/>
            </a:ln>
          </c:spPr>
          <c:marker>
            <c:symbol val="none"/>
          </c:marker>
          <c:cat>
            <c:numRef>
              <c:f>'78.Заедничко јавно претпријати'!$B$191:$D$191</c:f>
              <c:numCache>
                <c:formatCode>General</c:formatCode>
                <c:ptCount val="3"/>
                <c:pt idx="0">
                  <c:v>2023</c:v>
                </c:pt>
                <c:pt idx="1">
                  <c:v>2024</c:v>
                </c:pt>
                <c:pt idx="2">
                  <c:v>2025</c:v>
                </c:pt>
              </c:numCache>
            </c:numRef>
          </c:cat>
          <c:val>
            <c:numRef>
              <c:f>'78.Заедничко јавно претпријати'!$B$192:$D$192</c:f>
              <c:numCache>
                <c:formatCode>0.00</c:formatCode>
                <c:ptCount val="3"/>
                <c:pt idx="0">
                  <c:v>0</c:v>
                </c:pt>
                <c:pt idx="1">
                  <c:v>21.161250630994449</c:v>
                </c:pt>
                <c:pt idx="2">
                  <c:v>3.003447543314719</c:v>
                </c:pt>
              </c:numCache>
            </c:numRef>
          </c:val>
          <c:smooth val="0"/>
          <c:extLst>
            <c:ext xmlns:c16="http://schemas.microsoft.com/office/drawing/2014/chart" uri="{C3380CC4-5D6E-409C-BE32-E72D297353CC}">
              <c16:uniqueId val="{00000000-4E9D-7147-96F9-DF2171AD64DD}"/>
            </c:ext>
          </c:extLst>
        </c:ser>
        <c:ser>
          <c:idx val="1"/>
          <c:order val="1"/>
          <c:tx>
            <c:strRef>
              <c:f>'78.Заедничко јавно претпријати'!$A$193</c:f>
              <c:strCache>
                <c:ptCount val="1"/>
                <c:pt idx="0">
                  <c:v>  ПОКАЗАТЕЛ НА ЗАБРЗАНА ЛИКВИДНОСТ (QOICK RATIO)</c:v>
                </c:pt>
              </c:strCache>
            </c:strRef>
          </c:tx>
          <c:spPr>
            <a:ln>
              <a:prstDash val="solid"/>
            </a:ln>
          </c:spPr>
          <c:marker>
            <c:symbol val="none"/>
          </c:marker>
          <c:cat>
            <c:numRef>
              <c:f>'78.Заедничко јавно претпријати'!$B$191:$D$191</c:f>
              <c:numCache>
                <c:formatCode>General</c:formatCode>
                <c:ptCount val="3"/>
                <c:pt idx="0">
                  <c:v>2023</c:v>
                </c:pt>
                <c:pt idx="1">
                  <c:v>2024</c:v>
                </c:pt>
                <c:pt idx="2">
                  <c:v>2025</c:v>
                </c:pt>
              </c:numCache>
            </c:numRef>
          </c:cat>
          <c:val>
            <c:numRef>
              <c:f>'78.Заедничко јавно претпријати'!$B$193:$D$193</c:f>
              <c:numCache>
                <c:formatCode>0.00</c:formatCode>
                <c:ptCount val="3"/>
                <c:pt idx="0">
                  <c:v>0</c:v>
                </c:pt>
                <c:pt idx="1">
                  <c:v>21.161250630994449</c:v>
                </c:pt>
                <c:pt idx="2">
                  <c:v>3.003447543314719</c:v>
                </c:pt>
              </c:numCache>
            </c:numRef>
          </c:val>
          <c:smooth val="0"/>
          <c:extLst>
            <c:ext xmlns:c16="http://schemas.microsoft.com/office/drawing/2014/chart" uri="{C3380CC4-5D6E-409C-BE32-E72D297353CC}">
              <c16:uniqueId val="{00000001-4E9D-7147-96F9-DF2171AD64DD}"/>
            </c:ext>
          </c:extLst>
        </c:ser>
        <c:dLbls>
          <c:showLegendKey val="0"/>
          <c:showVal val="0"/>
          <c:showCatName val="0"/>
          <c:showSerName val="0"/>
          <c:showPercent val="0"/>
          <c:showBubbleSize val="0"/>
        </c:dLbls>
        <c:smooth val="0"/>
        <c:axId val="246943104"/>
        <c:axId val="246948992"/>
      </c:lineChart>
      <c:catAx>
        <c:axId val="246943104"/>
        <c:scaling>
          <c:orientation val="minMax"/>
        </c:scaling>
        <c:delete val="0"/>
        <c:axPos val="b"/>
        <c:numFmt formatCode="General" sourceLinked="1"/>
        <c:majorTickMark val="out"/>
        <c:minorTickMark val="none"/>
        <c:tickLblPos val="nextTo"/>
        <c:crossAx val="246948992"/>
        <c:crosses val="autoZero"/>
        <c:auto val="1"/>
        <c:lblAlgn val="ctr"/>
        <c:lblOffset val="100"/>
        <c:noMultiLvlLbl val="0"/>
      </c:catAx>
      <c:valAx>
        <c:axId val="246948992"/>
        <c:scaling>
          <c:orientation val="minMax"/>
        </c:scaling>
        <c:delete val="0"/>
        <c:axPos val="l"/>
        <c:majorGridlines/>
        <c:numFmt formatCode="0.00" sourceLinked="1"/>
        <c:majorTickMark val="out"/>
        <c:minorTickMark val="none"/>
        <c:tickLblPos val="nextTo"/>
        <c:crossAx val="2469431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'79.ЈП за енергетика КАВАДАРЦИ'!$A$161</c:f>
              <c:strCache>
                <c:ptCount val="1"/>
                <c:pt idx="0">
                  <c:v>   НЕТО ПРОФИТНА МАРЖА</c:v>
                </c:pt>
              </c:strCache>
            </c:strRef>
          </c:tx>
          <c:spPr>
            <a:ln w="28575" cap="rnd">
              <a:solidFill>
                <a:schemeClr val="accent1"/>
              </a:solidFill>
              <a:prstDash val="solid"/>
              <a:round/>
            </a:ln>
          </c:spPr>
          <c:marker>
            <c:symbol val="none"/>
          </c:marker>
          <c:cat>
            <c:numRef>
              <c:f>'79.ЈП за енергетика КАВАДАРЦИ'!$B$160:$D$160</c:f>
              <c:numCache>
                <c:formatCode>General</c:formatCode>
                <c:ptCount val="3"/>
                <c:pt idx="0">
                  <c:v>2023</c:v>
                </c:pt>
                <c:pt idx="1">
                  <c:v>2024</c:v>
                </c:pt>
                <c:pt idx="2">
                  <c:v>2025</c:v>
                </c:pt>
              </c:numCache>
            </c:numRef>
          </c:cat>
          <c:val>
            <c:numRef>
              <c:f>'79.ЈП за енергетика КАВАДАРЦИ'!$B$161:$D$161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'79.ЈП за енергетика КАВАДАРЦИ'!$A$162</c:f>
              <c:strCache>
                <c:ptCount val="1"/>
                <c:pt idx="0">
                  <c:v>  ОПЕРАТИВНА ПРОФИТНА МАРЖА</c:v>
                </c:pt>
              </c:strCache>
            </c:strRef>
          </c:tx>
          <c:spPr>
            <a:ln w="28575" cap="rnd">
              <a:solidFill>
                <a:schemeClr val="accent2"/>
              </a:solidFill>
              <a:prstDash val="solid"/>
              <a:round/>
            </a:ln>
          </c:spPr>
          <c:marker>
            <c:symbol val="none"/>
          </c:marker>
          <c:cat>
            <c:numRef>
              <c:f>'79.ЈП за енергетика КАВАДАРЦИ'!$B$160:$D$160</c:f>
              <c:numCache>
                <c:formatCode>General</c:formatCode>
                <c:ptCount val="3"/>
                <c:pt idx="0">
                  <c:v>2023</c:v>
                </c:pt>
                <c:pt idx="1">
                  <c:v>2024</c:v>
                </c:pt>
                <c:pt idx="2">
                  <c:v>2025</c:v>
                </c:pt>
              </c:numCache>
            </c:numRef>
          </c:cat>
          <c:val>
            <c:numRef>
              <c:f>'79.ЈП за енергетика КАВАДАРЦИ'!$B$162:$D$162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'79.ЈП за енергетика КАВАДАРЦИ'!$A$163</c:f>
              <c:strCache>
                <c:ptCount val="1"/>
                <c:pt idx="0">
                  <c:v>  СТАПКА НА ПОВРАТ НА РЕДСТВА (ROA)</c:v>
                </c:pt>
              </c:strCache>
            </c:strRef>
          </c:tx>
          <c:spPr>
            <a:ln w="28575" cap="rnd">
              <a:solidFill>
                <a:schemeClr val="accent3"/>
              </a:solidFill>
              <a:prstDash val="solid"/>
              <a:round/>
            </a:ln>
          </c:spPr>
          <c:marker>
            <c:symbol val="none"/>
          </c:marker>
          <c:cat>
            <c:numRef>
              <c:f>'79.ЈП за енергетика КАВАДАРЦИ'!$B$160:$D$160</c:f>
              <c:numCache>
                <c:formatCode>General</c:formatCode>
                <c:ptCount val="3"/>
                <c:pt idx="0">
                  <c:v>2023</c:v>
                </c:pt>
                <c:pt idx="1">
                  <c:v>2024</c:v>
                </c:pt>
                <c:pt idx="2">
                  <c:v>2025</c:v>
                </c:pt>
              </c:numCache>
            </c:numRef>
          </c:cat>
          <c:val>
            <c:numRef>
              <c:f>'79.ЈП за енергетика КАВАДАРЦИ'!$B$163:$D$163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'79.ЈП за енергетика КАВАДАРЦИ'!$A$164</c:f>
              <c:strCache>
                <c:ptCount val="1"/>
                <c:pt idx="0">
                  <c:v>  СТАПКА НА ПОВРАТ НА КАПИТАЛОТ (ROE)</c:v>
                </c:pt>
              </c:strCache>
            </c:strRef>
          </c:tx>
          <c:marker>
            <c:symbol val="none"/>
          </c:marker>
          <c:cat>
            <c:numRef>
              <c:f>'79.ЈП за енергетика КАВАДАРЦИ'!$B$160:$D$160</c:f>
              <c:numCache>
                <c:formatCode>General</c:formatCode>
                <c:ptCount val="3"/>
                <c:pt idx="0">
                  <c:v>2023</c:v>
                </c:pt>
                <c:pt idx="1">
                  <c:v>2024</c:v>
                </c:pt>
                <c:pt idx="2">
                  <c:v>2025</c:v>
                </c:pt>
              </c:numCache>
            </c:numRef>
          </c:cat>
          <c:val>
            <c:numRef>
              <c:f>'79.ЈП за енергетика КАВАДАРЦИ'!$B$164:$D$164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47006336"/>
        <c:axId val="247007872"/>
      </c:lineChart>
      <c:catAx>
        <c:axId val="24700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07872"/>
        <c:crosses val="autoZero"/>
        <c:auto val="1"/>
        <c:lblAlgn val="ctr"/>
        <c:lblOffset val="100"/>
        <c:noMultiLvlLbl val="0"/>
      </c:catAx>
      <c:valAx>
        <c:axId val="2470078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06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'79.ЈП за енергетика КАВАДАРЦИ'!$A$95</c:f>
              <c:strCache>
                <c:ptCount val="1"/>
                <c:pt idx="0">
                  <c:v>Oбврски</c:v>
                </c:pt>
              </c:strCache>
            </c:strRef>
          </c:tx>
          <c:spPr>
            <a:solidFill>
              <a:schemeClr val="accent1"/>
            </a:solidFill>
            <a:ln>
              <a:noFill/>
              <a:prstDash val="solid"/>
            </a:ln>
          </c:spPr>
          <c:invertIfNegative val="0"/>
          <c:cat>
            <c:numRef>
              <c:f>'79.ЈП за енергетика КАВАДАРЦИ'!$B$94:$D$94</c:f>
              <c:numCache>
                <c:formatCode>0</c:formatCode>
                <c:ptCount val="3"/>
                <c:pt idx="0">
                  <c:v>2023</c:v>
                </c:pt>
                <c:pt idx="1">
                  <c:v>2024</c:v>
                </c:pt>
                <c:pt idx="2">
                  <c:v>2025</c:v>
                </c:pt>
              </c:numCache>
            </c:numRef>
          </c:cat>
          <c:val>
            <c:numRef>
              <c:f>'79.ЈП за енергетика КАВАДАРЦИ'!$B$95:$D$95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'79.ЈП за енергетика КАВАДАРЦИ'!$A$96</c:f>
              <c:strCache>
                <c:ptCount val="1"/>
                <c:pt idx="0">
                  <c:v>EBITDA</c:v>
                </c:pt>
              </c:strCache>
            </c:strRef>
          </c:tx>
          <c:spPr>
            <a:solidFill>
              <a:schemeClr val="accent2"/>
            </a:solidFill>
            <a:ln>
              <a:noFill/>
              <a:prstDash val="solid"/>
            </a:ln>
          </c:spPr>
          <c:invertIfNegative val="0"/>
          <c:cat>
            <c:numRef>
              <c:f>'79.ЈП за енергетика КАВАДАРЦИ'!$B$94:$D$94</c:f>
              <c:numCache>
                <c:formatCode>0</c:formatCode>
                <c:ptCount val="3"/>
                <c:pt idx="0">
                  <c:v>2023</c:v>
                </c:pt>
                <c:pt idx="1">
                  <c:v>2024</c:v>
                </c:pt>
                <c:pt idx="2">
                  <c:v>2025</c:v>
                </c:pt>
              </c:numCache>
            </c:numRef>
          </c:cat>
          <c:val>
            <c:numRef>
              <c:f>'79.ЈП за енергетика КАВАДАРЦИ'!$B$96:$D$96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'79.ЈП за енергетика КАВАДАРЦИ'!$A$97</c:f>
              <c:strCache>
                <c:ptCount val="1"/>
                <c:pt idx="0">
                  <c:v>Показател на долг/ЕBITDA</c:v>
                </c:pt>
              </c:strCache>
            </c:strRef>
          </c:tx>
          <c:spPr>
            <a:solidFill>
              <a:schemeClr val="accent3"/>
            </a:solidFill>
            <a:ln>
              <a:noFill/>
              <a:prstDash val="solid"/>
            </a:ln>
          </c:spPr>
          <c:invertIfNegative val="0"/>
          <c:cat>
            <c:numRef>
              <c:f>'79.ЈП за енергетика КАВАДАРЦИ'!$B$94:$D$94</c:f>
              <c:numCache>
                <c:formatCode>0</c:formatCode>
                <c:ptCount val="3"/>
                <c:pt idx="0">
                  <c:v>2023</c:v>
                </c:pt>
                <c:pt idx="1">
                  <c:v>2024</c:v>
                </c:pt>
                <c:pt idx="2">
                  <c:v>2025</c:v>
                </c:pt>
              </c:numCache>
            </c:numRef>
          </c:cat>
          <c:val>
            <c:numRef>
              <c:f>'79.ЈП за енергетика КАВАДАРЦИ'!$B$97:$D$97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47063680"/>
        <c:axId val="247065216"/>
      </c:barChart>
      <c:catAx>
        <c:axId val="2470636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65216"/>
        <c:crosses val="autoZero"/>
        <c:auto val="1"/>
        <c:lblAlgn val="ctr"/>
        <c:lblOffset val="100"/>
        <c:noMultiLvlLbl val="0"/>
      </c:catAx>
      <c:valAx>
        <c:axId val="2470652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063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'79.ЈП за енергетика КАВАДАРЦИ'!$A$118</c:f>
              <c:strCache>
                <c:ptCount val="1"/>
                <c:pt idx="0">
                  <c:v>Oбврски</c:v>
                </c:pt>
              </c:strCache>
            </c:strRef>
          </c:tx>
          <c:spPr>
            <a:solidFill>
              <a:schemeClr val="accent1"/>
            </a:solidFill>
            <a:ln>
              <a:noFill/>
              <a:prstDash val="solid"/>
            </a:ln>
          </c:spPr>
          <c:invertIfNegative val="0"/>
          <c:cat>
            <c:numRef>
              <c:f>'79.ЈП за енергетика КАВАДАРЦИ'!$B$117:$D$117</c:f>
              <c:numCache>
                <c:formatCode>General</c:formatCode>
                <c:ptCount val="3"/>
                <c:pt idx="0">
                  <c:v>2023</c:v>
                </c:pt>
                <c:pt idx="1">
                  <c:v>2024</c:v>
                </c:pt>
                <c:pt idx="2">
                  <c:v>2025</c:v>
                </c:pt>
              </c:numCache>
            </c:numRef>
          </c:cat>
          <c:val>
            <c:numRef>
              <c:f>'79.ЈП за енергетика КАВАДАРЦИ'!$B$118:$D$118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'79.ЈП за енергетика КАВАДАРЦИ'!$A$119</c:f>
              <c:strCache>
                <c:ptCount val="1"/>
                <c:pt idx="0">
                  <c:v>Приходи</c:v>
                </c:pt>
              </c:strCache>
            </c:strRef>
          </c:tx>
          <c:spPr>
            <a:solidFill>
              <a:schemeClr val="accent2"/>
            </a:solidFill>
            <a:ln>
              <a:noFill/>
              <a:prstDash val="solid"/>
            </a:ln>
          </c:spPr>
          <c:invertIfNegative val="0"/>
          <c:cat>
            <c:numRef>
              <c:f>'79.ЈП за енергетика КАВАДАРЦИ'!$B$117:$D$117</c:f>
              <c:numCache>
                <c:formatCode>General</c:formatCode>
                <c:ptCount val="3"/>
                <c:pt idx="0">
                  <c:v>2023</c:v>
                </c:pt>
                <c:pt idx="1">
                  <c:v>2024</c:v>
                </c:pt>
                <c:pt idx="2">
                  <c:v>2025</c:v>
                </c:pt>
              </c:numCache>
            </c:numRef>
          </c:cat>
          <c:val>
            <c:numRef>
              <c:f>'79.ЈП за енергетика КАВАДАРЦИ'!$B$119:$D$119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47488512"/>
        <c:axId val="247490048"/>
      </c:barChart>
      <c:catAx>
        <c:axId val="24748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490048"/>
        <c:crosses val="autoZero"/>
        <c:auto val="1"/>
        <c:lblAlgn val="ctr"/>
        <c:lblOffset val="100"/>
        <c:noMultiLvlLbl val="0"/>
      </c:catAx>
      <c:valAx>
        <c:axId val="247490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488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'79.ЈП за енергетика КАВАДАРЦИ'!$A$139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'79.ЈП за енергетика КАВАДАРЦИ'!$B$138:$D$138</c:f>
              <c:numCache>
                <c:formatCode>General</c:formatCode>
                <c:ptCount val="3"/>
                <c:pt idx="0">
                  <c:v>2023</c:v>
                </c:pt>
                <c:pt idx="1">
                  <c:v>2024</c:v>
                </c:pt>
                <c:pt idx="2">
                  <c:v>2025</c:v>
                </c:pt>
              </c:numCache>
            </c:numRef>
          </c:cat>
          <c:val>
            <c:numRef>
              <c:f>'79.ЈП за енергетика КАВАДАРЦИ'!$B$139:$D$139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'79.ЈП за енергетика КАВАДАРЦИ'!$A$140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'79.ЈП за енергетика КАВАДАРЦИ'!$B$138:$D$138</c:f>
              <c:numCache>
                <c:formatCode>General</c:formatCode>
                <c:ptCount val="3"/>
                <c:pt idx="0">
                  <c:v>2023</c:v>
                </c:pt>
                <c:pt idx="1">
                  <c:v>2024</c:v>
                </c:pt>
                <c:pt idx="2">
                  <c:v>2025</c:v>
                </c:pt>
              </c:numCache>
            </c:numRef>
          </c:cat>
          <c:val>
            <c:numRef>
              <c:f>'79.ЈП за енергетика КАВАДАРЦИ'!$B$140:$D$140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47523968"/>
        <c:axId val="247525760"/>
      </c:lineChart>
      <c:catAx>
        <c:axId val="24752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525760"/>
        <c:crosses val="autoZero"/>
        <c:auto val="1"/>
        <c:lblAlgn val="ctr"/>
        <c:lblOffset val="100"/>
        <c:noMultiLvlLbl val="0"/>
      </c:catAx>
      <c:valAx>
        <c:axId val="247525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5239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'79.ЈП за енергетика КАВАДАРЦИ'!$A$185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'79.ЈП за енергетика КАВАДАРЦИ'!$B$184:$D$184</c:f>
              <c:numCache>
                <c:formatCode>General</c:formatCode>
                <c:ptCount val="3"/>
                <c:pt idx="0">
                  <c:v>2023</c:v>
                </c:pt>
                <c:pt idx="1">
                  <c:v>2024</c:v>
                </c:pt>
                <c:pt idx="2">
                  <c:v>2025</c:v>
                </c:pt>
              </c:numCache>
            </c:numRef>
          </c:cat>
          <c:val>
            <c:numRef>
              <c:f>'79.ЈП за енергетика КАВАДАРЦИ'!$B$185:$D$185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'79.ЈП за енергетика КАВАДАРЦИ'!$A$186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'79.ЈП за енергетика КАВАДАРЦИ'!$B$184:$D$184</c:f>
              <c:numCache>
                <c:formatCode>General</c:formatCode>
                <c:ptCount val="3"/>
                <c:pt idx="0">
                  <c:v>2023</c:v>
                </c:pt>
                <c:pt idx="1">
                  <c:v>2024</c:v>
                </c:pt>
                <c:pt idx="2">
                  <c:v>2025</c:v>
                </c:pt>
              </c:numCache>
            </c:numRef>
          </c:cat>
          <c:val>
            <c:numRef>
              <c:f>'79.ЈП за енергетика КАВАДАРЦИ'!$B$186:$D$186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47629312"/>
        <c:axId val="247630848"/>
      </c:lineChart>
      <c:catAx>
        <c:axId val="24762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630848"/>
        <c:crosses val="autoZero"/>
        <c:auto val="1"/>
        <c:lblAlgn val="ctr"/>
        <c:lblOffset val="100"/>
        <c:noMultiLvlLbl val="0"/>
      </c:catAx>
      <c:valAx>
        <c:axId val="247630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629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'80.Друштво за туризам, угостит'!$A$161</c:f>
              <c:strCache>
                <c:ptCount val="1"/>
                <c:pt idx="0">
                  <c:v>   НЕТО ПРОФИТНА МАРЖА</c:v>
                </c:pt>
              </c:strCache>
            </c:strRef>
          </c:tx>
          <c:spPr>
            <a:ln w="28575" cap="rnd">
              <a:solidFill>
                <a:schemeClr val="accent1"/>
              </a:solidFill>
              <a:prstDash val="solid"/>
              <a:round/>
            </a:ln>
          </c:spPr>
          <c:marker>
            <c:symbol val="none"/>
          </c:marker>
          <c:cat>
            <c:numRef>
              <c:f>'80.Друштво за туризам, угостит'!$B$160:$D$160</c:f>
              <c:numCache>
                <c:formatCode>General</c:formatCode>
                <c:ptCount val="3"/>
                <c:pt idx="0">
                  <c:v>2023</c:v>
                </c:pt>
                <c:pt idx="1">
                  <c:v>2024</c:v>
                </c:pt>
                <c:pt idx="2">
                  <c:v>2025</c:v>
                </c:pt>
              </c:numCache>
            </c:numRef>
          </c:cat>
          <c:val>
            <c:numRef>
              <c:f>'80.Друштво за туризам, угостит'!$B$161:$D$161</c:f>
              <c:numCache>
                <c:formatCode>0.00</c:formatCode>
                <c:ptCount val="3"/>
                <c:pt idx="0">
                  <c:v>0</c:v>
                </c:pt>
                <c:pt idx="1">
                  <c:v>0</c:v>
                </c:pt>
                <c:pt idx="2">
                  <c:v>-215.97098065638241</c:v>
                </c:pt>
              </c:numCache>
            </c:numRef>
          </c:val>
          <c:smooth val="0"/>
          <c:extLst>
            <c:ext xmlns:c16="http://schemas.microsoft.com/office/drawing/2014/chart" uri="{C3380CC4-5D6E-409C-BE32-E72D297353CC}">
              <c16:uniqueId val="{00000000-68CF-3744-9EFA-055C41355BAD}"/>
            </c:ext>
          </c:extLst>
        </c:ser>
        <c:ser>
          <c:idx val="1"/>
          <c:order val="1"/>
          <c:tx>
            <c:strRef>
              <c:f>'80.Друштво за туризам, угостит'!$A$162</c:f>
              <c:strCache>
                <c:ptCount val="1"/>
                <c:pt idx="0">
                  <c:v>  ОПЕРАТИВНА ПРОФИТНА МАРЖА</c:v>
                </c:pt>
              </c:strCache>
            </c:strRef>
          </c:tx>
          <c:spPr>
            <a:ln w="28575" cap="rnd">
              <a:solidFill>
                <a:schemeClr val="accent2"/>
              </a:solidFill>
              <a:prstDash val="solid"/>
              <a:round/>
            </a:ln>
          </c:spPr>
          <c:marker>
            <c:symbol val="none"/>
          </c:marker>
          <c:cat>
            <c:numRef>
              <c:f>'80.Друштво за туризам, угостит'!$B$160:$D$160</c:f>
              <c:numCache>
                <c:formatCode>General</c:formatCode>
                <c:ptCount val="3"/>
                <c:pt idx="0">
                  <c:v>2023</c:v>
                </c:pt>
                <c:pt idx="1">
                  <c:v>2024</c:v>
                </c:pt>
                <c:pt idx="2">
                  <c:v>2025</c:v>
                </c:pt>
              </c:numCache>
            </c:numRef>
          </c:cat>
          <c:val>
            <c:numRef>
              <c:f>'80.Друштво за туризам, угостит'!$B$162:$D$162</c:f>
              <c:numCache>
                <c:formatCode>0.00</c:formatCode>
                <c:ptCount val="3"/>
                <c:pt idx="0">
                  <c:v>0</c:v>
                </c:pt>
                <c:pt idx="1">
                  <c:v>0</c:v>
                </c:pt>
                <c:pt idx="2">
                  <c:v>-215.97098065638241</c:v>
                </c:pt>
              </c:numCache>
            </c:numRef>
          </c:val>
          <c:smooth val="0"/>
          <c:extLst>
            <c:ext xmlns:c16="http://schemas.microsoft.com/office/drawing/2014/chart" uri="{C3380CC4-5D6E-409C-BE32-E72D297353CC}">
              <c16:uniqueId val="{00000001-68CF-3744-9EFA-055C41355BAD}"/>
            </c:ext>
          </c:extLst>
        </c:ser>
        <c:ser>
          <c:idx val="2"/>
          <c:order val="2"/>
          <c:tx>
            <c:strRef>
              <c:f>'80.Друштво за туризам, угостит'!$A$163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'80.Друштво за туризам, угостит'!$B$160:$D$160</c:f>
              <c:numCache>
                <c:formatCode>General</c:formatCode>
                <c:ptCount val="3"/>
                <c:pt idx="0">
                  <c:v>2023</c:v>
                </c:pt>
                <c:pt idx="1">
                  <c:v>2024</c:v>
                </c:pt>
                <c:pt idx="2">
                  <c:v>2025</c:v>
                </c:pt>
              </c:numCache>
            </c:numRef>
          </c:cat>
          <c:val>
            <c:numRef>
              <c:f>'80.Друштво за туризам, угостит'!$B$163:$D$163</c:f>
              <c:numCache>
                <c:formatCode>0.00</c:formatCode>
                <c:ptCount val="3"/>
                <c:pt idx="0">
                  <c:v>0</c:v>
                </c:pt>
                <c:pt idx="1">
                  <c:v>0</c:v>
                </c:pt>
                <c:pt idx="2">
                  <c:v>-5.83</c:v>
                </c:pt>
              </c:numCache>
            </c:numRef>
          </c:val>
          <c:smooth val="0"/>
          <c:extLst>
            <c:ext xmlns:c16="http://schemas.microsoft.com/office/drawing/2014/chart" uri="{C3380CC4-5D6E-409C-BE32-E72D297353CC}">
              <c16:uniqueId val="{00000002-68CF-3744-9EFA-055C41355BAD}"/>
            </c:ext>
          </c:extLst>
        </c:ser>
        <c:ser>
          <c:idx val="3"/>
          <c:order val="3"/>
          <c:tx>
            <c:strRef>
              <c:f>'80.Друштво за туризам, угостит'!$A$164</c:f>
              <c:strCache>
                <c:ptCount val="1"/>
                <c:pt idx="0">
                  <c:v>  СТАПКА НА ПОВРАТ НА КАПИТАЛОТ (ROE)</c:v>
                </c:pt>
              </c:strCache>
            </c:strRef>
          </c:tx>
          <c:marker>
            <c:symbol val="none"/>
          </c:marker>
          <c:cat>
            <c:numRef>
              <c:f>'80.Друштво за туризам, угостит'!$B$160:$D$160</c:f>
              <c:numCache>
                <c:formatCode>General</c:formatCode>
                <c:ptCount val="3"/>
                <c:pt idx="0">
                  <c:v>2023</c:v>
                </c:pt>
                <c:pt idx="1">
                  <c:v>2024</c:v>
                </c:pt>
                <c:pt idx="2">
                  <c:v>2025</c:v>
                </c:pt>
              </c:numCache>
            </c:numRef>
          </c:cat>
          <c:val>
            <c:numRef>
              <c:f>'80.Друштво за туризам, угостит'!$B$164:$D$164</c:f>
              <c:numCache>
                <c:formatCode>0.00</c:formatCode>
                <c:ptCount val="3"/>
                <c:pt idx="0">
                  <c:v>0</c:v>
                </c:pt>
                <c:pt idx="1">
                  <c:v>0</c:v>
                </c:pt>
                <c:pt idx="2">
                  <c:v>-5.98</c:v>
                </c:pt>
              </c:numCache>
            </c:numRef>
          </c:val>
          <c:smooth val="0"/>
          <c:extLst>
            <c:ext xmlns:c16="http://schemas.microsoft.com/office/drawing/2014/chart" uri="{C3380CC4-5D6E-409C-BE32-E72D297353CC}">
              <c16:uniqueId val="{00000000-A6F8-7149-B6E2-669458D659B8}"/>
            </c:ext>
          </c:extLst>
        </c:ser>
        <c:dLbls>
          <c:showLegendKey val="0"/>
          <c:showVal val="0"/>
          <c:showCatName val="0"/>
          <c:showSerName val="0"/>
          <c:showPercent val="0"/>
          <c:showBubbleSize val="0"/>
        </c:dLbls>
        <c:smooth val="0"/>
        <c:axId val="247204864"/>
        <c:axId val="247210752"/>
      </c:lineChart>
      <c:catAx>
        <c:axId val="24720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210752"/>
        <c:crosses val="autoZero"/>
        <c:auto val="1"/>
        <c:lblAlgn val="ctr"/>
        <c:lblOffset val="100"/>
        <c:noMultiLvlLbl val="0"/>
      </c:catAx>
      <c:valAx>
        <c:axId val="247210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204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'80.Друштво за туризам, угостит'!$A$95</c:f>
              <c:strCache>
                <c:ptCount val="1"/>
                <c:pt idx="0">
                  <c:v>Oбврски</c:v>
                </c:pt>
              </c:strCache>
            </c:strRef>
          </c:tx>
          <c:spPr>
            <a:solidFill>
              <a:schemeClr val="accent1"/>
            </a:solidFill>
            <a:ln>
              <a:noFill/>
              <a:prstDash val="solid"/>
            </a:ln>
          </c:spPr>
          <c:invertIfNegative val="0"/>
          <c:cat>
            <c:numRef>
              <c:f>'80.Друштво за туризам, угостит'!$B$94:$D$94</c:f>
              <c:numCache>
                <c:formatCode>0</c:formatCode>
                <c:ptCount val="3"/>
                <c:pt idx="0">
                  <c:v>2023</c:v>
                </c:pt>
                <c:pt idx="1">
                  <c:v>2024</c:v>
                </c:pt>
                <c:pt idx="2">
                  <c:v>2025</c:v>
                </c:pt>
              </c:numCache>
            </c:numRef>
          </c:cat>
          <c:val>
            <c:numRef>
              <c:f>'80.Друштво за туризам, угостит'!$B$95:$D$95</c:f>
              <c:numCache>
                <c:formatCode>#,##0</c:formatCode>
                <c:ptCount val="3"/>
                <c:pt idx="0">
                  <c:v>0</c:v>
                </c:pt>
                <c:pt idx="1">
                  <c:v>264533</c:v>
                </c:pt>
                <c:pt idx="2">
                  <c:v>567430</c:v>
                </c:pt>
              </c:numCache>
            </c:numRef>
          </c:val>
          <c:extLst>
            <c:ext xmlns:c16="http://schemas.microsoft.com/office/drawing/2014/chart" uri="{C3380CC4-5D6E-409C-BE32-E72D297353CC}">
              <c16:uniqueId val="{00000000-561B-4946-B6CC-69E63EBBB0BE}"/>
            </c:ext>
          </c:extLst>
        </c:ser>
        <c:ser>
          <c:idx val="1"/>
          <c:order val="1"/>
          <c:tx>
            <c:strRef>
              <c:f>'80.Друштво за туризам, угостит'!$A$96</c:f>
              <c:strCache>
                <c:ptCount val="1"/>
                <c:pt idx="0">
                  <c:v>EBITDA</c:v>
                </c:pt>
              </c:strCache>
            </c:strRef>
          </c:tx>
          <c:spPr>
            <a:solidFill>
              <a:schemeClr val="accent2"/>
            </a:solidFill>
            <a:ln>
              <a:noFill/>
              <a:prstDash val="solid"/>
            </a:ln>
          </c:spPr>
          <c:invertIfNegative val="0"/>
          <c:cat>
            <c:numRef>
              <c:f>'80.Друштво за туризам, угостит'!$B$94:$D$94</c:f>
              <c:numCache>
                <c:formatCode>0</c:formatCode>
                <c:ptCount val="3"/>
                <c:pt idx="0">
                  <c:v>2023</c:v>
                </c:pt>
                <c:pt idx="1">
                  <c:v>2024</c:v>
                </c:pt>
                <c:pt idx="2">
                  <c:v>2025</c:v>
                </c:pt>
              </c:numCache>
            </c:numRef>
          </c:cat>
          <c:val>
            <c:numRef>
              <c:f>'80.Друштво за туризам, угостит'!$B$96:$D$96</c:f>
              <c:numCache>
                <c:formatCode>#,##0</c:formatCode>
                <c:ptCount val="3"/>
                <c:pt idx="0">
                  <c:v>0</c:v>
                </c:pt>
                <c:pt idx="1">
                  <c:v>0</c:v>
                </c:pt>
                <c:pt idx="2">
                  <c:v>-775136</c:v>
                </c:pt>
              </c:numCache>
            </c:numRef>
          </c:val>
          <c:extLst>
            <c:ext xmlns:c16="http://schemas.microsoft.com/office/drawing/2014/chart" uri="{C3380CC4-5D6E-409C-BE32-E72D297353CC}">
              <c16:uniqueId val="{00000001-561B-4946-B6CC-69E63EBBB0BE}"/>
            </c:ext>
          </c:extLst>
        </c:ser>
        <c:ser>
          <c:idx val="2"/>
          <c:order val="2"/>
          <c:tx>
            <c:strRef>
              <c:f>'80.Друштво за туризам, угостит'!$A$97</c:f>
              <c:strCache>
                <c:ptCount val="1"/>
                <c:pt idx="0">
                  <c:v>Показател на долг/ЕBITDA</c:v>
                </c:pt>
              </c:strCache>
            </c:strRef>
          </c:tx>
          <c:spPr>
            <a:solidFill>
              <a:schemeClr val="accent3"/>
            </a:solidFill>
            <a:ln>
              <a:noFill/>
              <a:prstDash val="solid"/>
            </a:ln>
          </c:spPr>
          <c:invertIfNegative val="0"/>
          <c:cat>
            <c:numRef>
              <c:f>'80.Друштво за туризам, угостит'!$B$94:$D$94</c:f>
              <c:numCache>
                <c:formatCode>0</c:formatCode>
                <c:ptCount val="3"/>
                <c:pt idx="0">
                  <c:v>2023</c:v>
                </c:pt>
                <c:pt idx="1">
                  <c:v>2024</c:v>
                </c:pt>
                <c:pt idx="2">
                  <c:v>2025</c:v>
                </c:pt>
              </c:numCache>
            </c:numRef>
          </c:cat>
          <c:val>
            <c:numRef>
              <c:f>'80.Друштво за туризам, угостит'!$B$97:$D$97</c:f>
              <c:numCache>
                <c:formatCode>#,##0.00</c:formatCode>
                <c:ptCount val="3"/>
                <c:pt idx="0">
                  <c:v>0</c:v>
                </c:pt>
                <c:pt idx="1">
                  <c:v>0</c:v>
                </c:pt>
                <c:pt idx="2">
                  <c:v>-0.73203928084878012</c:v>
                </c:pt>
              </c:numCache>
            </c:numRef>
          </c:val>
          <c:extLst>
            <c:ext xmlns:c16="http://schemas.microsoft.com/office/drawing/2014/chart" uri="{C3380CC4-5D6E-409C-BE32-E72D297353CC}">
              <c16:uniqueId val="{00000002-561B-4946-B6CC-69E63EBBB0BE}"/>
            </c:ext>
          </c:extLst>
        </c:ser>
        <c:dLbls>
          <c:showLegendKey val="0"/>
          <c:showVal val="0"/>
          <c:showCatName val="0"/>
          <c:showSerName val="0"/>
          <c:showPercent val="0"/>
          <c:showBubbleSize val="0"/>
        </c:dLbls>
        <c:gapWidth val="219"/>
        <c:overlap val="-27"/>
        <c:axId val="247229440"/>
        <c:axId val="247235328"/>
      </c:barChart>
      <c:catAx>
        <c:axId val="2472294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235328"/>
        <c:crosses val="autoZero"/>
        <c:auto val="1"/>
        <c:lblAlgn val="ctr"/>
        <c:lblOffset val="100"/>
        <c:noMultiLvlLbl val="0"/>
      </c:catAx>
      <c:valAx>
        <c:axId val="247235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229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'80.Друштво за туризам, угостит'!$A$118</c:f>
              <c:strCache>
                <c:ptCount val="1"/>
                <c:pt idx="0">
                  <c:v>Oбврски</c:v>
                </c:pt>
              </c:strCache>
            </c:strRef>
          </c:tx>
          <c:spPr>
            <a:solidFill>
              <a:schemeClr val="accent1"/>
            </a:solidFill>
            <a:ln>
              <a:noFill/>
              <a:prstDash val="solid"/>
            </a:ln>
          </c:spPr>
          <c:invertIfNegative val="0"/>
          <c:cat>
            <c:numRef>
              <c:f>'80.Друштво за туризам, угостит'!$B$117:$D$117</c:f>
              <c:numCache>
                <c:formatCode>General</c:formatCode>
                <c:ptCount val="3"/>
                <c:pt idx="0">
                  <c:v>2023</c:v>
                </c:pt>
                <c:pt idx="1">
                  <c:v>2024</c:v>
                </c:pt>
                <c:pt idx="2">
                  <c:v>2025</c:v>
                </c:pt>
              </c:numCache>
            </c:numRef>
          </c:cat>
          <c:val>
            <c:numRef>
              <c:f>'80.Друштво за туризам, угостит'!$B$118:$D$118</c:f>
              <c:numCache>
                <c:formatCode>#,##0</c:formatCode>
                <c:ptCount val="3"/>
                <c:pt idx="0">
                  <c:v>0</c:v>
                </c:pt>
                <c:pt idx="1">
                  <c:v>264533</c:v>
                </c:pt>
                <c:pt idx="2">
                  <c:v>567430</c:v>
                </c:pt>
              </c:numCache>
            </c:numRef>
          </c:val>
          <c:extLst>
            <c:ext xmlns:c16="http://schemas.microsoft.com/office/drawing/2014/chart" uri="{C3380CC4-5D6E-409C-BE32-E72D297353CC}">
              <c16:uniqueId val="{00000000-AB38-A14D-9E46-E0711A7D82B4}"/>
            </c:ext>
          </c:extLst>
        </c:ser>
        <c:ser>
          <c:idx val="1"/>
          <c:order val="1"/>
          <c:tx>
            <c:strRef>
              <c:f>'80.Друштво за туризам, угостит'!$A$119</c:f>
              <c:strCache>
                <c:ptCount val="1"/>
                <c:pt idx="0">
                  <c:v>Приходи</c:v>
                </c:pt>
              </c:strCache>
            </c:strRef>
          </c:tx>
          <c:spPr>
            <a:solidFill>
              <a:schemeClr val="accent2"/>
            </a:solidFill>
            <a:ln>
              <a:noFill/>
              <a:prstDash val="solid"/>
            </a:ln>
          </c:spPr>
          <c:invertIfNegative val="0"/>
          <c:cat>
            <c:numRef>
              <c:f>'80.Друштво за туризам, угостит'!$B$117:$D$117</c:f>
              <c:numCache>
                <c:formatCode>General</c:formatCode>
                <c:ptCount val="3"/>
                <c:pt idx="0">
                  <c:v>2023</c:v>
                </c:pt>
                <c:pt idx="1">
                  <c:v>2024</c:v>
                </c:pt>
                <c:pt idx="2">
                  <c:v>2025</c:v>
                </c:pt>
              </c:numCache>
            </c:numRef>
          </c:cat>
          <c:val>
            <c:numRef>
              <c:f>'80.Друштво за туризам, угостит'!$B$119:$D$119</c:f>
              <c:numCache>
                <c:formatCode>#,##0</c:formatCode>
                <c:ptCount val="3"/>
                <c:pt idx="0">
                  <c:v>0</c:v>
                </c:pt>
                <c:pt idx="1">
                  <c:v>0</c:v>
                </c:pt>
                <c:pt idx="2">
                  <c:v>638195</c:v>
                </c:pt>
              </c:numCache>
            </c:numRef>
          </c:val>
          <c:extLst>
            <c:ext xmlns:c16="http://schemas.microsoft.com/office/drawing/2014/chart" uri="{C3380CC4-5D6E-409C-BE32-E72D297353CC}">
              <c16:uniqueId val="{00000001-AB38-A14D-9E46-E0711A7D82B4}"/>
            </c:ext>
          </c:extLst>
        </c:ser>
        <c:dLbls>
          <c:showLegendKey val="0"/>
          <c:showVal val="0"/>
          <c:showCatName val="0"/>
          <c:showSerName val="0"/>
          <c:showPercent val="0"/>
          <c:showBubbleSize val="0"/>
        </c:dLbls>
        <c:gapWidth val="219"/>
        <c:overlap val="-27"/>
        <c:axId val="247351168"/>
        <c:axId val="247352704"/>
      </c:barChart>
      <c:catAx>
        <c:axId val="24735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352704"/>
        <c:crosses val="autoZero"/>
        <c:auto val="1"/>
        <c:lblAlgn val="ctr"/>
        <c:lblOffset val="100"/>
        <c:noMultiLvlLbl val="0"/>
      </c:catAx>
      <c:valAx>
        <c:axId val="2473527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351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'9.КЈП Нискоградба Битола'!$A$118</c:f>
              <c:strCache>
                <c:ptCount val="1"/>
                <c:pt idx="0">
                  <c:v>Oбврски</c:v>
                </c:pt>
              </c:strCache>
            </c:strRef>
          </c:tx>
          <c:spPr>
            <a:solidFill>
              <a:schemeClr val="accent1"/>
            </a:solidFill>
            <a:ln>
              <a:noFill/>
              <a:prstDash val="solid"/>
            </a:ln>
          </c:spPr>
          <c:invertIfNegative val="0"/>
          <c:cat>
            <c:numRef>
              <c:f>'9.КЈП Нискоградба Битола'!$B$117:$D$117</c:f>
              <c:numCache>
                <c:formatCode>General</c:formatCode>
                <c:ptCount val="3"/>
                <c:pt idx="0">
                  <c:v>2023</c:v>
                </c:pt>
                <c:pt idx="1">
                  <c:v>2024</c:v>
                </c:pt>
                <c:pt idx="2">
                  <c:v>2025</c:v>
                </c:pt>
              </c:numCache>
            </c:numRef>
          </c:cat>
          <c:val>
            <c:numRef>
              <c:f>'9.КЈП Нискоградба Битола'!$B$118:$D$118</c:f>
              <c:numCache>
                <c:formatCode>#,##0</c:formatCode>
                <c:ptCount val="3"/>
                <c:pt idx="0">
                  <c:v>19938305</c:v>
                </c:pt>
                <c:pt idx="1">
                  <c:v>19811156</c:v>
                </c:pt>
                <c:pt idx="2">
                  <c:v>24075668</c:v>
                </c:pt>
              </c:numCache>
            </c:numRef>
          </c:val>
          <c:extLst>
            <c:ext xmlns:c16="http://schemas.microsoft.com/office/drawing/2014/chart" uri="{C3380CC4-5D6E-409C-BE32-E72D297353CC}">
              <c16:uniqueId val="{00000000-95CE-7C49-8E0A-5B00E7AF75EA}"/>
            </c:ext>
          </c:extLst>
        </c:ser>
        <c:ser>
          <c:idx val="1"/>
          <c:order val="1"/>
          <c:tx>
            <c:strRef>
              <c:f>'9.КЈП Нискоградба Битола'!$A$119</c:f>
              <c:strCache>
                <c:ptCount val="1"/>
                <c:pt idx="0">
                  <c:v>Приходи</c:v>
                </c:pt>
              </c:strCache>
            </c:strRef>
          </c:tx>
          <c:spPr>
            <a:solidFill>
              <a:schemeClr val="accent2"/>
            </a:solidFill>
            <a:ln>
              <a:noFill/>
              <a:prstDash val="solid"/>
            </a:ln>
          </c:spPr>
          <c:invertIfNegative val="0"/>
          <c:cat>
            <c:numRef>
              <c:f>'9.КЈП Нискоградба Битола'!$B$117:$D$117</c:f>
              <c:numCache>
                <c:formatCode>General</c:formatCode>
                <c:ptCount val="3"/>
                <c:pt idx="0">
                  <c:v>2023</c:v>
                </c:pt>
                <c:pt idx="1">
                  <c:v>2024</c:v>
                </c:pt>
                <c:pt idx="2">
                  <c:v>2025</c:v>
                </c:pt>
              </c:numCache>
            </c:numRef>
          </c:cat>
          <c:val>
            <c:numRef>
              <c:f>'9.КЈП Нискоградба Битола'!$B$119:$D$119</c:f>
              <c:numCache>
                <c:formatCode>#,##0</c:formatCode>
                <c:ptCount val="3"/>
                <c:pt idx="0">
                  <c:v>136482067</c:v>
                </c:pt>
                <c:pt idx="1">
                  <c:v>122207216</c:v>
                </c:pt>
                <c:pt idx="2">
                  <c:v>139678125</c:v>
                </c:pt>
              </c:numCache>
            </c:numRef>
          </c:val>
          <c:extLst>
            <c:ext xmlns:c16="http://schemas.microsoft.com/office/drawing/2014/chart" uri="{C3380CC4-5D6E-409C-BE32-E72D297353CC}">
              <c16:uniqueId val="{00000001-95CE-7C49-8E0A-5B00E7AF75EA}"/>
            </c:ext>
          </c:extLst>
        </c:ser>
        <c:dLbls>
          <c:showLegendKey val="0"/>
          <c:showVal val="0"/>
          <c:showCatName val="0"/>
          <c:showSerName val="0"/>
          <c:showPercent val="0"/>
          <c:showBubbleSize val="0"/>
        </c:dLbls>
        <c:gapWidth val="219"/>
        <c:overlap val="-27"/>
        <c:axId val="222653056"/>
        <c:axId val="222654848"/>
      </c:barChart>
      <c:catAx>
        <c:axId val="2226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654848"/>
        <c:crosses val="autoZero"/>
        <c:auto val="1"/>
        <c:lblAlgn val="ctr"/>
        <c:lblOffset val="100"/>
        <c:noMultiLvlLbl val="0"/>
      </c:catAx>
      <c:valAx>
        <c:axId val="222654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6530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'80.Друштво за туризам, угостит'!$A$139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'80.Друштво за туризам, угостит'!$B$138:$D$138</c:f>
              <c:numCache>
                <c:formatCode>General</c:formatCode>
                <c:ptCount val="3"/>
                <c:pt idx="0">
                  <c:v>2023</c:v>
                </c:pt>
                <c:pt idx="1">
                  <c:v>2024</c:v>
                </c:pt>
                <c:pt idx="2">
                  <c:v>2025</c:v>
                </c:pt>
              </c:numCache>
            </c:numRef>
          </c:cat>
          <c:val>
            <c:numRef>
              <c:f>'80.Друштво за туризам, угостит'!$B$139:$D$139</c:f>
              <c:numCache>
                <c:formatCode>0.00</c:formatCode>
                <c:ptCount val="3"/>
                <c:pt idx="0">
                  <c:v>0</c:v>
                </c:pt>
                <c:pt idx="1">
                  <c:v>1</c:v>
                </c:pt>
                <c:pt idx="2">
                  <c:v>2.401942312578189E-2</c:v>
                </c:pt>
              </c:numCache>
            </c:numRef>
          </c:val>
          <c:smooth val="0"/>
          <c:extLst>
            <c:ext xmlns:c16="http://schemas.microsoft.com/office/drawing/2014/chart" uri="{C3380CC4-5D6E-409C-BE32-E72D297353CC}">
              <c16:uniqueId val="{00000000-8E8A-9440-A33A-23A4966E1D42}"/>
            </c:ext>
          </c:extLst>
        </c:ser>
        <c:ser>
          <c:idx val="1"/>
          <c:order val="1"/>
          <c:tx>
            <c:strRef>
              <c:f>'80.Друштво за туризам, угостит'!$A$140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'80.Друштво за туризам, угостит'!$B$138:$D$138</c:f>
              <c:numCache>
                <c:formatCode>General</c:formatCode>
                <c:ptCount val="3"/>
                <c:pt idx="0">
                  <c:v>2023</c:v>
                </c:pt>
                <c:pt idx="1">
                  <c:v>2024</c:v>
                </c:pt>
                <c:pt idx="2">
                  <c:v>2025</c:v>
                </c:pt>
              </c:numCache>
            </c:numRef>
          </c:cat>
          <c:val>
            <c:numRef>
              <c:f>'80.Друштво за туризам, угостит'!$B$140:$D$140</c:f>
              <c:numCache>
                <c:formatCode>0.00</c:formatCode>
                <c:ptCount val="3"/>
                <c:pt idx="0">
                  <c:v>0</c:v>
                </c:pt>
                <c:pt idx="1">
                  <c:v>0</c:v>
                </c:pt>
                <c:pt idx="2">
                  <c:v>2.4610554446389821E-2</c:v>
                </c:pt>
              </c:numCache>
            </c:numRef>
          </c:val>
          <c:smooth val="0"/>
          <c:extLst>
            <c:ext xmlns:c16="http://schemas.microsoft.com/office/drawing/2014/chart" uri="{C3380CC4-5D6E-409C-BE32-E72D297353CC}">
              <c16:uniqueId val="{00000001-8E8A-9440-A33A-23A4966E1D42}"/>
            </c:ext>
          </c:extLst>
        </c:ser>
        <c:dLbls>
          <c:showLegendKey val="0"/>
          <c:showVal val="0"/>
          <c:showCatName val="0"/>
          <c:showSerName val="0"/>
          <c:showPercent val="0"/>
          <c:showBubbleSize val="0"/>
        </c:dLbls>
        <c:smooth val="0"/>
        <c:axId val="247395072"/>
        <c:axId val="247396608"/>
      </c:lineChart>
      <c:catAx>
        <c:axId val="24739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396608"/>
        <c:crosses val="autoZero"/>
        <c:auto val="1"/>
        <c:lblAlgn val="ctr"/>
        <c:lblOffset val="100"/>
        <c:noMultiLvlLbl val="0"/>
      </c:catAx>
      <c:valAx>
        <c:axId val="247396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395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'80.Друштво за туризам, угостит'!$A$185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'80.Друштво за туризам, угостит'!$B$184:$D$184</c:f>
              <c:numCache>
                <c:formatCode>General</c:formatCode>
                <c:ptCount val="3"/>
                <c:pt idx="0">
                  <c:v>2023</c:v>
                </c:pt>
                <c:pt idx="1">
                  <c:v>2024</c:v>
                </c:pt>
                <c:pt idx="2">
                  <c:v>2025</c:v>
                </c:pt>
              </c:numCache>
            </c:numRef>
          </c:cat>
          <c:val>
            <c:numRef>
              <c:f>'80.Друштво за туризам, угостит'!$B$185:$D$185</c:f>
              <c:numCache>
                <c:formatCode>0.00</c:formatCode>
                <c:ptCount val="3"/>
                <c:pt idx="0">
                  <c:v>0</c:v>
                </c:pt>
                <c:pt idx="1">
                  <c:v>1</c:v>
                </c:pt>
                <c:pt idx="2">
                  <c:v>7.0086178030770316E-2</c:v>
                </c:pt>
              </c:numCache>
            </c:numRef>
          </c:val>
          <c:smooth val="0"/>
          <c:extLst>
            <c:ext xmlns:c16="http://schemas.microsoft.com/office/drawing/2014/chart" uri="{C3380CC4-5D6E-409C-BE32-E72D297353CC}">
              <c16:uniqueId val="{00000000-00EC-0949-97C1-ABAD0F1A03E8}"/>
            </c:ext>
          </c:extLst>
        </c:ser>
        <c:ser>
          <c:idx val="1"/>
          <c:order val="1"/>
          <c:tx>
            <c:strRef>
              <c:f>'80.Друштво за туризам, угостит'!$A$186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'80.Друштво за туризам, угостит'!$B$184:$D$184</c:f>
              <c:numCache>
                <c:formatCode>General</c:formatCode>
                <c:ptCount val="3"/>
                <c:pt idx="0">
                  <c:v>2023</c:v>
                </c:pt>
                <c:pt idx="1">
                  <c:v>2024</c:v>
                </c:pt>
                <c:pt idx="2">
                  <c:v>2025</c:v>
                </c:pt>
              </c:numCache>
            </c:numRef>
          </c:cat>
          <c:val>
            <c:numRef>
              <c:f>'80.Друштво за туризам, угостит'!$B$186:$D$186</c:f>
              <c:numCache>
                <c:formatCode>0.00</c:formatCode>
                <c:ptCount val="3"/>
                <c:pt idx="0">
                  <c:v>0</c:v>
                </c:pt>
                <c:pt idx="1">
                  <c:v>1</c:v>
                </c:pt>
                <c:pt idx="2">
                  <c:v>7.0086178030770316E-2</c:v>
                </c:pt>
              </c:numCache>
            </c:numRef>
          </c:val>
          <c:smooth val="0"/>
          <c:extLst>
            <c:ext xmlns:c16="http://schemas.microsoft.com/office/drawing/2014/chart" uri="{C3380CC4-5D6E-409C-BE32-E72D297353CC}">
              <c16:uniqueId val="{00000001-00EC-0949-97C1-ABAD0F1A03E8}"/>
            </c:ext>
          </c:extLst>
        </c:ser>
        <c:dLbls>
          <c:showLegendKey val="0"/>
          <c:showVal val="0"/>
          <c:showCatName val="0"/>
          <c:showSerName val="0"/>
          <c:showPercent val="0"/>
          <c:showBubbleSize val="0"/>
        </c:dLbls>
        <c:smooth val="0"/>
        <c:axId val="247963648"/>
        <c:axId val="247965184"/>
      </c:lineChart>
      <c:catAx>
        <c:axId val="24796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965184"/>
        <c:crosses val="autoZero"/>
        <c:auto val="1"/>
        <c:lblAlgn val="ctr"/>
        <c:lblOffset val="100"/>
        <c:noMultiLvlLbl val="0"/>
      </c:catAx>
      <c:valAx>
        <c:axId val="247965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963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'81.Градски Кошаркарски Клуб ТИ'!$A$160</c:f>
              <c:strCache>
                <c:ptCount val="1"/>
                <c:pt idx="0">
                  <c:v>   НЕТО ПРОФИТНА МАРЖА</c:v>
                </c:pt>
              </c:strCache>
            </c:strRef>
          </c:tx>
          <c:spPr>
            <a:ln>
              <a:prstDash val="solid"/>
            </a:ln>
          </c:spPr>
          <c:marker>
            <c:symbol val="none"/>
          </c:marker>
          <c:cat>
            <c:numRef>
              <c:f>'81.Градски Кошаркарски Клуб ТИ'!$B$159:$D$159</c:f>
              <c:numCache>
                <c:formatCode>General</c:formatCode>
                <c:ptCount val="3"/>
                <c:pt idx="0">
                  <c:v>2023</c:v>
                </c:pt>
                <c:pt idx="1">
                  <c:v>2024</c:v>
                </c:pt>
                <c:pt idx="2">
                  <c:v>2025</c:v>
                </c:pt>
              </c:numCache>
            </c:numRef>
          </c:cat>
          <c:val>
            <c:numRef>
              <c:f>'81.Градски Кошаркарски Клуб ТИ'!$B$160:$D$160</c:f>
              <c:numCache>
                <c:formatCode>0.00</c:formatCode>
                <c:ptCount val="3"/>
                <c:pt idx="0">
                  <c:v>0</c:v>
                </c:pt>
                <c:pt idx="1">
                  <c:v>0</c:v>
                </c:pt>
                <c:pt idx="2">
                  <c:v>0</c:v>
                </c:pt>
              </c:numCache>
            </c:numRef>
          </c:val>
          <c:smooth val="0"/>
          <c:extLst>
            <c:ext xmlns:c16="http://schemas.microsoft.com/office/drawing/2014/chart" uri="{C3380CC4-5D6E-409C-BE32-E72D297353CC}">
              <c16:uniqueId val="{00000000-991B-FA46-8861-07D55BDA7A16}"/>
            </c:ext>
          </c:extLst>
        </c:ser>
        <c:ser>
          <c:idx val="1"/>
          <c:order val="1"/>
          <c:tx>
            <c:strRef>
              <c:f>'81.Градски Кошаркарски Клуб ТИ'!$A$161</c:f>
              <c:strCache>
                <c:ptCount val="1"/>
                <c:pt idx="0">
                  <c:v>  ОПЕРАТИВНА ПРОФИТНА МАРЖА</c:v>
                </c:pt>
              </c:strCache>
            </c:strRef>
          </c:tx>
          <c:spPr>
            <a:ln>
              <a:prstDash val="solid"/>
            </a:ln>
          </c:spPr>
          <c:marker>
            <c:symbol val="none"/>
          </c:marker>
          <c:cat>
            <c:numRef>
              <c:f>'81.Градски Кошаркарски Клуб ТИ'!$B$159:$D$159</c:f>
              <c:numCache>
                <c:formatCode>General</c:formatCode>
                <c:ptCount val="3"/>
                <c:pt idx="0">
                  <c:v>2023</c:v>
                </c:pt>
                <c:pt idx="1">
                  <c:v>2024</c:v>
                </c:pt>
                <c:pt idx="2">
                  <c:v>2025</c:v>
                </c:pt>
              </c:numCache>
            </c:numRef>
          </c:cat>
          <c:val>
            <c:numRef>
              <c:f>'81.Градски Кошаркарски Клуб ТИ'!$B$161:$D$161</c:f>
              <c:numCache>
                <c:formatCode>0.00</c:formatCode>
                <c:ptCount val="3"/>
                <c:pt idx="0">
                  <c:v>0</c:v>
                </c:pt>
                <c:pt idx="1">
                  <c:v>0</c:v>
                </c:pt>
                <c:pt idx="2">
                  <c:v>0</c:v>
                </c:pt>
              </c:numCache>
            </c:numRef>
          </c:val>
          <c:smooth val="0"/>
          <c:extLst>
            <c:ext xmlns:c16="http://schemas.microsoft.com/office/drawing/2014/chart" uri="{C3380CC4-5D6E-409C-BE32-E72D297353CC}">
              <c16:uniqueId val="{00000001-991B-FA46-8861-07D55BDA7A16}"/>
            </c:ext>
          </c:extLst>
        </c:ser>
        <c:ser>
          <c:idx val="2"/>
          <c:order val="2"/>
          <c:tx>
            <c:strRef>
              <c:f>'81.Градски Кошаркарски Клуб ТИ'!$A$162</c:f>
              <c:strCache>
                <c:ptCount val="1"/>
                <c:pt idx="0">
                  <c:v>  СТАПКА НА ПОВРАТ НА СРЕДСТВА (ROA)</c:v>
                </c:pt>
              </c:strCache>
            </c:strRef>
          </c:tx>
          <c:spPr>
            <a:ln>
              <a:prstDash val="solid"/>
            </a:ln>
          </c:spPr>
          <c:marker>
            <c:symbol val="none"/>
          </c:marker>
          <c:cat>
            <c:numRef>
              <c:f>'81.Градски Кошаркарски Клуб ТИ'!$B$159:$D$159</c:f>
              <c:numCache>
                <c:formatCode>General</c:formatCode>
                <c:ptCount val="3"/>
                <c:pt idx="0">
                  <c:v>2023</c:v>
                </c:pt>
                <c:pt idx="1">
                  <c:v>2024</c:v>
                </c:pt>
                <c:pt idx="2">
                  <c:v>2025</c:v>
                </c:pt>
              </c:numCache>
            </c:numRef>
          </c:cat>
          <c:val>
            <c:numRef>
              <c:f>'81.Градски Кошаркарски Клуб ТИ'!$B$162:$D$162</c:f>
              <c:numCache>
                <c:formatCode>0.00</c:formatCode>
                <c:ptCount val="3"/>
                <c:pt idx="0">
                  <c:v>12.64</c:v>
                </c:pt>
                <c:pt idx="1">
                  <c:v>-772.03</c:v>
                </c:pt>
                <c:pt idx="2">
                  <c:v>12.08</c:v>
                </c:pt>
              </c:numCache>
            </c:numRef>
          </c:val>
          <c:smooth val="0"/>
          <c:extLst>
            <c:ext xmlns:c16="http://schemas.microsoft.com/office/drawing/2014/chart" uri="{C3380CC4-5D6E-409C-BE32-E72D297353CC}">
              <c16:uniqueId val="{00000002-991B-FA46-8861-07D55BDA7A16}"/>
            </c:ext>
          </c:extLst>
        </c:ser>
        <c:ser>
          <c:idx val="3"/>
          <c:order val="3"/>
          <c:tx>
            <c:strRef>
              <c:f>'81.Градски Кошаркарски Клуб ТИ'!$A$163</c:f>
              <c:strCache>
                <c:ptCount val="1"/>
                <c:pt idx="0">
                  <c:v>  СТАПКА НА ПОВРАТ НА КАПИТАЛОТ (ROE)</c:v>
                </c:pt>
              </c:strCache>
            </c:strRef>
          </c:tx>
          <c:marker>
            <c:symbol val="none"/>
          </c:marker>
          <c:cat>
            <c:numRef>
              <c:f>'81.Градски Кошаркарски Клуб ТИ'!$B$159:$D$159</c:f>
              <c:numCache>
                <c:formatCode>General</c:formatCode>
                <c:ptCount val="3"/>
                <c:pt idx="0">
                  <c:v>2023</c:v>
                </c:pt>
                <c:pt idx="1">
                  <c:v>2024</c:v>
                </c:pt>
                <c:pt idx="2">
                  <c:v>2025</c:v>
                </c:pt>
              </c:numCache>
            </c:numRef>
          </c:cat>
          <c:val>
            <c:numRef>
              <c:f>'81.Градски Кошаркарски Клуб ТИ'!$B$163:$D$163</c:f>
              <c:numCache>
                <c:formatCode>0.00</c:formatCode>
                <c:ptCount val="3"/>
                <c:pt idx="0">
                  <c:v>-3.79</c:v>
                </c:pt>
                <c:pt idx="1">
                  <c:v>56.86</c:v>
                </c:pt>
                <c:pt idx="2">
                  <c:v>-56.86</c:v>
                </c:pt>
              </c:numCache>
            </c:numRef>
          </c:val>
          <c:smooth val="0"/>
          <c:extLst>
            <c:ext xmlns:c16="http://schemas.microsoft.com/office/drawing/2014/chart" uri="{C3380CC4-5D6E-409C-BE32-E72D297353CC}">
              <c16:uniqueId val="{00000000-4CAF-DC45-94AE-5715381BC7AF}"/>
            </c:ext>
          </c:extLst>
        </c:ser>
        <c:dLbls>
          <c:showLegendKey val="0"/>
          <c:showVal val="0"/>
          <c:showCatName val="0"/>
          <c:showSerName val="0"/>
          <c:showPercent val="0"/>
          <c:showBubbleSize val="0"/>
        </c:dLbls>
        <c:smooth val="0"/>
        <c:axId val="248272384"/>
        <c:axId val="248273920"/>
      </c:lineChart>
      <c:catAx>
        <c:axId val="248272384"/>
        <c:scaling>
          <c:orientation val="minMax"/>
        </c:scaling>
        <c:delete val="0"/>
        <c:axPos val="b"/>
        <c:numFmt formatCode="General" sourceLinked="0"/>
        <c:majorTickMark val="out"/>
        <c:minorTickMark val="none"/>
        <c:tickLblPos val="nextTo"/>
        <c:crossAx val="248273920"/>
        <c:crosses val="autoZero"/>
        <c:auto val="1"/>
        <c:lblAlgn val="ctr"/>
        <c:lblOffset val="100"/>
        <c:noMultiLvlLbl val="0"/>
      </c:catAx>
      <c:valAx>
        <c:axId val="248273920"/>
        <c:scaling>
          <c:orientation val="minMax"/>
        </c:scaling>
        <c:delete val="0"/>
        <c:axPos val="l"/>
        <c:majorGridlines/>
        <c:numFmt formatCode="0.00" sourceLinked="1"/>
        <c:majorTickMark val="out"/>
        <c:minorTickMark val="none"/>
        <c:tickLblPos val="nextTo"/>
        <c:crossAx val="2482723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'81.Градски Кошаркарски Клуб ТИ'!$A$94</c:f>
              <c:strCache>
                <c:ptCount val="1"/>
                <c:pt idx="0">
                  <c:v>Oбврски</c:v>
                </c:pt>
              </c:strCache>
            </c:strRef>
          </c:tx>
          <c:spPr>
            <a:ln>
              <a:prstDash val="solid"/>
            </a:ln>
          </c:spPr>
          <c:invertIfNegative val="0"/>
          <c:cat>
            <c:numRef>
              <c:f>'81.Градски Кошаркарски Клуб ТИ'!$B$93:$D$93</c:f>
              <c:numCache>
                <c:formatCode>0</c:formatCode>
                <c:ptCount val="3"/>
                <c:pt idx="0">
                  <c:v>2023</c:v>
                </c:pt>
                <c:pt idx="1">
                  <c:v>2024</c:v>
                </c:pt>
                <c:pt idx="2">
                  <c:v>2025</c:v>
                </c:pt>
              </c:numCache>
            </c:numRef>
          </c:cat>
          <c:val>
            <c:numRef>
              <c:f>'81.Градски Кошаркарски Клуб ТИ'!$B$94:$D$94</c:f>
              <c:numCache>
                <c:formatCode>#,##0</c:formatCode>
                <c:ptCount val="3"/>
                <c:pt idx="0">
                  <c:v>7923601</c:v>
                </c:pt>
                <c:pt idx="1">
                  <c:v>4790733</c:v>
                </c:pt>
                <c:pt idx="2">
                  <c:v>9172904</c:v>
                </c:pt>
              </c:numCache>
            </c:numRef>
          </c:val>
          <c:extLst>
            <c:ext xmlns:c16="http://schemas.microsoft.com/office/drawing/2014/chart" uri="{C3380CC4-5D6E-409C-BE32-E72D297353CC}">
              <c16:uniqueId val="{00000000-A53C-F14B-8511-81CCBAC32E2D}"/>
            </c:ext>
          </c:extLst>
        </c:ser>
        <c:ser>
          <c:idx val="1"/>
          <c:order val="1"/>
          <c:tx>
            <c:strRef>
              <c:f>'81.Градски Кошаркарски Клуб ТИ'!$A$95</c:f>
              <c:strCache>
                <c:ptCount val="1"/>
                <c:pt idx="0">
                  <c:v>EBITDA</c:v>
                </c:pt>
              </c:strCache>
            </c:strRef>
          </c:tx>
          <c:spPr>
            <a:ln>
              <a:prstDash val="solid"/>
            </a:ln>
          </c:spPr>
          <c:invertIfNegative val="0"/>
          <c:cat>
            <c:numRef>
              <c:f>'81.Градски Кошаркарски Клуб ТИ'!$B$93:$D$93</c:f>
              <c:numCache>
                <c:formatCode>0</c:formatCode>
                <c:ptCount val="3"/>
                <c:pt idx="0">
                  <c:v>2023</c:v>
                </c:pt>
                <c:pt idx="1">
                  <c:v>2024</c:v>
                </c:pt>
                <c:pt idx="2">
                  <c:v>2025</c:v>
                </c:pt>
              </c:numCache>
            </c:numRef>
          </c:cat>
          <c:val>
            <c:numRef>
              <c:f>'81.Градски Кошаркарски Клуб ТИ'!$B$95:$D$95</c:f>
              <c:numCache>
                <c:formatCode>#,##0</c:formatCode>
                <c:ptCount val="3"/>
                <c:pt idx="0">
                  <c:v>-20991933</c:v>
                </c:pt>
                <c:pt idx="1">
                  <c:v>-12204054</c:v>
                </c:pt>
                <c:pt idx="2">
                  <c:v>-17695440</c:v>
                </c:pt>
              </c:numCache>
            </c:numRef>
          </c:val>
          <c:extLst>
            <c:ext xmlns:c16="http://schemas.microsoft.com/office/drawing/2014/chart" uri="{C3380CC4-5D6E-409C-BE32-E72D297353CC}">
              <c16:uniqueId val="{00000001-A53C-F14B-8511-81CCBAC32E2D}"/>
            </c:ext>
          </c:extLst>
        </c:ser>
        <c:ser>
          <c:idx val="2"/>
          <c:order val="2"/>
          <c:tx>
            <c:strRef>
              <c:f>'81.Градски Кошаркарски Клуб ТИ'!$A$96</c:f>
              <c:strCache>
                <c:ptCount val="1"/>
                <c:pt idx="0">
                  <c:v>Показател на долг/ЕBITDA</c:v>
                </c:pt>
              </c:strCache>
            </c:strRef>
          </c:tx>
          <c:spPr>
            <a:ln>
              <a:prstDash val="solid"/>
            </a:ln>
          </c:spPr>
          <c:invertIfNegative val="0"/>
          <c:cat>
            <c:numRef>
              <c:f>'81.Градски Кошаркарски Клуб ТИ'!$B$93:$D$93</c:f>
              <c:numCache>
                <c:formatCode>0</c:formatCode>
                <c:ptCount val="3"/>
                <c:pt idx="0">
                  <c:v>2023</c:v>
                </c:pt>
                <c:pt idx="1">
                  <c:v>2024</c:v>
                </c:pt>
                <c:pt idx="2">
                  <c:v>2025</c:v>
                </c:pt>
              </c:numCache>
            </c:numRef>
          </c:cat>
          <c:val>
            <c:numRef>
              <c:f>'81.Градски Кошаркарски Клуб ТИ'!$B$96:$D$96</c:f>
              <c:numCache>
                <c:formatCode>#,##0.00</c:formatCode>
                <c:ptCount val="3"/>
                <c:pt idx="0">
                  <c:v>-0.37745933163944462</c:v>
                </c:pt>
                <c:pt idx="1">
                  <c:v>-0.39255258949198357</c:v>
                </c:pt>
                <c:pt idx="2">
                  <c:v>-0.51837671174042577</c:v>
                </c:pt>
              </c:numCache>
            </c:numRef>
          </c:val>
          <c:extLst>
            <c:ext xmlns:c16="http://schemas.microsoft.com/office/drawing/2014/chart" uri="{C3380CC4-5D6E-409C-BE32-E72D297353CC}">
              <c16:uniqueId val="{00000002-A53C-F14B-8511-81CCBAC32E2D}"/>
            </c:ext>
          </c:extLst>
        </c:ser>
        <c:dLbls>
          <c:showLegendKey val="0"/>
          <c:showVal val="0"/>
          <c:showCatName val="0"/>
          <c:showSerName val="0"/>
          <c:showPercent val="0"/>
          <c:showBubbleSize val="0"/>
        </c:dLbls>
        <c:gapWidth val="150"/>
        <c:axId val="247989760"/>
        <c:axId val="247991296"/>
      </c:barChart>
      <c:catAx>
        <c:axId val="247989760"/>
        <c:scaling>
          <c:orientation val="minMax"/>
        </c:scaling>
        <c:delete val="0"/>
        <c:axPos val="b"/>
        <c:numFmt formatCode="0" sourceLinked="1"/>
        <c:majorTickMark val="out"/>
        <c:minorTickMark val="none"/>
        <c:tickLblPos val="nextTo"/>
        <c:crossAx val="247991296"/>
        <c:crosses val="autoZero"/>
        <c:auto val="1"/>
        <c:lblAlgn val="ctr"/>
        <c:lblOffset val="100"/>
        <c:noMultiLvlLbl val="0"/>
      </c:catAx>
      <c:valAx>
        <c:axId val="247991296"/>
        <c:scaling>
          <c:orientation val="minMax"/>
        </c:scaling>
        <c:delete val="0"/>
        <c:axPos val="l"/>
        <c:majorGridlines/>
        <c:numFmt formatCode="#,##0" sourceLinked="1"/>
        <c:majorTickMark val="out"/>
        <c:minorTickMark val="none"/>
        <c:tickLblPos val="nextTo"/>
        <c:crossAx val="2479897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'81.Градски Кошаркарски Клуб ТИ'!$A$117</c:f>
              <c:strCache>
                <c:ptCount val="1"/>
                <c:pt idx="0">
                  <c:v>Oбврски</c:v>
                </c:pt>
              </c:strCache>
            </c:strRef>
          </c:tx>
          <c:spPr>
            <a:ln>
              <a:prstDash val="solid"/>
            </a:ln>
          </c:spPr>
          <c:invertIfNegative val="0"/>
          <c:cat>
            <c:numRef>
              <c:f>'81.Градски Кошаркарски Клуб ТИ'!$B$116:$D$116</c:f>
              <c:numCache>
                <c:formatCode>General</c:formatCode>
                <c:ptCount val="3"/>
                <c:pt idx="0">
                  <c:v>2023</c:v>
                </c:pt>
                <c:pt idx="1">
                  <c:v>2024</c:v>
                </c:pt>
                <c:pt idx="2">
                  <c:v>2025</c:v>
                </c:pt>
              </c:numCache>
            </c:numRef>
          </c:cat>
          <c:val>
            <c:numRef>
              <c:f>'81.Градски Кошаркарски Клуб ТИ'!$B$117:$D$117</c:f>
              <c:numCache>
                <c:formatCode>#,##0</c:formatCode>
                <c:ptCount val="3"/>
                <c:pt idx="0">
                  <c:v>7923601</c:v>
                </c:pt>
                <c:pt idx="1">
                  <c:v>4790733</c:v>
                </c:pt>
                <c:pt idx="2">
                  <c:v>9172904</c:v>
                </c:pt>
              </c:numCache>
            </c:numRef>
          </c:val>
          <c:extLst>
            <c:ext xmlns:c16="http://schemas.microsoft.com/office/drawing/2014/chart" uri="{C3380CC4-5D6E-409C-BE32-E72D297353CC}">
              <c16:uniqueId val="{00000000-F373-B646-BA41-1A8BA0A479A3}"/>
            </c:ext>
          </c:extLst>
        </c:ser>
        <c:ser>
          <c:idx val="1"/>
          <c:order val="1"/>
          <c:tx>
            <c:strRef>
              <c:f>'81.Градски Кошаркарски Клуб ТИ'!$A$118</c:f>
              <c:strCache>
                <c:ptCount val="1"/>
                <c:pt idx="0">
                  <c:v>Приходи</c:v>
                </c:pt>
              </c:strCache>
            </c:strRef>
          </c:tx>
          <c:spPr>
            <a:ln>
              <a:prstDash val="solid"/>
            </a:ln>
          </c:spPr>
          <c:invertIfNegative val="0"/>
          <c:cat>
            <c:numRef>
              <c:f>'81.Градски Кошаркарски Клуб ТИ'!$B$116:$D$116</c:f>
              <c:numCache>
                <c:formatCode>General</c:formatCode>
                <c:ptCount val="3"/>
                <c:pt idx="0">
                  <c:v>2023</c:v>
                </c:pt>
                <c:pt idx="1">
                  <c:v>2024</c:v>
                </c:pt>
                <c:pt idx="2">
                  <c:v>2025</c:v>
                </c:pt>
              </c:numCache>
            </c:numRef>
          </c:cat>
          <c:val>
            <c:numRef>
              <c:f>'81.Градски Кошаркарски Клуб ТИ'!$B$118:$D$118</c:f>
              <c:numCache>
                <c:formatCode>#,##0</c:formatCode>
                <c:ptCount val="3"/>
                <c:pt idx="0">
                  <c:v>23482869</c:v>
                </c:pt>
                <c:pt idx="1">
                  <c:v>12516800</c:v>
                </c:pt>
                <c:pt idx="2">
                  <c:v>13105271</c:v>
                </c:pt>
              </c:numCache>
            </c:numRef>
          </c:val>
          <c:extLst>
            <c:ext xmlns:c16="http://schemas.microsoft.com/office/drawing/2014/chart" uri="{C3380CC4-5D6E-409C-BE32-E72D297353CC}">
              <c16:uniqueId val="{00000001-F373-B646-BA41-1A8BA0A479A3}"/>
            </c:ext>
          </c:extLst>
        </c:ser>
        <c:dLbls>
          <c:showLegendKey val="0"/>
          <c:showVal val="0"/>
          <c:showCatName val="0"/>
          <c:showSerName val="0"/>
          <c:showPercent val="0"/>
          <c:showBubbleSize val="0"/>
        </c:dLbls>
        <c:gapWidth val="150"/>
        <c:axId val="248029568"/>
        <c:axId val="248031104"/>
      </c:barChart>
      <c:catAx>
        <c:axId val="248029568"/>
        <c:scaling>
          <c:orientation val="minMax"/>
        </c:scaling>
        <c:delete val="0"/>
        <c:axPos val="b"/>
        <c:numFmt formatCode="General" sourceLinked="1"/>
        <c:majorTickMark val="out"/>
        <c:minorTickMark val="none"/>
        <c:tickLblPos val="nextTo"/>
        <c:crossAx val="248031104"/>
        <c:crosses val="autoZero"/>
        <c:auto val="1"/>
        <c:lblAlgn val="ctr"/>
        <c:lblOffset val="100"/>
        <c:noMultiLvlLbl val="0"/>
      </c:catAx>
      <c:valAx>
        <c:axId val="248031104"/>
        <c:scaling>
          <c:orientation val="minMax"/>
        </c:scaling>
        <c:delete val="0"/>
        <c:axPos val="l"/>
        <c:majorGridlines/>
        <c:numFmt formatCode="#,##0" sourceLinked="1"/>
        <c:majorTickMark val="out"/>
        <c:minorTickMark val="none"/>
        <c:tickLblPos val="nextTo"/>
        <c:crossAx val="2480295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'81.Градски Кошаркарски Клуб ТИ'!$A$138</c:f>
              <c:strCache>
                <c:ptCount val="1"/>
                <c:pt idx="0">
                  <c:v>  ПОКАЗАТЕЛ НА ВКУПНА ЗАДОЛЖЕНОСТ</c:v>
                </c:pt>
              </c:strCache>
            </c:strRef>
          </c:tx>
          <c:spPr>
            <a:ln>
              <a:prstDash val="solid"/>
            </a:ln>
          </c:spPr>
          <c:marker>
            <c:symbol val="none"/>
          </c:marker>
          <c:cat>
            <c:numRef>
              <c:f>'81.Градски Кошаркарски Клуб ТИ'!$B$137:$D$137</c:f>
              <c:numCache>
                <c:formatCode>General</c:formatCode>
                <c:ptCount val="3"/>
                <c:pt idx="0">
                  <c:v>2023</c:v>
                </c:pt>
                <c:pt idx="1">
                  <c:v>2024</c:v>
                </c:pt>
                <c:pt idx="2">
                  <c:v>2025</c:v>
                </c:pt>
              </c:numCache>
            </c:numRef>
          </c:cat>
          <c:val>
            <c:numRef>
              <c:f>'81.Градски Кошаркарски Клуб ТИ'!$B$138:$D$138</c:f>
              <c:numCache>
                <c:formatCode>0.00</c:formatCode>
                <c:ptCount val="3"/>
                <c:pt idx="0">
                  <c:v>0.42731339919849348</c:v>
                </c:pt>
                <c:pt idx="1">
                  <c:v>4.3356658482350916</c:v>
                </c:pt>
                <c:pt idx="2">
                  <c:v>14.5778667747344</c:v>
                </c:pt>
              </c:numCache>
            </c:numRef>
          </c:val>
          <c:smooth val="0"/>
          <c:extLst>
            <c:ext xmlns:c16="http://schemas.microsoft.com/office/drawing/2014/chart" uri="{C3380CC4-5D6E-409C-BE32-E72D297353CC}">
              <c16:uniqueId val="{00000000-F63F-2747-9510-094AE03D9345}"/>
            </c:ext>
          </c:extLst>
        </c:ser>
        <c:ser>
          <c:idx val="1"/>
          <c:order val="1"/>
          <c:tx>
            <c:strRef>
              <c:f>'81.Градски Кошаркарски Клуб ТИ'!$A$139</c:f>
              <c:strCache>
                <c:ptCount val="1"/>
                <c:pt idx="0">
                  <c:v>  ПОКАЗАТЕЛ ДОЛГ-СОПСТВЕН КАПИТАЛ (DEBT EQUITY RATIO)</c:v>
                </c:pt>
              </c:strCache>
            </c:strRef>
          </c:tx>
          <c:spPr>
            <a:ln>
              <a:prstDash val="solid"/>
            </a:ln>
          </c:spPr>
          <c:marker>
            <c:symbol val="none"/>
          </c:marker>
          <c:cat>
            <c:numRef>
              <c:f>'81.Градски Кошаркарски Клуб ТИ'!$B$137:$D$137</c:f>
              <c:numCache>
                <c:formatCode>General</c:formatCode>
                <c:ptCount val="3"/>
                <c:pt idx="0">
                  <c:v>2023</c:v>
                </c:pt>
                <c:pt idx="1">
                  <c:v>2024</c:v>
                </c:pt>
                <c:pt idx="2">
                  <c:v>2025</c:v>
                </c:pt>
              </c:numCache>
            </c:numRef>
          </c:cat>
          <c:val>
            <c:numRef>
              <c:f>'81.Градски Кошаркарски Клуб ТИ'!$B$139:$D$139</c:f>
              <c:numCache>
                <c:formatCode>0.00</c:formatCode>
                <c:ptCount val="3"/>
                <c:pt idx="0">
                  <c:v>-2.071271373478393</c:v>
                </c:pt>
                <c:pt idx="1">
                  <c:v>-1.299790220453017</c:v>
                </c:pt>
                <c:pt idx="2">
                  <c:v>-1.073649271759006</c:v>
                </c:pt>
              </c:numCache>
            </c:numRef>
          </c:val>
          <c:smooth val="0"/>
          <c:extLst>
            <c:ext xmlns:c16="http://schemas.microsoft.com/office/drawing/2014/chart" uri="{C3380CC4-5D6E-409C-BE32-E72D297353CC}">
              <c16:uniqueId val="{00000001-F63F-2747-9510-094AE03D9345}"/>
            </c:ext>
          </c:extLst>
        </c:ser>
        <c:dLbls>
          <c:showLegendKey val="0"/>
          <c:showVal val="0"/>
          <c:showCatName val="0"/>
          <c:showSerName val="0"/>
          <c:showPercent val="0"/>
          <c:showBubbleSize val="0"/>
        </c:dLbls>
        <c:smooth val="0"/>
        <c:axId val="248052736"/>
        <c:axId val="248120064"/>
      </c:lineChart>
      <c:catAx>
        <c:axId val="248052736"/>
        <c:scaling>
          <c:orientation val="minMax"/>
        </c:scaling>
        <c:delete val="0"/>
        <c:axPos val="b"/>
        <c:numFmt formatCode="General" sourceLinked="1"/>
        <c:majorTickMark val="out"/>
        <c:minorTickMark val="none"/>
        <c:tickLblPos val="nextTo"/>
        <c:crossAx val="248120064"/>
        <c:crosses val="autoZero"/>
        <c:auto val="1"/>
        <c:lblAlgn val="ctr"/>
        <c:lblOffset val="100"/>
        <c:noMultiLvlLbl val="0"/>
      </c:catAx>
      <c:valAx>
        <c:axId val="248120064"/>
        <c:scaling>
          <c:orientation val="minMax"/>
        </c:scaling>
        <c:delete val="0"/>
        <c:axPos val="l"/>
        <c:majorGridlines/>
        <c:numFmt formatCode="0.00" sourceLinked="1"/>
        <c:majorTickMark val="out"/>
        <c:minorTickMark val="none"/>
        <c:tickLblPos val="nextTo"/>
        <c:crossAx val="2480527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'81.Градски Кошаркарски Клуб ТИ'!$A$184</c:f>
              <c:strCache>
                <c:ptCount val="1"/>
                <c:pt idx="0">
                  <c:v>  ПОКАЗАТЕЛ НА ТЕКОВНА ЛИКВИДНОСТ (CURRENT RATIO)</c:v>
                </c:pt>
              </c:strCache>
            </c:strRef>
          </c:tx>
          <c:spPr>
            <a:ln>
              <a:prstDash val="solid"/>
            </a:ln>
          </c:spPr>
          <c:marker>
            <c:symbol val="none"/>
          </c:marker>
          <c:cat>
            <c:numRef>
              <c:f>'81.Градски Кошаркарски Клуб ТИ'!$B$183:$D$183</c:f>
              <c:numCache>
                <c:formatCode>General</c:formatCode>
                <c:ptCount val="3"/>
                <c:pt idx="0">
                  <c:v>2023</c:v>
                </c:pt>
                <c:pt idx="1">
                  <c:v>2024</c:v>
                </c:pt>
                <c:pt idx="2">
                  <c:v>2025</c:v>
                </c:pt>
              </c:numCache>
            </c:numRef>
          </c:cat>
          <c:val>
            <c:numRef>
              <c:f>'81.Градски Кошаркарски Клуб ТИ'!$B$184:$D$184</c:f>
              <c:numCache>
                <c:formatCode>0.00</c:formatCode>
                <c:ptCount val="3"/>
                <c:pt idx="0">
                  <c:v>0.69601245696243408</c:v>
                </c:pt>
                <c:pt idx="1">
                  <c:v>1.7577685919879071E-3</c:v>
                </c:pt>
                <c:pt idx="2">
                  <c:v>6.3358343224784652E-3</c:v>
                </c:pt>
              </c:numCache>
            </c:numRef>
          </c:val>
          <c:smooth val="0"/>
          <c:extLst>
            <c:ext xmlns:c16="http://schemas.microsoft.com/office/drawing/2014/chart" uri="{C3380CC4-5D6E-409C-BE32-E72D297353CC}">
              <c16:uniqueId val="{00000000-6666-C74F-BF0B-6DE9D904814C}"/>
            </c:ext>
          </c:extLst>
        </c:ser>
        <c:ser>
          <c:idx val="1"/>
          <c:order val="1"/>
          <c:tx>
            <c:strRef>
              <c:f>'81.Градски Кошаркарски Клуб ТИ'!$A$185</c:f>
              <c:strCache>
                <c:ptCount val="1"/>
                <c:pt idx="0">
                  <c:v>  ПОКАЗАТЕЛ НА ЗАБРЗАНА ЛИКВИДНОСТ (QOICK RATIO)</c:v>
                </c:pt>
              </c:strCache>
            </c:strRef>
          </c:tx>
          <c:spPr>
            <a:ln>
              <a:prstDash val="solid"/>
            </a:ln>
          </c:spPr>
          <c:marker>
            <c:symbol val="none"/>
          </c:marker>
          <c:cat>
            <c:numRef>
              <c:f>'81.Градски Кошаркарски Клуб ТИ'!$B$183:$D$183</c:f>
              <c:numCache>
                <c:formatCode>General</c:formatCode>
                <c:ptCount val="3"/>
                <c:pt idx="0">
                  <c:v>2023</c:v>
                </c:pt>
                <c:pt idx="1">
                  <c:v>2024</c:v>
                </c:pt>
                <c:pt idx="2">
                  <c:v>2025</c:v>
                </c:pt>
              </c:numCache>
            </c:numRef>
          </c:cat>
          <c:val>
            <c:numRef>
              <c:f>'81.Градски Кошаркарски Клуб ТИ'!$B$185:$D$185</c:f>
              <c:numCache>
                <c:formatCode>0.00</c:formatCode>
                <c:ptCount val="3"/>
                <c:pt idx="0">
                  <c:v>0.69601245696243408</c:v>
                </c:pt>
                <c:pt idx="1">
                  <c:v>1.7577685919879071E-3</c:v>
                </c:pt>
                <c:pt idx="2">
                  <c:v>6.3358343224784652E-3</c:v>
                </c:pt>
              </c:numCache>
            </c:numRef>
          </c:val>
          <c:smooth val="0"/>
          <c:extLst>
            <c:ext xmlns:c16="http://schemas.microsoft.com/office/drawing/2014/chart" uri="{C3380CC4-5D6E-409C-BE32-E72D297353CC}">
              <c16:uniqueId val="{00000001-6666-C74F-BF0B-6DE9D904814C}"/>
            </c:ext>
          </c:extLst>
        </c:ser>
        <c:dLbls>
          <c:showLegendKey val="0"/>
          <c:showVal val="0"/>
          <c:showCatName val="0"/>
          <c:showSerName val="0"/>
          <c:showPercent val="0"/>
          <c:showBubbleSize val="0"/>
        </c:dLbls>
        <c:smooth val="0"/>
        <c:axId val="248158080"/>
        <c:axId val="248159616"/>
      </c:lineChart>
      <c:catAx>
        <c:axId val="248158080"/>
        <c:scaling>
          <c:orientation val="minMax"/>
        </c:scaling>
        <c:delete val="0"/>
        <c:axPos val="b"/>
        <c:numFmt formatCode="General" sourceLinked="1"/>
        <c:majorTickMark val="out"/>
        <c:minorTickMark val="none"/>
        <c:tickLblPos val="nextTo"/>
        <c:crossAx val="248159616"/>
        <c:crosses val="autoZero"/>
        <c:auto val="1"/>
        <c:lblAlgn val="ctr"/>
        <c:lblOffset val="100"/>
        <c:noMultiLvlLbl val="0"/>
      </c:catAx>
      <c:valAx>
        <c:axId val="248159616"/>
        <c:scaling>
          <c:orientation val="minMax"/>
        </c:scaling>
        <c:delete val="0"/>
        <c:axPos val="l"/>
        <c:majorGridlines/>
        <c:numFmt formatCode="0.00" sourceLinked="1"/>
        <c:majorTickMark val="out"/>
        <c:minorTickMark val="none"/>
        <c:tickLblPos val="nextTo"/>
        <c:crossAx val="2481580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'82.Акционерско друштво ГРАДСКИ'!$A$95</c:f>
              <c:strCache>
                <c:ptCount val="1"/>
                <c:pt idx="0">
                  <c:v>Oбврски</c:v>
                </c:pt>
              </c:strCache>
            </c:strRef>
          </c:tx>
          <c:spPr>
            <a:ln>
              <a:prstDash val="solid"/>
            </a:ln>
          </c:spPr>
          <c:invertIfNegative val="0"/>
          <c:cat>
            <c:numRef>
              <c:f>'82.Акционерско друштво ГРАДСКИ'!$B$94:$D$94</c:f>
              <c:numCache>
                <c:formatCode>0</c:formatCode>
                <c:ptCount val="3"/>
                <c:pt idx="0">
                  <c:v>2023</c:v>
                </c:pt>
                <c:pt idx="1">
                  <c:v>2024</c:v>
                </c:pt>
                <c:pt idx="2">
                  <c:v>2025</c:v>
                </c:pt>
              </c:numCache>
            </c:numRef>
          </c:cat>
          <c:val>
            <c:numRef>
              <c:f>'82.Акционерско друштво ГРАДСКИ'!$B$95:$D$95</c:f>
              <c:numCache>
                <c:formatCode>#,##0</c:formatCode>
                <c:ptCount val="3"/>
                <c:pt idx="0">
                  <c:v>7277232</c:v>
                </c:pt>
                <c:pt idx="1">
                  <c:v>9207277</c:v>
                </c:pt>
                <c:pt idx="2">
                  <c:v>10363161</c:v>
                </c:pt>
              </c:numCache>
            </c:numRef>
          </c:val>
          <c:extLst>
            <c:ext xmlns:c16="http://schemas.microsoft.com/office/drawing/2014/chart" uri="{C3380CC4-5D6E-409C-BE32-E72D297353CC}">
              <c16:uniqueId val="{00000000-720F-0847-84ED-351D35751023}"/>
            </c:ext>
          </c:extLst>
        </c:ser>
        <c:ser>
          <c:idx val="1"/>
          <c:order val="1"/>
          <c:tx>
            <c:strRef>
              <c:f>'82.Акционерско друштво ГРАДСКИ'!$A$96</c:f>
              <c:strCache>
                <c:ptCount val="1"/>
                <c:pt idx="0">
                  <c:v>EBITDA</c:v>
                </c:pt>
              </c:strCache>
            </c:strRef>
          </c:tx>
          <c:spPr>
            <a:ln>
              <a:prstDash val="solid"/>
            </a:ln>
          </c:spPr>
          <c:invertIfNegative val="0"/>
          <c:cat>
            <c:numRef>
              <c:f>'82.Акционерско друштво ГРАДСКИ'!$B$94:$D$94</c:f>
              <c:numCache>
                <c:formatCode>0</c:formatCode>
                <c:ptCount val="3"/>
                <c:pt idx="0">
                  <c:v>2023</c:v>
                </c:pt>
                <c:pt idx="1">
                  <c:v>2024</c:v>
                </c:pt>
                <c:pt idx="2">
                  <c:v>2025</c:v>
                </c:pt>
              </c:numCache>
            </c:numRef>
          </c:cat>
          <c:val>
            <c:numRef>
              <c:f>'82.Акционерско друштво ГРАДСКИ'!$B$96:$D$96</c:f>
              <c:numCache>
                <c:formatCode>#,##0</c:formatCode>
                <c:ptCount val="3"/>
                <c:pt idx="0">
                  <c:v>-31428506</c:v>
                </c:pt>
                <c:pt idx="1">
                  <c:v>-48577079</c:v>
                </c:pt>
                <c:pt idx="2">
                  <c:v>-36195947</c:v>
                </c:pt>
              </c:numCache>
            </c:numRef>
          </c:val>
          <c:extLst>
            <c:ext xmlns:c16="http://schemas.microsoft.com/office/drawing/2014/chart" uri="{C3380CC4-5D6E-409C-BE32-E72D297353CC}">
              <c16:uniqueId val="{00000001-720F-0847-84ED-351D35751023}"/>
            </c:ext>
          </c:extLst>
        </c:ser>
        <c:ser>
          <c:idx val="2"/>
          <c:order val="2"/>
          <c:tx>
            <c:strRef>
              <c:f>'82.Акционерско друштво ГРАДСКИ'!$A$97</c:f>
              <c:strCache>
                <c:ptCount val="1"/>
                <c:pt idx="0">
                  <c:v>Показател на долг/ЕBITDA</c:v>
                </c:pt>
              </c:strCache>
            </c:strRef>
          </c:tx>
          <c:spPr>
            <a:ln>
              <a:prstDash val="solid"/>
            </a:ln>
          </c:spPr>
          <c:invertIfNegative val="0"/>
          <c:cat>
            <c:numRef>
              <c:f>'82.Акционерско друштво ГРАДСКИ'!$B$94:$D$94</c:f>
              <c:numCache>
                <c:formatCode>0</c:formatCode>
                <c:ptCount val="3"/>
                <c:pt idx="0">
                  <c:v>2023</c:v>
                </c:pt>
                <c:pt idx="1">
                  <c:v>2024</c:v>
                </c:pt>
                <c:pt idx="2">
                  <c:v>2025</c:v>
                </c:pt>
              </c:numCache>
            </c:numRef>
          </c:cat>
          <c:val>
            <c:numRef>
              <c:f>'82.Акционерско друштво ГРАДСКИ'!$B$97:$D$97</c:f>
              <c:numCache>
                <c:formatCode>#,##0.00</c:formatCode>
                <c:ptCount val="3"/>
                <c:pt idx="0">
                  <c:v>-0.23154877295153639</c:v>
                </c:pt>
                <c:pt idx="1">
                  <c:v>-0.18953953571395271</c:v>
                </c:pt>
                <c:pt idx="2">
                  <c:v>-0.28630722108196249</c:v>
                </c:pt>
              </c:numCache>
            </c:numRef>
          </c:val>
          <c:extLst>
            <c:ext xmlns:c16="http://schemas.microsoft.com/office/drawing/2014/chart" uri="{C3380CC4-5D6E-409C-BE32-E72D297353CC}">
              <c16:uniqueId val="{00000002-720F-0847-84ED-351D35751023}"/>
            </c:ext>
          </c:extLst>
        </c:ser>
        <c:dLbls>
          <c:showLegendKey val="0"/>
          <c:showVal val="0"/>
          <c:showCatName val="0"/>
          <c:showSerName val="0"/>
          <c:showPercent val="0"/>
          <c:showBubbleSize val="0"/>
        </c:dLbls>
        <c:gapWidth val="150"/>
        <c:axId val="247716096"/>
        <c:axId val="247721984"/>
      </c:barChart>
      <c:catAx>
        <c:axId val="247716096"/>
        <c:scaling>
          <c:orientation val="minMax"/>
        </c:scaling>
        <c:delete val="0"/>
        <c:axPos val="b"/>
        <c:numFmt formatCode="0" sourceLinked="1"/>
        <c:majorTickMark val="out"/>
        <c:minorTickMark val="none"/>
        <c:tickLblPos val="nextTo"/>
        <c:crossAx val="247721984"/>
        <c:crosses val="autoZero"/>
        <c:auto val="1"/>
        <c:lblAlgn val="ctr"/>
        <c:lblOffset val="100"/>
        <c:noMultiLvlLbl val="0"/>
      </c:catAx>
      <c:valAx>
        <c:axId val="247721984"/>
        <c:scaling>
          <c:orientation val="minMax"/>
        </c:scaling>
        <c:delete val="0"/>
        <c:axPos val="l"/>
        <c:majorGridlines/>
        <c:numFmt formatCode="#,##0" sourceLinked="1"/>
        <c:majorTickMark val="out"/>
        <c:minorTickMark val="none"/>
        <c:tickLblPos val="nextTo"/>
        <c:crossAx val="2477160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5646084864391949"/>
          <c:y val="7.4548702245552642E-2"/>
          <c:w val="0.63117935258092739"/>
          <c:h val="0.8326195683872849"/>
        </c:manualLayout>
      </c:layout>
      <c:barChart>
        <c:barDir val="col"/>
        <c:grouping val="clustered"/>
        <c:varyColors val="0"/>
        <c:ser>
          <c:idx val="0"/>
          <c:order val="0"/>
          <c:tx>
            <c:strRef>
              <c:f>'82.Акционерско друштво ГРАДСКИ'!$A$118</c:f>
              <c:strCache>
                <c:ptCount val="1"/>
                <c:pt idx="0">
                  <c:v>Oбврски</c:v>
                </c:pt>
              </c:strCache>
            </c:strRef>
          </c:tx>
          <c:spPr>
            <a:ln>
              <a:prstDash val="solid"/>
            </a:ln>
          </c:spPr>
          <c:invertIfNegative val="0"/>
          <c:cat>
            <c:numRef>
              <c:f>'82.Акционерско друштво ГРАДСКИ'!$B$117:$D$117</c:f>
              <c:numCache>
                <c:formatCode>General</c:formatCode>
                <c:ptCount val="3"/>
                <c:pt idx="0">
                  <c:v>2023</c:v>
                </c:pt>
                <c:pt idx="1">
                  <c:v>2024</c:v>
                </c:pt>
                <c:pt idx="2">
                  <c:v>2025</c:v>
                </c:pt>
              </c:numCache>
            </c:numRef>
          </c:cat>
          <c:val>
            <c:numRef>
              <c:f>'82.Акционерско друштво ГРАДСКИ'!$B$118:$D$118</c:f>
              <c:numCache>
                <c:formatCode>#,##0</c:formatCode>
                <c:ptCount val="3"/>
                <c:pt idx="0">
                  <c:v>7277232</c:v>
                </c:pt>
                <c:pt idx="1">
                  <c:v>9207277</c:v>
                </c:pt>
                <c:pt idx="2">
                  <c:v>10363161</c:v>
                </c:pt>
              </c:numCache>
            </c:numRef>
          </c:val>
          <c:extLst>
            <c:ext xmlns:c16="http://schemas.microsoft.com/office/drawing/2014/chart" uri="{C3380CC4-5D6E-409C-BE32-E72D297353CC}">
              <c16:uniqueId val="{00000000-0BA7-D943-B0C0-A2EEF36D8B0B}"/>
            </c:ext>
          </c:extLst>
        </c:ser>
        <c:ser>
          <c:idx val="1"/>
          <c:order val="1"/>
          <c:tx>
            <c:strRef>
              <c:f>'82.Акционерско друштво ГРАДСКИ'!$A$119</c:f>
              <c:strCache>
                <c:ptCount val="1"/>
                <c:pt idx="0">
                  <c:v>Приходи</c:v>
                </c:pt>
              </c:strCache>
            </c:strRef>
          </c:tx>
          <c:spPr>
            <a:ln>
              <a:prstDash val="solid"/>
            </a:ln>
          </c:spPr>
          <c:invertIfNegative val="0"/>
          <c:cat>
            <c:numRef>
              <c:f>'82.Акционерско друштво ГРАДСКИ'!$B$117:$D$117</c:f>
              <c:numCache>
                <c:formatCode>General</c:formatCode>
                <c:ptCount val="3"/>
                <c:pt idx="0">
                  <c:v>2023</c:v>
                </c:pt>
                <c:pt idx="1">
                  <c:v>2024</c:v>
                </c:pt>
                <c:pt idx="2">
                  <c:v>2025</c:v>
                </c:pt>
              </c:numCache>
            </c:numRef>
          </c:cat>
          <c:val>
            <c:numRef>
              <c:f>'82.Акционерско друштво ГРАДСКИ'!$B$119:$D$119</c:f>
              <c:numCache>
                <c:formatCode>#,##0</c:formatCode>
                <c:ptCount val="3"/>
                <c:pt idx="0">
                  <c:v>29082642</c:v>
                </c:pt>
                <c:pt idx="1">
                  <c:v>51033287</c:v>
                </c:pt>
                <c:pt idx="2">
                  <c:v>36450394</c:v>
                </c:pt>
              </c:numCache>
            </c:numRef>
          </c:val>
          <c:extLst>
            <c:ext xmlns:c16="http://schemas.microsoft.com/office/drawing/2014/chart" uri="{C3380CC4-5D6E-409C-BE32-E72D297353CC}">
              <c16:uniqueId val="{00000001-0BA7-D943-B0C0-A2EEF36D8B0B}"/>
            </c:ext>
          </c:extLst>
        </c:ser>
        <c:dLbls>
          <c:showLegendKey val="0"/>
          <c:showVal val="0"/>
          <c:showCatName val="0"/>
          <c:showSerName val="0"/>
          <c:showPercent val="0"/>
          <c:showBubbleSize val="0"/>
        </c:dLbls>
        <c:gapWidth val="150"/>
        <c:axId val="247751808"/>
        <c:axId val="247753344"/>
      </c:barChart>
      <c:catAx>
        <c:axId val="247751808"/>
        <c:scaling>
          <c:orientation val="minMax"/>
        </c:scaling>
        <c:delete val="0"/>
        <c:axPos val="b"/>
        <c:numFmt formatCode="General" sourceLinked="1"/>
        <c:majorTickMark val="out"/>
        <c:minorTickMark val="none"/>
        <c:tickLblPos val="nextTo"/>
        <c:crossAx val="247753344"/>
        <c:crosses val="autoZero"/>
        <c:auto val="1"/>
        <c:lblAlgn val="ctr"/>
        <c:lblOffset val="100"/>
        <c:noMultiLvlLbl val="0"/>
      </c:catAx>
      <c:valAx>
        <c:axId val="247753344"/>
        <c:scaling>
          <c:orientation val="minMax"/>
        </c:scaling>
        <c:delete val="0"/>
        <c:axPos val="l"/>
        <c:majorGridlines/>
        <c:numFmt formatCode="#,##0" sourceLinked="1"/>
        <c:majorTickMark val="out"/>
        <c:minorTickMark val="none"/>
        <c:tickLblPos val="nextTo"/>
        <c:crossAx val="2477518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'82.Акционерско друштво ГРАДСКИ'!$A$139</c:f>
              <c:strCache>
                <c:ptCount val="1"/>
                <c:pt idx="0">
                  <c:v>  ПОКАЗАТЕЛ НА ВКУПНА ЗАДОЛЖЕНОСТ</c:v>
                </c:pt>
              </c:strCache>
            </c:strRef>
          </c:tx>
          <c:spPr>
            <a:ln>
              <a:prstDash val="solid"/>
            </a:ln>
          </c:spPr>
          <c:marker>
            <c:symbol val="none"/>
          </c:marker>
          <c:cat>
            <c:numRef>
              <c:f>'82.Акционерско друштво ГРАДСКИ'!$B$138:$D$138</c:f>
              <c:numCache>
                <c:formatCode>General</c:formatCode>
                <c:ptCount val="3"/>
                <c:pt idx="0">
                  <c:v>2023</c:v>
                </c:pt>
                <c:pt idx="1">
                  <c:v>2024</c:v>
                </c:pt>
                <c:pt idx="2">
                  <c:v>2025</c:v>
                </c:pt>
              </c:numCache>
            </c:numRef>
          </c:cat>
          <c:val>
            <c:numRef>
              <c:f>'82.Акционерско друштво ГРАДСКИ'!$B$139:$D$139</c:f>
              <c:numCache>
                <c:formatCode>0.00</c:formatCode>
                <c:ptCount val="3"/>
                <c:pt idx="0">
                  <c:v>13.275332602425861</c:v>
                </c:pt>
                <c:pt idx="1">
                  <c:v>5.3969306356721276</c:v>
                </c:pt>
                <c:pt idx="2">
                  <c:v>3.5879521050630778</c:v>
                </c:pt>
              </c:numCache>
            </c:numRef>
          </c:val>
          <c:smooth val="0"/>
          <c:extLst>
            <c:ext xmlns:c16="http://schemas.microsoft.com/office/drawing/2014/chart" uri="{C3380CC4-5D6E-409C-BE32-E72D297353CC}">
              <c16:uniqueId val="{00000000-336F-9541-8348-DFF2EC3A6511}"/>
            </c:ext>
          </c:extLst>
        </c:ser>
        <c:ser>
          <c:idx val="1"/>
          <c:order val="1"/>
          <c:tx>
            <c:strRef>
              <c:f>'82.Акционерско друштво ГРАДСКИ'!$A$140</c:f>
              <c:strCache>
                <c:ptCount val="1"/>
                <c:pt idx="0">
                  <c:v>  ПОКАЗАТЕЛ ДОЛГ-СОПСТВЕН КАПИТАЛ (DEBT EQUITY RATIO)</c:v>
                </c:pt>
              </c:strCache>
            </c:strRef>
          </c:tx>
          <c:spPr>
            <a:ln>
              <a:prstDash val="solid"/>
            </a:ln>
          </c:spPr>
          <c:marker>
            <c:symbol val="none"/>
          </c:marker>
          <c:cat>
            <c:numRef>
              <c:f>'82.Акционерско друштво ГРАДСКИ'!$B$138:$D$138</c:f>
              <c:numCache>
                <c:formatCode>General</c:formatCode>
                <c:ptCount val="3"/>
                <c:pt idx="0">
                  <c:v>2023</c:v>
                </c:pt>
                <c:pt idx="1">
                  <c:v>2024</c:v>
                </c:pt>
                <c:pt idx="2">
                  <c:v>2025</c:v>
                </c:pt>
              </c:numCache>
            </c:numRef>
          </c:cat>
          <c:val>
            <c:numRef>
              <c:f>'82.Акционерско друштво ГРАДСКИ'!$B$140:$D$140</c:f>
              <c:numCache>
                <c:formatCode>0.00</c:formatCode>
                <c:ptCount val="3"/>
                <c:pt idx="0">
                  <c:v>-0.96080865373570612</c:v>
                </c:pt>
                <c:pt idx="1">
                  <c:v>-1.227431379491648</c:v>
                </c:pt>
                <c:pt idx="2">
                  <c:v>-1.386405914562173</c:v>
                </c:pt>
              </c:numCache>
            </c:numRef>
          </c:val>
          <c:smooth val="0"/>
          <c:extLst>
            <c:ext xmlns:c16="http://schemas.microsoft.com/office/drawing/2014/chart" uri="{C3380CC4-5D6E-409C-BE32-E72D297353CC}">
              <c16:uniqueId val="{00000001-336F-9541-8348-DFF2EC3A6511}"/>
            </c:ext>
          </c:extLst>
        </c:ser>
        <c:dLbls>
          <c:showLegendKey val="0"/>
          <c:showVal val="0"/>
          <c:showCatName val="0"/>
          <c:showSerName val="0"/>
          <c:showPercent val="0"/>
          <c:showBubbleSize val="0"/>
        </c:dLbls>
        <c:smooth val="0"/>
        <c:axId val="247779328"/>
        <c:axId val="247780864"/>
      </c:lineChart>
      <c:catAx>
        <c:axId val="247779328"/>
        <c:scaling>
          <c:orientation val="minMax"/>
        </c:scaling>
        <c:delete val="0"/>
        <c:axPos val="b"/>
        <c:numFmt formatCode="General" sourceLinked="1"/>
        <c:majorTickMark val="out"/>
        <c:minorTickMark val="none"/>
        <c:tickLblPos val="nextTo"/>
        <c:crossAx val="247780864"/>
        <c:crosses val="autoZero"/>
        <c:auto val="1"/>
        <c:lblAlgn val="ctr"/>
        <c:lblOffset val="100"/>
        <c:noMultiLvlLbl val="0"/>
      </c:catAx>
      <c:valAx>
        <c:axId val="247780864"/>
        <c:scaling>
          <c:orientation val="minMax"/>
        </c:scaling>
        <c:delete val="0"/>
        <c:axPos val="l"/>
        <c:majorGridlines/>
        <c:numFmt formatCode="0.00" sourceLinked="1"/>
        <c:majorTickMark val="out"/>
        <c:minorTickMark val="none"/>
        <c:tickLblPos val="nextTo"/>
        <c:crossAx val="2477793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8.7696850393700787E-2"/>
          <c:y val="3.75116652085156E-2"/>
          <c:w val="0.5239698162729659"/>
          <c:h val="0.89719889180519097"/>
        </c:manualLayout>
      </c:layout>
      <c:lineChart>
        <c:grouping val="standard"/>
        <c:varyColors val="0"/>
        <c:ser>
          <c:idx val="0"/>
          <c:order val="0"/>
          <c:tx>
            <c:strRef>
              <c:f>'1.Друштво за спортски дејност'!$A$139</c:f>
              <c:strCache>
                <c:ptCount val="1"/>
                <c:pt idx="0">
                  <c:v>  ПОКАЗАТЕЛ НА ВКУПНА ЗАДОЛЖЕНОСТ</c:v>
                </c:pt>
              </c:strCache>
            </c:strRef>
          </c:tx>
          <c:spPr>
            <a:ln>
              <a:prstDash val="solid"/>
            </a:ln>
          </c:spPr>
          <c:marker>
            <c:symbol val="none"/>
          </c:marker>
          <c:cat>
            <c:numRef>
              <c:f>'1.Друштво за спортски дејност'!$B$138:$D$138</c:f>
              <c:numCache>
                <c:formatCode>General</c:formatCode>
                <c:ptCount val="3"/>
                <c:pt idx="0">
                  <c:v>2023</c:v>
                </c:pt>
                <c:pt idx="1">
                  <c:v>2024</c:v>
                </c:pt>
                <c:pt idx="2">
                  <c:v>2025</c:v>
                </c:pt>
              </c:numCache>
            </c:numRef>
          </c:cat>
          <c:val>
            <c:numRef>
              <c:f>'1.Друштво за спортски дејност'!$B$139:$D$139</c:f>
              <c:numCache>
                <c:formatCode>0.00</c:formatCode>
                <c:ptCount val="3"/>
                <c:pt idx="0">
                  <c:v>0.87899510737884812</c:v>
                </c:pt>
                <c:pt idx="1">
                  <c:v>2.8469296953974679</c:v>
                </c:pt>
                <c:pt idx="2">
                  <c:v>2.1210869663266561</c:v>
                </c:pt>
              </c:numCache>
            </c:numRef>
          </c:val>
          <c:smooth val="0"/>
          <c:extLst>
            <c:ext xmlns:c16="http://schemas.microsoft.com/office/drawing/2014/chart" uri="{C3380CC4-5D6E-409C-BE32-E72D297353CC}">
              <c16:uniqueId val="{00000000-28EB-AB43-BB74-68CB2C5B10AB}"/>
            </c:ext>
          </c:extLst>
        </c:ser>
        <c:ser>
          <c:idx val="1"/>
          <c:order val="1"/>
          <c:tx>
            <c:strRef>
              <c:f>'1.Друштво за спортски дејност'!$A$140</c:f>
              <c:strCache>
                <c:ptCount val="1"/>
                <c:pt idx="0">
                  <c:v>  ПОКАЗАТЕЛ ДОЛГ-СОПСТВЕН КАПИТАЛ (DEBT EQUITY RATIO)</c:v>
                </c:pt>
              </c:strCache>
            </c:strRef>
          </c:tx>
          <c:spPr>
            <a:ln>
              <a:prstDash val="solid"/>
            </a:ln>
          </c:spPr>
          <c:marker>
            <c:symbol val="none"/>
          </c:marker>
          <c:cat>
            <c:numRef>
              <c:f>'1.Друштво за спортски дејност'!$B$138:$D$138</c:f>
              <c:numCache>
                <c:formatCode>General</c:formatCode>
                <c:ptCount val="3"/>
                <c:pt idx="0">
                  <c:v>2023</c:v>
                </c:pt>
                <c:pt idx="1">
                  <c:v>2024</c:v>
                </c:pt>
                <c:pt idx="2">
                  <c:v>2025</c:v>
                </c:pt>
              </c:numCache>
            </c:numRef>
          </c:cat>
          <c:val>
            <c:numRef>
              <c:f>'1.Друштво за спортски дејност'!$B$140:$D$140</c:f>
              <c:numCache>
                <c:formatCode>0.00</c:formatCode>
                <c:ptCount val="3"/>
                <c:pt idx="0">
                  <c:v>-1.48793422719085</c:v>
                </c:pt>
                <c:pt idx="1">
                  <c:v>-1.5414391259678111</c:v>
                </c:pt>
                <c:pt idx="2">
                  <c:v>-1.452595928930936</c:v>
                </c:pt>
              </c:numCache>
            </c:numRef>
          </c:val>
          <c:smooth val="0"/>
          <c:extLst>
            <c:ext xmlns:c16="http://schemas.microsoft.com/office/drawing/2014/chart" uri="{C3380CC4-5D6E-409C-BE32-E72D297353CC}">
              <c16:uniqueId val="{00000001-28EB-AB43-BB74-68CB2C5B10AB}"/>
            </c:ext>
          </c:extLst>
        </c:ser>
        <c:dLbls>
          <c:showLegendKey val="0"/>
          <c:showVal val="0"/>
          <c:showCatName val="0"/>
          <c:showSerName val="0"/>
          <c:showPercent val="0"/>
          <c:showBubbleSize val="0"/>
        </c:dLbls>
        <c:smooth val="0"/>
        <c:axId val="220383104"/>
        <c:axId val="220384640"/>
      </c:lineChart>
      <c:catAx>
        <c:axId val="220383104"/>
        <c:scaling>
          <c:orientation val="minMax"/>
        </c:scaling>
        <c:delete val="0"/>
        <c:axPos val="b"/>
        <c:numFmt formatCode="General" sourceLinked="1"/>
        <c:majorTickMark val="out"/>
        <c:minorTickMark val="none"/>
        <c:tickLblPos val="nextTo"/>
        <c:crossAx val="220384640"/>
        <c:crosses val="autoZero"/>
        <c:auto val="1"/>
        <c:lblAlgn val="ctr"/>
        <c:lblOffset val="100"/>
        <c:noMultiLvlLbl val="0"/>
      </c:catAx>
      <c:valAx>
        <c:axId val="220384640"/>
        <c:scaling>
          <c:orientation val="minMax"/>
        </c:scaling>
        <c:delete val="0"/>
        <c:axPos val="l"/>
        <c:majorGridlines/>
        <c:numFmt formatCode="0.00" sourceLinked="1"/>
        <c:majorTickMark val="out"/>
        <c:minorTickMark val="none"/>
        <c:tickLblPos val="nextTo"/>
        <c:crossAx val="2203831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'9.КЈП Нискоградба Битола'!$A$139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'9.КЈП Нискоградба Битола'!$B$138:$D$138</c:f>
              <c:numCache>
                <c:formatCode>General</c:formatCode>
                <c:ptCount val="3"/>
                <c:pt idx="0">
                  <c:v>2023</c:v>
                </c:pt>
                <c:pt idx="1">
                  <c:v>2024</c:v>
                </c:pt>
                <c:pt idx="2">
                  <c:v>2025</c:v>
                </c:pt>
              </c:numCache>
            </c:numRef>
          </c:cat>
          <c:val>
            <c:numRef>
              <c:f>'9.КЈП Нискоградба Битола'!$B$139:$D$139</c:f>
              <c:numCache>
                <c:formatCode>0.00</c:formatCode>
                <c:ptCount val="3"/>
                <c:pt idx="0">
                  <c:v>9.0258133452779957E-2</c:v>
                </c:pt>
                <c:pt idx="1">
                  <c:v>9.7819765634752545E-2</c:v>
                </c:pt>
                <c:pt idx="2">
                  <c:v>0.131851021756551</c:v>
                </c:pt>
              </c:numCache>
            </c:numRef>
          </c:val>
          <c:smooth val="0"/>
          <c:extLst>
            <c:ext xmlns:c16="http://schemas.microsoft.com/office/drawing/2014/chart" uri="{C3380CC4-5D6E-409C-BE32-E72D297353CC}">
              <c16:uniqueId val="{00000000-1B8C-E34F-8D7C-C5026B3E1418}"/>
            </c:ext>
          </c:extLst>
        </c:ser>
        <c:ser>
          <c:idx val="1"/>
          <c:order val="1"/>
          <c:tx>
            <c:strRef>
              <c:f>'9.КЈП Нискоградба Битола'!$A$140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'9.КЈП Нискоградба Битола'!$B$138:$D$138</c:f>
              <c:numCache>
                <c:formatCode>General</c:formatCode>
                <c:ptCount val="3"/>
                <c:pt idx="0">
                  <c:v>2023</c:v>
                </c:pt>
                <c:pt idx="1">
                  <c:v>2024</c:v>
                </c:pt>
                <c:pt idx="2">
                  <c:v>2025</c:v>
                </c:pt>
              </c:numCache>
            </c:numRef>
          </c:cat>
          <c:val>
            <c:numRef>
              <c:f>'9.КЈП Нискоградба Битола'!$B$140:$D$140</c:f>
              <c:numCache>
                <c:formatCode>0.00</c:formatCode>
                <c:ptCount val="3"/>
                <c:pt idx="0">
                  <c:v>9.9233409993428931E-2</c:v>
                </c:pt>
                <c:pt idx="1">
                  <c:v>0.1105339035069552</c:v>
                </c:pt>
                <c:pt idx="2">
                  <c:v>0.15203017003163399</c:v>
                </c:pt>
              </c:numCache>
            </c:numRef>
          </c:val>
          <c:smooth val="0"/>
          <c:extLst>
            <c:ext xmlns:c16="http://schemas.microsoft.com/office/drawing/2014/chart" uri="{C3380CC4-5D6E-409C-BE32-E72D297353CC}">
              <c16:uniqueId val="{00000001-1B8C-E34F-8D7C-C5026B3E1418}"/>
            </c:ext>
          </c:extLst>
        </c:ser>
        <c:dLbls>
          <c:showLegendKey val="0"/>
          <c:showVal val="0"/>
          <c:showCatName val="0"/>
          <c:showSerName val="0"/>
          <c:showPercent val="0"/>
          <c:showBubbleSize val="0"/>
        </c:dLbls>
        <c:smooth val="0"/>
        <c:axId val="222692864"/>
        <c:axId val="222694400"/>
      </c:lineChart>
      <c:catAx>
        <c:axId val="2226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694400"/>
        <c:crosses val="autoZero"/>
        <c:auto val="1"/>
        <c:lblAlgn val="ctr"/>
        <c:lblOffset val="100"/>
        <c:noMultiLvlLbl val="0"/>
      </c:catAx>
      <c:valAx>
        <c:axId val="222694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692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'82.Акционерско друштво ГРАДСКИ'!$A$161</c:f>
              <c:strCache>
                <c:ptCount val="1"/>
                <c:pt idx="0">
                  <c:v>   НЕТО ПРОФИТНА МАРЖА</c:v>
                </c:pt>
              </c:strCache>
            </c:strRef>
          </c:tx>
          <c:spPr>
            <a:ln>
              <a:prstDash val="solid"/>
            </a:ln>
          </c:spPr>
          <c:marker>
            <c:symbol val="none"/>
          </c:marker>
          <c:cat>
            <c:numRef>
              <c:f>'82.Акционерско друштво ГРАДСКИ'!$B$160:$D$160</c:f>
              <c:numCache>
                <c:formatCode>General</c:formatCode>
                <c:ptCount val="3"/>
                <c:pt idx="0">
                  <c:v>2023</c:v>
                </c:pt>
                <c:pt idx="1">
                  <c:v>2024</c:v>
                </c:pt>
                <c:pt idx="2">
                  <c:v>2025</c:v>
                </c:pt>
              </c:numCache>
            </c:numRef>
          </c:cat>
          <c:val>
            <c:numRef>
              <c:f>'82.Акционерско друштво ГРАДСКИ'!$B$161:$D$161</c:f>
              <c:numCache>
                <c:formatCode>0.00</c:formatCode>
                <c:ptCount val="3"/>
                <c:pt idx="0">
                  <c:v>0</c:v>
                </c:pt>
                <c:pt idx="1">
                  <c:v>3.8186490455212918</c:v>
                </c:pt>
                <c:pt idx="2">
                  <c:v>0</c:v>
                </c:pt>
              </c:numCache>
            </c:numRef>
          </c:val>
          <c:smooth val="0"/>
          <c:extLst>
            <c:ext xmlns:c16="http://schemas.microsoft.com/office/drawing/2014/chart" uri="{C3380CC4-5D6E-409C-BE32-E72D297353CC}">
              <c16:uniqueId val="{00000000-7067-4345-97C0-5A3CFC87E568}"/>
            </c:ext>
          </c:extLst>
        </c:ser>
        <c:ser>
          <c:idx val="1"/>
          <c:order val="1"/>
          <c:tx>
            <c:strRef>
              <c:f>'82.Акционерско друштво ГРАДСКИ'!$A$162</c:f>
              <c:strCache>
                <c:ptCount val="1"/>
                <c:pt idx="0">
                  <c:v>  ОПЕРАТИВНА ПРОФИТНА МАРЖА</c:v>
                </c:pt>
              </c:strCache>
            </c:strRef>
          </c:tx>
          <c:spPr>
            <a:ln>
              <a:prstDash val="solid"/>
            </a:ln>
          </c:spPr>
          <c:marker>
            <c:symbol val="none"/>
          </c:marker>
          <c:cat>
            <c:numRef>
              <c:f>'82.Акционерско друштво ГРАДСКИ'!$B$160:$D$160</c:f>
              <c:numCache>
                <c:formatCode>General</c:formatCode>
                <c:ptCount val="3"/>
                <c:pt idx="0">
                  <c:v>2023</c:v>
                </c:pt>
                <c:pt idx="1">
                  <c:v>2024</c:v>
                </c:pt>
                <c:pt idx="2">
                  <c:v>2025</c:v>
                </c:pt>
              </c:numCache>
            </c:numRef>
          </c:cat>
          <c:val>
            <c:numRef>
              <c:f>'82.Акционерско друштво ГРАДСКИ'!$B$162:$D$162</c:f>
              <c:numCache>
                <c:formatCode>0.00</c:formatCode>
                <c:ptCount val="3"/>
                <c:pt idx="0">
                  <c:v>0</c:v>
                </c:pt>
                <c:pt idx="1">
                  <c:v>-2547.5707468009232</c:v>
                </c:pt>
                <c:pt idx="2">
                  <c:v>0</c:v>
                </c:pt>
              </c:numCache>
            </c:numRef>
          </c:val>
          <c:smooth val="0"/>
          <c:extLst>
            <c:ext xmlns:c16="http://schemas.microsoft.com/office/drawing/2014/chart" uri="{C3380CC4-5D6E-409C-BE32-E72D297353CC}">
              <c16:uniqueId val="{00000001-7067-4345-97C0-5A3CFC87E568}"/>
            </c:ext>
          </c:extLst>
        </c:ser>
        <c:ser>
          <c:idx val="2"/>
          <c:order val="2"/>
          <c:tx>
            <c:strRef>
              <c:f>'82.Акционерско друштво ГРАДСКИ'!$A$163</c:f>
              <c:strCache>
                <c:ptCount val="1"/>
                <c:pt idx="0">
                  <c:v>  СТАПКА НА ПОВРАТ НА РЕДСТВА (ROA)</c:v>
                </c:pt>
              </c:strCache>
            </c:strRef>
          </c:tx>
          <c:spPr>
            <a:ln>
              <a:prstDash val="solid"/>
            </a:ln>
          </c:spPr>
          <c:marker>
            <c:symbol val="none"/>
          </c:marker>
          <c:cat>
            <c:numRef>
              <c:f>'82.Акционерско друштво ГРАДСКИ'!$B$160:$D$160</c:f>
              <c:numCache>
                <c:formatCode>General</c:formatCode>
                <c:ptCount val="3"/>
                <c:pt idx="0">
                  <c:v>2023</c:v>
                </c:pt>
                <c:pt idx="1">
                  <c:v>2024</c:v>
                </c:pt>
                <c:pt idx="2">
                  <c:v>2025</c:v>
                </c:pt>
              </c:numCache>
            </c:numRef>
          </c:cat>
          <c:val>
            <c:numRef>
              <c:f>'82.Акционерско друштво ГРАДСКИ'!$B$163:$D$163</c:f>
              <c:numCache>
                <c:formatCode>0.00</c:formatCode>
                <c:ptCount val="3"/>
                <c:pt idx="0">
                  <c:v>0</c:v>
                </c:pt>
                <c:pt idx="1">
                  <c:v>4.2680600062953502</c:v>
                </c:pt>
                <c:pt idx="2">
                  <c:v>0.91461409081120459</c:v>
                </c:pt>
              </c:numCache>
            </c:numRef>
          </c:val>
          <c:smooth val="0"/>
          <c:extLst>
            <c:ext xmlns:c16="http://schemas.microsoft.com/office/drawing/2014/chart" uri="{C3380CC4-5D6E-409C-BE32-E72D297353CC}">
              <c16:uniqueId val="{00000002-7067-4345-97C0-5A3CFC87E568}"/>
            </c:ext>
          </c:extLst>
        </c:ser>
        <c:ser>
          <c:idx val="3"/>
          <c:order val="3"/>
          <c:tx>
            <c:strRef>
              <c:f>'82.Акционерско друштво ГРАДСКИ'!$A$164</c:f>
              <c:strCache>
                <c:ptCount val="1"/>
                <c:pt idx="0">
                  <c:v>  СТАПКА НА ПОВРАТ НА КАПИТАЛОТ (ROE)</c:v>
                </c:pt>
              </c:strCache>
            </c:strRef>
          </c:tx>
          <c:marker>
            <c:symbol val="none"/>
          </c:marker>
          <c:cat>
            <c:numRef>
              <c:f>'82.Акционерско друштво ГРАДСКИ'!$B$160:$D$160</c:f>
              <c:numCache>
                <c:formatCode>General</c:formatCode>
                <c:ptCount val="3"/>
                <c:pt idx="0">
                  <c:v>2023</c:v>
                </c:pt>
                <c:pt idx="1">
                  <c:v>2024</c:v>
                </c:pt>
                <c:pt idx="2">
                  <c:v>2025</c:v>
                </c:pt>
              </c:numCache>
            </c:numRef>
          </c:cat>
          <c:val>
            <c:numRef>
              <c:f>'82.Акционерско друштво ГРАДСКИ'!$B$164:$D$164</c:f>
              <c:numCache>
                <c:formatCode>0.00</c:formatCode>
                <c:ptCount val="3"/>
                <c:pt idx="0">
                  <c:v>0</c:v>
                </c:pt>
                <c:pt idx="1">
                  <c:v>-0.97069077498488265</c:v>
                </c:pt>
                <c:pt idx="2">
                  <c:v>-0.35341229423135401</c:v>
                </c:pt>
              </c:numCache>
            </c:numRef>
          </c:val>
          <c:smooth val="0"/>
          <c:extLst>
            <c:ext xmlns:c16="http://schemas.microsoft.com/office/drawing/2014/chart" uri="{C3380CC4-5D6E-409C-BE32-E72D297353CC}">
              <c16:uniqueId val="{00000000-447F-5B49-9BEF-5B32A9FFB0EE}"/>
            </c:ext>
          </c:extLst>
        </c:ser>
        <c:dLbls>
          <c:showLegendKey val="0"/>
          <c:showVal val="0"/>
          <c:showCatName val="0"/>
          <c:showSerName val="0"/>
          <c:showPercent val="0"/>
          <c:showBubbleSize val="0"/>
        </c:dLbls>
        <c:smooth val="0"/>
        <c:axId val="247891072"/>
        <c:axId val="247892608"/>
      </c:lineChart>
      <c:catAx>
        <c:axId val="247891072"/>
        <c:scaling>
          <c:orientation val="minMax"/>
        </c:scaling>
        <c:delete val="0"/>
        <c:axPos val="b"/>
        <c:numFmt formatCode="General" sourceLinked="0"/>
        <c:majorTickMark val="out"/>
        <c:minorTickMark val="none"/>
        <c:tickLblPos val="nextTo"/>
        <c:crossAx val="247892608"/>
        <c:crosses val="autoZero"/>
        <c:auto val="1"/>
        <c:lblAlgn val="ctr"/>
        <c:lblOffset val="100"/>
        <c:noMultiLvlLbl val="0"/>
      </c:catAx>
      <c:valAx>
        <c:axId val="247892608"/>
        <c:scaling>
          <c:orientation val="minMax"/>
        </c:scaling>
        <c:delete val="0"/>
        <c:axPos val="l"/>
        <c:majorGridlines/>
        <c:numFmt formatCode="0.00" sourceLinked="1"/>
        <c:majorTickMark val="out"/>
        <c:minorTickMark val="none"/>
        <c:tickLblPos val="nextTo"/>
        <c:crossAx val="2478910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'82.Акционерско друштво ГРАДСКИ'!$A$185</c:f>
              <c:strCache>
                <c:ptCount val="1"/>
                <c:pt idx="0">
                  <c:v>  ПОКАЗАТЕЛ НА ТЕКОВНА ЛИКВИДНОСТ (CURRENT RATIO)</c:v>
                </c:pt>
              </c:strCache>
            </c:strRef>
          </c:tx>
          <c:spPr>
            <a:ln>
              <a:prstDash val="solid"/>
            </a:ln>
          </c:spPr>
          <c:marker>
            <c:symbol val="none"/>
          </c:marker>
          <c:cat>
            <c:numRef>
              <c:f>'82.Акционерско друштво ГРАДСКИ'!$B$184:$D$184</c:f>
              <c:numCache>
                <c:formatCode>General</c:formatCode>
                <c:ptCount val="3"/>
                <c:pt idx="0">
                  <c:v>2023</c:v>
                </c:pt>
                <c:pt idx="1">
                  <c:v>2024</c:v>
                </c:pt>
                <c:pt idx="2">
                  <c:v>2025</c:v>
                </c:pt>
              </c:numCache>
            </c:numRef>
          </c:cat>
          <c:val>
            <c:numRef>
              <c:f>'82.Акционерско друштво ГРАДСКИ'!$B$185:$D$185</c:f>
              <c:numCache>
                <c:formatCode>0.00</c:formatCode>
                <c:ptCount val="3"/>
                <c:pt idx="0">
                  <c:v>7.5327679535295844E-2</c:v>
                </c:pt>
                <c:pt idx="1">
                  <c:v>0.1852905044564207</c:v>
                </c:pt>
                <c:pt idx="2">
                  <c:v>0.27370046648894097</c:v>
                </c:pt>
              </c:numCache>
            </c:numRef>
          </c:val>
          <c:smooth val="0"/>
          <c:extLst>
            <c:ext xmlns:c16="http://schemas.microsoft.com/office/drawing/2014/chart" uri="{C3380CC4-5D6E-409C-BE32-E72D297353CC}">
              <c16:uniqueId val="{00000000-F192-C147-82FD-7F10347E87FB}"/>
            </c:ext>
          </c:extLst>
        </c:ser>
        <c:ser>
          <c:idx val="1"/>
          <c:order val="1"/>
          <c:tx>
            <c:strRef>
              <c:f>'82.Акционерско друштво ГРАДСКИ'!$A$186</c:f>
              <c:strCache>
                <c:ptCount val="1"/>
                <c:pt idx="0">
                  <c:v>  ПОКАЗАТЕЛ НА ЗАБРЗАНА ЛИКВИДНОСТ (QOICK RATIO)</c:v>
                </c:pt>
              </c:strCache>
            </c:strRef>
          </c:tx>
          <c:spPr>
            <a:ln>
              <a:prstDash val="solid"/>
            </a:ln>
          </c:spPr>
          <c:marker>
            <c:symbol val="none"/>
          </c:marker>
          <c:cat>
            <c:numRef>
              <c:f>'82.Акционерско друштво ГРАДСКИ'!$B$184:$D$184</c:f>
              <c:numCache>
                <c:formatCode>General</c:formatCode>
                <c:ptCount val="3"/>
                <c:pt idx="0">
                  <c:v>2023</c:v>
                </c:pt>
                <c:pt idx="1">
                  <c:v>2024</c:v>
                </c:pt>
                <c:pt idx="2">
                  <c:v>2025</c:v>
                </c:pt>
              </c:numCache>
            </c:numRef>
          </c:cat>
          <c:val>
            <c:numRef>
              <c:f>'82.Акционерско друштво ГРАДСКИ'!$B$186:$D$186</c:f>
              <c:numCache>
                <c:formatCode>0.00</c:formatCode>
                <c:ptCount val="3"/>
                <c:pt idx="0">
                  <c:v>7.5327679535295844E-2</c:v>
                </c:pt>
                <c:pt idx="1">
                  <c:v>0.1852905044564207</c:v>
                </c:pt>
                <c:pt idx="2">
                  <c:v>0.27370046648894097</c:v>
                </c:pt>
              </c:numCache>
            </c:numRef>
          </c:val>
          <c:smooth val="0"/>
          <c:extLst>
            <c:ext xmlns:c16="http://schemas.microsoft.com/office/drawing/2014/chart" uri="{C3380CC4-5D6E-409C-BE32-E72D297353CC}">
              <c16:uniqueId val="{00000001-F192-C147-82FD-7F10347E87FB}"/>
            </c:ext>
          </c:extLst>
        </c:ser>
        <c:dLbls>
          <c:showLegendKey val="0"/>
          <c:showVal val="0"/>
          <c:showCatName val="0"/>
          <c:showSerName val="0"/>
          <c:showPercent val="0"/>
          <c:showBubbleSize val="0"/>
        </c:dLbls>
        <c:smooth val="0"/>
        <c:axId val="248193024"/>
        <c:axId val="248194560"/>
      </c:lineChart>
      <c:catAx>
        <c:axId val="248193024"/>
        <c:scaling>
          <c:orientation val="minMax"/>
        </c:scaling>
        <c:delete val="0"/>
        <c:axPos val="b"/>
        <c:numFmt formatCode="General" sourceLinked="1"/>
        <c:majorTickMark val="out"/>
        <c:minorTickMark val="none"/>
        <c:tickLblPos val="nextTo"/>
        <c:crossAx val="248194560"/>
        <c:crosses val="autoZero"/>
        <c:auto val="1"/>
        <c:lblAlgn val="ctr"/>
        <c:lblOffset val="100"/>
        <c:noMultiLvlLbl val="0"/>
      </c:catAx>
      <c:valAx>
        <c:axId val="248194560"/>
        <c:scaling>
          <c:orientation val="minMax"/>
        </c:scaling>
        <c:delete val="0"/>
        <c:axPos val="l"/>
        <c:majorGridlines/>
        <c:numFmt formatCode="0.00" sourceLinked="1"/>
        <c:majorTickMark val="out"/>
        <c:minorTickMark val="none"/>
        <c:tickLblPos val="nextTo"/>
        <c:crossAx val="2481930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'83.ЈКП ЕКОХИГИЕНА Камењане'!$A$161</c:f>
              <c:strCache>
                <c:ptCount val="1"/>
                <c:pt idx="0">
                  <c:v>   НЕТО ПРОФИТНА МАРЖА</c:v>
                </c:pt>
              </c:strCache>
            </c:strRef>
          </c:tx>
          <c:spPr>
            <a:ln w="28575" cap="rnd">
              <a:solidFill>
                <a:schemeClr val="accent1"/>
              </a:solidFill>
              <a:prstDash val="solid"/>
              <a:round/>
            </a:ln>
          </c:spPr>
          <c:marker>
            <c:symbol val="none"/>
          </c:marker>
          <c:cat>
            <c:numRef>
              <c:f>'83.ЈКП ЕКОХИГИЕНА Камењане'!$B$160:$D$160</c:f>
              <c:numCache>
                <c:formatCode>General</c:formatCode>
                <c:ptCount val="3"/>
                <c:pt idx="0">
                  <c:v>2023</c:v>
                </c:pt>
                <c:pt idx="1">
                  <c:v>2024</c:v>
                </c:pt>
                <c:pt idx="2">
                  <c:v>2025</c:v>
                </c:pt>
              </c:numCache>
            </c:numRef>
          </c:cat>
          <c:val>
            <c:numRef>
              <c:f>'83.ЈКП ЕКОХИГИЕНА Камењане'!$B$161:$D$161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'83.ЈКП ЕКОХИГИЕНА Камењане'!$A$162</c:f>
              <c:strCache>
                <c:ptCount val="1"/>
                <c:pt idx="0">
                  <c:v>  ОПЕРАТИВНА ПРОФИТНА МАРЖА</c:v>
                </c:pt>
              </c:strCache>
            </c:strRef>
          </c:tx>
          <c:spPr>
            <a:ln w="28575" cap="rnd">
              <a:solidFill>
                <a:schemeClr val="accent2"/>
              </a:solidFill>
              <a:prstDash val="solid"/>
              <a:round/>
            </a:ln>
          </c:spPr>
          <c:marker>
            <c:symbol val="none"/>
          </c:marker>
          <c:cat>
            <c:numRef>
              <c:f>'83.ЈКП ЕКОХИГИЕНА Камењане'!$B$160:$D$160</c:f>
              <c:numCache>
                <c:formatCode>General</c:formatCode>
                <c:ptCount val="3"/>
                <c:pt idx="0">
                  <c:v>2023</c:v>
                </c:pt>
                <c:pt idx="1">
                  <c:v>2024</c:v>
                </c:pt>
                <c:pt idx="2">
                  <c:v>2025</c:v>
                </c:pt>
              </c:numCache>
            </c:numRef>
          </c:cat>
          <c:val>
            <c:numRef>
              <c:f>'83.ЈКП ЕКОХИГИЕНА Камењане'!$B$162:$D$162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'83.ЈКП ЕКОХИГИЕНА Камењане'!$A$163</c:f>
              <c:strCache>
                <c:ptCount val="1"/>
                <c:pt idx="0">
                  <c:v>  СТАПКА НА ПОВРАТ НА РЕДСТВА (ROA)</c:v>
                </c:pt>
              </c:strCache>
            </c:strRef>
          </c:tx>
          <c:spPr>
            <a:ln w="28575" cap="rnd">
              <a:solidFill>
                <a:schemeClr val="accent3"/>
              </a:solidFill>
              <a:prstDash val="solid"/>
              <a:round/>
            </a:ln>
          </c:spPr>
          <c:marker>
            <c:symbol val="none"/>
          </c:marker>
          <c:cat>
            <c:numRef>
              <c:f>'83.ЈКП ЕКОХИГИЕНА Камењане'!$B$160:$D$160</c:f>
              <c:numCache>
                <c:formatCode>General</c:formatCode>
                <c:ptCount val="3"/>
                <c:pt idx="0">
                  <c:v>2023</c:v>
                </c:pt>
                <c:pt idx="1">
                  <c:v>2024</c:v>
                </c:pt>
                <c:pt idx="2">
                  <c:v>2025</c:v>
                </c:pt>
              </c:numCache>
            </c:numRef>
          </c:cat>
          <c:val>
            <c:numRef>
              <c:f>'83.ЈКП ЕКОХИГИЕНА Камењане'!$B$163:$D$163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'83.ЈКП ЕКОХИГИЕНА Камењане'!$A$164</c:f>
              <c:strCache>
                <c:ptCount val="1"/>
                <c:pt idx="0">
                  <c:v>  СТАПКА НА ПОВРАТ НА КАПИТАЛОТ (ROE)</c:v>
                </c:pt>
              </c:strCache>
            </c:strRef>
          </c:tx>
          <c:marker>
            <c:symbol val="none"/>
          </c:marker>
          <c:cat>
            <c:numRef>
              <c:f>'83.ЈКП ЕКОХИГИЕНА Камењане'!$B$160:$D$160</c:f>
              <c:numCache>
                <c:formatCode>General</c:formatCode>
                <c:ptCount val="3"/>
                <c:pt idx="0">
                  <c:v>2023</c:v>
                </c:pt>
                <c:pt idx="1">
                  <c:v>2024</c:v>
                </c:pt>
                <c:pt idx="2">
                  <c:v>2025</c:v>
                </c:pt>
              </c:numCache>
            </c:numRef>
          </c:cat>
          <c:val>
            <c:numRef>
              <c:f>'83.ЈКП ЕКОХИГИЕНА Камењане'!$B$164:$D$164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42238976"/>
        <c:axId val="242240512"/>
      </c:lineChart>
      <c:catAx>
        <c:axId val="24223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240512"/>
        <c:crosses val="autoZero"/>
        <c:auto val="1"/>
        <c:lblAlgn val="ctr"/>
        <c:lblOffset val="100"/>
        <c:noMultiLvlLbl val="0"/>
      </c:catAx>
      <c:valAx>
        <c:axId val="242240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238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'83.ЈКП ЕКОХИГИЕНА Камењане'!$A$95</c:f>
              <c:strCache>
                <c:ptCount val="1"/>
                <c:pt idx="0">
                  <c:v>Oбврски</c:v>
                </c:pt>
              </c:strCache>
            </c:strRef>
          </c:tx>
          <c:spPr>
            <a:solidFill>
              <a:schemeClr val="accent1"/>
            </a:solidFill>
            <a:ln>
              <a:noFill/>
              <a:prstDash val="solid"/>
            </a:ln>
          </c:spPr>
          <c:invertIfNegative val="0"/>
          <c:cat>
            <c:numRef>
              <c:f>'83.ЈКП ЕКОХИГИЕНА Камењане'!$B$94:$D$94</c:f>
              <c:numCache>
                <c:formatCode>0</c:formatCode>
                <c:ptCount val="3"/>
                <c:pt idx="0">
                  <c:v>2023</c:v>
                </c:pt>
                <c:pt idx="1">
                  <c:v>2024</c:v>
                </c:pt>
                <c:pt idx="2">
                  <c:v>2025</c:v>
                </c:pt>
              </c:numCache>
            </c:numRef>
          </c:cat>
          <c:val>
            <c:numRef>
              <c:f>'83.ЈКП ЕКОХИГИЕНА Камењане'!$B$95:$D$95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'83.ЈКП ЕКОХИГИЕНА Камењане'!$A$96</c:f>
              <c:strCache>
                <c:ptCount val="1"/>
                <c:pt idx="0">
                  <c:v>EBITDA</c:v>
                </c:pt>
              </c:strCache>
            </c:strRef>
          </c:tx>
          <c:spPr>
            <a:solidFill>
              <a:schemeClr val="accent2"/>
            </a:solidFill>
            <a:ln>
              <a:noFill/>
              <a:prstDash val="solid"/>
            </a:ln>
          </c:spPr>
          <c:invertIfNegative val="0"/>
          <c:cat>
            <c:numRef>
              <c:f>'83.ЈКП ЕКОХИГИЕНА Камењане'!$B$94:$D$94</c:f>
              <c:numCache>
                <c:formatCode>0</c:formatCode>
                <c:ptCount val="3"/>
                <c:pt idx="0">
                  <c:v>2023</c:v>
                </c:pt>
                <c:pt idx="1">
                  <c:v>2024</c:v>
                </c:pt>
                <c:pt idx="2">
                  <c:v>2025</c:v>
                </c:pt>
              </c:numCache>
            </c:numRef>
          </c:cat>
          <c:val>
            <c:numRef>
              <c:f>'83.ЈКП ЕКОХИГИЕНА Камењане'!$B$96:$D$96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'83.ЈКП ЕКОХИГИЕНА Камењане'!$A$97</c:f>
              <c:strCache>
                <c:ptCount val="1"/>
                <c:pt idx="0">
                  <c:v>Показател на долг/ЕBITDA</c:v>
                </c:pt>
              </c:strCache>
            </c:strRef>
          </c:tx>
          <c:spPr>
            <a:solidFill>
              <a:schemeClr val="accent3"/>
            </a:solidFill>
            <a:ln>
              <a:noFill/>
              <a:prstDash val="solid"/>
            </a:ln>
          </c:spPr>
          <c:invertIfNegative val="0"/>
          <c:cat>
            <c:numRef>
              <c:f>'83.ЈКП ЕКОХИГИЕНА Камењане'!$B$94:$D$94</c:f>
              <c:numCache>
                <c:formatCode>0</c:formatCode>
                <c:ptCount val="3"/>
                <c:pt idx="0">
                  <c:v>2023</c:v>
                </c:pt>
                <c:pt idx="1">
                  <c:v>2024</c:v>
                </c:pt>
                <c:pt idx="2">
                  <c:v>2025</c:v>
                </c:pt>
              </c:numCache>
            </c:numRef>
          </c:cat>
          <c:val>
            <c:numRef>
              <c:f>'83.ЈКП ЕКОХИГИЕНА Камењане'!$B$97:$D$97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42267648"/>
        <c:axId val="242269184"/>
      </c:barChart>
      <c:catAx>
        <c:axId val="242267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269184"/>
        <c:crosses val="autoZero"/>
        <c:auto val="1"/>
        <c:lblAlgn val="ctr"/>
        <c:lblOffset val="100"/>
        <c:noMultiLvlLbl val="0"/>
      </c:catAx>
      <c:valAx>
        <c:axId val="242269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2267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'83.ЈКП ЕКОХИГИЕНА Камењане'!$A$118</c:f>
              <c:strCache>
                <c:ptCount val="1"/>
                <c:pt idx="0">
                  <c:v>Oбврски</c:v>
                </c:pt>
              </c:strCache>
            </c:strRef>
          </c:tx>
          <c:spPr>
            <a:solidFill>
              <a:schemeClr val="accent1"/>
            </a:solidFill>
            <a:ln>
              <a:noFill/>
              <a:prstDash val="solid"/>
            </a:ln>
          </c:spPr>
          <c:invertIfNegative val="0"/>
          <c:cat>
            <c:numRef>
              <c:f>'83.ЈКП ЕКОХИГИЕНА Камењане'!$B$117:$D$117</c:f>
              <c:numCache>
                <c:formatCode>General</c:formatCode>
                <c:ptCount val="3"/>
                <c:pt idx="0">
                  <c:v>2023</c:v>
                </c:pt>
                <c:pt idx="1">
                  <c:v>2024</c:v>
                </c:pt>
                <c:pt idx="2">
                  <c:v>2025</c:v>
                </c:pt>
              </c:numCache>
            </c:numRef>
          </c:cat>
          <c:val>
            <c:numRef>
              <c:f>'83.ЈКП ЕКОХИГИЕНА Камењане'!$B$118:$D$118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'83.ЈКП ЕКОХИГИЕНА Камењане'!$A$119</c:f>
              <c:strCache>
                <c:ptCount val="1"/>
                <c:pt idx="0">
                  <c:v>Приходи</c:v>
                </c:pt>
              </c:strCache>
            </c:strRef>
          </c:tx>
          <c:spPr>
            <a:solidFill>
              <a:schemeClr val="accent2"/>
            </a:solidFill>
            <a:ln>
              <a:noFill/>
              <a:prstDash val="solid"/>
            </a:ln>
          </c:spPr>
          <c:invertIfNegative val="0"/>
          <c:cat>
            <c:numRef>
              <c:f>'83.ЈКП ЕКОХИГИЕНА Камењане'!$B$117:$D$117</c:f>
              <c:numCache>
                <c:formatCode>General</c:formatCode>
                <c:ptCount val="3"/>
                <c:pt idx="0">
                  <c:v>2023</c:v>
                </c:pt>
                <c:pt idx="1">
                  <c:v>2024</c:v>
                </c:pt>
                <c:pt idx="2">
                  <c:v>2025</c:v>
                </c:pt>
              </c:numCache>
            </c:numRef>
          </c:cat>
          <c:val>
            <c:numRef>
              <c:f>'83.ЈКП ЕКОХИГИЕНА Камењане'!$B$119:$D$119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45850496"/>
        <c:axId val="245852032"/>
      </c:barChart>
      <c:catAx>
        <c:axId val="24585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852032"/>
        <c:crosses val="autoZero"/>
        <c:auto val="1"/>
        <c:lblAlgn val="ctr"/>
        <c:lblOffset val="100"/>
        <c:noMultiLvlLbl val="0"/>
      </c:catAx>
      <c:valAx>
        <c:axId val="245852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8504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'83.ЈКП ЕКОХИГИЕНА Камењане'!$A$139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'83.ЈКП ЕКОХИГИЕНА Камењане'!$B$138:$D$138</c:f>
              <c:numCache>
                <c:formatCode>General</c:formatCode>
                <c:ptCount val="3"/>
                <c:pt idx="0">
                  <c:v>2023</c:v>
                </c:pt>
                <c:pt idx="1">
                  <c:v>2024</c:v>
                </c:pt>
                <c:pt idx="2">
                  <c:v>2025</c:v>
                </c:pt>
              </c:numCache>
            </c:numRef>
          </c:cat>
          <c:val>
            <c:numRef>
              <c:f>'83.ЈКП ЕКОХИГИЕНА Камењане'!$B$139:$D$139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'83.ЈКП ЕКОХИГИЕНА Камењане'!$A$140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'83.ЈКП ЕКОХИГИЕНА Камењане'!$B$138:$D$138</c:f>
              <c:numCache>
                <c:formatCode>General</c:formatCode>
                <c:ptCount val="3"/>
                <c:pt idx="0">
                  <c:v>2023</c:v>
                </c:pt>
                <c:pt idx="1">
                  <c:v>2024</c:v>
                </c:pt>
                <c:pt idx="2">
                  <c:v>2025</c:v>
                </c:pt>
              </c:numCache>
            </c:numRef>
          </c:cat>
          <c:val>
            <c:numRef>
              <c:f>'83.ЈКП ЕКОХИГИЕНА Камењане'!$B$140:$D$140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44116480"/>
        <c:axId val="249107200"/>
      </c:lineChart>
      <c:catAx>
        <c:axId val="24411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107200"/>
        <c:crosses val="autoZero"/>
        <c:auto val="1"/>
        <c:lblAlgn val="ctr"/>
        <c:lblOffset val="100"/>
        <c:noMultiLvlLbl val="0"/>
      </c:catAx>
      <c:valAx>
        <c:axId val="2491072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41164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'83.ЈКП ЕКОХИГИЕНА Камењане'!$A$185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'83.ЈКП ЕКОХИГИЕНА Камењане'!$B$184:$D$184</c:f>
              <c:numCache>
                <c:formatCode>General</c:formatCode>
                <c:ptCount val="3"/>
                <c:pt idx="0">
                  <c:v>2023</c:v>
                </c:pt>
                <c:pt idx="1">
                  <c:v>2024</c:v>
                </c:pt>
                <c:pt idx="2">
                  <c:v>2025</c:v>
                </c:pt>
              </c:numCache>
            </c:numRef>
          </c:cat>
          <c:val>
            <c:numRef>
              <c:f>'83.ЈКП ЕКОХИГИЕНА Камењане'!$B$185:$D$185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'83.ЈКП ЕКОХИГИЕНА Камењане'!$A$186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'83.ЈКП ЕКОХИГИЕНА Камењане'!$B$184:$D$184</c:f>
              <c:numCache>
                <c:formatCode>General</c:formatCode>
                <c:ptCount val="3"/>
                <c:pt idx="0">
                  <c:v>2023</c:v>
                </c:pt>
                <c:pt idx="1">
                  <c:v>2024</c:v>
                </c:pt>
                <c:pt idx="2">
                  <c:v>2025</c:v>
                </c:pt>
              </c:numCache>
            </c:numRef>
          </c:cat>
          <c:val>
            <c:numRef>
              <c:f>'83.ЈКП ЕКОХИГИЕНА Камењане'!$B$186:$D$186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49137024"/>
        <c:axId val="249138560"/>
      </c:lineChart>
      <c:catAx>
        <c:axId val="24913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138560"/>
        <c:crosses val="autoZero"/>
        <c:auto val="1"/>
        <c:lblAlgn val="ctr"/>
        <c:lblOffset val="100"/>
        <c:noMultiLvlLbl val="0"/>
      </c:catAx>
      <c:valAx>
        <c:axId val="249138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1370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'84.ЈП ПЛАЧКОВИЦА Карбинци'!$A$161</c:f>
              <c:strCache>
                <c:ptCount val="1"/>
                <c:pt idx="0">
                  <c:v>   НЕТО ПРОФИТНА МАРЖА</c:v>
                </c:pt>
              </c:strCache>
            </c:strRef>
          </c:tx>
          <c:spPr>
            <a:ln w="28575" cap="rnd">
              <a:solidFill>
                <a:schemeClr val="accent1"/>
              </a:solidFill>
              <a:prstDash val="solid"/>
              <a:round/>
            </a:ln>
          </c:spPr>
          <c:marker>
            <c:symbol val="none"/>
          </c:marker>
          <c:cat>
            <c:numRef>
              <c:f>'84.ЈП ПЛАЧКОВИЦА Карбинци'!$B$160:$D$160</c:f>
              <c:numCache>
                <c:formatCode>General</c:formatCode>
                <c:ptCount val="3"/>
                <c:pt idx="0">
                  <c:v>2023</c:v>
                </c:pt>
                <c:pt idx="1">
                  <c:v>2024</c:v>
                </c:pt>
                <c:pt idx="2">
                  <c:v>2025</c:v>
                </c:pt>
              </c:numCache>
            </c:numRef>
          </c:cat>
          <c:val>
            <c:numRef>
              <c:f>'84.ЈП ПЛАЧКОВИЦА Карбинци'!$B$161:$D$161</c:f>
              <c:numCache>
                <c:formatCode>0.00</c:formatCode>
                <c:ptCount val="3"/>
                <c:pt idx="0">
                  <c:v>5.5768181914770537E-2</c:v>
                </c:pt>
                <c:pt idx="1">
                  <c:v>3.3353804014321378E-2</c:v>
                </c:pt>
                <c:pt idx="2">
                  <c:v>-25.71</c:v>
                </c:pt>
              </c:numCache>
            </c:numRef>
          </c:val>
          <c:smooth val="0"/>
          <c:extLst>
            <c:ext xmlns:c16="http://schemas.microsoft.com/office/drawing/2014/chart" uri="{C3380CC4-5D6E-409C-BE32-E72D297353CC}">
              <c16:uniqueId val="{00000000-270E-C346-9110-8CCC9F4FA394}"/>
            </c:ext>
          </c:extLst>
        </c:ser>
        <c:ser>
          <c:idx val="1"/>
          <c:order val="1"/>
          <c:tx>
            <c:strRef>
              <c:f>'84.ЈП ПЛАЧКОВИЦА Карбинци'!$A$162</c:f>
              <c:strCache>
                <c:ptCount val="1"/>
                <c:pt idx="0">
                  <c:v>  ОПЕРАТИВНА ПРОФИТНА МАРЖА</c:v>
                </c:pt>
              </c:strCache>
            </c:strRef>
          </c:tx>
          <c:spPr>
            <a:ln w="28575" cap="rnd">
              <a:solidFill>
                <a:schemeClr val="accent2"/>
              </a:solidFill>
              <a:prstDash val="solid"/>
              <a:round/>
            </a:ln>
          </c:spPr>
          <c:marker>
            <c:symbol val="none"/>
          </c:marker>
          <c:cat>
            <c:numRef>
              <c:f>'84.ЈП ПЛАЧКОВИЦА Карбинци'!$B$160:$D$160</c:f>
              <c:numCache>
                <c:formatCode>General</c:formatCode>
                <c:ptCount val="3"/>
                <c:pt idx="0">
                  <c:v>2023</c:v>
                </c:pt>
                <c:pt idx="1">
                  <c:v>2024</c:v>
                </c:pt>
                <c:pt idx="2">
                  <c:v>2025</c:v>
                </c:pt>
              </c:numCache>
            </c:numRef>
          </c:cat>
          <c:val>
            <c:numRef>
              <c:f>'84.ЈП ПЛАЧКОВИЦА Карбинци'!$B$162:$D$162</c:f>
              <c:numCache>
                <c:formatCode>0.00</c:formatCode>
                <c:ptCount val="3"/>
                <c:pt idx="0">
                  <c:v>-41.667012955123383</c:v>
                </c:pt>
                <c:pt idx="1">
                  <c:v>-67.282265294128536</c:v>
                </c:pt>
                <c:pt idx="2">
                  <c:v>-88.71354327372805</c:v>
                </c:pt>
              </c:numCache>
            </c:numRef>
          </c:val>
          <c:smooth val="0"/>
          <c:extLst>
            <c:ext xmlns:c16="http://schemas.microsoft.com/office/drawing/2014/chart" uri="{C3380CC4-5D6E-409C-BE32-E72D297353CC}">
              <c16:uniqueId val="{00000001-270E-C346-9110-8CCC9F4FA394}"/>
            </c:ext>
          </c:extLst>
        </c:ser>
        <c:ser>
          <c:idx val="2"/>
          <c:order val="2"/>
          <c:tx>
            <c:strRef>
              <c:f>'84.ЈП ПЛАЧКОВИЦА Карбинци'!$A$163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'84.ЈП ПЛАЧКОВИЦА Карбинци'!$B$160:$D$160</c:f>
              <c:numCache>
                <c:formatCode>General</c:formatCode>
                <c:ptCount val="3"/>
                <c:pt idx="0">
                  <c:v>2023</c:v>
                </c:pt>
                <c:pt idx="1">
                  <c:v>2024</c:v>
                </c:pt>
                <c:pt idx="2">
                  <c:v>2025</c:v>
                </c:pt>
              </c:numCache>
            </c:numRef>
          </c:cat>
          <c:val>
            <c:numRef>
              <c:f>'84.ЈП ПЛАЧКОВИЦА Карбинци'!$B$163:$D$163</c:f>
              <c:numCache>
                <c:formatCode>0.00</c:formatCode>
                <c:ptCount val="3"/>
                <c:pt idx="0">
                  <c:v>1.307326068209101E-2</c:v>
                </c:pt>
                <c:pt idx="1">
                  <c:v>7.5274014180580877E-3</c:v>
                </c:pt>
                <c:pt idx="2">
                  <c:v>-5.67</c:v>
                </c:pt>
              </c:numCache>
            </c:numRef>
          </c:val>
          <c:smooth val="0"/>
          <c:extLst>
            <c:ext xmlns:c16="http://schemas.microsoft.com/office/drawing/2014/chart" uri="{C3380CC4-5D6E-409C-BE32-E72D297353CC}">
              <c16:uniqueId val="{00000002-270E-C346-9110-8CCC9F4FA394}"/>
            </c:ext>
          </c:extLst>
        </c:ser>
        <c:ser>
          <c:idx val="3"/>
          <c:order val="3"/>
          <c:tx>
            <c:strRef>
              <c:f>'84.ЈП ПЛАЧКОВИЦА Карбинци'!$A$164</c:f>
              <c:strCache>
                <c:ptCount val="1"/>
                <c:pt idx="0">
                  <c:v>  СТАПКА НА ПОВРАТ НА КАПИТАЛОТ (ROE)</c:v>
                </c:pt>
              </c:strCache>
            </c:strRef>
          </c:tx>
          <c:marker>
            <c:symbol val="none"/>
          </c:marker>
          <c:cat>
            <c:numRef>
              <c:f>'84.ЈП ПЛАЧКОВИЦА Карбинци'!$B$160:$D$160</c:f>
              <c:numCache>
                <c:formatCode>General</c:formatCode>
                <c:ptCount val="3"/>
                <c:pt idx="0">
                  <c:v>2023</c:v>
                </c:pt>
                <c:pt idx="1">
                  <c:v>2024</c:v>
                </c:pt>
                <c:pt idx="2">
                  <c:v>2025</c:v>
                </c:pt>
              </c:numCache>
            </c:numRef>
          </c:cat>
          <c:val>
            <c:numRef>
              <c:f>'84.ЈП ПЛАЧКОВИЦА Карбинци'!$B$164:$D$164</c:f>
              <c:numCache>
                <c:formatCode>0.00</c:formatCode>
                <c:ptCount val="3"/>
                <c:pt idx="0">
                  <c:v>4.7128296511608193E-2</c:v>
                </c:pt>
                <c:pt idx="1">
                  <c:v>2.8205174492588608E-2</c:v>
                </c:pt>
                <c:pt idx="2">
                  <c:v>-28.29</c:v>
                </c:pt>
              </c:numCache>
            </c:numRef>
          </c:val>
          <c:smooth val="0"/>
          <c:extLst>
            <c:ext xmlns:c16="http://schemas.microsoft.com/office/drawing/2014/chart" uri="{C3380CC4-5D6E-409C-BE32-E72D297353CC}">
              <c16:uniqueId val="{00000000-A85B-DE4A-B6EA-99C42D47589E}"/>
            </c:ext>
          </c:extLst>
        </c:ser>
        <c:dLbls>
          <c:showLegendKey val="0"/>
          <c:showVal val="0"/>
          <c:showCatName val="0"/>
          <c:showSerName val="0"/>
          <c:showPercent val="0"/>
          <c:showBubbleSize val="0"/>
        </c:dLbls>
        <c:smooth val="0"/>
        <c:axId val="248638848"/>
        <c:axId val="248640640"/>
      </c:lineChart>
      <c:catAx>
        <c:axId val="24863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640640"/>
        <c:crosses val="autoZero"/>
        <c:auto val="1"/>
        <c:lblAlgn val="ctr"/>
        <c:lblOffset val="100"/>
        <c:noMultiLvlLbl val="0"/>
      </c:catAx>
      <c:valAx>
        <c:axId val="248640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6388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'84.ЈП ПЛАЧКОВИЦА Карбинци'!$A$95</c:f>
              <c:strCache>
                <c:ptCount val="1"/>
                <c:pt idx="0">
                  <c:v>Oбврски</c:v>
                </c:pt>
              </c:strCache>
            </c:strRef>
          </c:tx>
          <c:spPr>
            <a:solidFill>
              <a:schemeClr val="accent1"/>
            </a:solidFill>
            <a:ln>
              <a:noFill/>
              <a:prstDash val="solid"/>
            </a:ln>
          </c:spPr>
          <c:invertIfNegative val="0"/>
          <c:cat>
            <c:numRef>
              <c:f>'84.ЈП ПЛАЧКОВИЦА Карбинци'!$B$94:$D$94</c:f>
              <c:numCache>
                <c:formatCode>0</c:formatCode>
                <c:ptCount val="3"/>
                <c:pt idx="0">
                  <c:v>2023</c:v>
                </c:pt>
                <c:pt idx="1">
                  <c:v>2024</c:v>
                </c:pt>
                <c:pt idx="2">
                  <c:v>2025</c:v>
                </c:pt>
              </c:numCache>
            </c:numRef>
          </c:cat>
          <c:val>
            <c:numRef>
              <c:f>'84.ЈП ПЛАЧКОВИЦА Карбинци'!$B$95:$D$95</c:f>
              <c:numCache>
                <c:formatCode>#,##0</c:formatCode>
                <c:ptCount val="3"/>
                <c:pt idx="0">
                  <c:v>26111124</c:v>
                </c:pt>
                <c:pt idx="1">
                  <c:v>27542877</c:v>
                </c:pt>
                <c:pt idx="2">
                  <c:v>31203346</c:v>
                </c:pt>
              </c:numCache>
            </c:numRef>
          </c:val>
          <c:extLst>
            <c:ext xmlns:c16="http://schemas.microsoft.com/office/drawing/2014/chart" uri="{C3380CC4-5D6E-409C-BE32-E72D297353CC}">
              <c16:uniqueId val="{00000000-3B9D-DB40-A822-AF1AC12481EB}"/>
            </c:ext>
          </c:extLst>
        </c:ser>
        <c:ser>
          <c:idx val="1"/>
          <c:order val="1"/>
          <c:tx>
            <c:strRef>
              <c:f>'84.ЈП ПЛАЧКОВИЦА Карбинци'!$A$96</c:f>
              <c:strCache>
                <c:ptCount val="1"/>
                <c:pt idx="0">
                  <c:v>EBITDA</c:v>
                </c:pt>
              </c:strCache>
            </c:strRef>
          </c:tx>
          <c:spPr>
            <a:solidFill>
              <a:schemeClr val="accent2"/>
            </a:solidFill>
            <a:ln>
              <a:noFill/>
              <a:prstDash val="solid"/>
            </a:ln>
          </c:spPr>
          <c:invertIfNegative val="0"/>
          <c:cat>
            <c:numRef>
              <c:f>'84.ЈП ПЛАЧКОВИЦА Карбинци'!$B$94:$D$94</c:f>
              <c:numCache>
                <c:formatCode>0</c:formatCode>
                <c:ptCount val="3"/>
                <c:pt idx="0">
                  <c:v>2023</c:v>
                </c:pt>
                <c:pt idx="1">
                  <c:v>2024</c:v>
                </c:pt>
                <c:pt idx="2">
                  <c:v>2025</c:v>
                </c:pt>
              </c:numCache>
            </c:numRef>
          </c:cat>
          <c:val>
            <c:numRef>
              <c:f>'84.ЈП ПЛАЧКОВИЦА Карбинци'!$B$96:$D$96</c:f>
              <c:numCache>
                <c:formatCode>#,##0</c:formatCode>
                <c:ptCount val="3"/>
                <c:pt idx="0">
                  <c:v>-3163165</c:v>
                </c:pt>
                <c:pt idx="1">
                  <c:v>-5349118</c:v>
                </c:pt>
                <c:pt idx="2">
                  <c:v>-7320348</c:v>
                </c:pt>
              </c:numCache>
            </c:numRef>
          </c:val>
          <c:extLst>
            <c:ext xmlns:c16="http://schemas.microsoft.com/office/drawing/2014/chart" uri="{C3380CC4-5D6E-409C-BE32-E72D297353CC}">
              <c16:uniqueId val="{00000001-3B9D-DB40-A822-AF1AC12481EB}"/>
            </c:ext>
          </c:extLst>
        </c:ser>
        <c:ser>
          <c:idx val="2"/>
          <c:order val="2"/>
          <c:tx>
            <c:strRef>
              <c:f>'84.ЈП ПЛАЧКОВИЦА Карбинци'!$A$97</c:f>
              <c:strCache>
                <c:ptCount val="1"/>
                <c:pt idx="0">
                  <c:v>Показател на долг/ЕBITDA</c:v>
                </c:pt>
              </c:strCache>
            </c:strRef>
          </c:tx>
          <c:spPr>
            <a:solidFill>
              <a:schemeClr val="accent3"/>
            </a:solidFill>
            <a:ln>
              <a:noFill/>
              <a:prstDash val="solid"/>
            </a:ln>
          </c:spPr>
          <c:invertIfNegative val="0"/>
          <c:cat>
            <c:numRef>
              <c:f>'84.ЈП ПЛАЧКОВИЦА Карбинци'!$B$94:$D$94</c:f>
              <c:numCache>
                <c:formatCode>0</c:formatCode>
                <c:ptCount val="3"/>
                <c:pt idx="0">
                  <c:v>2023</c:v>
                </c:pt>
                <c:pt idx="1">
                  <c:v>2024</c:v>
                </c:pt>
                <c:pt idx="2">
                  <c:v>2025</c:v>
                </c:pt>
              </c:numCache>
            </c:numRef>
          </c:cat>
          <c:val>
            <c:numRef>
              <c:f>'84.ЈП ПЛАЧКОВИЦА Карбинци'!$B$97:$D$97</c:f>
              <c:numCache>
                <c:formatCode>#,##0.00</c:formatCode>
                <c:ptCount val="3"/>
                <c:pt idx="0">
                  <c:v>-8.2547461166268601</c:v>
                </c:pt>
                <c:pt idx="1">
                  <c:v>-5.1490501798614279</c:v>
                </c:pt>
                <c:pt idx="2">
                  <c:v>-4.2625495399945468</c:v>
                </c:pt>
              </c:numCache>
            </c:numRef>
          </c:val>
          <c:extLst>
            <c:ext xmlns:c16="http://schemas.microsoft.com/office/drawing/2014/chart" uri="{C3380CC4-5D6E-409C-BE32-E72D297353CC}">
              <c16:uniqueId val="{00000002-3B9D-DB40-A822-AF1AC12481EB}"/>
            </c:ext>
          </c:extLst>
        </c:ser>
        <c:dLbls>
          <c:showLegendKey val="0"/>
          <c:showVal val="0"/>
          <c:showCatName val="0"/>
          <c:showSerName val="0"/>
          <c:showPercent val="0"/>
          <c:showBubbleSize val="0"/>
        </c:dLbls>
        <c:gapWidth val="219"/>
        <c:overlap val="-27"/>
        <c:axId val="248950144"/>
        <c:axId val="248956032"/>
      </c:barChart>
      <c:catAx>
        <c:axId val="2489501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956032"/>
        <c:crosses val="autoZero"/>
        <c:auto val="1"/>
        <c:lblAlgn val="ctr"/>
        <c:lblOffset val="100"/>
        <c:noMultiLvlLbl val="0"/>
      </c:catAx>
      <c:valAx>
        <c:axId val="248956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950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'84.ЈП ПЛАЧКОВИЦА Карбинци'!$A$118</c:f>
              <c:strCache>
                <c:ptCount val="1"/>
                <c:pt idx="0">
                  <c:v>Oбврски</c:v>
                </c:pt>
              </c:strCache>
            </c:strRef>
          </c:tx>
          <c:spPr>
            <a:solidFill>
              <a:schemeClr val="accent1"/>
            </a:solidFill>
            <a:ln>
              <a:noFill/>
              <a:prstDash val="solid"/>
            </a:ln>
          </c:spPr>
          <c:invertIfNegative val="0"/>
          <c:cat>
            <c:numRef>
              <c:f>'84.ЈП ПЛАЧКОВИЦА Карбинци'!$B$117:$D$117</c:f>
              <c:numCache>
                <c:formatCode>General</c:formatCode>
                <c:ptCount val="3"/>
                <c:pt idx="0">
                  <c:v>2023</c:v>
                </c:pt>
                <c:pt idx="1">
                  <c:v>2024</c:v>
                </c:pt>
                <c:pt idx="2">
                  <c:v>2025</c:v>
                </c:pt>
              </c:numCache>
            </c:numRef>
          </c:cat>
          <c:val>
            <c:numRef>
              <c:f>'84.ЈП ПЛАЧКОВИЦА Карбинци'!$B$118:$D$118</c:f>
              <c:numCache>
                <c:formatCode>#,##0</c:formatCode>
                <c:ptCount val="3"/>
                <c:pt idx="0">
                  <c:v>26111124</c:v>
                </c:pt>
                <c:pt idx="1">
                  <c:v>27542877</c:v>
                </c:pt>
                <c:pt idx="2">
                  <c:v>31203346</c:v>
                </c:pt>
              </c:numCache>
            </c:numRef>
          </c:val>
          <c:extLst>
            <c:ext xmlns:c16="http://schemas.microsoft.com/office/drawing/2014/chart" uri="{C3380CC4-5D6E-409C-BE32-E72D297353CC}">
              <c16:uniqueId val="{00000000-50AB-EF4D-AB1A-F39C362EAF4D}"/>
            </c:ext>
          </c:extLst>
        </c:ser>
        <c:ser>
          <c:idx val="1"/>
          <c:order val="1"/>
          <c:tx>
            <c:strRef>
              <c:f>'84.ЈП ПЛАЧКОВИЦА Карбинци'!$A$119</c:f>
              <c:strCache>
                <c:ptCount val="1"/>
                <c:pt idx="0">
                  <c:v>Приходи</c:v>
                </c:pt>
              </c:strCache>
            </c:strRef>
          </c:tx>
          <c:spPr>
            <a:solidFill>
              <a:schemeClr val="accent2"/>
            </a:solidFill>
            <a:ln>
              <a:noFill/>
              <a:prstDash val="solid"/>
            </a:ln>
          </c:spPr>
          <c:invertIfNegative val="0"/>
          <c:cat>
            <c:numRef>
              <c:f>'84.ЈП ПЛАЧКОВИЦА Карбинци'!$B$117:$D$117</c:f>
              <c:numCache>
                <c:formatCode>General</c:formatCode>
                <c:ptCount val="3"/>
                <c:pt idx="0">
                  <c:v>2023</c:v>
                </c:pt>
                <c:pt idx="1">
                  <c:v>2024</c:v>
                </c:pt>
                <c:pt idx="2">
                  <c:v>2025</c:v>
                </c:pt>
              </c:numCache>
            </c:numRef>
          </c:cat>
          <c:val>
            <c:numRef>
              <c:f>'84.ЈП ПЛАЧКОВИЦА Карбинци'!$B$119:$D$119</c:f>
              <c:numCache>
                <c:formatCode>#,##0</c:formatCode>
                <c:ptCount val="3"/>
                <c:pt idx="0">
                  <c:v>12027451</c:v>
                </c:pt>
                <c:pt idx="1">
                  <c:v>14655298</c:v>
                </c:pt>
                <c:pt idx="2">
                  <c:v>14248071</c:v>
                </c:pt>
              </c:numCache>
            </c:numRef>
          </c:val>
          <c:extLst>
            <c:ext xmlns:c16="http://schemas.microsoft.com/office/drawing/2014/chart" uri="{C3380CC4-5D6E-409C-BE32-E72D297353CC}">
              <c16:uniqueId val="{00000001-50AB-EF4D-AB1A-F39C362EAF4D}"/>
            </c:ext>
          </c:extLst>
        </c:ser>
        <c:dLbls>
          <c:showLegendKey val="0"/>
          <c:showVal val="0"/>
          <c:showCatName val="0"/>
          <c:showSerName val="0"/>
          <c:showPercent val="0"/>
          <c:showBubbleSize val="0"/>
        </c:dLbls>
        <c:gapWidth val="219"/>
        <c:overlap val="-27"/>
        <c:axId val="249440512"/>
        <c:axId val="249458688"/>
      </c:barChart>
      <c:catAx>
        <c:axId val="2494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458688"/>
        <c:crosses val="autoZero"/>
        <c:auto val="1"/>
        <c:lblAlgn val="ctr"/>
        <c:lblOffset val="100"/>
        <c:noMultiLvlLbl val="0"/>
      </c:catAx>
      <c:valAx>
        <c:axId val="249458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440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'9.КЈП Нискоградба Битола'!$A$185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'9.КЈП Нискоградба Битола'!$B$184:$D$184</c:f>
              <c:numCache>
                <c:formatCode>General</c:formatCode>
                <c:ptCount val="3"/>
                <c:pt idx="0">
                  <c:v>2023</c:v>
                </c:pt>
                <c:pt idx="1">
                  <c:v>2024</c:v>
                </c:pt>
                <c:pt idx="2">
                  <c:v>2025</c:v>
                </c:pt>
              </c:numCache>
            </c:numRef>
          </c:cat>
          <c:val>
            <c:numRef>
              <c:f>'9.КЈП Нискоградба Битола'!$B$185:$D$185</c:f>
              <c:numCache>
                <c:formatCode>0.00</c:formatCode>
                <c:ptCount val="3"/>
                <c:pt idx="0">
                  <c:v>6.4920840585121242</c:v>
                </c:pt>
                <c:pt idx="1">
                  <c:v>5.703164756350743</c:v>
                </c:pt>
                <c:pt idx="2">
                  <c:v>3.7718334417828889</c:v>
                </c:pt>
              </c:numCache>
            </c:numRef>
          </c:val>
          <c:smooth val="0"/>
          <c:extLst>
            <c:ext xmlns:c16="http://schemas.microsoft.com/office/drawing/2014/chart" uri="{C3380CC4-5D6E-409C-BE32-E72D297353CC}">
              <c16:uniqueId val="{00000000-B4D0-D54E-BA1C-151B8A59D705}"/>
            </c:ext>
          </c:extLst>
        </c:ser>
        <c:ser>
          <c:idx val="1"/>
          <c:order val="1"/>
          <c:tx>
            <c:strRef>
              <c:f>'9.КЈП Нискоградба Битола'!$A$186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'9.КЈП Нискоградба Битола'!$B$184:$D$184</c:f>
              <c:numCache>
                <c:formatCode>General</c:formatCode>
                <c:ptCount val="3"/>
                <c:pt idx="0">
                  <c:v>2023</c:v>
                </c:pt>
                <c:pt idx="1">
                  <c:v>2024</c:v>
                </c:pt>
                <c:pt idx="2">
                  <c:v>2025</c:v>
                </c:pt>
              </c:numCache>
            </c:numRef>
          </c:cat>
          <c:val>
            <c:numRef>
              <c:f>'9.КЈП Нискоградба Битола'!$B$186:$D$186</c:f>
              <c:numCache>
                <c:formatCode>0.00</c:formatCode>
                <c:ptCount val="3"/>
                <c:pt idx="0">
                  <c:v>6.1159012012930436</c:v>
                </c:pt>
                <c:pt idx="1">
                  <c:v>5.3340482330187946</c:v>
                </c:pt>
                <c:pt idx="2">
                  <c:v>3.556692455263962</c:v>
                </c:pt>
              </c:numCache>
            </c:numRef>
          </c:val>
          <c:smooth val="0"/>
          <c:extLst>
            <c:ext xmlns:c16="http://schemas.microsoft.com/office/drawing/2014/chart" uri="{C3380CC4-5D6E-409C-BE32-E72D297353CC}">
              <c16:uniqueId val="{00000001-B4D0-D54E-BA1C-151B8A59D705}"/>
            </c:ext>
          </c:extLst>
        </c:ser>
        <c:dLbls>
          <c:showLegendKey val="0"/>
          <c:showVal val="0"/>
          <c:showCatName val="0"/>
          <c:showSerName val="0"/>
          <c:showPercent val="0"/>
          <c:showBubbleSize val="0"/>
        </c:dLbls>
        <c:smooth val="0"/>
        <c:axId val="222740864"/>
        <c:axId val="222742400"/>
      </c:lineChart>
      <c:catAx>
        <c:axId val="22274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42400"/>
        <c:crosses val="autoZero"/>
        <c:auto val="1"/>
        <c:lblAlgn val="ctr"/>
        <c:lblOffset val="100"/>
        <c:noMultiLvlLbl val="0"/>
      </c:catAx>
      <c:valAx>
        <c:axId val="222742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740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'84.ЈП ПЛАЧКОВИЦА Карбинци'!$A$139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'84.ЈП ПЛАЧКОВИЦА Карбинци'!$B$138:$D$138</c:f>
              <c:numCache>
                <c:formatCode>General</c:formatCode>
                <c:ptCount val="3"/>
                <c:pt idx="0">
                  <c:v>2023</c:v>
                </c:pt>
                <c:pt idx="1">
                  <c:v>2024</c:v>
                </c:pt>
                <c:pt idx="2">
                  <c:v>2025</c:v>
                </c:pt>
              </c:numCache>
            </c:numRef>
          </c:cat>
          <c:val>
            <c:numRef>
              <c:f>'84.ЈП ПЛАЧКОВИЦА Карбинци'!$B$139:$D$139</c:f>
              <c:numCache>
                <c:formatCode>0.00</c:formatCode>
                <c:ptCount val="3"/>
                <c:pt idx="0">
                  <c:v>0.72260273233362182</c:v>
                </c:pt>
                <c:pt idx="1">
                  <c:v>0.73311984224610849</c:v>
                </c:pt>
                <c:pt idx="2">
                  <c:v>0.79970302419608541</c:v>
                </c:pt>
              </c:numCache>
            </c:numRef>
          </c:val>
          <c:smooth val="0"/>
          <c:extLst>
            <c:ext xmlns:c16="http://schemas.microsoft.com/office/drawing/2014/chart" uri="{C3380CC4-5D6E-409C-BE32-E72D297353CC}">
              <c16:uniqueId val="{00000000-9ABF-F542-A59A-0B59291E72FC}"/>
            </c:ext>
          </c:extLst>
        </c:ser>
        <c:ser>
          <c:idx val="1"/>
          <c:order val="1"/>
          <c:tx>
            <c:strRef>
              <c:f>'84.ЈП ПЛАЧКОВИЦА Карбинци'!$A$140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'84.ЈП ПЛАЧКОВИЦА Карбинци'!$B$138:$D$138</c:f>
              <c:numCache>
                <c:formatCode>General</c:formatCode>
                <c:ptCount val="3"/>
                <c:pt idx="0">
                  <c:v>2023</c:v>
                </c:pt>
                <c:pt idx="1">
                  <c:v>2024</c:v>
                </c:pt>
                <c:pt idx="2">
                  <c:v>2025</c:v>
                </c:pt>
              </c:numCache>
            </c:numRef>
          </c:cat>
          <c:val>
            <c:numRef>
              <c:f>'84.ЈП ПЛАЧКОВИЦА Карбинци'!$B$140:$D$140</c:f>
              <c:numCache>
                <c:formatCode>0.00</c:formatCode>
                <c:ptCount val="3"/>
                <c:pt idx="0">
                  <c:v>2.6049381755363439</c:v>
                </c:pt>
                <c:pt idx="1">
                  <c:v>2.7470001832139519</c:v>
                </c:pt>
                <c:pt idx="2">
                  <c:v>3.992586612885126</c:v>
                </c:pt>
              </c:numCache>
            </c:numRef>
          </c:val>
          <c:smooth val="0"/>
          <c:extLst>
            <c:ext xmlns:c16="http://schemas.microsoft.com/office/drawing/2014/chart" uri="{C3380CC4-5D6E-409C-BE32-E72D297353CC}">
              <c16:uniqueId val="{00000001-9ABF-F542-A59A-0B59291E72FC}"/>
            </c:ext>
          </c:extLst>
        </c:ser>
        <c:dLbls>
          <c:showLegendKey val="0"/>
          <c:showVal val="0"/>
          <c:showCatName val="0"/>
          <c:showSerName val="0"/>
          <c:showPercent val="0"/>
          <c:showBubbleSize val="0"/>
        </c:dLbls>
        <c:smooth val="0"/>
        <c:axId val="249484416"/>
        <c:axId val="249485952"/>
      </c:lineChart>
      <c:catAx>
        <c:axId val="24948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485952"/>
        <c:crosses val="autoZero"/>
        <c:auto val="1"/>
        <c:lblAlgn val="ctr"/>
        <c:lblOffset val="100"/>
        <c:noMultiLvlLbl val="0"/>
      </c:catAx>
      <c:valAx>
        <c:axId val="249485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484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'84.ЈП ПЛАЧКОВИЦА Карбинци'!$A$185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'84.ЈП ПЛАЧКОВИЦА Карбинци'!$B$184:$D$184</c:f>
              <c:numCache>
                <c:formatCode>General</c:formatCode>
                <c:ptCount val="3"/>
                <c:pt idx="0">
                  <c:v>2023</c:v>
                </c:pt>
                <c:pt idx="1">
                  <c:v>2024</c:v>
                </c:pt>
                <c:pt idx="2">
                  <c:v>2025</c:v>
                </c:pt>
              </c:numCache>
            </c:numRef>
          </c:cat>
          <c:val>
            <c:numRef>
              <c:f>'84.ЈП ПЛАЧКОВИЦА Карбинци'!$B$185:$D$185</c:f>
              <c:numCache>
                <c:formatCode>0.00</c:formatCode>
                <c:ptCount val="3"/>
                <c:pt idx="0">
                  <c:v>1.1823326334017641</c:v>
                </c:pt>
                <c:pt idx="1">
                  <c:v>1.185868128445696</c:v>
                </c:pt>
                <c:pt idx="2">
                  <c:v>1.103141502837548</c:v>
                </c:pt>
              </c:numCache>
            </c:numRef>
          </c:val>
          <c:smooth val="0"/>
          <c:extLst>
            <c:ext xmlns:c16="http://schemas.microsoft.com/office/drawing/2014/chart" uri="{C3380CC4-5D6E-409C-BE32-E72D297353CC}">
              <c16:uniqueId val="{00000000-9888-E642-8CF4-18AB5D524B82}"/>
            </c:ext>
          </c:extLst>
        </c:ser>
        <c:ser>
          <c:idx val="1"/>
          <c:order val="1"/>
          <c:tx>
            <c:strRef>
              <c:f>'84.ЈП ПЛАЧКОВИЦА Карбинци'!$A$186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'84.ЈП ПЛАЧКОВИЦА Карбинци'!$B$184:$D$184</c:f>
              <c:numCache>
                <c:formatCode>General</c:formatCode>
                <c:ptCount val="3"/>
                <c:pt idx="0">
                  <c:v>2023</c:v>
                </c:pt>
                <c:pt idx="1">
                  <c:v>2024</c:v>
                </c:pt>
                <c:pt idx="2">
                  <c:v>2025</c:v>
                </c:pt>
              </c:numCache>
            </c:numRef>
          </c:cat>
          <c:val>
            <c:numRef>
              <c:f>'84.ЈП ПЛАЧКОВИЦА Карбинци'!$B$186:$D$186</c:f>
              <c:numCache>
                <c:formatCode>0.00</c:formatCode>
                <c:ptCount val="3"/>
                <c:pt idx="0">
                  <c:v>1.1823326334017641</c:v>
                </c:pt>
                <c:pt idx="1">
                  <c:v>1.185868128445696</c:v>
                </c:pt>
                <c:pt idx="2">
                  <c:v>1.103141502837548</c:v>
                </c:pt>
              </c:numCache>
            </c:numRef>
          </c:val>
          <c:smooth val="0"/>
          <c:extLst>
            <c:ext xmlns:c16="http://schemas.microsoft.com/office/drawing/2014/chart" uri="{C3380CC4-5D6E-409C-BE32-E72D297353CC}">
              <c16:uniqueId val="{00000001-9888-E642-8CF4-18AB5D524B82}"/>
            </c:ext>
          </c:extLst>
        </c:ser>
        <c:dLbls>
          <c:showLegendKey val="0"/>
          <c:showVal val="0"/>
          <c:showCatName val="0"/>
          <c:showSerName val="0"/>
          <c:showPercent val="0"/>
          <c:showBubbleSize val="0"/>
        </c:dLbls>
        <c:smooth val="0"/>
        <c:axId val="249065472"/>
        <c:axId val="249067008"/>
      </c:lineChart>
      <c:catAx>
        <c:axId val="24906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067008"/>
        <c:crosses val="autoZero"/>
        <c:auto val="1"/>
        <c:lblAlgn val="ctr"/>
        <c:lblOffset val="100"/>
        <c:noMultiLvlLbl val="0"/>
      </c:catAx>
      <c:valAx>
        <c:axId val="249067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065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'85.Друштво за спортски дејност'!$A$162</c:f>
              <c:strCache>
                <c:ptCount val="1"/>
                <c:pt idx="0">
                  <c:v>   НЕТО ПРОФИТНА МАРЖА</c:v>
                </c:pt>
              </c:strCache>
            </c:strRef>
          </c:tx>
          <c:spPr>
            <a:ln w="28575" cap="rnd">
              <a:solidFill>
                <a:schemeClr val="accent1"/>
              </a:solidFill>
              <a:prstDash val="solid"/>
              <a:round/>
            </a:ln>
          </c:spPr>
          <c:marker>
            <c:symbol val="none"/>
          </c:marker>
          <c:cat>
            <c:numRef>
              <c:f>'85.Друштво за спортски дејност'!$B$161:$D$161</c:f>
              <c:numCache>
                <c:formatCode>General</c:formatCode>
                <c:ptCount val="3"/>
                <c:pt idx="0">
                  <c:v>2023</c:v>
                </c:pt>
                <c:pt idx="1">
                  <c:v>2024</c:v>
                </c:pt>
                <c:pt idx="2">
                  <c:v>2025</c:v>
                </c:pt>
              </c:numCache>
            </c:numRef>
          </c:cat>
          <c:val>
            <c:numRef>
              <c:f>'85.Друштво за спортски дејност'!$B$162:$D$162</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'85.Друштво за спортски дејност'!$A$163</c:f>
              <c:strCache>
                <c:ptCount val="1"/>
                <c:pt idx="0">
                  <c:v>  ОПЕРАТИВНА ПРОФИТНА МАРЖА</c:v>
                </c:pt>
              </c:strCache>
            </c:strRef>
          </c:tx>
          <c:spPr>
            <a:ln w="28575" cap="rnd">
              <a:solidFill>
                <a:schemeClr val="accent2"/>
              </a:solidFill>
              <a:prstDash val="solid"/>
              <a:round/>
            </a:ln>
          </c:spPr>
          <c:marker>
            <c:symbol val="none"/>
          </c:marker>
          <c:cat>
            <c:numRef>
              <c:f>'85.Друштво за спортски дејност'!$B$161:$D$161</c:f>
              <c:numCache>
                <c:formatCode>General</c:formatCode>
                <c:ptCount val="3"/>
                <c:pt idx="0">
                  <c:v>2023</c:v>
                </c:pt>
                <c:pt idx="1">
                  <c:v>2024</c:v>
                </c:pt>
                <c:pt idx="2">
                  <c:v>2025</c:v>
                </c:pt>
              </c:numCache>
            </c:numRef>
          </c:cat>
          <c:val>
            <c:numRef>
              <c:f>'85.Друштво за спортски дејност'!$B$163:$D$163</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'85.Друштво за спортски дејност'!$A$164</c:f>
              <c:strCache>
                <c:ptCount val="1"/>
                <c:pt idx="0">
                  <c:v>  СТАПКА НА ПОВРАТ НА РЕДСТВА (ROA)</c:v>
                </c:pt>
              </c:strCache>
            </c:strRef>
          </c:tx>
          <c:spPr>
            <a:ln w="28575" cap="rnd">
              <a:solidFill>
                <a:schemeClr val="accent3"/>
              </a:solidFill>
              <a:prstDash val="solid"/>
              <a:round/>
            </a:ln>
          </c:spPr>
          <c:marker>
            <c:symbol val="none"/>
          </c:marker>
          <c:cat>
            <c:numRef>
              <c:f>'85.Друштво за спортски дејност'!$B$161:$D$161</c:f>
              <c:numCache>
                <c:formatCode>General</c:formatCode>
                <c:ptCount val="3"/>
                <c:pt idx="0">
                  <c:v>2023</c:v>
                </c:pt>
                <c:pt idx="1">
                  <c:v>2024</c:v>
                </c:pt>
                <c:pt idx="2">
                  <c:v>2025</c:v>
                </c:pt>
              </c:numCache>
            </c:numRef>
          </c:cat>
          <c:val>
            <c:numRef>
              <c:f>'85.Друштво за спортски дејност'!$B$164:$D$164</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'85.Друштво за спортски дејност'!$A$165</c:f>
              <c:strCache>
                <c:ptCount val="1"/>
                <c:pt idx="0">
                  <c:v>  СТАПКА НА ПОВРАТ НА КАПИТАЛОТ (ROE)</c:v>
                </c:pt>
              </c:strCache>
            </c:strRef>
          </c:tx>
          <c:marker>
            <c:symbol val="none"/>
          </c:marker>
          <c:cat>
            <c:numRef>
              <c:f>'85.Друштво за спортски дејност'!$B$161:$D$161</c:f>
              <c:numCache>
                <c:formatCode>General</c:formatCode>
                <c:ptCount val="3"/>
                <c:pt idx="0">
                  <c:v>2023</c:v>
                </c:pt>
                <c:pt idx="1">
                  <c:v>2024</c:v>
                </c:pt>
                <c:pt idx="2">
                  <c:v>2025</c:v>
                </c:pt>
              </c:numCache>
            </c:numRef>
          </c:cat>
          <c:val>
            <c:numRef>
              <c:f>'85.Друштво за спортски дејност'!$B$165:$D$165</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49505280"/>
        <c:axId val="249506816"/>
      </c:lineChart>
      <c:catAx>
        <c:axId val="24950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506816"/>
        <c:crosses val="autoZero"/>
        <c:auto val="1"/>
        <c:lblAlgn val="ctr"/>
        <c:lblOffset val="100"/>
        <c:noMultiLvlLbl val="0"/>
      </c:catAx>
      <c:valAx>
        <c:axId val="2495068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5052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'85.Друштво за спортски дејност'!$A$96</c:f>
              <c:strCache>
                <c:ptCount val="1"/>
                <c:pt idx="0">
                  <c:v>Oбврски</c:v>
                </c:pt>
              </c:strCache>
            </c:strRef>
          </c:tx>
          <c:spPr>
            <a:solidFill>
              <a:schemeClr val="accent1"/>
            </a:solidFill>
            <a:ln>
              <a:noFill/>
              <a:prstDash val="solid"/>
            </a:ln>
          </c:spPr>
          <c:invertIfNegative val="0"/>
          <c:cat>
            <c:numRef>
              <c:f>'85.Друштво за спортски дејност'!$B$95:$D$95</c:f>
              <c:numCache>
                <c:formatCode>0</c:formatCode>
                <c:ptCount val="3"/>
                <c:pt idx="0">
                  <c:v>2023</c:v>
                </c:pt>
                <c:pt idx="1">
                  <c:v>2024</c:v>
                </c:pt>
                <c:pt idx="2">
                  <c:v>2025</c:v>
                </c:pt>
              </c:numCache>
            </c:numRef>
          </c:cat>
          <c:val>
            <c:numRef>
              <c:f>'85.Друштво за спортски дејност'!$B$96:$D$96</c:f>
              <c:numCache>
                <c:formatCode>#,##0</c:formatCode>
                <c:ptCount val="3"/>
                <c:pt idx="0">
                  <c:v>7626850</c:v>
                </c:pt>
                <c:pt idx="1">
                  <c:v>7626850</c:v>
                </c:pt>
                <c:pt idx="2">
                  <c:v>7626850</c:v>
                </c:pt>
              </c:numCache>
            </c:numRef>
          </c:val>
          <c:extLst>
            <c:ext xmlns:c16="http://schemas.microsoft.com/office/drawing/2014/chart" uri="{C3380CC4-5D6E-409C-BE32-E72D297353CC}">
              <c16:uniqueId val="{00000000-03E1-0947-BF5E-D3B561768BB2}"/>
            </c:ext>
          </c:extLst>
        </c:ser>
        <c:ser>
          <c:idx val="1"/>
          <c:order val="1"/>
          <c:tx>
            <c:strRef>
              <c:f>'85.Друштво за спортски дејност'!$A$97</c:f>
              <c:strCache>
                <c:ptCount val="1"/>
                <c:pt idx="0">
                  <c:v>EBITDA</c:v>
                </c:pt>
              </c:strCache>
            </c:strRef>
          </c:tx>
          <c:spPr>
            <a:solidFill>
              <a:schemeClr val="accent2"/>
            </a:solidFill>
            <a:ln>
              <a:noFill/>
              <a:prstDash val="solid"/>
            </a:ln>
          </c:spPr>
          <c:invertIfNegative val="0"/>
          <c:cat>
            <c:numRef>
              <c:f>'85.Друштво за спортски дејност'!$B$95:$D$95</c:f>
              <c:numCache>
                <c:formatCode>0</c:formatCode>
                <c:ptCount val="3"/>
                <c:pt idx="0">
                  <c:v>2023</c:v>
                </c:pt>
                <c:pt idx="1">
                  <c:v>2024</c:v>
                </c:pt>
                <c:pt idx="2">
                  <c:v>2025</c:v>
                </c:pt>
              </c:numCache>
            </c:numRef>
          </c:cat>
          <c:val>
            <c:numRef>
              <c:f>'85.Друштво за спортски дејност'!$B$97:$D$97</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'85.Друштво за спортски дејност'!$A$98</c:f>
              <c:strCache>
                <c:ptCount val="1"/>
                <c:pt idx="0">
                  <c:v>Показател на долг/ЕBITDA</c:v>
                </c:pt>
              </c:strCache>
            </c:strRef>
          </c:tx>
          <c:spPr>
            <a:solidFill>
              <a:schemeClr val="accent3"/>
            </a:solidFill>
            <a:ln>
              <a:noFill/>
              <a:prstDash val="solid"/>
            </a:ln>
          </c:spPr>
          <c:invertIfNegative val="0"/>
          <c:cat>
            <c:numRef>
              <c:f>'85.Друштво за спортски дејност'!$B$95:$D$95</c:f>
              <c:numCache>
                <c:formatCode>0</c:formatCode>
                <c:ptCount val="3"/>
                <c:pt idx="0">
                  <c:v>2023</c:v>
                </c:pt>
                <c:pt idx="1">
                  <c:v>2024</c:v>
                </c:pt>
                <c:pt idx="2">
                  <c:v>2025</c:v>
                </c:pt>
              </c:numCache>
            </c:numRef>
          </c:cat>
          <c:val>
            <c:numRef>
              <c:f>'85.Друштво за спортски дејност'!$B$98:$D$98</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49239040"/>
        <c:axId val="249240576"/>
      </c:barChart>
      <c:catAx>
        <c:axId val="2492390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240576"/>
        <c:crosses val="autoZero"/>
        <c:auto val="1"/>
        <c:lblAlgn val="ctr"/>
        <c:lblOffset val="100"/>
        <c:noMultiLvlLbl val="0"/>
      </c:catAx>
      <c:valAx>
        <c:axId val="249240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239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'85.Друштво за спортски дејност'!$A$119</c:f>
              <c:strCache>
                <c:ptCount val="1"/>
                <c:pt idx="0">
                  <c:v>Oбврски</c:v>
                </c:pt>
              </c:strCache>
            </c:strRef>
          </c:tx>
          <c:spPr>
            <a:solidFill>
              <a:schemeClr val="accent1"/>
            </a:solidFill>
            <a:ln>
              <a:noFill/>
              <a:prstDash val="solid"/>
            </a:ln>
          </c:spPr>
          <c:invertIfNegative val="0"/>
          <c:cat>
            <c:numRef>
              <c:f>'85.Друштво за спортски дејност'!$B$118:$D$118</c:f>
              <c:numCache>
                <c:formatCode>General</c:formatCode>
                <c:ptCount val="3"/>
                <c:pt idx="0">
                  <c:v>2023</c:v>
                </c:pt>
                <c:pt idx="1">
                  <c:v>2024</c:v>
                </c:pt>
                <c:pt idx="2">
                  <c:v>2025</c:v>
                </c:pt>
              </c:numCache>
            </c:numRef>
          </c:cat>
          <c:val>
            <c:numRef>
              <c:f>'85.Друштво за спортски дејност'!$B$119:$D$119</c:f>
              <c:numCache>
                <c:formatCode>#,##0</c:formatCode>
                <c:ptCount val="3"/>
                <c:pt idx="0">
                  <c:v>7626850</c:v>
                </c:pt>
                <c:pt idx="1">
                  <c:v>7626850</c:v>
                </c:pt>
                <c:pt idx="2">
                  <c:v>7626850</c:v>
                </c:pt>
              </c:numCache>
            </c:numRef>
          </c:val>
          <c:extLst>
            <c:ext xmlns:c16="http://schemas.microsoft.com/office/drawing/2014/chart" uri="{C3380CC4-5D6E-409C-BE32-E72D297353CC}">
              <c16:uniqueId val="{00000000-FDAD-8C4C-895C-00F2E9D27955}"/>
            </c:ext>
          </c:extLst>
        </c:ser>
        <c:ser>
          <c:idx val="1"/>
          <c:order val="1"/>
          <c:tx>
            <c:strRef>
              <c:f>'85.Друштво за спортски дејност'!$A$120</c:f>
              <c:strCache>
                <c:ptCount val="1"/>
                <c:pt idx="0">
                  <c:v>Приходи</c:v>
                </c:pt>
              </c:strCache>
            </c:strRef>
          </c:tx>
          <c:spPr>
            <a:solidFill>
              <a:schemeClr val="accent2"/>
            </a:solidFill>
            <a:ln>
              <a:noFill/>
              <a:prstDash val="solid"/>
            </a:ln>
          </c:spPr>
          <c:invertIfNegative val="0"/>
          <c:cat>
            <c:numRef>
              <c:f>'85.Друштво за спортски дејност'!$B$118:$D$118</c:f>
              <c:numCache>
                <c:formatCode>General</c:formatCode>
                <c:ptCount val="3"/>
                <c:pt idx="0">
                  <c:v>2023</c:v>
                </c:pt>
                <c:pt idx="1">
                  <c:v>2024</c:v>
                </c:pt>
                <c:pt idx="2">
                  <c:v>2025</c:v>
                </c:pt>
              </c:numCache>
            </c:numRef>
          </c:cat>
          <c:val>
            <c:numRef>
              <c:f>'85.Друштво за спортски дејност'!$B$120:$D$120</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49291136"/>
        <c:axId val="249292672"/>
      </c:barChart>
      <c:catAx>
        <c:axId val="24929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292672"/>
        <c:crosses val="autoZero"/>
        <c:auto val="1"/>
        <c:lblAlgn val="ctr"/>
        <c:lblOffset val="100"/>
        <c:noMultiLvlLbl val="0"/>
      </c:catAx>
      <c:valAx>
        <c:axId val="2492926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291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'85.Друштво за спортски дејност'!$A$140</c:f>
              <c:strCache>
                <c:ptCount val="1"/>
                <c:pt idx="0">
                  <c:v>  ПОКАЗАТЕЛ НА ВКУПНА ЗАДОЛЖЕНОСТ</c:v>
                </c:pt>
              </c:strCache>
            </c:strRef>
          </c:tx>
          <c:spPr>
            <a:ln w="28575" cap="rnd">
              <a:solidFill>
                <a:schemeClr val="accent1"/>
              </a:solidFill>
              <a:prstDash val="solid"/>
              <a:round/>
            </a:ln>
          </c:spPr>
          <c:marker>
            <c:symbol val="none"/>
          </c:marker>
          <c:cat>
            <c:numRef>
              <c:f>'85.Друштво за спортски дејност'!$B$139:$D$139</c:f>
              <c:numCache>
                <c:formatCode>General</c:formatCode>
                <c:ptCount val="3"/>
                <c:pt idx="0">
                  <c:v>2023</c:v>
                </c:pt>
                <c:pt idx="1">
                  <c:v>2024</c:v>
                </c:pt>
                <c:pt idx="2">
                  <c:v>2025</c:v>
                </c:pt>
              </c:numCache>
            </c:numRef>
          </c:cat>
          <c:val>
            <c:numRef>
              <c:f>'85.Друштво за спортски дејност'!$B$140:$D$140</c:f>
              <c:numCache>
                <c:formatCode>0.00</c:formatCode>
                <c:ptCount val="3"/>
                <c:pt idx="0">
                  <c:v>245.48102610318969</c:v>
                </c:pt>
                <c:pt idx="1">
                  <c:v>245.48102610318969</c:v>
                </c:pt>
                <c:pt idx="2">
                  <c:v>245.48102610318969</c:v>
                </c:pt>
              </c:numCache>
            </c:numRef>
          </c:val>
          <c:smooth val="0"/>
          <c:extLst>
            <c:ext xmlns:c16="http://schemas.microsoft.com/office/drawing/2014/chart" uri="{C3380CC4-5D6E-409C-BE32-E72D297353CC}">
              <c16:uniqueId val="{00000000-356D-2042-81BD-CF41D261DFD5}"/>
            </c:ext>
          </c:extLst>
        </c:ser>
        <c:ser>
          <c:idx val="1"/>
          <c:order val="1"/>
          <c:tx>
            <c:strRef>
              <c:f>'85.Друштво за спортски дејност'!$A$141</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'85.Друштво за спортски дејност'!$B$139:$D$139</c:f>
              <c:numCache>
                <c:formatCode>General</c:formatCode>
                <c:ptCount val="3"/>
                <c:pt idx="0">
                  <c:v>2023</c:v>
                </c:pt>
                <c:pt idx="1">
                  <c:v>2024</c:v>
                </c:pt>
                <c:pt idx="2">
                  <c:v>2025</c:v>
                </c:pt>
              </c:numCache>
            </c:numRef>
          </c:cat>
          <c:val>
            <c:numRef>
              <c:f>'85.Друштво за спортски дејност'!$B$141:$D$141</c:f>
              <c:numCache>
                <c:formatCode>0.00</c:formatCode>
                <c:ptCount val="3"/>
                <c:pt idx="0">
                  <c:v>-0.94487821213187029</c:v>
                </c:pt>
                <c:pt idx="1">
                  <c:v>-0.94487821213187029</c:v>
                </c:pt>
                <c:pt idx="2">
                  <c:v>-0.94487821213187029</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49318400"/>
        <c:axId val="249324288"/>
      </c:lineChart>
      <c:catAx>
        <c:axId val="24931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324288"/>
        <c:crosses val="autoZero"/>
        <c:auto val="1"/>
        <c:lblAlgn val="ctr"/>
        <c:lblOffset val="100"/>
        <c:noMultiLvlLbl val="0"/>
      </c:catAx>
      <c:valAx>
        <c:axId val="249324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3184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'85.Друштво за спортски дејност'!$A$186</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'85.Друштво за спортски дејност'!$B$185:$D$185</c:f>
              <c:numCache>
                <c:formatCode>General</c:formatCode>
                <c:ptCount val="3"/>
                <c:pt idx="0">
                  <c:v>2023</c:v>
                </c:pt>
                <c:pt idx="1">
                  <c:v>2024</c:v>
                </c:pt>
                <c:pt idx="2">
                  <c:v>2025</c:v>
                </c:pt>
              </c:numCache>
            </c:numRef>
          </c:cat>
          <c:val>
            <c:numRef>
              <c:f>'85.Друштво за спортски дејност'!$B$186:$D$186</c:f>
              <c:numCache>
                <c:formatCode>0.00</c:formatCode>
                <c:ptCount val="3"/>
                <c:pt idx="0">
                  <c:v>4.0736345935740194E-3</c:v>
                </c:pt>
                <c:pt idx="1">
                  <c:v>4.0736345935740194E-3</c:v>
                </c:pt>
                <c:pt idx="2">
                  <c:v>4.0736345935740194E-3</c:v>
                </c:pt>
              </c:numCache>
            </c:numRef>
          </c:val>
          <c:smooth val="0"/>
          <c:extLst>
            <c:ext xmlns:c16="http://schemas.microsoft.com/office/drawing/2014/chart" uri="{C3380CC4-5D6E-409C-BE32-E72D297353CC}">
              <c16:uniqueId val="{00000000-EAAB-4B4F-8FEE-EFA2FDF410CF}"/>
            </c:ext>
          </c:extLst>
        </c:ser>
        <c:ser>
          <c:idx val="1"/>
          <c:order val="1"/>
          <c:tx>
            <c:strRef>
              <c:f>'85.Друштво за спортски дејност'!$A$187</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'85.Друштво за спортски дејност'!$B$185:$D$185</c:f>
              <c:numCache>
                <c:formatCode>General</c:formatCode>
                <c:ptCount val="3"/>
                <c:pt idx="0">
                  <c:v>2023</c:v>
                </c:pt>
                <c:pt idx="1">
                  <c:v>2024</c:v>
                </c:pt>
                <c:pt idx="2">
                  <c:v>2025</c:v>
                </c:pt>
              </c:numCache>
            </c:numRef>
          </c:cat>
          <c:val>
            <c:numRef>
              <c:f>'85.Друштво за спортски дејност'!$B$187:$D$187</c:f>
              <c:numCache>
                <c:formatCode>0.00</c:formatCode>
                <c:ptCount val="3"/>
                <c:pt idx="0">
                  <c:v>4.0736345935740194E-3</c:v>
                </c:pt>
                <c:pt idx="1">
                  <c:v>4.0736345935740194E-3</c:v>
                </c:pt>
                <c:pt idx="2">
                  <c:v>4.0736345935740194E-3</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49362304"/>
        <c:axId val="249363840"/>
      </c:lineChart>
      <c:catAx>
        <c:axId val="24936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363840"/>
        <c:crosses val="autoZero"/>
        <c:auto val="1"/>
        <c:lblAlgn val="ctr"/>
        <c:lblOffset val="100"/>
        <c:noMultiLvlLbl val="0"/>
      </c:catAx>
      <c:valAx>
        <c:axId val="249363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3623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'86.Друштво за производство, тр'!$A$161</c:f>
              <c:strCache>
                <c:ptCount val="1"/>
                <c:pt idx="0">
                  <c:v>   НЕТО ПРОФИТНА МАРЖА</c:v>
                </c:pt>
              </c:strCache>
            </c:strRef>
          </c:tx>
          <c:spPr>
            <a:ln w="28575" cap="rnd">
              <a:solidFill>
                <a:schemeClr val="accent1"/>
              </a:solidFill>
              <a:prstDash val="solid"/>
              <a:round/>
            </a:ln>
          </c:spPr>
          <c:marker>
            <c:symbol val="none"/>
          </c:marker>
          <c:cat>
            <c:numRef>
              <c:f>'86.Друштво за производство, тр'!$B$160:$D$160</c:f>
              <c:numCache>
                <c:formatCode>General</c:formatCode>
                <c:ptCount val="3"/>
                <c:pt idx="0">
                  <c:v>2023</c:v>
                </c:pt>
                <c:pt idx="1">
                  <c:v>2024</c:v>
                </c:pt>
                <c:pt idx="2">
                  <c:v>2025</c:v>
                </c:pt>
              </c:numCache>
            </c:numRef>
          </c:cat>
          <c:val>
            <c:numRef>
              <c:f>'86.Друштво за производство, тр'!$B$161:$D$161</c:f>
              <c:numCache>
                <c:formatCode>0.00</c:formatCode>
                <c:ptCount val="3"/>
                <c:pt idx="0">
                  <c:v>-3.79</c:v>
                </c:pt>
                <c:pt idx="1">
                  <c:v>-55.83</c:v>
                </c:pt>
                <c:pt idx="2">
                  <c:v>-20.59</c:v>
                </c:pt>
              </c:numCache>
            </c:numRef>
          </c:val>
          <c:smooth val="0"/>
          <c:extLst>
            <c:ext xmlns:c16="http://schemas.microsoft.com/office/drawing/2014/chart" uri="{C3380CC4-5D6E-409C-BE32-E72D297353CC}">
              <c16:uniqueId val="{00000000-65F6-154E-AEAD-FAD4DD8AB1C3}"/>
            </c:ext>
          </c:extLst>
        </c:ser>
        <c:ser>
          <c:idx val="1"/>
          <c:order val="1"/>
          <c:tx>
            <c:strRef>
              <c:f>'86.Друштво за производство, тр'!$A$162</c:f>
              <c:strCache>
                <c:ptCount val="1"/>
                <c:pt idx="0">
                  <c:v>  ОПЕРАТИВНА ПРОФИТНА МАРЖА</c:v>
                </c:pt>
              </c:strCache>
            </c:strRef>
          </c:tx>
          <c:spPr>
            <a:ln w="28575" cap="rnd">
              <a:solidFill>
                <a:schemeClr val="accent2"/>
              </a:solidFill>
              <a:prstDash val="solid"/>
              <a:round/>
            </a:ln>
          </c:spPr>
          <c:marker>
            <c:symbol val="none"/>
          </c:marker>
          <c:cat>
            <c:numRef>
              <c:f>'86.Друштво за производство, тр'!$B$160:$D$160</c:f>
              <c:numCache>
                <c:formatCode>General</c:formatCode>
                <c:ptCount val="3"/>
                <c:pt idx="0">
                  <c:v>2023</c:v>
                </c:pt>
                <c:pt idx="1">
                  <c:v>2024</c:v>
                </c:pt>
                <c:pt idx="2">
                  <c:v>2025</c:v>
                </c:pt>
              </c:numCache>
            </c:numRef>
          </c:cat>
          <c:val>
            <c:numRef>
              <c:f>'86.Друштво за производство, тр'!$B$162:$D$162</c:f>
              <c:numCache>
                <c:formatCode>0.00</c:formatCode>
                <c:ptCount val="3"/>
                <c:pt idx="0">
                  <c:v>-5.9369492484017119</c:v>
                </c:pt>
                <c:pt idx="1">
                  <c:v>-22.822476558622611</c:v>
                </c:pt>
                <c:pt idx="2">
                  <c:v>-7.3183261871261829</c:v>
                </c:pt>
              </c:numCache>
            </c:numRef>
          </c:val>
          <c:smooth val="0"/>
          <c:extLst>
            <c:ext xmlns:c16="http://schemas.microsoft.com/office/drawing/2014/chart" uri="{C3380CC4-5D6E-409C-BE32-E72D297353CC}">
              <c16:uniqueId val="{00000001-65F6-154E-AEAD-FAD4DD8AB1C3}"/>
            </c:ext>
          </c:extLst>
        </c:ser>
        <c:ser>
          <c:idx val="2"/>
          <c:order val="2"/>
          <c:tx>
            <c:strRef>
              <c:f>'86.Друштво за производство, тр'!$A$163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'86.Друштво за производство, тр'!$B$160:$D$160</c:f>
              <c:numCache>
                <c:formatCode>General</c:formatCode>
                <c:ptCount val="3"/>
                <c:pt idx="0">
                  <c:v>2023</c:v>
                </c:pt>
                <c:pt idx="1">
                  <c:v>2024</c:v>
                </c:pt>
                <c:pt idx="2">
                  <c:v>2025</c:v>
                </c:pt>
              </c:numCache>
            </c:numRef>
          </c:cat>
          <c:val>
            <c:numRef>
              <c:f>'86.Друштво за производство, тр'!$B$163:$D$163</c:f>
              <c:numCache>
                <c:formatCode>0.00</c:formatCode>
                <c:ptCount val="3"/>
                <c:pt idx="0">
                  <c:v>-3.33</c:v>
                </c:pt>
                <c:pt idx="1">
                  <c:v>-26.38</c:v>
                </c:pt>
                <c:pt idx="2">
                  <c:v>-12.84</c:v>
                </c:pt>
              </c:numCache>
            </c:numRef>
          </c:val>
          <c:smooth val="0"/>
          <c:extLst>
            <c:ext xmlns:c16="http://schemas.microsoft.com/office/drawing/2014/chart" uri="{C3380CC4-5D6E-409C-BE32-E72D297353CC}">
              <c16:uniqueId val="{00000002-65F6-154E-AEAD-FAD4DD8AB1C3}"/>
            </c:ext>
          </c:extLst>
        </c:ser>
        <c:ser>
          <c:idx val="3"/>
          <c:order val="3"/>
          <c:tx>
            <c:strRef>
              <c:f>'86.Друштво за производство, тр'!$A$164</c:f>
              <c:strCache>
                <c:ptCount val="1"/>
                <c:pt idx="0">
                  <c:v>  СТАПКА НА ПОВРАТ НА КАПИТАЛОТ (ROE)</c:v>
                </c:pt>
              </c:strCache>
            </c:strRef>
          </c:tx>
          <c:marker>
            <c:symbol val="none"/>
          </c:marker>
          <c:cat>
            <c:numRef>
              <c:f>'86.Друштво за производство, тр'!$B$160:$D$160</c:f>
              <c:numCache>
                <c:formatCode>General</c:formatCode>
                <c:ptCount val="3"/>
                <c:pt idx="0">
                  <c:v>2023</c:v>
                </c:pt>
                <c:pt idx="1">
                  <c:v>2024</c:v>
                </c:pt>
                <c:pt idx="2">
                  <c:v>2025</c:v>
                </c:pt>
              </c:numCache>
            </c:numRef>
          </c:cat>
          <c:val>
            <c:numRef>
              <c:f>'86.Друштво за производство, тр'!$B$164:$D$164</c:f>
              <c:numCache>
                <c:formatCode>0.00</c:formatCode>
                <c:ptCount val="3"/>
                <c:pt idx="0">
                  <c:v>4.16</c:v>
                </c:pt>
                <c:pt idx="1">
                  <c:v>20.36</c:v>
                </c:pt>
                <c:pt idx="2">
                  <c:v>9.17</c:v>
                </c:pt>
              </c:numCache>
            </c:numRef>
          </c:val>
          <c:smooth val="0"/>
          <c:extLst>
            <c:ext xmlns:c16="http://schemas.microsoft.com/office/drawing/2014/chart" uri="{C3380CC4-5D6E-409C-BE32-E72D297353CC}">
              <c16:uniqueId val="{00000000-C3D7-D44F-9AE6-7C0CE9FE9AF3}"/>
            </c:ext>
          </c:extLst>
        </c:ser>
        <c:dLbls>
          <c:showLegendKey val="0"/>
          <c:showVal val="0"/>
          <c:showCatName val="0"/>
          <c:showSerName val="0"/>
          <c:showPercent val="0"/>
          <c:showBubbleSize val="0"/>
        </c:dLbls>
        <c:smooth val="0"/>
        <c:axId val="249908608"/>
        <c:axId val="249918592"/>
      </c:lineChart>
      <c:catAx>
        <c:axId val="24990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18592"/>
        <c:crosses val="autoZero"/>
        <c:auto val="1"/>
        <c:lblAlgn val="ctr"/>
        <c:lblOffset val="100"/>
        <c:noMultiLvlLbl val="0"/>
      </c:catAx>
      <c:valAx>
        <c:axId val="2499185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08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'86.Друштво за производство, тр'!$A$95</c:f>
              <c:strCache>
                <c:ptCount val="1"/>
                <c:pt idx="0">
                  <c:v>Oбврски</c:v>
                </c:pt>
              </c:strCache>
            </c:strRef>
          </c:tx>
          <c:spPr>
            <a:solidFill>
              <a:schemeClr val="accent1"/>
            </a:solidFill>
            <a:ln>
              <a:noFill/>
              <a:prstDash val="solid"/>
            </a:ln>
          </c:spPr>
          <c:invertIfNegative val="0"/>
          <c:cat>
            <c:numRef>
              <c:f>'86.Друштво за производство, тр'!$B$94:$D$94</c:f>
              <c:numCache>
                <c:formatCode>0</c:formatCode>
                <c:ptCount val="3"/>
                <c:pt idx="0">
                  <c:v>2023</c:v>
                </c:pt>
                <c:pt idx="1">
                  <c:v>2024</c:v>
                </c:pt>
                <c:pt idx="2">
                  <c:v>2025</c:v>
                </c:pt>
              </c:numCache>
            </c:numRef>
          </c:cat>
          <c:val>
            <c:numRef>
              <c:f>'86.Друштво за производство, тр'!$B$95:$D$95</c:f>
              <c:numCache>
                <c:formatCode>#,##0</c:formatCode>
                <c:ptCount val="3"/>
                <c:pt idx="0">
                  <c:v>98648077</c:v>
                </c:pt>
                <c:pt idx="1">
                  <c:v>97447887</c:v>
                </c:pt>
                <c:pt idx="2">
                  <c:v>103804675</c:v>
                </c:pt>
              </c:numCache>
            </c:numRef>
          </c:val>
          <c:extLst>
            <c:ext xmlns:c16="http://schemas.microsoft.com/office/drawing/2014/chart" uri="{C3380CC4-5D6E-409C-BE32-E72D297353CC}">
              <c16:uniqueId val="{00000000-9D1A-8C4E-BA0F-F96E58760D69}"/>
            </c:ext>
          </c:extLst>
        </c:ser>
        <c:ser>
          <c:idx val="1"/>
          <c:order val="1"/>
          <c:tx>
            <c:strRef>
              <c:f>'86.Друштво за производство, тр'!$A$96</c:f>
              <c:strCache>
                <c:ptCount val="1"/>
                <c:pt idx="0">
                  <c:v>EBITDA</c:v>
                </c:pt>
              </c:strCache>
            </c:strRef>
          </c:tx>
          <c:spPr>
            <a:solidFill>
              <a:schemeClr val="accent2"/>
            </a:solidFill>
            <a:ln>
              <a:noFill/>
              <a:prstDash val="solid"/>
            </a:ln>
          </c:spPr>
          <c:invertIfNegative val="0"/>
          <c:cat>
            <c:numRef>
              <c:f>'86.Друштво за производство, тр'!$B$94:$D$94</c:f>
              <c:numCache>
                <c:formatCode>0</c:formatCode>
                <c:ptCount val="3"/>
                <c:pt idx="0">
                  <c:v>2023</c:v>
                </c:pt>
                <c:pt idx="1">
                  <c:v>2024</c:v>
                </c:pt>
                <c:pt idx="2">
                  <c:v>2025</c:v>
                </c:pt>
              </c:numCache>
            </c:numRef>
          </c:cat>
          <c:val>
            <c:numRef>
              <c:f>'86.Друштво за производство, тр'!$B$96:$D$96</c:f>
              <c:numCache>
                <c:formatCode>#,##0</c:formatCode>
                <c:ptCount val="3"/>
                <c:pt idx="0">
                  <c:v>-2518224</c:v>
                </c:pt>
                <c:pt idx="1">
                  <c:v>-4292762</c:v>
                </c:pt>
                <c:pt idx="2">
                  <c:v>-1692475</c:v>
                </c:pt>
              </c:numCache>
            </c:numRef>
          </c:val>
          <c:extLst>
            <c:ext xmlns:c16="http://schemas.microsoft.com/office/drawing/2014/chart" uri="{C3380CC4-5D6E-409C-BE32-E72D297353CC}">
              <c16:uniqueId val="{00000001-9D1A-8C4E-BA0F-F96E58760D69}"/>
            </c:ext>
          </c:extLst>
        </c:ser>
        <c:ser>
          <c:idx val="2"/>
          <c:order val="2"/>
          <c:tx>
            <c:strRef>
              <c:f>'86.Друштво за производство, тр'!$A$97</c:f>
              <c:strCache>
                <c:ptCount val="1"/>
                <c:pt idx="0">
                  <c:v>Показател на долг/ЕBITDA</c:v>
                </c:pt>
              </c:strCache>
            </c:strRef>
          </c:tx>
          <c:spPr>
            <a:solidFill>
              <a:schemeClr val="accent3"/>
            </a:solidFill>
            <a:ln>
              <a:noFill/>
              <a:prstDash val="solid"/>
            </a:ln>
          </c:spPr>
          <c:invertIfNegative val="0"/>
          <c:cat>
            <c:numRef>
              <c:f>'86.Друштво за производство, тр'!$B$94:$D$94</c:f>
              <c:numCache>
                <c:formatCode>0</c:formatCode>
                <c:ptCount val="3"/>
                <c:pt idx="0">
                  <c:v>2023</c:v>
                </c:pt>
                <c:pt idx="1">
                  <c:v>2024</c:v>
                </c:pt>
                <c:pt idx="2">
                  <c:v>2025</c:v>
                </c:pt>
              </c:numCache>
            </c:numRef>
          </c:cat>
          <c:val>
            <c:numRef>
              <c:f>'86.Друштво за производство, тр'!$B$97:$D$97</c:f>
              <c:numCache>
                <c:formatCode>#,##0.00</c:formatCode>
                <c:ptCount val="3"/>
                <c:pt idx="0">
                  <c:v>-39.173670412163503</c:v>
                </c:pt>
                <c:pt idx="1">
                  <c:v>-22.70051006787704</c:v>
                </c:pt>
                <c:pt idx="2">
                  <c:v>-61.33306252677292</c:v>
                </c:pt>
              </c:numCache>
            </c:numRef>
          </c:val>
          <c:extLst>
            <c:ext xmlns:c16="http://schemas.microsoft.com/office/drawing/2014/chart" uri="{C3380CC4-5D6E-409C-BE32-E72D297353CC}">
              <c16:uniqueId val="{00000002-9D1A-8C4E-BA0F-F96E58760D69}"/>
            </c:ext>
          </c:extLst>
        </c:ser>
        <c:dLbls>
          <c:showLegendKey val="0"/>
          <c:showVal val="0"/>
          <c:showCatName val="0"/>
          <c:showSerName val="0"/>
          <c:showPercent val="0"/>
          <c:showBubbleSize val="0"/>
        </c:dLbls>
        <c:gapWidth val="219"/>
        <c:overlap val="-27"/>
        <c:axId val="249953664"/>
        <c:axId val="249955456"/>
      </c:barChart>
      <c:catAx>
        <c:axId val="2499536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55456"/>
        <c:crosses val="autoZero"/>
        <c:auto val="1"/>
        <c:lblAlgn val="ctr"/>
        <c:lblOffset val="100"/>
        <c:noMultiLvlLbl val="0"/>
      </c:catAx>
      <c:valAx>
        <c:axId val="249955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536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'86.Друштво за производство, тр'!$A$118</c:f>
              <c:strCache>
                <c:ptCount val="1"/>
                <c:pt idx="0">
                  <c:v>Oбврски</c:v>
                </c:pt>
              </c:strCache>
            </c:strRef>
          </c:tx>
          <c:spPr>
            <a:solidFill>
              <a:schemeClr val="accent1"/>
            </a:solidFill>
            <a:ln>
              <a:noFill/>
              <a:prstDash val="solid"/>
            </a:ln>
          </c:spPr>
          <c:invertIfNegative val="0"/>
          <c:cat>
            <c:numRef>
              <c:f>'86.Друштво за производство, тр'!$B$117:$D$117</c:f>
              <c:numCache>
                <c:formatCode>General</c:formatCode>
                <c:ptCount val="3"/>
                <c:pt idx="0">
                  <c:v>2023</c:v>
                </c:pt>
                <c:pt idx="1">
                  <c:v>2024</c:v>
                </c:pt>
                <c:pt idx="2">
                  <c:v>2025</c:v>
                </c:pt>
              </c:numCache>
            </c:numRef>
          </c:cat>
          <c:val>
            <c:numRef>
              <c:f>'86.Друштво за производство, тр'!$B$118:$D$118</c:f>
              <c:numCache>
                <c:formatCode>#,##0</c:formatCode>
                <c:ptCount val="3"/>
                <c:pt idx="0">
                  <c:v>98648077</c:v>
                </c:pt>
                <c:pt idx="1">
                  <c:v>97447887</c:v>
                </c:pt>
                <c:pt idx="2">
                  <c:v>103804675</c:v>
                </c:pt>
              </c:numCache>
            </c:numRef>
          </c:val>
          <c:extLst>
            <c:ext xmlns:c16="http://schemas.microsoft.com/office/drawing/2014/chart" uri="{C3380CC4-5D6E-409C-BE32-E72D297353CC}">
              <c16:uniqueId val="{00000000-093D-F943-B16A-DE07D707F545}"/>
            </c:ext>
          </c:extLst>
        </c:ser>
        <c:ser>
          <c:idx val="1"/>
          <c:order val="1"/>
          <c:tx>
            <c:strRef>
              <c:f>'86.Друштво за производство, тр'!$A$119</c:f>
              <c:strCache>
                <c:ptCount val="1"/>
                <c:pt idx="0">
                  <c:v>Приходи</c:v>
                </c:pt>
              </c:strCache>
            </c:strRef>
          </c:tx>
          <c:spPr>
            <a:solidFill>
              <a:schemeClr val="accent2"/>
            </a:solidFill>
            <a:ln>
              <a:noFill/>
              <a:prstDash val="solid"/>
            </a:ln>
          </c:spPr>
          <c:invertIfNegative val="0"/>
          <c:cat>
            <c:numRef>
              <c:f>'86.Друштво за производство, тр'!$B$117:$D$117</c:f>
              <c:numCache>
                <c:formatCode>General</c:formatCode>
                <c:ptCount val="3"/>
                <c:pt idx="0">
                  <c:v>2023</c:v>
                </c:pt>
                <c:pt idx="1">
                  <c:v>2024</c:v>
                </c:pt>
                <c:pt idx="2">
                  <c:v>2025</c:v>
                </c:pt>
              </c:numCache>
            </c:numRef>
          </c:cat>
          <c:val>
            <c:numRef>
              <c:f>'86.Друштво за производство, тр'!$B$119:$D$119</c:f>
              <c:numCache>
                <c:formatCode>#,##0</c:formatCode>
                <c:ptCount val="3"/>
                <c:pt idx="0">
                  <c:v>48317185</c:v>
                </c:pt>
                <c:pt idx="1">
                  <c:v>20063643</c:v>
                </c:pt>
                <c:pt idx="2">
                  <c:v>26980746</c:v>
                </c:pt>
              </c:numCache>
            </c:numRef>
          </c:val>
          <c:extLst>
            <c:ext xmlns:c16="http://schemas.microsoft.com/office/drawing/2014/chart" uri="{C3380CC4-5D6E-409C-BE32-E72D297353CC}">
              <c16:uniqueId val="{00000001-093D-F943-B16A-DE07D707F545}"/>
            </c:ext>
          </c:extLst>
        </c:ser>
        <c:dLbls>
          <c:showLegendKey val="0"/>
          <c:showVal val="0"/>
          <c:showCatName val="0"/>
          <c:showSerName val="0"/>
          <c:showPercent val="0"/>
          <c:showBubbleSize val="0"/>
        </c:dLbls>
        <c:gapWidth val="219"/>
        <c:overlap val="-27"/>
        <c:axId val="249981184"/>
        <c:axId val="249987072"/>
      </c:barChart>
      <c:catAx>
        <c:axId val="24998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87072"/>
        <c:crosses val="autoZero"/>
        <c:auto val="1"/>
        <c:lblAlgn val="ctr"/>
        <c:lblOffset val="100"/>
        <c:noMultiLvlLbl val="0"/>
      </c:catAx>
      <c:valAx>
        <c:axId val="249987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9811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'10.ЈП за Индустриска зона ЖАБЕ'!$A$161</c:f>
              <c:strCache>
                <c:ptCount val="1"/>
                <c:pt idx="0">
                  <c:v>   НЕТО ПРОФИТНА МАРЖА</c:v>
                </c:pt>
              </c:strCache>
            </c:strRef>
          </c:tx>
          <c:spPr>
            <a:ln w="28575" cap="rnd">
              <a:solidFill>
                <a:schemeClr val="accent1"/>
              </a:solidFill>
              <a:prstDash val="solid"/>
              <a:round/>
            </a:ln>
          </c:spPr>
          <c:marker>
            <c:symbol val="none"/>
          </c:marker>
          <c:cat>
            <c:numRef>
              <c:f>'10.ЈП за Индустриска зона ЖАБЕ'!$B$160:$D$160</c:f>
              <c:numCache>
                <c:formatCode>General</c:formatCode>
                <c:ptCount val="3"/>
                <c:pt idx="0">
                  <c:v>2023</c:v>
                </c:pt>
                <c:pt idx="1">
                  <c:v>2024</c:v>
                </c:pt>
                <c:pt idx="2">
                  <c:v>2025</c:v>
                </c:pt>
              </c:numCache>
            </c:numRef>
          </c:cat>
          <c:val>
            <c:numRef>
              <c:f>'10.ЈП за Индустриска зона ЖАБЕ'!$B$161:$D$161</c:f>
              <c:numCache>
                <c:formatCode>0.00</c:formatCode>
                <c:ptCount val="3"/>
                <c:pt idx="0">
                  <c:v>1.2730444732705939</c:v>
                </c:pt>
                <c:pt idx="1">
                  <c:v>0.86165953041682564</c:v>
                </c:pt>
                <c:pt idx="2">
                  <c:v>0.88894642382257172</c:v>
                </c:pt>
              </c:numCache>
            </c:numRef>
          </c:val>
          <c:smooth val="0"/>
          <c:extLst>
            <c:ext xmlns:c16="http://schemas.microsoft.com/office/drawing/2014/chart" uri="{C3380CC4-5D6E-409C-BE32-E72D297353CC}">
              <c16:uniqueId val="{00000000-2CC3-9E4A-87DB-FBDF6E188E68}"/>
            </c:ext>
          </c:extLst>
        </c:ser>
        <c:ser>
          <c:idx val="1"/>
          <c:order val="1"/>
          <c:tx>
            <c:strRef>
              <c:f>'10.ЈП за Индустриска зона ЖАБЕ'!$A$162</c:f>
              <c:strCache>
                <c:ptCount val="1"/>
                <c:pt idx="0">
                  <c:v>  ОПЕРАТИВНА ПРОФИТНА МАРЖА</c:v>
                </c:pt>
              </c:strCache>
            </c:strRef>
          </c:tx>
          <c:spPr>
            <a:ln w="28575" cap="rnd">
              <a:solidFill>
                <a:schemeClr val="accent2"/>
              </a:solidFill>
              <a:prstDash val="solid"/>
              <a:round/>
            </a:ln>
          </c:spPr>
          <c:marker>
            <c:symbol val="none"/>
          </c:marker>
          <c:cat>
            <c:numRef>
              <c:f>'10.ЈП за Индустриска зона ЖАБЕ'!$B$160:$D$160</c:f>
              <c:numCache>
                <c:formatCode>General</c:formatCode>
                <c:ptCount val="3"/>
                <c:pt idx="0">
                  <c:v>2023</c:v>
                </c:pt>
                <c:pt idx="1">
                  <c:v>2024</c:v>
                </c:pt>
                <c:pt idx="2">
                  <c:v>2025</c:v>
                </c:pt>
              </c:numCache>
            </c:numRef>
          </c:cat>
          <c:val>
            <c:numRef>
              <c:f>'10.ЈП за Индустриска зона ЖАБЕ'!$B$162:$D$162</c:f>
              <c:numCache>
                <c:formatCode>0.00</c:formatCode>
                <c:ptCount val="3"/>
                <c:pt idx="0">
                  <c:v>-11.28332244202525</c:v>
                </c:pt>
                <c:pt idx="1">
                  <c:v>-3.106490840226229</c:v>
                </c:pt>
                <c:pt idx="2">
                  <c:v>-2.139819232992997</c:v>
                </c:pt>
              </c:numCache>
            </c:numRef>
          </c:val>
          <c:smooth val="0"/>
          <c:extLst>
            <c:ext xmlns:c16="http://schemas.microsoft.com/office/drawing/2014/chart" uri="{C3380CC4-5D6E-409C-BE32-E72D297353CC}">
              <c16:uniqueId val="{00000001-2CC3-9E4A-87DB-FBDF6E188E68}"/>
            </c:ext>
          </c:extLst>
        </c:ser>
        <c:ser>
          <c:idx val="2"/>
          <c:order val="2"/>
          <c:tx>
            <c:strRef>
              <c:f>'10.ЈП за Индустриска зона ЖАБЕ'!$A$163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'10.ЈП за Индустриска зона ЖАБЕ'!$B$160:$D$160</c:f>
              <c:numCache>
                <c:formatCode>General</c:formatCode>
                <c:ptCount val="3"/>
                <c:pt idx="0">
                  <c:v>2023</c:v>
                </c:pt>
                <c:pt idx="1">
                  <c:v>2024</c:v>
                </c:pt>
                <c:pt idx="2">
                  <c:v>2025</c:v>
                </c:pt>
              </c:numCache>
            </c:numRef>
          </c:cat>
          <c:val>
            <c:numRef>
              <c:f>'10.ЈП за Индустриска зона ЖАБЕ'!$B$163:$D$163</c:f>
              <c:numCache>
                <c:formatCode>0.00</c:formatCode>
                <c:ptCount val="3"/>
                <c:pt idx="0">
                  <c:v>5.5713351515412279</c:v>
                </c:pt>
                <c:pt idx="1">
                  <c:v>2.6457206391849502</c:v>
                </c:pt>
                <c:pt idx="2">
                  <c:v>2.5621717188810109</c:v>
                </c:pt>
              </c:numCache>
            </c:numRef>
          </c:val>
          <c:smooth val="0"/>
          <c:extLst>
            <c:ext xmlns:c16="http://schemas.microsoft.com/office/drawing/2014/chart" uri="{C3380CC4-5D6E-409C-BE32-E72D297353CC}">
              <c16:uniqueId val="{00000002-2CC3-9E4A-87DB-FBDF6E188E68}"/>
            </c:ext>
          </c:extLst>
        </c:ser>
        <c:ser>
          <c:idx val="3"/>
          <c:order val="3"/>
          <c:tx>
            <c:strRef>
              <c:f>'10.ЈП за Индустриска зона ЖАБЕ'!$A$164</c:f>
              <c:strCache>
                <c:ptCount val="1"/>
                <c:pt idx="0">
                  <c:v>  СТАПКА НА ПОВРАТ НА КАПИТАЛОТ (ROE)</c:v>
                </c:pt>
              </c:strCache>
            </c:strRef>
          </c:tx>
          <c:marker>
            <c:symbol val="none"/>
          </c:marker>
          <c:cat>
            <c:numRef>
              <c:f>'10.ЈП за Индустриска зона ЖАБЕ'!$B$160:$D$160</c:f>
              <c:numCache>
                <c:formatCode>General</c:formatCode>
                <c:ptCount val="3"/>
                <c:pt idx="0">
                  <c:v>2023</c:v>
                </c:pt>
                <c:pt idx="1">
                  <c:v>2024</c:v>
                </c:pt>
                <c:pt idx="2">
                  <c:v>2025</c:v>
                </c:pt>
              </c:numCache>
            </c:numRef>
          </c:cat>
          <c:val>
            <c:numRef>
              <c:f>'10.ЈП за Индустриска зона ЖАБЕ'!$B$164:$D$164</c:f>
              <c:numCache>
                <c:formatCode>0.00</c:formatCode>
                <c:ptCount val="3"/>
                <c:pt idx="0">
                  <c:v>10.351694915254241</c:v>
                </c:pt>
                <c:pt idx="1">
                  <c:v>6.4103127620782354</c:v>
                </c:pt>
                <c:pt idx="2">
                  <c:v>7.749328926489631</c:v>
                </c:pt>
              </c:numCache>
            </c:numRef>
          </c:val>
          <c:smooth val="0"/>
          <c:extLst>
            <c:ext xmlns:c16="http://schemas.microsoft.com/office/drawing/2014/chart" uri="{C3380CC4-5D6E-409C-BE32-E72D297353CC}">
              <c16:uniqueId val="{00000000-1337-144C-9956-E2137C316167}"/>
            </c:ext>
          </c:extLst>
        </c:ser>
        <c:dLbls>
          <c:showLegendKey val="0"/>
          <c:showVal val="0"/>
          <c:showCatName val="0"/>
          <c:showSerName val="0"/>
          <c:showPercent val="0"/>
          <c:showBubbleSize val="0"/>
        </c:dLbls>
        <c:smooth val="0"/>
        <c:axId val="222246784"/>
        <c:axId val="222248320"/>
      </c:lineChart>
      <c:catAx>
        <c:axId val="22224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248320"/>
        <c:crosses val="autoZero"/>
        <c:auto val="1"/>
        <c:lblAlgn val="ctr"/>
        <c:lblOffset val="100"/>
        <c:noMultiLvlLbl val="0"/>
      </c:catAx>
      <c:valAx>
        <c:axId val="222248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246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'86.Друштво за производство, тр'!$A$139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'86.Друштво за производство, тр'!$B$138:$D$138</c:f>
              <c:numCache>
                <c:formatCode>General</c:formatCode>
                <c:ptCount val="3"/>
                <c:pt idx="0">
                  <c:v>2023</c:v>
                </c:pt>
                <c:pt idx="1">
                  <c:v>2024</c:v>
                </c:pt>
                <c:pt idx="2">
                  <c:v>2025</c:v>
                </c:pt>
              </c:numCache>
            </c:numRef>
          </c:cat>
          <c:val>
            <c:numRef>
              <c:f>'86.Друштво за производство, тр'!$B$139:$D$139</c:f>
              <c:numCache>
                <c:formatCode>0.00</c:formatCode>
                <c:ptCount val="3"/>
                <c:pt idx="0">
                  <c:v>1.798798914995859</c:v>
                </c:pt>
                <c:pt idx="1">
                  <c:v>2.2959125015252422</c:v>
                </c:pt>
                <c:pt idx="2">
                  <c:v>2.4002817452388641</c:v>
                </c:pt>
              </c:numCache>
            </c:numRef>
          </c:val>
          <c:smooth val="0"/>
          <c:extLst>
            <c:ext xmlns:c16="http://schemas.microsoft.com/office/drawing/2014/chart" uri="{C3380CC4-5D6E-409C-BE32-E72D297353CC}">
              <c16:uniqueId val="{00000000-DC78-F147-8011-01151C492B66}"/>
            </c:ext>
          </c:extLst>
        </c:ser>
        <c:ser>
          <c:idx val="1"/>
          <c:order val="1"/>
          <c:tx>
            <c:strRef>
              <c:f>'86.Друштво за производство, тр'!$A$140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'86.Друштво за производство, тр'!$B$138:$D$138</c:f>
              <c:numCache>
                <c:formatCode>General</c:formatCode>
                <c:ptCount val="3"/>
                <c:pt idx="0">
                  <c:v>2023</c:v>
                </c:pt>
                <c:pt idx="1">
                  <c:v>2024</c:v>
                </c:pt>
                <c:pt idx="2">
                  <c:v>2025</c:v>
                </c:pt>
              </c:numCache>
            </c:numRef>
          </c:cat>
          <c:val>
            <c:numRef>
              <c:f>'86.Друштво за производство, тр'!$B$140:$D$140</c:f>
              <c:numCache>
                <c:formatCode>0.00</c:formatCode>
                <c:ptCount val="3"/>
                <c:pt idx="0">
                  <c:v>-2.251879517143792</c:v>
                </c:pt>
                <c:pt idx="1">
                  <c:v>-1.771657036121679</c:v>
                </c:pt>
                <c:pt idx="2">
                  <c:v>-1.714141995637755</c:v>
                </c:pt>
              </c:numCache>
            </c:numRef>
          </c:val>
          <c:smooth val="0"/>
          <c:extLst>
            <c:ext xmlns:c16="http://schemas.microsoft.com/office/drawing/2014/chart" uri="{C3380CC4-5D6E-409C-BE32-E72D297353CC}">
              <c16:uniqueId val="{00000001-DC78-F147-8011-01151C492B66}"/>
            </c:ext>
          </c:extLst>
        </c:ser>
        <c:dLbls>
          <c:showLegendKey val="0"/>
          <c:showVal val="0"/>
          <c:showCatName val="0"/>
          <c:showSerName val="0"/>
          <c:showPercent val="0"/>
          <c:showBubbleSize val="0"/>
        </c:dLbls>
        <c:smooth val="0"/>
        <c:axId val="250037376"/>
        <c:axId val="250038912"/>
      </c:lineChart>
      <c:catAx>
        <c:axId val="25003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038912"/>
        <c:crosses val="autoZero"/>
        <c:auto val="1"/>
        <c:lblAlgn val="ctr"/>
        <c:lblOffset val="100"/>
        <c:noMultiLvlLbl val="0"/>
      </c:catAx>
      <c:valAx>
        <c:axId val="250038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037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'86.Друштво за производство, тр'!$A$185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'86.Друштво за производство, тр'!$B$184:$D$184</c:f>
              <c:numCache>
                <c:formatCode>General</c:formatCode>
                <c:ptCount val="3"/>
                <c:pt idx="0">
                  <c:v>2023</c:v>
                </c:pt>
                <c:pt idx="1">
                  <c:v>2024</c:v>
                </c:pt>
                <c:pt idx="2">
                  <c:v>2025</c:v>
                </c:pt>
              </c:numCache>
            </c:numRef>
          </c:cat>
          <c:val>
            <c:numRef>
              <c:f>'86.Друштво за производство, тр'!$B$185:$D$185</c:f>
              <c:numCache>
                <c:formatCode>0.00</c:formatCode>
                <c:ptCount val="3"/>
                <c:pt idx="0">
                  <c:v>0.47302771041345287</c:v>
                </c:pt>
                <c:pt idx="1">
                  <c:v>0.35455699516604189</c:v>
                </c:pt>
                <c:pt idx="2">
                  <c:v>0.34329575233485388</c:v>
                </c:pt>
              </c:numCache>
            </c:numRef>
          </c:val>
          <c:smooth val="0"/>
          <c:extLst>
            <c:ext xmlns:c16="http://schemas.microsoft.com/office/drawing/2014/chart" uri="{C3380CC4-5D6E-409C-BE32-E72D297353CC}">
              <c16:uniqueId val="{00000000-8C82-7C4E-82DE-CCC0D552FA85}"/>
            </c:ext>
          </c:extLst>
        </c:ser>
        <c:ser>
          <c:idx val="1"/>
          <c:order val="1"/>
          <c:tx>
            <c:strRef>
              <c:f>'86.Друштво за производство, тр'!$A$186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'86.Друштво за производство, тр'!$B$184:$D$184</c:f>
              <c:numCache>
                <c:formatCode>General</c:formatCode>
                <c:ptCount val="3"/>
                <c:pt idx="0">
                  <c:v>2023</c:v>
                </c:pt>
                <c:pt idx="1">
                  <c:v>2024</c:v>
                </c:pt>
                <c:pt idx="2">
                  <c:v>2025</c:v>
                </c:pt>
              </c:numCache>
            </c:numRef>
          </c:cat>
          <c:val>
            <c:numRef>
              <c:f>'86.Друштво за производство, тр'!$B$186:$D$186</c:f>
              <c:numCache>
                <c:formatCode>0.00</c:formatCode>
                <c:ptCount val="3"/>
                <c:pt idx="0">
                  <c:v>0.30850922719963408</c:v>
                </c:pt>
                <c:pt idx="1">
                  <c:v>0.25670844971733459</c:v>
                </c:pt>
                <c:pt idx="2">
                  <c:v>0.28641971086562329</c:v>
                </c:pt>
              </c:numCache>
            </c:numRef>
          </c:val>
          <c:smooth val="0"/>
          <c:extLst>
            <c:ext xmlns:c16="http://schemas.microsoft.com/office/drawing/2014/chart" uri="{C3380CC4-5D6E-409C-BE32-E72D297353CC}">
              <c16:uniqueId val="{00000001-8C82-7C4E-82DE-CCC0D552FA85}"/>
            </c:ext>
          </c:extLst>
        </c:ser>
        <c:dLbls>
          <c:showLegendKey val="0"/>
          <c:showVal val="0"/>
          <c:showCatName val="0"/>
          <c:showSerName val="0"/>
          <c:showPercent val="0"/>
          <c:showBubbleSize val="0"/>
        </c:dLbls>
        <c:smooth val="0"/>
        <c:axId val="250089472"/>
        <c:axId val="250091008"/>
      </c:lineChart>
      <c:catAx>
        <c:axId val="25008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091008"/>
        <c:crosses val="autoZero"/>
        <c:auto val="1"/>
        <c:lblAlgn val="ctr"/>
        <c:lblOffset val="100"/>
        <c:noMultiLvlLbl val="0"/>
      </c:catAx>
      <c:valAx>
        <c:axId val="250091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089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'87.ЈП ПАРКОВИ И ЗЕЛЕНИЛО-Скопје'!$A$161</c:f>
              <c:strCache>
                <c:ptCount val="1"/>
                <c:pt idx="0">
                  <c:v>   НЕТО ПРОФИТНА МАРЖА</c:v>
                </c:pt>
              </c:strCache>
            </c:strRef>
          </c:tx>
          <c:spPr>
            <a:ln w="28575" cap="rnd">
              <a:solidFill>
                <a:schemeClr val="accent1"/>
              </a:solidFill>
              <a:prstDash val="solid"/>
              <a:round/>
            </a:ln>
          </c:spPr>
          <c:marker>
            <c:symbol val="none"/>
          </c:marker>
          <c:cat>
            <c:numRef>
              <c:f>'87.ЈП ПАРКОВИ И ЗЕЛЕНИЛО-Скопје'!$B$160:$D$160</c:f>
              <c:numCache>
                <c:formatCode>General</c:formatCode>
                <c:ptCount val="3"/>
                <c:pt idx="0">
                  <c:v>2023</c:v>
                </c:pt>
                <c:pt idx="1">
                  <c:v>2024</c:v>
                </c:pt>
                <c:pt idx="2">
                  <c:v>2025</c:v>
                </c:pt>
              </c:numCache>
            </c:numRef>
          </c:cat>
          <c:val>
            <c:numRef>
              <c:f>'87.ЈП ПАРКОВИ И ЗЕЛЕНИЛО-Скопје'!$B$161:$D$161</c:f>
              <c:numCache>
                <c:formatCode>0.00</c:formatCode>
                <c:ptCount val="3"/>
                <c:pt idx="0">
                  <c:v>-27.29</c:v>
                </c:pt>
                <c:pt idx="1">
                  <c:v>-11.77</c:v>
                </c:pt>
                <c:pt idx="2">
                  <c:v>-7.29</c:v>
                </c:pt>
              </c:numCache>
            </c:numRef>
          </c:val>
          <c:smooth val="0"/>
          <c:extLst>
            <c:ext xmlns:c16="http://schemas.microsoft.com/office/drawing/2014/chart" uri="{C3380CC4-5D6E-409C-BE32-E72D297353CC}">
              <c16:uniqueId val="{00000000-7EB7-B343-A538-1B97337FE3B8}"/>
            </c:ext>
          </c:extLst>
        </c:ser>
        <c:ser>
          <c:idx val="1"/>
          <c:order val="1"/>
          <c:tx>
            <c:strRef>
              <c:f>'87.ЈП ПАРКОВИ И ЗЕЛЕНИЛО-Скопје'!$A$162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'87.ЈП ПАРКОВИ И ЗЕЛЕНИЛО-Скопје'!$B$160:$D$160</c:f>
              <c:numCache>
                <c:formatCode>General</c:formatCode>
                <c:ptCount val="3"/>
                <c:pt idx="0">
                  <c:v>2023</c:v>
                </c:pt>
                <c:pt idx="1">
                  <c:v>2024</c:v>
                </c:pt>
                <c:pt idx="2">
                  <c:v>2025</c:v>
                </c:pt>
              </c:numCache>
            </c:numRef>
          </c:cat>
          <c:val>
            <c:numRef>
              <c:f>'87.ЈП ПАРКОВИ И ЗЕЛЕНИЛО-Скопје'!$B$162:$D$162</c:f>
              <c:numCache>
                <c:formatCode>0.00</c:formatCode>
                <c:ptCount val="3"/>
                <c:pt idx="0">
                  <c:v>-34.079548538792338</c:v>
                </c:pt>
                <c:pt idx="1">
                  <c:v>-14.65332131526389</c:v>
                </c:pt>
                <c:pt idx="2">
                  <c:v>-39.51354520497118</c:v>
                </c:pt>
              </c:numCache>
            </c:numRef>
          </c:val>
          <c:smooth val="0"/>
          <c:extLst>
            <c:ext xmlns:c16="http://schemas.microsoft.com/office/drawing/2014/chart" uri="{C3380CC4-5D6E-409C-BE32-E72D297353CC}">
              <c16:uniqueId val="{00000001-7EB7-B343-A538-1B97337FE3B8}"/>
            </c:ext>
          </c:extLst>
        </c:ser>
        <c:ser>
          <c:idx val="2"/>
          <c:order val="2"/>
          <c:tx>
            <c:strRef>
              <c:f>'87.ЈП ПАРКОВИ И ЗЕЛЕНИЛО-Скопје'!$A$163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'87.ЈП ПАРКОВИ И ЗЕЛЕНИЛО-Скопје'!$B$160:$D$160</c:f>
              <c:numCache>
                <c:formatCode>General</c:formatCode>
                <c:ptCount val="3"/>
                <c:pt idx="0">
                  <c:v>2023</c:v>
                </c:pt>
                <c:pt idx="1">
                  <c:v>2024</c:v>
                </c:pt>
                <c:pt idx="2">
                  <c:v>2025</c:v>
                </c:pt>
              </c:numCache>
            </c:numRef>
          </c:cat>
          <c:val>
            <c:numRef>
              <c:f>'87.ЈП ПАРКОВИ И ЗЕЛЕНИЛО-Скопје'!$B$163:$D$163</c:f>
              <c:numCache>
                <c:formatCode>0.00</c:formatCode>
                <c:ptCount val="3"/>
                <c:pt idx="0">
                  <c:v>-13.09</c:v>
                </c:pt>
                <c:pt idx="1">
                  <c:v>-6.35</c:v>
                </c:pt>
                <c:pt idx="2">
                  <c:v>-3.83</c:v>
                </c:pt>
              </c:numCache>
            </c:numRef>
          </c:val>
          <c:smooth val="0"/>
          <c:extLst>
            <c:ext xmlns:c16="http://schemas.microsoft.com/office/drawing/2014/chart" uri="{C3380CC4-5D6E-409C-BE32-E72D297353CC}">
              <c16:uniqueId val="{00000002-7EB7-B343-A538-1B97337FE3B8}"/>
            </c:ext>
          </c:extLst>
        </c:ser>
        <c:ser>
          <c:idx val="3"/>
          <c:order val="3"/>
          <c:tx>
            <c:strRef>
              <c:f>'87.ЈП ПАРКОВИ И ЗЕЛЕНИЛО-Скопје'!$A$164</c:f>
              <c:strCache>
                <c:ptCount val="1"/>
                <c:pt idx="0">
                  <c:v>  СТАПКА НА ПОВРАТ НА КАПИТАЛОТ (ROE)</c:v>
                </c:pt>
              </c:strCache>
            </c:strRef>
          </c:tx>
          <c:marker>
            <c:symbol val="none"/>
          </c:marker>
          <c:cat>
            <c:numRef>
              <c:f>'87.ЈП ПАРКОВИ И ЗЕЛЕНИЛО-Скопје'!$B$160:$D$160</c:f>
              <c:numCache>
                <c:formatCode>General</c:formatCode>
                <c:ptCount val="3"/>
                <c:pt idx="0">
                  <c:v>2023</c:v>
                </c:pt>
                <c:pt idx="1">
                  <c:v>2024</c:v>
                </c:pt>
                <c:pt idx="2">
                  <c:v>2025</c:v>
                </c:pt>
              </c:numCache>
            </c:numRef>
          </c:cat>
          <c:val>
            <c:numRef>
              <c:f>'87.ЈП ПАРКОВИ И ЗЕЛЕНИЛО-Скопје'!$B$164:$D$164</c:f>
              <c:numCache>
                <c:formatCode>0.00</c:formatCode>
                <c:ptCount val="3"/>
                <c:pt idx="0">
                  <c:v>-16.68</c:v>
                </c:pt>
                <c:pt idx="1">
                  <c:v>-8.83</c:v>
                </c:pt>
                <c:pt idx="2">
                  <c:v>-6.08</c:v>
                </c:pt>
              </c:numCache>
            </c:numRef>
          </c:val>
          <c:smooth val="0"/>
          <c:extLst>
            <c:ext xmlns:c16="http://schemas.microsoft.com/office/drawing/2014/chart" uri="{C3380CC4-5D6E-409C-BE32-E72D297353CC}">
              <c16:uniqueId val="{00000000-20B8-3C47-9DC0-80630E465978}"/>
            </c:ext>
          </c:extLst>
        </c:ser>
        <c:dLbls>
          <c:showLegendKey val="0"/>
          <c:showVal val="0"/>
          <c:showCatName val="0"/>
          <c:showSerName val="0"/>
          <c:showPercent val="0"/>
          <c:showBubbleSize val="0"/>
        </c:dLbls>
        <c:smooth val="0"/>
        <c:axId val="250136064"/>
        <c:axId val="250137600"/>
      </c:lineChart>
      <c:catAx>
        <c:axId val="25013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137600"/>
        <c:crosses val="autoZero"/>
        <c:auto val="1"/>
        <c:lblAlgn val="ctr"/>
        <c:lblOffset val="100"/>
        <c:noMultiLvlLbl val="0"/>
      </c:catAx>
      <c:valAx>
        <c:axId val="250137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136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'87.ЈП ПАРКОВИ И ЗЕЛЕНИЛО-Скопје'!$A$95</c:f>
              <c:strCache>
                <c:ptCount val="1"/>
                <c:pt idx="0">
                  <c:v>Oбврски</c:v>
                </c:pt>
              </c:strCache>
            </c:strRef>
          </c:tx>
          <c:spPr>
            <a:solidFill>
              <a:schemeClr val="accent1"/>
            </a:solidFill>
            <a:ln>
              <a:noFill/>
              <a:prstDash val="solid"/>
            </a:ln>
          </c:spPr>
          <c:invertIfNegative val="0"/>
          <c:cat>
            <c:numRef>
              <c:f>'87.ЈП ПАРКОВИ И ЗЕЛЕНИЛО-Скопје'!$B$94:$D$94</c:f>
              <c:numCache>
                <c:formatCode>0</c:formatCode>
                <c:ptCount val="3"/>
                <c:pt idx="0">
                  <c:v>2023</c:v>
                </c:pt>
                <c:pt idx="1">
                  <c:v>2024</c:v>
                </c:pt>
                <c:pt idx="2">
                  <c:v>2025</c:v>
                </c:pt>
              </c:numCache>
            </c:numRef>
          </c:cat>
          <c:val>
            <c:numRef>
              <c:f>'87.ЈП ПАРКОВИ И ЗЕЛЕНИЛО-Скопје'!$B$95:$D$95</c:f>
              <c:numCache>
                <c:formatCode>#,##0</c:formatCode>
                <c:ptCount val="3"/>
                <c:pt idx="0">
                  <c:v>179629289</c:v>
                </c:pt>
                <c:pt idx="1">
                  <c:v>243188434</c:v>
                </c:pt>
                <c:pt idx="2">
                  <c:v>356974612</c:v>
                </c:pt>
              </c:numCache>
            </c:numRef>
          </c:val>
          <c:extLst>
            <c:ext xmlns:c16="http://schemas.microsoft.com/office/drawing/2014/chart" uri="{C3380CC4-5D6E-409C-BE32-E72D297353CC}">
              <c16:uniqueId val="{00000000-C1E1-154A-B529-3B56CA727AA4}"/>
            </c:ext>
          </c:extLst>
        </c:ser>
        <c:ser>
          <c:idx val="1"/>
          <c:order val="1"/>
          <c:tx>
            <c:strRef>
              <c:f>'87.ЈП ПАРКОВИ И ЗЕЛЕНИЛО-Скопје'!$A$96</c:f>
              <c:strCache>
                <c:ptCount val="1"/>
                <c:pt idx="0">
                  <c:v>EBITDA</c:v>
                </c:pt>
              </c:strCache>
            </c:strRef>
          </c:tx>
          <c:spPr>
            <a:solidFill>
              <a:schemeClr val="accent2"/>
            </a:solidFill>
            <a:ln>
              <a:noFill/>
              <a:prstDash val="solid"/>
            </a:ln>
          </c:spPr>
          <c:invertIfNegative val="0"/>
          <c:cat>
            <c:numRef>
              <c:f>'87.ЈП ПАРКОВИ И ЗЕЛЕНИЛО-Скопје'!$B$94:$D$94</c:f>
              <c:numCache>
                <c:formatCode>0</c:formatCode>
                <c:ptCount val="3"/>
                <c:pt idx="0">
                  <c:v>2023</c:v>
                </c:pt>
                <c:pt idx="1">
                  <c:v>2024</c:v>
                </c:pt>
                <c:pt idx="2">
                  <c:v>2025</c:v>
                </c:pt>
              </c:numCache>
            </c:numRef>
          </c:cat>
          <c:val>
            <c:numRef>
              <c:f>'87.ЈП ПАРКОВИ И ЗЕЛЕНИЛО-Скопје'!$B$96:$D$96</c:f>
              <c:numCache>
                <c:formatCode>#,##0</c:formatCode>
                <c:ptCount val="3"/>
                <c:pt idx="0">
                  <c:v>-139394213</c:v>
                </c:pt>
                <c:pt idx="1">
                  <c:v>-63943885</c:v>
                </c:pt>
                <c:pt idx="2">
                  <c:v>-197493039</c:v>
                </c:pt>
              </c:numCache>
            </c:numRef>
          </c:val>
          <c:extLst>
            <c:ext xmlns:c16="http://schemas.microsoft.com/office/drawing/2014/chart" uri="{C3380CC4-5D6E-409C-BE32-E72D297353CC}">
              <c16:uniqueId val="{00000001-C1E1-154A-B529-3B56CA727AA4}"/>
            </c:ext>
          </c:extLst>
        </c:ser>
        <c:ser>
          <c:idx val="2"/>
          <c:order val="2"/>
          <c:tx>
            <c:strRef>
              <c:f>'87.ЈП ПАРКОВИ И ЗЕЛЕНИЛО-Скопје'!$A$97</c:f>
              <c:strCache>
                <c:ptCount val="1"/>
                <c:pt idx="0">
                  <c:v>Показател на долг/ЕBITDA</c:v>
                </c:pt>
              </c:strCache>
            </c:strRef>
          </c:tx>
          <c:spPr>
            <a:solidFill>
              <a:schemeClr val="accent3"/>
            </a:solidFill>
            <a:ln>
              <a:noFill/>
              <a:prstDash val="solid"/>
            </a:ln>
          </c:spPr>
          <c:invertIfNegative val="0"/>
          <c:cat>
            <c:numRef>
              <c:f>'87.ЈП ПАРКОВИ И ЗЕЛЕНИЛО-Скопје'!$B$94:$D$94</c:f>
              <c:numCache>
                <c:formatCode>0</c:formatCode>
                <c:ptCount val="3"/>
                <c:pt idx="0">
                  <c:v>2023</c:v>
                </c:pt>
                <c:pt idx="1">
                  <c:v>2024</c:v>
                </c:pt>
                <c:pt idx="2">
                  <c:v>2025</c:v>
                </c:pt>
              </c:numCache>
            </c:numRef>
          </c:cat>
          <c:val>
            <c:numRef>
              <c:f>'87.ЈП ПАРКОВИ И ЗЕЛЕНИЛО-Скопје'!$B$97:$D$97</c:f>
              <c:numCache>
                <c:formatCode>#,##0.00</c:formatCode>
                <c:ptCount val="3"/>
                <c:pt idx="0">
                  <c:v>-1.288642369966966</c:v>
                </c:pt>
                <c:pt idx="1">
                  <c:v>-3.803153874682466</c:v>
                </c:pt>
                <c:pt idx="2">
                  <c:v>-1.8075300973013031</c:v>
                </c:pt>
              </c:numCache>
            </c:numRef>
          </c:val>
          <c:extLst>
            <c:ext xmlns:c16="http://schemas.microsoft.com/office/drawing/2014/chart" uri="{C3380CC4-5D6E-409C-BE32-E72D297353CC}">
              <c16:uniqueId val="{00000002-C1E1-154A-B529-3B56CA727AA4}"/>
            </c:ext>
          </c:extLst>
        </c:ser>
        <c:dLbls>
          <c:showLegendKey val="0"/>
          <c:showVal val="0"/>
          <c:showCatName val="0"/>
          <c:showSerName val="0"/>
          <c:showPercent val="0"/>
          <c:showBubbleSize val="0"/>
        </c:dLbls>
        <c:gapWidth val="219"/>
        <c:overlap val="-27"/>
        <c:axId val="249665024"/>
        <c:axId val="249666560"/>
      </c:barChart>
      <c:catAx>
        <c:axId val="2496650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666560"/>
        <c:crosses val="autoZero"/>
        <c:auto val="1"/>
        <c:lblAlgn val="ctr"/>
        <c:lblOffset val="100"/>
        <c:noMultiLvlLbl val="0"/>
      </c:catAx>
      <c:valAx>
        <c:axId val="249666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6650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'87.ЈП ПАРКОВИ И ЗЕЛЕНИЛО-Скопје'!$A$118</c:f>
              <c:strCache>
                <c:ptCount val="1"/>
                <c:pt idx="0">
                  <c:v>Oбврски</c:v>
                </c:pt>
              </c:strCache>
            </c:strRef>
          </c:tx>
          <c:spPr>
            <a:solidFill>
              <a:schemeClr val="accent1"/>
            </a:solidFill>
            <a:ln>
              <a:noFill/>
              <a:prstDash val="solid"/>
            </a:ln>
          </c:spPr>
          <c:invertIfNegative val="0"/>
          <c:cat>
            <c:numRef>
              <c:f>'87.ЈП ПАРКОВИ И ЗЕЛЕНИЛО-Скопје'!$B$117:$D$117</c:f>
              <c:numCache>
                <c:formatCode>General</c:formatCode>
                <c:ptCount val="3"/>
                <c:pt idx="0">
                  <c:v>2023</c:v>
                </c:pt>
                <c:pt idx="1">
                  <c:v>2024</c:v>
                </c:pt>
                <c:pt idx="2">
                  <c:v>2025</c:v>
                </c:pt>
              </c:numCache>
            </c:numRef>
          </c:cat>
          <c:val>
            <c:numRef>
              <c:f>'87.ЈП ПАРКОВИ И ЗЕЛЕНИЛО-Скопје'!$B$118:$D$118</c:f>
              <c:numCache>
                <c:formatCode>#,##0</c:formatCode>
                <c:ptCount val="3"/>
                <c:pt idx="0">
                  <c:v>179629289</c:v>
                </c:pt>
                <c:pt idx="1">
                  <c:v>243188434</c:v>
                </c:pt>
                <c:pt idx="2">
                  <c:v>356974612</c:v>
                </c:pt>
              </c:numCache>
            </c:numRef>
          </c:val>
          <c:extLst>
            <c:ext xmlns:c16="http://schemas.microsoft.com/office/drawing/2014/chart" uri="{C3380CC4-5D6E-409C-BE32-E72D297353CC}">
              <c16:uniqueId val="{00000000-4858-D54A-9EB8-3DAF45C9233B}"/>
            </c:ext>
          </c:extLst>
        </c:ser>
        <c:ser>
          <c:idx val="1"/>
          <c:order val="1"/>
          <c:tx>
            <c:strRef>
              <c:f>'87.ЈП ПАРКОВИ И ЗЕЛЕНИЛО-Скопје'!$A$119</c:f>
              <c:strCache>
                <c:ptCount val="1"/>
                <c:pt idx="0">
                  <c:v>Приходи</c:v>
                </c:pt>
              </c:strCache>
            </c:strRef>
          </c:tx>
          <c:spPr>
            <a:solidFill>
              <a:schemeClr val="accent2"/>
            </a:solidFill>
            <a:ln>
              <a:noFill/>
              <a:prstDash val="solid"/>
            </a:ln>
          </c:spPr>
          <c:invertIfNegative val="0"/>
          <c:cat>
            <c:numRef>
              <c:f>'87.ЈП ПАРКОВИ И ЗЕЛЕНИЛО-Скопје'!$B$117:$D$117</c:f>
              <c:numCache>
                <c:formatCode>General</c:formatCode>
                <c:ptCount val="3"/>
                <c:pt idx="0">
                  <c:v>2023</c:v>
                </c:pt>
                <c:pt idx="1">
                  <c:v>2024</c:v>
                </c:pt>
                <c:pt idx="2">
                  <c:v>2025</c:v>
                </c:pt>
              </c:numCache>
            </c:numRef>
          </c:cat>
          <c:val>
            <c:numRef>
              <c:f>'87.ЈП ПАРКОВИ И ЗЕЛЕНИЛО-Скопје'!$B$119:$D$119</c:f>
              <c:numCache>
                <c:formatCode>#,##0</c:formatCode>
                <c:ptCount val="3"/>
                <c:pt idx="0">
                  <c:v>469006757</c:v>
                </c:pt>
                <c:pt idx="1">
                  <c:v>510014105</c:v>
                </c:pt>
                <c:pt idx="2">
                  <c:v>688506990</c:v>
                </c:pt>
              </c:numCache>
            </c:numRef>
          </c:val>
          <c:extLst>
            <c:ext xmlns:c16="http://schemas.microsoft.com/office/drawing/2014/chart" uri="{C3380CC4-5D6E-409C-BE32-E72D297353CC}">
              <c16:uniqueId val="{00000001-4858-D54A-9EB8-3DAF45C9233B}"/>
            </c:ext>
          </c:extLst>
        </c:ser>
        <c:dLbls>
          <c:showLegendKey val="0"/>
          <c:showVal val="0"/>
          <c:showCatName val="0"/>
          <c:showSerName val="0"/>
          <c:showPercent val="0"/>
          <c:showBubbleSize val="0"/>
        </c:dLbls>
        <c:gapWidth val="219"/>
        <c:overlap val="-27"/>
        <c:axId val="249700736"/>
        <c:axId val="249702272"/>
      </c:barChart>
      <c:catAx>
        <c:axId val="24970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02272"/>
        <c:crosses val="autoZero"/>
        <c:auto val="1"/>
        <c:lblAlgn val="ctr"/>
        <c:lblOffset val="100"/>
        <c:noMultiLvlLbl val="0"/>
      </c:catAx>
      <c:valAx>
        <c:axId val="2497022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00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'87.ЈП ПАРКОВИ И ЗЕЛЕНИЛО-Скопје'!$A$139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'87.ЈП ПАРКОВИ И ЗЕЛЕНИЛО-Скопје'!$B$138:$D$138</c:f>
              <c:numCache>
                <c:formatCode>General</c:formatCode>
                <c:ptCount val="3"/>
                <c:pt idx="0">
                  <c:v>2023</c:v>
                </c:pt>
                <c:pt idx="1">
                  <c:v>2024</c:v>
                </c:pt>
                <c:pt idx="2">
                  <c:v>2025</c:v>
                </c:pt>
              </c:numCache>
            </c:numRef>
          </c:cat>
          <c:val>
            <c:numRef>
              <c:f>'87.ЈП ПАРКОВИ И ЗЕЛЕНИЛО-Скопје'!$B$139:$D$139</c:f>
              <c:numCache>
                <c:formatCode>0.00</c:formatCode>
                <c:ptCount val="3"/>
                <c:pt idx="0">
                  <c:v>0.19680028034690519</c:v>
                </c:pt>
                <c:pt idx="1">
                  <c:v>0.26606126375146211</c:v>
                </c:pt>
                <c:pt idx="2">
                  <c:v>0.3621406637288227</c:v>
                </c:pt>
              </c:numCache>
            </c:numRef>
          </c:val>
          <c:smooth val="0"/>
          <c:extLst>
            <c:ext xmlns:c16="http://schemas.microsoft.com/office/drawing/2014/chart" uri="{C3380CC4-5D6E-409C-BE32-E72D297353CC}">
              <c16:uniqueId val="{00000000-AC08-5F42-8CE6-51DCA6D455B1}"/>
            </c:ext>
          </c:extLst>
        </c:ser>
        <c:ser>
          <c:idx val="1"/>
          <c:order val="1"/>
          <c:tx>
            <c:strRef>
              <c:f>'87.ЈП ПАРКОВИ И ЗЕЛЕНИЛО-Скопје'!$A$140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'87.ЈП ПАРКОВИ И ЗЕЛЕНИЛО-Скопје'!$B$138:$D$138</c:f>
              <c:numCache>
                <c:formatCode>General</c:formatCode>
                <c:ptCount val="3"/>
                <c:pt idx="0">
                  <c:v>2023</c:v>
                </c:pt>
                <c:pt idx="1">
                  <c:v>2024</c:v>
                </c:pt>
                <c:pt idx="2">
                  <c:v>2025</c:v>
                </c:pt>
              </c:numCache>
            </c:numRef>
          </c:cat>
          <c:val>
            <c:numRef>
              <c:f>'87.ЈП ПАРКОВИ И ЗЕЛЕНИЛО-Скопје'!$B$140:$D$140</c:f>
              <c:numCache>
                <c:formatCode>0.00</c:formatCode>
                <c:ptCount val="3"/>
                <c:pt idx="0">
                  <c:v>0.25091677141839619</c:v>
                </c:pt>
                <c:pt idx="1">
                  <c:v>0.36969293024477168</c:v>
                </c:pt>
                <c:pt idx="2">
                  <c:v>0.57566765736548253</c:v>
                </c:pt>
              </c:numCache>
            </c:numRef>
          </c:val>
          <c:smooth val="0"/>
          <c:extLst>
            <c:ext xmlns:c16="http://schemas.microsoft.com/office/drawing/2014/chart" uri="{C3380CC4-5D6E-409C-BE32-E72D297353CC}">
              <c16:uniqueId val="{00000001-AC08-5F42-8CE6-51DCA6D455B1}"/>
            </c:ext>
          </c:extLst>
        </c:ser>
        <c:dLbls>
          <c:showLegendKey val="0"/>
          <c:showVal val="0"/>
          <c:showCatName val="0"/>
          <c:showSerName val="0"/>
          <c:showPercent val="0"/>
          <c:showBubbleSize val="0"/>
        </c:dLbls>
        <c:smooth val="0"/>
        <c:axId val="249728000"/>
        <c:axId val="249742080"/>
      </c:lineChart>
      <c:catAx>
        <c:axId val="24972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42080"/>
        <c:crosses val="autoZero"/>
        <c:auto val="1"/>
        <c:lblAlgn val="ctr"/>
        <c:lblOffset val="100"/>
        <c:noMultiLvlLbl val="0"/>
      </c:catAx>
      <c:valAx>
        <c:axId val="249742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280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'87.ЈП ПАРКОВИ И ЗЕЛЕНИЛО-Скопје'!$A$185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'87.ЈП ПАРКОВИ И ЗЕЛЕНИЛО-Скопје'!$B$184:$D$184</c:f>
              <c:numCache>
                <c:formatCode>General</c:formatCode>
                <c:ptCount val="3"/>
                <c:pt idx="0">
                  <c:v>2023</c:v>
                </c:pt>
                <c:pt idx="1">
                  <c:v>2024</c:v>
                </c:pt>
                <c:pt idx="2">
                  <c:v>2025</c:v>
                </c:pt>
              </c:numCache>
            </c:numRef>
          </c:cat>
          <c:val>
            <c:numRef>
              <c:f>'87.ЈП ПАРКОВИ И ЗЕЛЕНИЛО-Скопје'!$B$185:$D$185</c:f>
              <c:numCache>
                <c:formatCode>0.00</c:formatCode>
                <c:ptCount val="3"/>
                <c:pt idx="0">
                  <c:v>1.162729915387017</c:v>
                </c:pt>
                <c:pt idx="1">
                  <c:v>0.89818121691417663</c:v>
                </c:pt>
                <c:pt idx="2">
                  <c:v>0.85925866713848453</c:v>
                </c:pt>
              </c:numCache>
            </c:numRef>
          </c:val>
          <c:smooth val="0"/>
          <c:extLst>
            <c:ext xmlns:c16="http://schemas.microsoft.com/office/drawing/2014/chart" uri="{C3380CC4-5D6E-409C-BE32-E72D297353CC}">
              <c16:uniqueId val="{00000000-AAE7-F942-965C-79656A04D135}"/>
            </c:ext>
          </c:extLst>
        </c:ser>
        <c:ser>
          <c:idx val="1"/>
          <c:order val="1"/>
          <c:tx>
            <c:strRef>
              <c:f>'87.ЈП ПАРКОВИ И ЗЕЛЕНИЛО-Скопје'!$A$186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'87.ЈП ПАРКОВИ И ЗЕЛЕНИЛО-Скопје'!$B$184:$D$184</c:f>
              <c:numCache>
                <c:formatCode>General</c:formatCode>
                <c:ptCount val="3"/>
                <c:pt idx="0">
                  <c:v>2023</c:v>
                </c:pt>
                <c:pt idx="1">
                  <c:v>2024</c:v>
                </c:pt>
                <c:pt idx="2">
                  <c:v>2025</c:v>
                </c:pt>
              </c:numCache>
            </c:numRef>
          </c:cat>
          <c:val>
            <c:numRef>
              <c:f>'87.ЈП ПАРКОВИ И ЗЕЛЕНИЛО-Скопје'!$B$186:$D$186</c:f>
              <c:numCache>
                <c:formatCode>0.00</c:formatCode>
                <c:ptCount val="3"/>
                <c:pt idx="0">
                  <c:v>1.1314976145120741</c:v>
                </c:pt>
                <c:pt idx="1">
                  <c:v>0.87411745493173643</c:v>
                </c:pt>
                <c:pt idx="2">
                  <c:v>0.8425714045798901</c:v>
                </c:pt>
              </c:numCache>
            </c:numRef>
          </c:val>
          <c:smooth val="0"/>
          <c:extLst>
            <c:ext xmlns:c16="http://schemas.microsoft.com/office/drawing/2014/chart" uri="{C3380CC4-5D6E-409C-BE32-E72D297353CC}">
              <c16:uniqueId val="{00000001-AAE7-F942-965C-79656A04D135}"/>
            </c:ext>
          </c:extLst>
        </c:ser>
        <c:dLbls>
          <c:showLegendKey val="0"/>
          <c:showVal val="0"/>
          <c:showCatName val="0"/>
          <c:showSerName val="0"/>
          <c:showPercent val="0"/>
          <c:showBubbleSize val="0"/>
        </c:dLbls>
        <c:smooth val="0"/>
        <c:axId val="249763712"/>
        <c:axId val="249765248"/>
      </c:lineChart>
      <c:catAx>
        <c:axId val="24976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65248"/>
        <c:crosses val="autoZero"/>
        <c:auto val="1"/>
        <c:lblAlgn val="ctr"/>
        <c:lblOffset val="100"/>
        <c:noMultiLvlLbl val="0"/>
      </c:catAx>
      <c:valAx>
        <c:axId val="2497652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97637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'88.ЈКП КИСЕЛА ВОДА 2022 Скопје'!$A$161</c:f>
              <c:strCache>
                <c:ptCount val="1"/>
                <c:pt idx="0">
                  <c:v>   НЕТО ПРОФИТНА МАРЖА</c:v>
                </c:pt>
              </c:strCache>
            </c:strRef>
          </c:tx>
          <c:spPr>
            <a:ln w="28575" cap="rnd">
              <a:solidFill>
                <a:schemeClr val="accent1"/>
              </a:solidFill>
              <a:prstDash val="solid"/>
              <a:round/>
            </a:ln>
          </c:spPr>
          <c:marker>
            <c:symbol val="none"/>
          </c:marker>
          <c:cat>
            <c:numRef>
              <c:f>'88.ЈКП КИСЕЛА ВОДА 2022 Скопје'!$B$160:$D$160</c:f>
              <c:numCache>
                <c:formatCode>General</c:formatCode>
                <c:ptCount val="3"/>
                <c:pt idx="0">
                  <c:v>2023</c:v>
                </c:pt>
                <c:pt idx="1">
                  <c:v>2024</c:v>
                </c:pt>
                <c:pt idx="2">
                  <c:v>2025</c:v>
                </c:pt>
              </c:numCache>
            </c:numRef>
          </c:cat>
          <c:val>
            <c:numRef>
              <c:f>'88.ЈКП КИСЕЛА ВОДА 2022 Скопје'!$B$161:$D$161</c:f>
              <c:numCache>
                <c:formatCode>0.00</c:formatCode>
                <c:ptCount val="3"/>
                <c:pt idx="0">
                  <c:v>55.747325983215397</c:v>
                </c:pt>
                <c:pt idx="1">
                  <c:v>71.016883886255926</c:v>
                </c:pt>
                <c:pt idx="2">
                  <c:v>5.7999892496237369</c:v>
                </c:pt>
              </c:numCache>
            </c:numRef>
          </c:val>
          <c:smooth val="0"/>
          <c:extLst>
            <c:ext xmlns:c16="http://schemas.microsoft.com/office/drawing/2014/chart" uri="{C3380CC4-5D6E-409C-BE32-E72D297353CC}">
              <c16:uniqueId val="{00000000-040F-324D-A931-A666A5285B2A}"/>
            </c:ext>
          </c:extLst>
        </c:ser>
        <c:ser>
          <c:idx val="1"/>
          <c:order val="1"/>
          <c:tx>
            <c:strRef>
              <c:f>'88.ЈКП КИСЕЛА ВОДА 2022 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'88.ЈКП КИСЕЛА ВОДА 2022 Скопје'!$B$160:$D$160</c:f>
              <c:numCache>
                <c:formatCode>General</c:formatCode>
                <c:ptCount val="3"/>
                <c:pt idx="0">
                  <c:v>2023</c:v>
                </c:pt>
                <c:pt idx="1">
                  <c:v>2024</c:v>
                </c:pt>
                <c:pt idx="2">
                  <c:v>2025</c:v>
                </c:pt>
              </c:numCache>
            </c:numRef>
          </c:cat>
          <c:val>
            <c:numRef>
              <c:f>'88.ЈКП КИСЕЛА ВОДА 2022 Скопје'!$B$162:$D$162</c:f>
              <c:numCache>
                <c:formatCode>0.00</c:formatCode>
                <c:ptCount val="3"/>
                <c:pt idx="0">
                  <c:v>-45.111815040315953</c:v>
                </c:pt>
                <c:pt idx="1">
                  <c:v>-297.89914099526072</c:v>
                </c:pt>
                <c:pt idx="2">
                  <c:v>-493.75779402279079</c:v>
                </c:pt>
              </c:numCache>
            </c:numRef>
          </c:val>
          <c:smooth val="0"/>
          <c:extLst>
            <c:ext xmlns:c16="http://schemas.microsoft.com/office/drawing/2014/chart" uri="{C3380CC4-5D6E-409C-BE32-E72D297353CC}">
              <c16:uniqueId val="{00000001-040F-324D-A931-A666A5285B2A}"/>
            </c:ext>
          </c:extLst>
        </c:ser>
        <c:ser>
          <c:idx val="2"/>
          <c:order val="2"/>
          <c:tx>
            <c:strRef>
              <c:f>'88.ЈКП КИСЕЛА ВОДА 2022 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'88.ЈКП КИСЕЛА ВОДА 2022 Скопје'!$B$160:$D$160</c:f>
              <c:numCache>
                <c:formatCode>General</c:formatCode>
                <c:ptCount val="3"/>
                <c:pt idx="0">
                  <c:v>2023</c:v>
                </c:pt>
                <c:pt idx="1">
                  <c:v>2024</c:v>
                </c:pt>
                <c:pt idx="2">
                  <c:v>2025</c:v>
                </c:pt>
              </c:numCache>
            </c:numRef>
          </c:cat>
          <c:val>
            <c:numRef>
              <c:f>'88.ЈКП КИСЕЛА ВОДА 2022 Скопје'!$B$163:$D$163</c:f>
              <c:numCache>
                <c:formatCode>0.00</c:formatCode>
                <c:ptCount val="3"/>
                <c:pt idx="0">
                  <c:v>51.949446982931633</c:v>
                </c:pt>
                <c:pt idx="1">
                  <c:v>31.003552055250069</c:v>
                </c:pt>
                <c:pt idx="2">
                  <c:v>2.7537782369265531</c:v>
                </c:pt>
              </c:numCache>
            </c:numRef>
          </c:val>
          <c:smooth val="0"/>
          <c:extLst>
            <c:ext xmlns:c16="http://schemas.microsoft.com/office/drawing/2014/chart" uri="{C3380CC4-5D6E-409C-BE32-E72D297353CC}">
              <c16:uniqueId val="{00000002-040F-324D-A931-A666A5285B2A}"/>
            </c:ext>
          </c:extLst>
        </c:ser>
        <c:ser>
          <c:idx val="3"/>
          <c:order val="3"/>
          <c:tx>
            <c:strRef>
              <c:f>'88.ЈКП КИСЕЛА ВОДА 2022 Скопје'!$A$164</c:f>
              <c:strCache>
                <c:ptCount val="1"/>
                <c:pt idx="0">
                  <c:v>  СТАПКА НА ПОВРАТ НА КАПИТАЛОТ (ROE)</c:v>
                </c:pt>
              </c:strCache>
            </c:strRef>
          </c:tx>
          <c:marker>
            <c:symbol val="none"/>
          </c:marker>
          <c:cat>
            <c:numRef>
              <c:f>'88.ЈКП КИСЕЛА ВОДА 2022 Скопје'!$B$160:$D$160</c:f>
              <c:numCache>
                <c:formatCode>General</c:formatCode>
                <c:ptCount val="3"/>
                <c:pt idx="0">
                  <c:v>2023</c:v>
                </c:pt>
                <c:pt idx="1">
                  <c:v>2024</c:v>
                </c:pt>
                <c:pt idx="2">
                  <c:v>2025</c:v>
                </c:pt>
              </c:numCache>
            </c:numRef>
          </c:cat>
          <c:val>
            <c:numRef>
              <c:f>'88.ЈКП КИСЕЛА ВОДА 2022 Скопје'!$B$164:$D$164</c:f>
              <c:numCache>
                <c:formatCode>0.00</c:formatCode>
                <c:ptCount val="3"/>
                <c:pt idx="0">
                  <c:v>58.765016431234699</c:v>
                </c:pt>
                <c:pt idx="1">
                  <c:v>38.416906752638283</c:v>
                </c:pt>
                <c:pt idx="2">
                  <c:v>2.8009329261407512</c:v>
                </c:pt>
              </c:numCache>
            </c:numRef>
          </c:val>
          <c:smooth val="0"/>
          <c:extLst>
            <c:ext xmlns:c16="http://schemas.microsoft.com/office/drawing/2014/chart" uri="{C3380CC4-5D6E-409C-BE32-E72D297353CC}">
              <c16:uniqueId val="{00000000-FF54-3647-BE54-4F66EA5A820F}"/>
            </c:ext>
          </c:extLst>
        </c:ser>
        <c:dLbls>
          <c:showLegendKey val="0"/>
          <c:showVal val="0"/>
          <c:showCatName val="0"/>
          <c:showSerName val="0"/>
          <c:showPercent val="0"/>
          <c:showBubbleSize val="0"/>
        </c:dLbls>
        <c:smooth val="0"/>
        <c:axId val="250252672"/>
        <c:axId val="250262656"/>
      </c:lineChart>
      <c:catAx>
        <c:axId val="25025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262656"/>
        <c:crosses val="autoZero"/>
        <c:auto val="1"/>
        <c:lblAlgn val="ctr"/>
        <c:lblOffset val="100"/>
        <c:noMultiLvlLbl val="0"/>
      </c:catAx>
      <c:valAx>
        <c:axId val="250262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252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'88.ЈКП КИСЕЛА ВОДА 2022 Скопје'!$A$95</c:f>
              <c:strCache>
                <c:ptCount val="1"/>
                <c:pt idx="0">
                  <c:v>Oбврски</c:v>
                </c:pt>
              </c:strCache>
            </c:strRef>
          </c:tx>
          <c:spPr>
            <a:solidFill>
              <a:schemeClr val="accent1"/>
            </a:solidFill>
            <a:ln>
              <a:noFill/>
              <a:prstDash val="solid"/>
            </a:ln>
          </c:spPr>
          <c:invertIfNegative val="0"/>
          <c:cat>
            <c:numRef>
              <c:f>'88.ЈКП КИСЕЛА ВОДА 2022 Скопје'!$B$94:$D$94</c:f>
              <c:numCache>
                <c:formatCode>0</c:formatCode>
                <c:ptCount val="3"/>
                <c:pt idx="0">
                  <c:v>2023</c:v>
                </c:pt>
                <c:pt idx="1">
                  <c:v>2024</c:v>
                </c:pt>
                <c:pt idx="2">
                  <c:v>2025</c:v>
                </c:pt>
              </c:numCache>
            </c:numRef>
          </c:cat>
          <c:val>
            <c:numRef>
              <c:f>'88.ЈКП КИСЕЛА ВОДА 2022 Скопје'!$B$95:$D$95</c:f>
              <c:numCache>
                <c:formatCode>#,##0</c:formatCode>
                <c:ptCount val="3"/>
                <c:pt idx="0">
                  <c:v>302535</c:v>
                </c:pt>
                <c:pt idx="1">
                  <c:v>895357</c:v>
                </c:pt>
                <c:pt idx="2">
                  <c:v>65967</c:v>
                </c:pt>
              </c:numCache>
            </c:numRef>
          </c:val>
          <c:extLst>
            <c:ext xmlns:c16="http://schemas.microsoft.com/office/drawing/2014/chart" uri="{C3380CC4-5D6E-409C-BE32-E72D297353CC}">
              <c16:uniqueId val="{00000000-63B6-4843-B59B-34D114BE6B20}"/>
            </c:ext>
          </c:extLst>
        </c:ser>
        <c:ser>
          <c:idx val="1"/>
          <c:order val="1"/>
          <c:tx>
            <c:strRef>
              <c:f>'88.ЈКП КИСЕЛА ВОДА 2022 Скопје'!$A$96</c:f>
              <c:strCache>
                <c:ptCount val="1"/>
                <c:pt idx="0">
                  <c:v>EBITDA</c:v>
                </c:pt>
              </c:strCache>
            </c:strRef>
          </c:tx>
          <c:spPr>
            <a:solidFill>
              <a:schemeClr val="accent2"/>
            </a:solidFill>
            <a:ln>
              <a:noFill/>
              <a:prstDash val="solid"/>
            </a:ln>
          </c:spPr>
          <c:invertIfNegative val="0"/>
          <c:cat>
            <c:numRef>
              <c:f>'88.ЈКП КИСЕЛА ВОДА 2022 Скопје'!$B$94:$D$94</c:f>
              <c:numCache>
                <c:formatCode>0</c:formatCode>
                <c:ptCount val="3"/>
                <c:pt idx="0">
                  <c:v>2023</c:v>
                </c:pt>
                <c:pt idx="1">
                  <c:v>2024</c:v>
                </c:pt>
                <c:pt idx="2">
                  <c:v>2025</c:v>
                </c:pt>
              </c:numCache>
            </c:numRef>
          </c:cat>
          <c:val>
            <c:numRef>
              <c:f>'88.ЈКП КИСЕЛА ВОДА 2022 Скопје'!$B$96:$D$96</c:f>
              <c:numCache>
                <c:formatCode>#,##0</c:formatCode>
                <c:ptCount val="3"/>
                <c:pt idx="0">
                  <c:v>-1057730</c:v>
                </c:pt>
                <c:pt idx="1">
                  <c:v>-5991924</c:v>
                </c:pt>
                <c:pt idx="2">
                  <c:v>-9115860</c:v>
                </c:pt>
              </c:numCache>
            </c:numRef>
          </c:val>
          <c:extLst>
            <c:ext xmlns:c16="http://schemas.microsoft.com/office/drawing/2014/chart" uri="{C3380CC4-5D6E-409C-BE32-E72D297353CC}">
              <c16:uniqueId val="{00000001-63B6-4843-B59B-34D114BE6B20}"/>
            </c:ext>
          </c:extLst>
        </c:ser>
        <c:ser>
          <c:idx val="2"/>
          <c:order val="2"/>
          <c:tx>
            <c:strRef>
              <c:f>'88.ЈКП КИСЕЛА ВОДА 2022 Скопје'!$A$97</c:f>
              <c:strCache>
                <c:ptCount val="1"/>
                <c:pt idx="0">
                  <c:v>Показател на долг/ЕBITDA</c:v>
                </c:pt>
              </c:strCache>
            </c:strRef>
          </c:tx>
          <c:spPr>
            <a:solidFill>
              <a:schemeClr val="accent3"/>
            </a:solidFill>
            <a:ln>
              <a:noFill/>
              <a:prstDash val="solid"/>
            </a:ln>
          </c:spPr>
          <c:invertIfNegative val="0"/>
          <c:cat>
            <c:numRef>
              <c:f>'88.ЈКП КИСЕЛА ВОДА 2022 Скопје'!$B$94:$D$94</c:f>
              <c:numCache>
                <c:formatCode>0</c:formatCode>
                <c:ptCount val="3"/>
                <c:pt idx="0">
                  <c:v>2023</c:v>
                </c:pt>
                <c:pt idx="1">
                  <c:v>2024</c:v>
                </c:pt>
                <c:pt idx="2">
                  <c:v>2025</c:v>
                </c:pt>
              </c:numCache>
            </c:numRef>
          </c:cat>
          <c:val>
            <c:numRef>
              <c:f>'88.ЈКП КИСЕЛА ВОДА 2022 Скопје'!$B$97:$D$97</c:f>
              <c:numCache>
                <c:formatCode>#,##0.00</c:formatCode>
                <c:ptCount val="3"/>
                <c:pt idx="0">
                  <c:v>-0.28602289809308612</c:v>
                </c:pt>
                <c:pt idx="1">
                  <c:v>-0.14942729580682271</c:v>
                </c:pt>
                <c:pt idx="2">
                  <c:v>-7.236508678281588E-3</c:v>
                </c:pt>
              </c:numCache>
            </c:numRef>
          </c:val>
          <c:extLst>
            <c:ext xmlns:c16="http://schemas.microsoft.com/office/drawing/2014/chart" uri="{C3380CC4-5D6E-409C-BE32-E72D297353CC}">
              <c16:uniqueId val="{00000002-63B6-4843-B59B-34D114BE6B20}"/>
            </c:ext>
          </c:extLst>
        </c:ser>
        <c:dLbls>
          <c:showLegendKey val="0"/>
          <c:showVal val="0"/>
          <c:showCatName val="0"/>
          <c:showSerName val="0"/>
          <c:showPercent val="0"/>
          <c:showBubbleSize val="0"/>
        </c:dLbls>
        <c:gapWidth val="219"/>
        <c:overlap val="-27"/>
        <c:axId val="250551680"/>
        <c:axId val="250557568"/>
      </c:barChart>
      <c:catAx>
        <c:axId val="2505516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557568"/>
        <c:crosses val="autoZero"/>
        <c:auto val="1"/>
        <c:lblAlgn val="ctr"/>
        <c:lblOffset val="100"/>
        <c:noMultiLvlLbl val="0"/>
      </c:catAx>
      <c:valAx>
        <c:axId val="250557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551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284978127734033"/>
          <c:y val="0.1388888888888889"/>
          <c:w val="0.82705774278215227"/>
          <c:h val="0.73577136191309422"/>
        </c:manualLayout>
      </c:layout>
      <c:barChart>
        <c:barDir val="col"/>
        <c:grouping val="clustered"/>
        <c:varyColors val="0"/>
        <c:ser>
          <c:idx val="0"/>
          <c:order val="0"/>
          <c:tx>
            <c:strRef>
              <c:f>'88.ЈКП КИСЕЛА ВОДА 2022 Скопје'!$A$118</c:f>
              <c:strCache>
                <c:ptCount val="1"/>
                <c:pt idx="0">
                  <c:v>Oбврски</c:v>
                </c:pt>
              </c:strCache>
            </c:strRef>
          </c:tx>
          <c:spPr>
            <a:solidFill>
              <a:schemeClr val="accent1"/>
            </a:solidFill>
            <a:ln>
              <a:noFill/>
              <a:prstDash val="solid"/>
            </a:ln>
          </c:spPr>
          <c:invertIfNegative val="0"/>
          <c:cat>
            <c:numRef>
              <c:f>'88.ЈКП КИСЕЛА ВОДА 2022 Скопје'!$B$117:$D$117</c:f>
              <c:numCache>
                <c:formatCode>General</c:formatCode>
                <c:ptCount val="3"/>
                <c:pt idx="0">
                  <c:v>2023</c:v>
                </c:pt>
                <c:pt idx="1">
                  <c:v>2024</c:v>
                </c:pt>
                <c:pt idx="2">
                  <c:v>2025</c:v>
                </c:pt>
              </c:numCache>
            </c:numRef>
          </c:cat>
          <c:val>
            <c:numRef>
              <c:f>'88.ЈКП КИСЕЛА ВОДА 2022 Скопје'!$B$118:$D$118</c:f>
              <c:numCache>
                <c:formatCode>#,##0</c:formatCode>
                <c:ptCount val="3"/>
                <c:pt idx="0">
                  <c:v>302535</c:v>
                </c:pt>
                <c:pt idx="1">
                  <c:v>895357</c:v>
                </c:pt>
                <c:pt idx="2">
                  <c:v>65967</c:v>
                </c:pt>
              </c:numCache>
            </c:numRef>
          </c:val>
          <c:extLst>
            <c:ext xmlns:c16="http://schemas.microsoft.com/office/drawing/2014/chart" uri="{C3380CC4-5D6E-409C-BE32-E72D297353CC}">
              <c16:uniqueId val="{00000000-B9D4-A24C-84E2-37909CF19F3E}"/>
            </c:ext>
          </c:extLst>
        </c:ser>
        <c:ser>
          <c:idx val="1"/>
          <c:order val="1"/>
          <c:tx>
            <c:strRef>
              <c:f>'88.ЈКП КИСЕЛА ВОДА 2022 Скопје'!$A$119</c:f>
              <c:strCache>
                <c:ptCount val="1"/>
                <c:pt idx="0">
                  <c:v>Приходи</c:v>
                </c:pt>
              </c:strCache>
            </c:strRef>
          </c:tx>
          <c:spPr>
            <a:solidFill>
              <a:schemeClr val="accent2"/>
            </a:solidFill>
            <a:ln>
              <a:noFill/>
              <a:prstDash val="solid"/>
            </a:ln>
          </c:spPr>
          <c:invertIfNegative val="0"/>
          <c:cat>
            <c:numRef>
              <c:f>'88.ЈКП КИСЕЛА ВОДА 2022 Скопје'!$B$117:$D$117</c:f>
              <c:numCache>
                <c:formatCode>General</c:formatCode>
                <c:ptCount val="3"/>
                <c:pt idx="0">
                  <c:v>2023</c:v>
                </c:pt>
                <c:pt idx="1">
                  <c:v>2024</c:v>
                </c:pt>
                <c:pt idx="2">
                  <c:v>2025</c:v>
                </c:pt>
              </c:numCache>
            </c:numRef>
          </c:cat>
          <c:val>
            <c:numRef>
              <c:f>'88.ЈКП КИСЕЛА ВОДА 2022 Скопје'!$B$119:$D$119</c:f>
              <c:numCache>
                <c:formatCode>#,##0</c:formatCode>
                <c:ptCount val="3"/>
                <c:pt idx="0">
                  <c:v>2431828</c:v>
                </c:pt>
                <c:pt idx="1">
                  <c:v>2025600</c:v>
                </c:pt>
                <c:pt idx="2">
                  <c:v>1860400</c:v>
                </c:pt>
              </c:numCache>
            </c:numRef>
          </c:val>
          <c:extLst>
            <c:ext xmlns:c16="http://schemas.microsoft.com/office/drawing/2014/chart" uri="{C3380CC4-5D6E-409C-BE32-E72D297353CC}">
              <c16:uniqueId val="{00000001-B9D4-A24C-84E2-37909CF19F3E}"/>
            </c:ext>
          </c:extLst>
        </c:ser>
        <c:dLbls>
          <c:showLegendKey val="0"/>
          <c:showVal val="0"/>
          <c:showCatName val="0"/>
          <c:showSerName val="0"/>
          <c:showPercent val="0"/>
          <c:showBubbleSize val="0"/>
        </c:dLbls>
        <c:gapWidth val="219"/>
        <c:overlap val="-27"/>
        <c:axId val="250599680"/>
        <c:axId val="250605568"/>
      </c:barChart>
      <c:catAx>
        <c:axId val="25059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605568"/>
        <c:crosses val="autoZero"/>
        <c:auto val="1"/>
        <c:lblAlgn val="ctr"/>
        <c:lblOffset val="100"/>
        <c:noMultiLvlLbl val="0"/>
      </c:catAx>
      <c:valAx>
        <c:axId val="250605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599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'10.ЈП за Индустриска зона ЖАБЕ'!$A$95</c:f>
              <c:strCache>
                <c:ptCount val="1"/>
                <c:pt idx="0">
                  <c:v>Oбврски</c:v>
                </c:pt>
              </c:strCache>
            </c:strRef>
          </c:tx>
          <c:spPr>
            <a:solidFill>
              <a:schemeClr val="accent1"/>
            </a:solidFill>
            <a:ln>
              <a:noFill/>
              <a:prstDash val="solid"/>
            </a:ln>
          </c:spPr>
          <c:invertIfNegative val="0"/>
          <c:cat>
            <c:numRef>
              <c:f>'10.ЈП за Индустриска зона ЖАБЕ'!$B$94:$D$94</c:f>
              <c:numCache>
                <c:formatCode>0</c:formatCode>
                <c:ptCount val="3"/>
                <c:pt idx="0">
                  <c:v>2023</c:v>
                </c:pt>
                <c:pt idx="1">
                  <c:v>2024</c:v>
                </c:pt>
                <c:pt idx="2">
                  <c:v>2025</c:v>
                </c:pt>
              </c:numCache>
            </c:numRef>
          </c:cat>
          <c:val>
            <c:numRef>
              <c:f>'10.ЈП за Индустриска зона ЖАБЕ'!$B$95:$D$95</c:f>
              <c:numCache>
                <c:formatCode>#,##0</c:formatCode>
                <c:ptCount val="3"/>
                <c:pt idx="0">
                  <c:v>1397936</c:v>
                </c:pt>
                <c:pt idx="1">
                  <c:v>5118767</c:v>
                </c:pt>
                <c:pt idx="2">
                  <c:v>11233927</c:v>
                </c:pt>
              </c:numCache>
            </c:numRef>
          </c:val>
          <c:extLst>
            <c:ext xmlns:c16="http://schemas.microsoft.com/office/drawing/2014/chart" uri="{C3380CC4-5D6E-409C-BE32-E72D297353CC}">
              <c16:uniqueId val="{00000000-F16E-834F-8F4A-97C69C9AF327}"/>
            </c:ext>
          </c:extLst>
        </c:ser>
        <c:ser>
          <c:idx val="1"/>
          <c:order val="1"/>
          <c:tx>
            <c:strRef>
              <c:f>'10.ЈП за Индустриска зона ЖАБЕ'!$A$96</c:f>
              <c:strCache>
                <c:ptCount val="1"/>
                <c:pt idx="0">
                  <c:v>EBITDA</c:v>
                </c:pt>
              </c:strCache>
            </c:strRef>
          </c:tx>
          <c:spPr>
            <a:solidFill>
              <a:schemeClr val="accent2"/>
            </a:solidFill>
            <a:ln>
              <a:noFill/>
              <a:prstDash val="solid"/>
            </a:ln>
          </c:spPr>
          <c:invertIfNegative val="0"/>
          <c:cat>
            <c:numRef>
              <c:f>'10.ЈП за Индустриска зона ЖАБЕ'!$B$94:$D$94</c:f>
              <c:numCache>
                <c:formatCode>0</c:formatCode>
                <c:ptCount val="3"/>
                <c:pt idx="0">
                  <c:v>2023</c:v>
                </c:pt>
                <c:pt idx="1">
                  <c:v>2024</c:v>
                </c:pt>
                <c:pt idx="2">
                  <c:v>2025</c:v>
                </c:pt>
              </c:numCache>
            </c:numRef>
          </c:cat>
          <c:val>
            <c:numRef>
              <c:f>'10.ЈП за Индустриска зона ЖАБЕ'!$B$96:$D$96</c:f>
              <c:numCache>
                <c:formatCode>#,##0</c:formatCode>
                <c:ptCount val="3"/>
                <c:pt idx="0">
                  <c:v>-4395547</c:v>
                </c:pt>
                <c:pt idx="1">
                  <c:v>-1183024</c:v>
                </c:pt>
                <c:pt idx="2">
                  <c:v>-1013685</c:v>
                </c:pt>
              </c:numCache>
            </c:numRef>
          </c:val>
          <c:extLst>
            <c:ext xmlns:c16="http://schemas.microsoft.com/office/drawing/2014/chart" uri="{C3380CC4-5D6E-409C-BE32-E72D297353CC}">
              <c16:uniqueId val="{00000001-F16E-834F-8F4A-97C69C9AF327}"/>
            </c:ext>
          </c:extLst>
        </c:ser>
        <c:ser>
          <c:idx val="2"/>
          <c:order val="2"/>
          <c:tx>
            <c:strRef>
              <c:f>'10.ЈП за Индустриска зона ЖАБЕ'!$A$97</c:f>
              <c:strCache>
                <c:ptCount val="1"/>
                <c:pt idx="0">
                  <c:v>Показател на долг/ЕBITDA</c:v>
                </c:pt>
              </c:strCache>
            </c:strRef>
          </c:tx>
          <c:spPr>
            <a:solidFill>
              <a:schemeClr val="accent3"/>
            </a:solidFill>
            <a:ln>
              <a:noFill/>
              <a:prstDash val="solid"/>
            </a:ln>
          </c:spPr>
          <c:invertIfNegative val="0"/>
          <c:cat>
            <c:numRef>
              <c:f>'10.ЈП за Индустриска зона ЖАБЕ'!$B$94:$D$94</c:f>
              <c:numCache>
                <c:formatCode>0</c:formatCode>
                <c:ptCount val="3"/>
                <c:pt idx="0">
                  <c:v>2023</c:v>
                </c:pt>
                <c:pt idx="1">
                  <c:v>2024</c:v>
                </c:pt>
                <c:pt idx="2">
                  <c:v>2025</c:v>
                </c:pt>
              </c:numCache>
            </c:numRef>
          </c:cat>
          <c:val>
            <c:numRef>
              <c:f>'10.ЈП за Индустриска зона ЖАБЕ'!$B$97:$D$97</c:f>
              <c:numCache>
                <c:formatCode>#,##0.00</c:formatCode>
                <c:ptCount val="3"/>
                <c:pt idx="0">
                  <c:v>-0.31803459273669471</c:v>
                </c:pt>
                <c:pt idx="1">
                  <c:v>-4.3268496666170764</c:v>
                </c:pt>
                <c:pt idx="2">
                  <c:v>-11.082266187227789</c:v>
                </c:pt>
              </c:numCache>
            </c:numRef>
          </c:val>
          <c:extLst>
            <c:ext xmlns:c16="http://schemas.microsoft.com/office/drawing/2014/chart" uri="{C3380CC4-5D6E-409C-BE32-E72D297353CC}">
              <c16:uniqueId val="{00000002-F16E-834F-8F4A-97C69C9AF327}"/>
            </c:ext>
          </c:extLst>
        </c:ser>
        <c:dLbls>
          <c:showLegendKey val="0"/>
          <c:showVal val="0"/>
          <c:showCatName val="0"/>
          <c:showSerName val="0"/>
          <c:showPercent val="0"/>
          <c:showBubbleSize val="0"/>
        </c:dLbls>
        <c:gapWidth val="219"/>
        <c:overlap val="-27"/>
        <c:axId val="222283648"/>
        <c:axId val="222285184"/>
      </c:barChart>
      <c:catAx>
        <c:axId val="222283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285184"/>
        <c:crosses val="autoZero"/>
        <c:auto val="1"/>
        <c:lblAlgn val="ctr"/>
        <c:lblOffset val="100"/>
        <c:noMultiLvlLbl val="0"/>
      </c:catAx>
      <c:valAx>
        <c:axId val="222285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283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'88.ЈКП КИСЕЛА ВОДА 2022 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'88.ЈКП КИСЕЛА ВОДА 2022 Скопје'!$B$138:$D$138</c:f>
              <c:numCache>
                <c:formatCode>General</c:formatCode>
                <c:ptCount val="3"/>
                <c:pt idx="0">
                  <c:v>2023</c:v>
                </c:pt>
                <c:pt idx="1">
                  <c:v>2024</c:v>
                </c:pt>
                <c:pt idx="2">
                  <c:v>2025</c:v>
                </c:pt>
              </c:numCache>
            </c:numRef>
          </c:cat>
          <c:val>
            <c:numRef>
              <c:f>'88.ЈКП КИСЕЛА ВОДА 2022 Скопје'!$B$139:$D$139</c:f>
              <c:numCache>
                <c:formatCode>0.00</c:formatCode>
                <c:ptCount val="3"/>
                <c:pt idx="0">
                  <c:v>0.11598004837246111</c:v>
                </c:pt>
                <c:pt idx="1">
                  <c:v>0.19297115056977071</c:v>
                </c:pt>
                <c:pt idx="2">
                  <c:v>1.6835351098239519E-2</c:v>
                </c:pt>
              </c:numCache>
            </c:numRef>
          </c:val>
          <c:smooth val="0"/>
          <c:extLst>
            <c:ext xmlns:c16="http://schemas.microsoft.com/office/drawing/2014/chart" uri="{C3380CC4-5D6E-409C-BE32-E72D297353CC}">
              <c16:uniqueId val="{00000000-78F7-634E-8FAF-06566046B2E6}"/>
            </c:ext>
          </c:extLst>
        </c:ser>
        <c:ser>
          <c:idx val="1"/>
          <c:order val="1"/>
          <c:tx>
            <c:strRef>
              <c:f>'88.ЈКП КИСЕЛА ВОДА 2022 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'88.ЈКП КИСЕЛА ВОДА 2022 Скопје'!$B$138:$D$138</c:f>
              <c:numCache>
                <c:formatCode>General</c:formatCode>
                <c:ptCount val="3"/>
                <c:pt idx="0">
                  <c:v>2023</c:v>
                </c:pt>
                <c:pt idx="1">
                  <c:v>2024</c:v>
                </c:pt>
                <c:pt idx="2">
                  <c:v>2025</c:v>
                </c:pt>
              </c:numCache>
            </c:numRef>
          </c:cat>
          <c:val>
            <c:numRef>
              <c:f>'88.ЈКП КИСЕЛА ВОДА 2022 Скопје'!$B$140:$D$140</c:f>
              <c:numCache>
                <c:formatCode>0.00</c:formatCode>
                <c:ptCount val="3"/>
                <c:pt idx="0">
                  <c:v>0.13119618868209271</c:v>
                </c:pt>
                <c:pt idx="1">
                  <c:v>0.2391130759526259</c:v>
                </c:pt>
                <c:pt idx="2">
                  <c:v>1.7123633479952081E-2</c:v>
                </c:pt>
              </c:numCache>
            </c:numRef>
          </c:val>
          <c:smooth val="0"/>
          <c:extLst>
            <c:ext xmlns:c16="http://schemas.microsoft.com/office/drawing/2014/chart" uri="{C3380CC4-5D6E-409C-BE32-E72D297353CC}">
              <c16:uniqueId val="{00000001-78F7-634E-8FAF-06566046B2E6}"/>
            </c:ext>
          </c:extLst>
        </c:ser>
        <c:dLbls>
          <c:showLegendKey val="0"/>
          <c:showVal val="0"/>
          <c:showCatName val="0"/>
          <c:showSerName val="0"/>
          <c:showPercent val="0"/>
          <c:showBubbleSize val="0"/>
        </c:dLbls>
        <c:smooth val="0"/>
        <c:axId val="250700928"/>
        <c:axId val="250702464"/>
      </c:lineChart>
      <c:catAx>
        <c:axId val="2507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702464"/>
        <c:crosses val="autoZero"/>
        <c:auto val="1"/>
        <c:lblAlgn val="ctr"/>
        <c:lblOffset val="100"/>
        <c:noMultiLvlLbl val="0"/>
      </c:catAx>
      <c:valAx>
        <c:axId val="250702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700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'88.ЈКП КИСЕЛА ВОДА 2022 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'88.ЈКП КИСЕЛА ВОДА 2022 Скопје'!$B$184:$D$184</c:f>
              <c:numCache>
                <c:formatCode>General</c:formatCode>
                <c:ptCount val="3"/>
                <c:pt idx="0">
                  <c:v>2023</c:v>
                </c:pt>
                <c:pt idx="1">
                  <c:v>2024</c:v>
                </c:pt>
                <c:pt idx="2">
                  <c:v>2025</c:v>
                </c:pt>
              </c:numCache>
            </c:numRef>
          </c:cat>
          <c:val>
            <c:numRef>
              <c:f>'88.ЈКП КИСЕЛА ВОДА 2022 Скопје'!$B$185:$D$185</c:f>
              <c:numCache>
                <c:formatCode>0.00</c:formatCode>
                <c:ptCount val="3"/>
                <c:pt idx="0">
                  <c:v>8.4030046110367387</c:v>
                </c:pt>
                <c:pt idx="1">
                  <c:v>5.0402554511775746</c:v>
                </c:pt>
                <c:pt idx="2">
                  <c:v>55.484408871102218</c:v>
                </c:pt>
              </c:numCache>
            </c:numRef>
          </c:val>
          <c:smooth val="0"/>
          <c:extLst>
            <c:ext xmlns:c16="http://schemas.microsoft.com/office/drawing/2014/chart" uri="{C3380CC4-5D6E-409C-BE32-E72D297353CC}">
              <c16:uniqueId val="{00000000-9E73-D443-88DB-7657F5337A4E}"/>
            </c:ext>
          </c:extLst>
        </c:ser>
        <c:ser>
          <c:idx val="1"/>
          <c:order val="1"/>
          <c:tx>
            <c:strRef>
              <c:f>'88.ЈКП КИСЕЛА ВОДА 2022 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'88.ЈКП КИСЕЛА ВОДА 2022 Скопје'!$B$184:$D$184</c:f>
              <c:numCache>
                <c:formatCode>General</c:formatCode>
                <c:ptCount val="3"/>
                <c:pt idx="0">
                  <c:v>2023</c:v>
                </c:pt>
                <c:pt idx="1">
                  <c:v>2024</c:v>
                </c:pt>
                <c:pt idx="2">
                  <c:v>2025</c:v>
                </c:pt>
              </c:numCache>
            </c:numRef>
          </c:cat>
          <c:val>
            <c:numRef>
              <c:f>'88.ЈКП КИСЕЛА ВОДА 2022 Скопје'!$B$186:$D$186</c:f>
              <c:numCache>
                <c:formatCode>0.00</c:formatCode>
                <c:ptCount val="3"/>
                <c:pt idx="0">
                  <c:v>8.4030046110367387</c:v>
                </c:pt>
                <c:pt idx="1">
                  <c:v>5.0402554511775746</c:v>
                </c:pt>
                <c:pt idx="2">
                  <c:v>55.484408871102218</c:v>
                </c:pt>
              </c:numCache>
            </c:numRef>
          </c:val>
          <c:smooth val="0"/>
          <c:extLst>
            <c:ext xmlns:c16="http://schemas.microsoft.com/office/drawing/2014/chart" uri="{C3380CC4-5D6E-409C-BE32-E72D297353CC}">
              <c16:uniqueId val="{00000001-9E73-D443-88DB-7657F5337A4E}"/>
            </c:ext>
          </c:extLst>
        </c:ser>
        <c:dLbls>
          <c:showLegendKey val="0"/>
          <c:showVal val="0"/>
          <c:showCatName val="0"/>
          <c:showSerName val="0"/>
          <c:showPercent val="0"/>
          <c:showBubbleSize val="0"/>
        </c:dLbls>
        <c:smooth val="0"/>
        <c:axId val="250818560"/>
        <c:axId val="250820096"/>
      </c:lineChart>
      <c:catAx>
        <c:axId val="25081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820096"/>
        <c:crosses val="autoZero"/>
        <c:auto val="1"/>
        <c:lblAlgn val="ctr"/>
        <c:lblOffset val="100"/>
        <c:noMultiLvlLbl val="0"/>
      </c:catAx>
      <c:valAx>
        <c:axId val="250820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818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'89.ЈП КОМУНАЛЕЦ Кичево'!$A$161</c:f>
              <c:strCache>
                <c:ptCount val="1"/>
                <c:pt idx="0">
                  <c:v>   НЕТО ПРОФИТНА МАРЖА</c:v>
                </c:pt>
              </c:strCache>
            </c:strRef>
          </c:tx>
          <c:spPr>
            <a:ln w="28575" cap="rnd">
              <a:solidFill>
                <a:schemeClr val="accent1"/>
              </a:solidFill>
              <a:prstDash val="solid"/>
              <a:round/>
            </a:ln>
          </c:spPr>
          <c:marker>
            <c:symbol val="none"/>
          </c:marker>
          <c:cat>
            <c:numRef>
              <c:f>'89.ЈП КОМУНАЛЕЦ Кичево'!$B$160:$D$160</c:f>
              <c:numCache>
                <c:formatCode>General</c:formatCode>
                <c:ptCount val="3"/>
                <c:pt idx="0">
                  <c:v>2023</c:v>
                </c:pt>
                <c:pt idx="1">
                  <c:v>2024</c:v>
                </c:pt>
                <c:pt idx="2">
                  <c:v>2025</c:v>
                </c:pt>
              </c:numCache>
            </c:numRef>
          </c:cat>
          <c:val>
            <c:numRef>
              <c:f>'89.ЈП КОМУНАЛЕЦ Кичево'!$B$161:$D$161</c:f>
              <c:numCache>
                <c:formatCode>0.00</c:formatCode>
                <c:ptCount val="3"/>
                <c:pt idx="0">
                  <c:v>0.34371673021083421</c:v>
                </c:pt>
                <c:pt idx="1">
                  <c:v>-5.45</c:v>
                </c:pt>
                <c:pt idx="2">
                  <c:v>-7.9</c:v>
                </c:pt>
              </c:numCache>
            </c:numRef>
          </c:val>
          <c:smooth val="0"/>
          <c:extLst>
            <c:ext xmlns:c16="http://schemas.microsoft.com/office/drawing/2014/chart" uri="{C3380CC4-5D6E-409C-BE32-E72D297353CC}">
              <c16:uniqueId val="{00000000-3728-BF45-846A-CA3848319830}"/>
            </c:ext>
          </c:extLst>
        </c:ser>
        <c:ser>
          <c:idx val="1"/>
          <c:order val="1"/>
          <c:tx>
            <c:strRef>
              <c:f>'89.ЈП КОМУНАЛЕЦ Кичево'!$A$162</c:f>
              <c:strCache>
                <c:ptCount val="1"/>
                <c:pt idx="0">
                  <c:v>  ОПЕРАТИВНА ПРОФИТНА МАРЖА</c:v>
                </c:pt>
              </c:strCache>
            </c:strRef>
          </c:tx>
          <c:spPr>
            <a:ln w="28575" cap="rnd">
              <a:solidFill>
                <a:schemeClr val="accent2"/>
              </a:solidFill>
              <a:prstDash val="solid"/>
              <a:round/>
            </a:ln>
          </c:spPr>
          <c:marker>
            <c:symbol val="none"/>
          </c:marker>
          <c:cat>
            <c:numRef>
              <c:f>'89.ЈП КОМУНАЛЕЦ Кичево'!$B$160:$D$160</c:f>
              <c:numCache>
                <c:formatCode>General</c:formatCode>
                <c:ptCount val="3"/>
                <c:pt idx="0">
                  <c:v>2023</c:v>
                </c:pt>
                <c:pt idx="1">
                  <c:v>2024</c:v>
                </c:pt>
                <c:pt idx="2">
                  <c:v>2025</c:v>
                </c:pt>
              </c:numCache>
            </c:numRef>
          </c:cat>
          <c:val>
            <c:numRef>
              <c:f>'89.ЈП КОМУНАЛЕЦ Кичево'!$B$162:$D$162</c:f>
              <c:numCache>
                <c:formatCode>0.00</c:formatCode>
                <c:ptCount val="3"/>
                <c:pt idx="0">
                  <c:v>-18.221780763890109</c:v>
                </c:pt>
                <c:pt idx="1">
                  <c:v>-21.38674336464122</c:v>
                </c:pt>
                <c:pt idx="2">
                  <c:v>-21.73583742577987</c:v>
                </c:pt>
              </c:numCache>
            </c:numRef>
          </c:val>
          <c:smooth val="0"/>
          <c:extLst>
            <c:ext xmlns:c16="http://schemas.microsoft.com/office/drawing/2014/chart" uri="{C3380CC4-5D6E-409C-BE32-E72D297353CC}">
              <c16:uniqueId val="{00000001-3728-BF45-846A-CA3848319830}"/>
            </c:ext>
          </c:extLst>
        </c:ser>
        <c:ser>
          <c:idx val="2"/>
          <c:order val="2"/>
          <c:tx>
            <c:strRef>
              <c:f>'89.ЈП КОМУНАЛЕЦ Кичево'!$A$163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'89.ЈП КОМУНАЛЕЦ Кичево'!$B$160:$D$160</c:f>
              <c:numCache>
                <c:formatCode>General</c:formatCode>
                <c:ptCount val="3"/>
                <c:pt idx="0">
                  <c:v>2023</c:v>
                </c:pt>
                <c:pt idx="1">
                  <c:v>2024</c:v>
                </c:pt>
                <c:pt idx="2">
                  <c:v>2025</c:v>
                </c:pt>
              </c:numCache>
            </c:numRef>
          </c:cat>
          <c:val>
            <c:numRef>
              <c:f>'89.ЈП КОМУНАЛЕЦ Кичево'!$B$163:$D$163</c:f>
              <c:numCache>
                <c:formatCode>0.00</c:formatCode>
                <c:ptCount val="3"/>
                <c:pt idx="0">
                  <c:v>6.9561736253262979E-2</c:v>
                </c:pt>
                <c:pt idx="1">
                  <c:v>-1.1399999999999999</c:v>
                </c:pt>
                <c:pt idx="2">
                  <c:v>-1.78</c:v>
                </c:pt>
              </c:numCache>
            </c:numRef>
          </c:val>
          <c:smooth val="0"/>
          <c:extLst>
            <c:ext xmlns:c16="http://schemas.microsoft.com/office/drawing/2014/chart" uri="{C3380CC4-5D6E-409C-BE32-E72D297353CC}">
              <c16:uniqueId val="{00000002-3728-BF45-846A-CA3848319830}"/>
            </c:ext>
          </c:extLst>
        </c:ser>
        <c:ser>
          <c:idx val="3"/>
          <c:order val="3"/>
          <c:tx>
            <c:strRef>
              <c:f>'89.ЈП КОМУНАЛЕЦ Кичево'!$A$164</c:f>
              <c:strCache>
                <c:ptCount val="1"/>
                <c:pt idx="0">
                  <c:v>  СТАПКА НА ПОВРАТ НА КАПИТАЛОТ (ROE)</c:v>
                </c:pt>
              </c:strCache>
            </c:strRef>
          </c:tx>
          <c:marker>
            <c:symbol val="none"/>
          </c:marker>
          <c:cat>
            <c:numRef>
              <c:f>'89.ЈП КОМУНАЛЕЦ Кичево'!$B$160:$D$160</c:f>
              <c:numCache>
                <c:formatCode>General</c:formatCode>
                <c:ptCount val="3"/>
                <c:pt idx="0">
                  <c:v>2023</c:v>
                </c:pt>
                <c:pt idx="1">
                  <c:v>2024</c:v>
                </c:pt>
                <c:pt idx="2">
                  <c:v>2025</c:v>
                </c:pt>
              </c:numCache>
            </c:numRef>
          </c:cat>
          <c:val>
            <c:numRef>
              <c:f>'89.ЈП КОМУНАЛЕЦ Кичево'!$B$164:$D$164</c:f>
              <c:numCache>
                <c:formatCode>0.00</c:formatCode>
                <c:ptCount val="3"/>
                <c:pt idx="0">
                  <c:v>0.35319763055031989</c:v>
                </c:pt>
                <c:pt idx="1">
                  <c:v>-6.18</c:v>
                </c:pt>
                <c:pt idx="2">
                  <c:v>-12.39</c:v>
                </c:pt>
              </c:numCache>
            </c:numRef>
          </c:val>
          <c:smooth val="0"/>
          <c:extLst>
            <c:ext xmlns:c16="http://schemas.microsoft.com/office/drawing/2014/chart" uri="{C3380CC4-5D6E-409C-BE32-E72D297353CC}">
              <c16:uniqueId val="{00000000-489C-A64A-8119-9A188893FE38}"/>
            </c:ext>
          </c:extLst>
        </c:ser>
        <c:dLbls>
          <c:showLegendKey val="0"/>
          <c:showVal val="0"/>
          <c:showCatName val="0"/>
          <c:showSerName val="0"/>
          <c:showPercent val="0"/>
          <c:showBubbleSize val="0"/>
        </c:dLbls>
        <c:smooth val="0"/>
        <c:axId val="250889728"/>
        <c:axId val="250891264"/>
      </c:lineChart>
      <c:catAx>
        <c:axId val="25088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891264"/>
        <c:crosses val="autoZero"/>
        <c:auto val="1"/>
        <c:lblAlgn val="ctr"/>
        <c:lblOffset val="100"/>
        <c:noMultiLvlLbl val="0"/>
      </c:catAx>
      <c:valAx>
        <c:axId val="2508912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889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'89.ЈП КОМУНАЛЕЦ Кичево'!$A$95</c:f>
              <c:strCache>
                <c:ptCount val="1"/>
                <c:pt idx="0">
                  <c:v>Oбврски</c:v>
                </c:pt>
              </c:strCache>
            </c:strRef>
          </c:tx>
          <c:spPr>
            <a:solidFill>
              <a:schemeClr val="accent1"/>
            </a:solidFill>
            <a:ln>
              <a:noFill/>
              <a:prstDash val="solid"/>
            </a:ln>
          </c:spPr>
          <c:invertIfNegative val="0"/>
          <c:cat>
            <c:numRef>
              <c:f>'89.ЈП КОМУНАЛЕЦ Кичево'!$B$94:$D$94</c:f>
              <c:numCache>
                <c:formatCode>0</c:formatCode>
                <c:ptCount val="3"/>
                <c:pt idx="0">
                  <c:v>2023</c:v>
                </c:pt>
                <c:pt idx="1">
                  <c:v>2024</c:v>
                </c:pt>
                <c:pt idx="2">
                  <c:v>2025</c:v>
                </c:pt>
              </c:numCache>
            </c:numRef>
          </c:cat>
          <c:val>
            <c:numRef>
              <c:f>'89.ЈП КОМУНАЛЕЦ Кичево'!$B$95:$D$95</c:f>
              <c:numCache>
                <c:formatCode>#,##0</c:formatCode>
                <c:ptCount val="3"/>
                <c:pt idx="0">
                  <c:v>122251120</c:v>
                </c:pt>
                <c:pt idx="1">
                  <c:v>146798578</c:v>
                </c:pt>
                <c:pt idx="2">
                  <c:v>184599088</c:v>
                </c:pt>
              </c:numCache>
            </c:numRef>
          </c:val>
          <c:extLst>
            <c:ext xmlns:c16="http://schemas.microsoft.com/office/drawing/2014/chart" uri="{C3380CC4-5D6E-409C-BE32-E72D297353CC}">
              <c16:uniqueId val="{00000000-F7F3-2B4C-8ECA-BB8F8C759167}"/>
            </c:ext>
          </c:extLst>
        </c:ser>
        <c:ser>
          <c:idx val="1"/>
          <c:order val="1"/>
          <c:tx>
            <c:strRef>
              <c:f>'89.ЈП КОМУНАЛЕЦ Кичево'!$A$96</c:f>
              <c:strCache>
                <c:ptCount val="1"/>
                <c:pt idx="0">
                  <c:v>EBITDA</c:v>
                </c:pt>
              </c:strCache>
            </c:strRef>
          </c:tx>
          <c:spPr>
            <a:solidFill>
              <a:schemeClr val="accent2"/>
            </a:solidFill>
            <a:ln>
              <a:noFill/>
              <a:prstDash val="solid"/>
            </a:ln>
          </c:spPr>
          <c:invertIfNegative val="0"/>
          <c:cat>
            <c:numRef>
              <c:f>'89.ЈП КОМУНАЛЕЦ Кичево'!$B$94:$D$94</c:f>
              <c:numCache>
                <c:formatCode>0</c:formatCode>
                <c:ptCount val="3"/>
                <c:pt idx="0">
                  <c:v>2023</c:v>
                </c:pt>
                <c:pt idx="1">
                  <c:v>2024</c:v>
                </c:pt>
                <c:pt idx="2">
                  <c:v>2025</c:v>
                </c:pt>
              </c:numCache>
            </c:numRef>
          </c:cat>
          <c:val>
            <c:numRef>
              <c:f>'89.ЈП КОМУНАЛЕЦ Кичево'!$B$96:$D$96</c:f>
              <c:numCache>
                <c:formatCode>#,##0</c:formatCode>
                <c:ptCount val="3"/>
                <c:pt idx="0">
                  <c:v>-5710675</c:v>
                </c:pt>
                <c:pt idx="1">
                  <c:v>-12881929</c:v>
                </c:pt>
                <c:pt idx="2">
                  <c:v>-15806846</c:v>
                </c:pt>
              </c:numCache>
            </c:numRef>
          </c:val>
          <c:extLst>
            <c:ext xmlns:c16="http://schemas.microsoft.com/office/drawing/2014/chart" uri="{C3380CC4-5D6E-409C-BE32-E72D297353CC}">
              <c16:uniqueId val="{00000001-F7F3-2B4C-8ECA-BB8F8C759167}"/>
            </c:ext>
          </c:extLst>
        </c:ser>
        <c:ser>
          <c:idx val="2"/>
          <c:order val="2"/>
          <c:tx>
            <c:strRef>
              <c:f>'89.ЈП КОМУНАЛЕЦ Кичево'!$A$97</c:f>
              <c:strCache>
                <c:ptCount val="1"/>
                <c:pt idx="0">
                  <c:v>Показател на долг/ЕBITDA</c:v>
                </c:pt>
              </c:strCache>
            </c:strRef>
          </c:tx>
          <c:spPr>
            <a:solidFill>
              <a:schemeClr val="accent3"/>
            </a:solidFill>
            <a:ln>
              <a:noFill/>
              <a:prstDash val="solid"/>
            </a:ln>
          </c:spPr>
          <c:invertIfNegative val="0"/>
          <c:cat>
            <c:numRef>
              <c:f>'89.ЈП КОМУНАЛЕЦ Кичево'!$B$94:$D$94</c:f>
              <c:numCache>
                <c:formatCode>0</c:formatCode>
                <c:ptCount val="3"/>
                <c:pt idx="0">
                  <c:v>2023</c:v>
                </c:pt>
                <c:pt idx="1">
                  <c:v>2024</c:v>
                </c:pt>
                <c:pt idx="2">
                  <c:v>2025</c:v>
                </c:pt>
              </c:numCache>
            </c:numRef>
          </c:cat>
          <c:val>
            <c:numRef>
              <c:f>'89.ЈП КОМУНАЛЕЦ Кичево'!$B$97:$D$97</c:f>
              <c:numCache>
                <c:formatCode>#,##0.00</c:formatCode>
                <c:ptCount val="3"/>
                <c:pt idx="0">
                  <c:v>-21.40747284690514</c:v>
                </c:pt>
                <c:pt idx="1">
                  <c:v>-11.395698423737629</c:v>
                </c:pt>
                <c:pt idx="2">
                  <c:v>-11.678426423588871</c:v>
                </c:pt>
              </c:numCache>
            </c:numRef>
          </c:val>
          <c:extLst>
            <c:ext xmlns:c16="http://schemas.microsoft.com/office/drawing/2014/chart" uri="{C3380CC4-5D6E-409C-BE32-E72D297353CC}">
              <c16:uniqueId val="{00000002-F7F3-2B4C-8ECA-BB8F8C759167}"/>
            </c:ext>
          </c:extLst>
        </c:ser>
        <c:dLbls>
          <c:showLegendKey val="0"/>
          <c:showVal val="0"/>
          <c:showCatName val="0"/>
          <c:showSerName val="0"/>
          <c:showPercent val="0"/>
          <c:showBubbleSize val="0"/>
        </c:dLbls>
        <c:gapWidth val="219"/>
        <c:overlap val="-27"/>
        <c:axId val="250934784"/>
        <c:axId val="250936320"/>
      </c:barChart>
      <c:catAx>
        <c:axId val="2509347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936320"/>
        <c:crosses val="autoZero"/>
        <c:auto val="1"/>
        <c:lblAlgn val="ctr"/>
        <c:lblOffset val="100"/>
        <c:noMultiLvlLbl val="0"/>
      </c:catAx>
      <c:valAx>
        <c:axId val="250936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934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'89.ЈП КОМУНАЛЕЦ Кичево'!$A$118</c:f>
              <c:strCache>
                <c:ptCount val="1"/>
                <c:pt idx="0">
                  <c:v>Oбврски</c:v>
                </c:pt>
              </c:strCache>
            </c:strRef>
          </c:tx>
          <c:spPr>
            <a:solidFill>
              <a:schemeClr val="accent1"/>
            </a:solidFill>
            <a:ln>
              <a:noFill/>
              <a:prstDash val="solid"/>
            </a:ln>
          </c:spPr>
          <c:invertIfNegative val="0"/>
          <c:cat>
            <c:numRef>
              <c:f>'89.ЈП КОМУНАЛЕЦ Кичево'!$B$117:$D$117</c:f>
              <c:numCache>
                <c:formatCode>General</c:formatCode>
                <c:ptCount val="3"/>
                <c:pt idx="0">
                  <c:v>2023</c:v>
                </c:pt>
                <c:pt idx="1">
                  <c:v>2024</c:v>
                </c:pt>
                <c:pt idx="2">
                  <c:v>2025</c:v>
                </c:pt>
              </c:numCache>
            </c:numRef>
          </c:cat>
          <c:val>
            <c:numRef>
              <c:f>'89.ЈП КОМУНАЛЕЦ Кичево'!$B$118:$D$118</c:f>
              <c:numCache>
                <c:formatCode>#,##0</c:formatCode>
                <c:ptCount val="3"/>
                <c:pt idx="0">
                  <c:v>122251120</c:v>
                </c:pt>
                <c:pt idx="1">
                  <c:v>146798578</c:v>
                </c:pt>
                <c:pt idx="2">
                  <c:v>184599088</c:v>
                </c:pt>
              </c:numCache>
            </c:numRef>
          </c:val>
          <c:extLst>
            <c:ext xmlns:c16="http://schemas.microsoft.com/office/drawing/2014/chart" uri="{C3380CC4-5D6E-409C-BE32-E72D297353CC}">
              <c16:uniqueId val="{00000000-1A00-9E40-86D5-8FD1484EE521}"/>
            </c:ext>
          </c:extLst>
        </c:ser>
        <c:ser>
          <c:idx val="1"/>
          <c:order val="1"/>
          <c:tx>
            <c:strRef>
              <c:f>'89.ЈП КОМУНАЛЕЦ Кичево'!$A$119</c:f>
              <c:strCache>
                <c:ptCount val="1"/>
                <c:pt idx="0">
                  <c:v>Приходи</c:v>
                </c:pt>
              </c:strCache>
            </c:strRef>
          </c:tx>
          <c:spPr>
            <a:solidFill>
              <a:schemeClr val="accent2"/>
            </a:solidFill>
            <a:ln>
              <a:noFill/>
              <a:prstDash val="solid"/>
            </a:ln>
          </c:spPr>
          <c:invertIfNegative val="0"/>
          <c:cat>
            <c:numRef>
              <c:f>'89.ЈП КОМУНАЛЕЦ Кичево'!$B$117:$D$117</c:f>
              <c:numCache>
                <c:formatCode>General</c:formatCode>
                <c:ptCount val="3"/>
                <c:pt idx="0">
                  <c:v>2023</c:v>
                </c:pt>
                <c:pt idx="1">
                  <c:v>2024</c:v>
                </c:pt>
                <c:pt idx="2">
                  <c:v>2025</c:v>
                </c:pt>
              </c:numCache>
            </c:numRef>
          </c:cat>
          <c:val>
            <c:numRef>
              <c:f>'89.ЈП КОМУНАЛЕЦ Кичево'!$B$119:$D$119</c:f>
              <c:numCache>
                <c:formatCode>#,##0</c:formatCode>
                <c:ptCount val="3"/>
                <c:pt idx="0">
                  <c:v>173780514</c:v>
                </c:pt>
                <c:pt idx="1">
                  <c:v>179000712</c:v>
                </c:pt>
                <c:pt idx="2">
                  <c:v>188949931</c:v>
                </c:pt>
              </c:numCache>
            </c:numRef>
          </c:val>
          <c:extLst>
            <c:ext xmlns:c16="http://schemas.microsoft.com/office/drawing/2014/chart" uri="{C3380CC4-5D6E-409C-BE32-E72D297353CC}">
              <c16:uniqueId val="{00000001-1A00-9E40-86D5-8FD1484EE521}"/>
            </c:ext>
          </c:extLst>
        </c:ser>
        <c:dLbls>
          <c:showLegendKey val="0"/>
          <c:showVal val="0"/>
          <c:showCatName val="0"/>
          <c:showSerName val="0"/>
          <c:showPercent val="0"/>
          <c:showBubbleSize val="0"/>
        </c:dLbls>
        <c:gapWidth val="219"/>
        <c:overlap val="-27"/>
        <c:axId val="250978688"/>
        <c:axId val="250980224"/>
      </c:barChart>
      <c:catAx>
        <c:axId val="25097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980224"/>
        <c:crosses val="autoZero"/>
        <c:auto val="1"/>
        <c:lblAlgn val="ctr"/>
        <c:lblOffset val="100"/>
        <c:noMultiLvlLbl val="0"/>
      </c:catAx>
      <c:valAx>
        <c:axId val="250980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978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'89.ЈП КОМУНАЛЕЦ Кичево'!$A$139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'89.ЈП КОМУНАЛЕЦ Кичево'!$B$138:$D$138</c:f>
              <c:numCache>
                <c:formatCode>General</c:formatCode>
                <c:ptCount val="3"/>
                <c:pt idx="0">
                  <c:v>2023</c:v>
                </c:pt>
                <c:pt idx="1">
                  <c:v>2024</c:v>
                </c:pt>
                <c:pt idx="2">
                  <c:v>2025</c:v>
                </c:pt>
              </c:numCache>
            </c:numRef>
          </c:cat>
          <c:val>
            <c:numRef>
              <c:f>'89.ЈП КОМУНАЛЕЦ Кичево'!$B$139:$D$139</c:f>
              <c:numCache>
                <c:formatCode>0.00</c:formatCode>
                <c:ptCount val="3"/>
                <c:pt idx="0">
                  <c:v>0.15804312298902959</c:v>
                </c:pt>
                <c:pt idx="1">
                  <c:v>0.1884395650983742</c:v>
                </c:pt>
                <c:pt idx="2">
                  <c:v>0.2407892535752183</c:v>
                </c:pt>
              </c:numCache>
            </c:numRef>
          </c:val>
          <c:smooth val="0"/>
          <c:extLst>
            <c:ext xmlns:c16="http://schemas.microsoft.com/office/drawing/2014/chart" uri="{C3380CC4-5D6E-409C-BE32-E72D297353CC}">
              <c16:uniqueId val="{00000000-8F57-4A47-8E68-DDE618E50D4F}"/>
            </c:ext>
          </c:extLst>
        </c:ser>
        <c:ser>
          <c:idx val="1"/>
          <c:order val="1"/>
          <c:tx>
            <c:strRef>
              <c:f>'89.ЈП КОМУНАЛЕЦ Кичево'!$A$140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'89.ЈП КОМУНАЛЕЦ Кичево'!$B$138:$D$138</c:f>
              <c:numCache>
                <c:formatCode>General</c:formatCode>
                <c:ptCount val="3"/>
                <c:pt idx="0">
                  <c:v>2023</c:v>
                </c:pt>
                <c:pt idx="1">
                  <c:v>2024</c:v>
                </c:pt>
                <c:pt idx="2">
                  <c:v>2025</c:v>
                </c:pt>
              </c:numCache>
            </c:numRef>
          </c:cat>
          <c:val>
            <c:numRef>
              <c:f>'89.ЈП КОМУНАЛЕЦ Кичево'!$B$140:$D$140</c:f>
              <c:numCache>
                <c:formatCode>0.00</c:formatCode>
                <c:ptCount val="3"/>
                <c:pt idx="0">
                  <c:v>0.80245921926481023</c:v>
                </c:pt>
                <c:pt idx="1">
                  <c:v>1.0231307215419829</c:v>
                </c:pt>
                <c:pt idx="2">
                  <c:v>1.6775163526165151</c:v>
                </c:pt>
              </c:numCache>
            </c:numRef>
          </c:val>
          <c:smooth val="0"/>
          <c:extLst>
            <c:ext xmlns:c16="http://schemas.microsoft.com/office/drawing/2014/chart" uri="{C3380CC4-5D6E-409C-BE32-E72D297353CC}">
              <c16:uniqueId val="{00000001-8F57-4A47-8E68-DDE618E50D4F}"/>
            </c:ext>
          </c:extLst>
        </c:ser>
        <c:dLbls>
          <c:showLegendKey val="0"/>
          <c:showVal val="0"/>
          <c:showCatName val="0"/>
          <c:showSerName val="0"/>
          <c:showPercent val="0"/>
          <c:showBubbleSize val="0"/>
        </c:dLbls>
        <c:smooth val="0"/>
        <c:axId val="251001856"/>
        <c:axId val="251003648"/>
      </c:lineChart>
      <c:catAx>
        <c:axId val="25100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003648"/>
        <c:crosses val="autoZero"/>
        <c:auto val="1"/>
        <c:lblAlgn val="ctr"/>
        <c:lblOffset val="100"/>
        <c:noMultiLvlLbl val="0"/>
      </c:catAx>
      <c:valAx>
        <c:axId val="251003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001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'89.ЈП КОМУНАЛЕЦ Кичево'!$A$185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'89.ЈП КОМУНАЛЕЦ Кичево'!$B$184:$D$184</c:f>
              <c:numCache>
                <c:formatCode>General</c:formatCode>
                <c:ptCount val="3"/>
                <c:pt idx="0">
                  <c:v>2023</c:v>
                </c:pt>
                <c:pt idx="1">
                  <c:v>2024</c:v>
                </c:pt>
                <c:pt idx="2">
                  <c:v>2025</c:v>
                </c:pt>
              </c:numCache>
            </c:numRef>
          </c:cat>
          <c:val>
            <c:numRef>
              <c:f>'89.ЈП КОМУНАЛЕЦ Кичево'!$B$185:$D$185</c:f>
              <c:numCache>
                <c:formatCode>0.00</c:formatCode>
                <c:ptCount val="3"/>
                <c:pt idx="0">
                  <c:v>1.8946685027146271</c:v>
                </c:pt>
                <c:pt idx="1">
                  <c:v>1.658552740891319</c:v>
                </c:pt>
                <c:pt idx="2">
                  <c:v>1.336515032356592</c:v>
                </c:pt>
              </c:numCache>
            </c:numRef>
          </c:val>
          <c:smooth val="0"/>
          <c:extLst>
            <c:ext xmlns:c16="http://schemas.microsoft.com/office/drawing/2014/chart" uri="{C3380CC4-5D6E-409C-BE32-E72D297353CC}">
              <c16:uniqueId val="{00000000-6E4C-FC4C-B87F-150793437A7A}"/>
            </c:ext>
          </c:extLst>
        </c:ser>
        <c:ser>
          <c:idx val="1"/>
          <c:order val="1"/>
          <c:tx>
            <c:strRef>
              <c:f>'89.ЈП КОМУНАЛЕЦ Кичево'!$A$186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'89.ЈП КОМУНАЛЕЦ Кичево'!$B$184:$D$184</c:f>
              <c:numCache>
                <c:formatCode>General</c:formatCode>
                <c:ptCount val="3"/>
                <c:pt idx="0">
                  <c:v>2023</c:v>
                </c:pt>
                <c:pt idx="1">
                  <c:v>2024</c:v>
                </c:pt>
                <c:pt idx="2">
                  <c:v>2025</c:v>
                </c:pt>
              </c:numCache>
            </c:numRef>
          </c:cat>
          <c:val>
            <c:numRef>
              <c:f>'89.ЈП КОМУНАЛЕЦ Кичево'!$B$186:$D$186</c:f>
              <c:numCache>
                <c:formatCode>0.00</c:formatCode>
                <c:ptCount val="3"/>
                <c:pt idx="0">
                  <c:v>1.7348517295485559</c:v>
                </c:pt>
                <c:pt idx="1">
                  <c:v>1.502440417149937</c:v>
                </c:pt>
                <c:pt idx="2">
                  <c:v>1.229148236171743</c:v>
                </c:pt>
              </c:numCache>
            </c:numRef>
          </c:val>
          <c:smooth val="0"/>
          <c:extLst>
            <c:ext xmlns:c16="http://schemas.microsoft.com/office/drawing/2014/chart" uri="{C3380CC4-5D6E-409C-BE32-E72D297353CC}">
              <c16:uniqueId val="{00000001-6E4C-FC4C-B87F-150793437A7A}"/>
            </c:ext>
          </c:extLst>
        </c:ser>
        <c:dLbls>
          <c:showLegendKey val="0"/>
          <c:showVal val="0"/>
          <c:showCatName val="0"/>
          <c:showSerName val="0"/>
          <c:showPercent val="0"/>
          <c:showBubbleSize val="0"/>
        </c:dLbls>
        <c:smooth val="0"/>
        <c:axId val="251041664"/>
        <c:axId val="251043200"/>
      </c:lineChart>
      <c:catAx>
        <c:axId val="25104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043200"/>
        <c:crosses val="autoZero"/>
        <c:auto val="1"/>
        <c:lblAlgn val="ctr"/>
        <c:lblOffset val="100"/>
        <c:noMultiLvlLbl val="0"/>
      </c:catAx>
      <c:valAx>
        <c:axId val="2510432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0416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'90.ЈП ЛАКАВИЦА ПО Конче'!$A$161</c:f>
              <c:strCache>
                <c:ptCount val="1"/>
                <c:pt idx="0">
                  <c:v>   НЕТО ПРОФИТНА МАРЖА</c:v>
                </c:pt>
              </c:strCache>
            </c:strRef>
          </c:tx>
          <c:spPr>
            <a:ln w="28575" cap="rnd">
              <a:solidFill>
                <a:schemeClr val="accent1"/>
              </a:solidFill>
              <a:prstDash val="solid"/>
              <a:round/>
            </a:ln>
          </c:spPr>
          <c:marker>
            <c:symbol val="none"/>
          </c:marker>
          <c:cat>
            <c:numRef>
              <c:f>'90.ЈП ЛАКАВИЦА ПО Конче'!$B$160:$D$160</c:f>
              <c:numCache>
                <c:formatCode>General</c:formatCode>
                <c:ptCount val="3"/>
                <c:pt idx="0">
                  <c:v>2023</c:v>
                </c:pt>
                <c:pt idx="1">
                  <c:v>2024</c:v>
                </c:pt>
                <c:pt idx="2">
                  <c:v>2025</c:v>
                </c:pt>
              </c:numCache>
            </c:numRef>
          </c:cat>
          <c:val>
            <c:numRef>
              <c:f>'90.ЈП ЛАКАВИЦА ПО Конче'!$B$161:$D$161</c:f>
              <c:numCache>
                <c:formatCode>0.00</c:formatCode>
                <c:ptCount val="3"/>
                <c:pt idx="0">
                  <c:v>2.158539932055036</c:v>
                </c:pt>
                <c:pt idx="1">
                  <c:v>-11.46</c:v>
                </c:pt>
                <c:pt idx="2">
                  <c:v>9.4557617369649485</c:v>
                </c:pt>
              </c:numCache>
            </c:numRef>
          </c:val>
          <c:smooth val="0"/>
          <c:extLst>
            <c:ext xmlns:c16="http://schemas.microsoft.com/office/drawing/2014/chart" uri="{C3380CC4-5D6E-409C-BE32-E72D297353CC}">
              <c16:uniqueId val="{00000000-C88D-614C-B0EC-83C82123A9D0}"/>
            </c:ext>
          </c:extLst>
        </c:ser>
        <c:ser>
          <c:idx val="1"/>
          <c:order val="1"/>
          <c:tx>
            <c:strRef>
              <c:f>'90.ЈП ЛАКАВИЦА ПО Конче'!$A$162</c:f>
              <c:strCache>
                <c:ptCount val="1"/>
                <c:pt idx="0">
                  <c:v>  ОПЕРАТИВНА ПРОФИТНА МАРЖА</c:v>
                </c:pt>
              </c:strCache>
            </c:strRef>
          </c:tx>
          <c:spPr>
            <a:ln w="28575" cap="rnd">
              <a:solidFill>
                <a:schemeClr val="accent2"/>
              </a:solidFill>
              <a:prstDash val="solid"/>
              <a:round/>
            </a:ln>
          </c:spPr>
          <c:marker>
            <c:symbol val="none"/>
          </c:marker>
          <c:cat>
            <c:numRef>
              <c:f>'90.ЈП ЛАКАВИЦА ПО Конче'!$B$160:$D$160</c:f>
              <c:numCache>
                <c:formatCode>General</c:formatCode>
                <c:ptCount val="3"/>
                <c:pt idx="0">
                  <c:v>2023</c:v>
                </c:pt>
                <c:pt idx="1">
                  <c:v>2024</c:v>
                </c:pt>
                <c:pt idx="2">
                  <c:v>2025</c:v>
                </c:pt>
              </c:numCache>
            </c:numRef>
          </c:cat>
          <c:val>
            <c:numRef>
              <c:f>'90.ЈП ЛАКАВИЦА ПО Конче'!$B$162:$D$162</c:f>
              <c:numCache>
                <c:formatCode>0.00</c:formatCode>
                <c:ptCount val="3"/>
                <c:pt idx="0">
                  <c:v>-28.759178966182141</c:v>
                </c:pt>
                <c:pt idx="1">
                  <c:v>-34.686216401939298</c:v>
                </c:pt>
                <c:pt idx="2">
                  <c:v>-27.62262920785674</c:v>
                </c:pt>
              </c:numCache>
            </c:numRef>
          </c:val>
          <c:smooth val="0"/>
          <c:extLst>
            <c:ext xmlns:c16="http://schemas.microsoft.com/office/drawing/2014/chart" uri="{C3380CC4-5D6E-409C-BE32-E72D297353CC}">
              <c16:uniqueId val="{00000001-C88D-614C-B0EC-83C82123A9D0}"/>
            </c:ext>
          </c:extLst>
        </c:ser>
        <c:ser>
          <c:idx val="2"/>
          <c:order val="2"/>
          <c:tx>
            <c:strRef>
              <c:f>'90.ЈП ЛАКАВИЦА ПО Конче'!$A$163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'90.ЈП ЛАКАВИЦА ПО Конче'!$B$160:$D$160</c:f>
              <c:numCache>
                <c:formatCode>General</c:formatCode>
                <c:ptCount val="3"/>
                <c:pt idx="0">
                  <c:v>2023</c:v>
                </c:pt>
                <c:pt idx="1">
                  <c:v>2024</c:v>
                </c:pt>
                <c:pt idx="2">
                  <c:v>2025</c:v>
                </c:pt>
              </c:numCache>
            </c:numRef>
          </c:cat>
          <c:val>
            <c:numRef>
              <c:f>'90.ЈП ЛАКАВИЦА ПО Конче'!$B$163:$D$163</c:f>
              <c:numCache>
                <c:formatCode>0.00</c:formatCode>
                <c:ptCount val="3"/>
                <c:pt idx="0">
                  <c:v>1.7171717244208899</c:v>
                </c:pt>
                <c:pt idx="1">
                  <c:v>-9.5299999999999994</c:v>
                </c:pt>
                <c:pt idx="2">
                  <c:v>8.9445529559422123</c:v>
                </c:pt>
              </c:numCache>
            </c:numRef>
          </c:val>
          <c:smooth val="0"/>
          <c:extLst>
            <c:ext xmlns:c16="http://schemas.microsoft.com/office/drawing/2014/chart" uri="{C3380CC4-5D6E-409C-BE32-E72D297353CC}">
              <c16:uniqueId val="{00000002-C88D-614C-B0EC-83C82123A9D0}"/>
            </c:ext>
          </c:extLst>
        </c:ser>
        <c:ser>
          <c:idx val="3"/>
          <c:order val="3"/>
          <c:tx>
            <c:strRef>
              <c:f>'90.ЈП ЛАКАВИЦА ПО Конче'!$A$164</c:f>
              <c:strCache>
                <c:ptCount val="1"/>
                <c:pt idx="0">
                  <c:v>  СТАПКА НА ПОВРАТ НА КАПИТАЛОТ (ROE)</c:v>
                </c:pt>
              </c:strCache>
            </c:strRef>
          </c:tx>
          <c:marker>
            <c:symbol val="none"/>
          </c:marker>
          <c:cat>
            <c:numRef>
              <c:f>'90.ЈП ЛАКАВИЦА ПО Конче'!$B$160:$D$160</c:f>
              <c:numCache>
                <c:formatCode>General</c:formatCode>
                <c:ptCount val="3"/>
                <c:pt idx="0">
                  <c:v>2023</c:v>
                </c:pt>
                <c:pt idx="1">
                  <c:v>2024</c:v>
                </c:pt>
                <c:pt idx="2">
                  <c:v>2025</c:v>
                </c:pt>
              </c:numCache>
            </c:numRef>
          </c:cat>
          <c:val>
            <c:numRef>
              <c:f>'90.ЈП ЛАКАВИЦА ПО Конче'!$B$164:$D$164</c:f>
              <c:numCache>
                <c:formatCode>0.00</c:formatCode>
                <c:ptCount val="3"/>
                <c:pt idx="0">
                  <c:v>4.7671826659929772</c:v>
                </c:pt>
                <c:pt idx="1">
                  <c:v>-33.31</c:v>
                </c:pt>
                <c:pt idx="2">
                  <c:v>23.01367073035571</c:v>
                </c:pt>
              </c:numCache>
            </c:numRef>
          </c:val>
          <c:smooth val="0"/>
          <c:extLst>
            <c:ext xmlns:c16="http://schemas.microsoft.com/office/drawing/2014/chart" uri="{C3380CC4-5D6E-409C-BE32-E72D297353CC}">
              <c16:uniqueId val="{00000000-8805-E540-813F-F1038C568987}"/>
            </c:ext>
          </c:extLst>
        </c:ser>
        <c:dLbls>
          <c:showLegendKey val="0"/>
          <c:showVal val="0"/>
          <c:showCatName val="0"/>
          <c:showSerName val="0"/>
          <c:showPercent val="0"/>
          <c:showBubbleSize val="0"/>
        </c:dLbls>
        <c:smooth val="0"/>
        <c:axId val="248704384"/>
        <c:axId val="248714368"/>
      </c:lineChart>
      <c:catAx>
        <c:axId val="24870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714368"/>
        <c:crosses val="autoZero"/>
        <c:auto val="1"/>
        <c:lblAlgn val="ctr"/>
        <c:lblOffset val="100"/>
        <c:noMultiLvlLbl val="0"/>
      </c:catAx>
      <c:valAx>
        <c:axId val="2487143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704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'90.ЈП ЛАКАВИЦА ПО Конче'!$A$95</c:f>
              <c:strCache>
                <c:ptCount val="1"/>
                <c:pt idx="0">
                  <c:v>Oбврски</c:v>
                </c:pt>
              </c:strCache>
            </c:strRef>
          </c:tx>
          <c:spPr>
            <a:solidFill>
              <a:schemeClr val="accent1"/>
            </a:solidFill>
            <a:ln>
              <a:noFill/>
              <a:prstDash val="solid"/>
            </a:ln>
          </c:spPr>
          <c:invertIfNegative val="0"/>
          <c:cat>
            <c:numRef>
              <c:f>'90.ЈП ЛАКАВИЦА ПО Конче'!$B$94:$D$94</c:f>
              <c:numCache>
                <c:formatCode>0</c:formatCode>
                <c:ptCount val="3"/>
                <c:pt idx="0">
                  <c:v>2023</c:v>
                </c:pt>
                <c:pt idx="1">
                  <c:v>2024</c:v>
                </c:pt>
                <c:pt idx="2">
                  <c:v>2025</c:v>
                </c:pt>
              </c:numCache>
            </c:numRef>
          </c:cat>
          <c:val>
            <c:numRef>
              <c:f>'90.ЈП ЛАКАВИЦА ПО Конче'!$B$95:$D$95</c:f>
              <c:numCache>
                <c:formatCode>#,##0</c:formatCode>
                <c:ptCount val="3"/>
                <c:pt idx="0">
                  <c:v>8914889</c:v>
                </c:pt>
                <c:pt idx="1">
                  <c:v>9391648</c:v>
                </c:pt>
                <c:pt idx="2">
                  <c:v>7692082</c:v>
                </c:pt>
              </c:numCache>
            </c:numRef>
          </c:val>
          <c:extLst>
            <c:ext xmlns:c16="http://schemas.microsoft.com/office/drawing/2014/chart" uri="{C3380CC4-5D6E-409C-BE32-E72D297353CC}">
              <c16:uniqueId val="{00000000-A86D-4A43-BF55-660A0BA62224}"/>
            </c:ext>
          </c:extLst>
        </c:ser>
        <c:ser>
          <c:idx val="1"/>
          <c:order val="1"/>
          <c:tx>
            <c:strRef>
              <c:f>'90.ЈП ЛАКАВИЦА ПО Конче'!$A$96</c:f>
              <c:strCache>
                <c:ptCount val="1"/>
                <c:pt idx="0">
                  <c:v>EBITDA</c:v>
                </c:pt>
              </c:strCache>
            </c:strRef>
          </c:tx>
          <c:spPr>
            <a:solidFill>
              <a:schemeClr val="accent2"/>
            </a:solidFill>
            <a:ln>
              <a:noFill/>
              <a:prstDash val="solid"/>
            </a:ln>
          </c:spPr>
          <c:invertIfNegative val="0"/>
          <c:cat>
            <c:numRef>
              <c:f>'90.ЈП ЛАКАВИЦА ПО Конче'!$B$94:$D$94</c:f>
              <c:numCache>
                <c:formatCode>0</c:formatCode>
                <c:ptCount val="3"/>
                <c:pt idx="0">
                  <c:v>2023</c:v>
                </c:pt>
                <c:pt idx="1">
                  <c:v>2024</c:v>
                </c:pt>
                <c:pt idx="2">
                  <c:v>2025</c:v>
                </c:pt>
              </c:numCache>
            </c:numRef>
          </c:cat>
          <c:val>
            <c:numRef>
              <c:f>'90.ЈП ЛАКАВИЦА ПО Конче'!$B$96:$D$96</c:f>
              <c:numCache>
                <c:formatCode>#,##0</c:formatCode>
                <c:ptCount val="3"/>
                <c:pt idx="0">
                  <c:v>-1832467</c:v>
                </c:pt>
                <c:pt idx="1">
                  <c:v>-3661997</c:v>
                </c:pt>
                <c:pt idx="2">
                  <c:v>-2785775</c:v>
                </c:pt>
              </c:numCache>
            </c:numRef>
          </c:val>
          <c:extLst>
            <c:ext xmlns:c16="http://schemas.microsoft.com/office/drawing/2014/chart" uri="{C3380CC4-5D6E-409C-BE32-E72D297353CC}">
              <c16:uniqueId val="{00000001-A86D-4A43-BF55-660A0BA62224}"/>
            </c:ext>
          </c:extLst>
        </c:ser>
        <c:ser>
          <c:idx val="2"/>
          <c:order val="2"/>
          <c:tx>
            <c:strRef>
              <c:f>'90.ЈП ЛАКАВИЦА ПО Конче'!$A$97</c:f>
              <c:strCache>
                <c:ptCount val="1"/>
                <c:pt idx="0">
                  <c:v>Показател на долг/ЕBITDA</c:v>
                </c:pt>
              </c:strCache>
            </c:strRef>
          </c:tx>
          <c:spPr>
            <a:solidFill>
              <a:schemeClr val="accent3"/>
            </a:solidFill>
            <a:ln>
              <a:noFill/>
              <a:prstDash val="solid"/>
            </a:ln>
          </c:spPr>
          <c:invertIfNegative val="0"/>
          <c:cat>
            <c:numRef>
              <c:f>'90.ЈП ЛАКАВИЦА ПО Конче'!$B$94:$D$94</c:f>
              <c:numCache>
                <c:formatCode>0</c:formatCode>
                <c:ptCount val="3"/>
                <c:pt idx="0">
                  <c:v>2023</c:v>
                </c:pt>
                <c:pt idx="1">
                  <c:v>2024</c:v>
                </c:pt>
                <c:pt idx="2">
                  <c:v>2025</c:v>
                </c:pt>
              </c:numCache>
            </c:numRef>
          </c:cat>
          <c:val>
            <c:numRef>
              <c:f>'90.ЈП ЛАКАВИЦА ПО Конче'!$B$97:$D$97</c:f>
              <c:numCache>
                <c:formatCode>#,##0.00</c:formatCode>
                <c:ptCount val="3"/>
                <c:pt idx="0">
                  <c:v>-4.8649656446746379</c:v>
                </c:pt>
                <c:pt idx="1">
                  <c:v>-2.5646247115986172</c:v>
                </c:pt>
                <c:pt idx="2">
                  <c:v>-2.7612000251276569</c:v>
                </c:pt>
              </c:numCache>
            </c:numRef>
          </c:val>
          <c:extLst>
            <c:ext xmlns:c16="http://schemas.microsoft.com/office/drawing/2014/chart" uri="{C3380CC4-5D6E-409C-BE32-E72D297353CC}">
              <c16:uniqueId val="{00000002-A86D-4A43-BF55-660A0BA62224}"/>
            </c:ext>
          </c:extLst>
        </c:ser>
        <c:dLbls>
          <c:showLegendKey val="0"/>
          <c:showVal val="0"/>
          <c:showCatName val="0"/>
          <c:showSerName val="0"/>
          <c:showPercent val="0"/>
          <c:showBubbleSize val="0"/>
        </c:dLbls>
        <c:gapWidth val="219"/>
        <c:overlap val="-27"/>
        <c:axId val="248741248"/>
        <c:axId val="248767616"/>
      </c:barChart>
      <c:catAx>
        <c:axId val="2487412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767616"/>
        <c:crosses val="autoZero"/>
        <c:auto val="1"/>
        <c:lblAlgn val="ctr"/>
        <c:lblOffset val="100"/>
        <c:noMultiLvlLbl val="0"/>
      </c:catAx>
      <c:valAx>
        <c:axId val="248767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741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'90.ЈП ЛАКАВИЦА ПО Конче'!$A$118</c:f>
              <c:strCache>
                <c:ptCount val="1"/>
                <c:pt idx="0">
                  <c:v>Oбврски</c:v>
                </c:pt>
              </c:strCache>
            </c:strRef>
          </c:tx>
          <c:spPr>
            <a:solidFill>
              <a:schemeClr val="accent1"/>
            </a:solidFill>
            <a:ln>
              <a:noFill/>
              <a:prstDash val="solid"/>
            </a:ln>
          </c:spPr>
          <c:invertIfNegative val="0"/>
          <c:cat>
            <c:numRef>
              <c:f>'90.ЈП ЛАКАВИЦА ПО Конче'!$B$117:$D$117</c:f>
              <c:numCache>
                <c:formatCode>General</c:formatCode>
                <c:ptCount val="3"/>
                <c:pt idx="0">
                  <c:v>2023</c:v>
                </c:pt>
                <c:pt idx="1">
                  <c:v>2024</c:v>
                </c:pt>
                <c:pt idx="2">
                  <c:v>2025</c:v>
                </c:pt>
              </c:numCache>
            </c:numRef>
          </c:cat>
          <c:val>
            <c:numRef>
              <c:f>'90.ЈП ЛАКАВИЦА ПО Конче'!$B$118:$D$118</c:f>
              <c:numCache>
                <c:formatCode>#,##0</c:formatCode>
                <c:ptCount val="3"/>
                <c:pt idx="0">
                  <c:v>8914889</c:v>
                </c:pt>
                <c:pt idx="1">
                  <c:v>9391648</c:v>
                </c:pt>
                <c:pt idx="2">
                  <c:v>7692082</c:v>
                </c:pt>
              </c:numCache>
            </c:numRef>
          </c:val>
          <c:extLst>
            <c:ext xmlns:c16="http://schemas.microsoft.com/office/drawing/2014/chart" uri="{C3380CC4-5D6E-409C-BE32-E72D297353CC}">
              <c16:uniqueId val="{00000000-CDA4-2448-837A-9FABFA4E9408}"/>
            </c:ext>
          </c:extLst>
        </c:ser>
        <c:ser>
          <c:idx val="1"/>
          <c:order val="1"/>
          <c:tx>
            <c:strRef>
              <c:f>'90.ЈП ЛАКАВИЦА ПО Конче'!$A$119</c:f>
              <c:strCache>
                <c:ptCount val="1"/>
                <c:pt idx="0">
                  <c:v>Приходи</c:v>
                </c:pt>
              </c:strCache>
            </c:strRef>
          </c:tx>
          <c:spPr>
            <a:solidFill>
              <a:schemeClr val="accent2"/>
            </a:solidFill>
            <a:ln>
              <a:noFill/>
              <a:prstDash val="solid"/>
            </a:ln>
          </c:spPr>
          <c:invertIfNegative val="0"/>
          <c:cat>
            <c:numRef>
              <c:f>'90.ЈП ЛАКАВИЦА ПО Конче'!$B$117:$D$117</c:f>
              <c:numCache>
                <c:formatCode>General</c:formatCode>
                <c:ptCount val="3"/>
                <c:pt idx="0">
                  <c:v>2023</c:v>
                </c:pt>
                <c:pt idx="1">
                  <c:v>2024</c:v>
                </c:pt>
                <c:pt idx="2">
                  <c:v>2025</c:v>
                </c:pt>
              </c:numCache>
            </c:numRef>
          </c:cat>
          <c:val>
            <c:numRef>
              <c:f>'90.ЈП ЛАКАВИЦА ПО Конче'!$B$119:$D$119</c:f>
              <c:numCache>
                <c:formatCode>#,##0</c:formatCode>
                <c:ptCount val="3"/>
                <c:pt idx="0">
                  <c:v>14542303</c:v>
                </c:pt>
                <c:pt idx="1">
                  <c:v>13480998</c:v>
                </c:pt>
                <c:pt idx="2">
                  <c:v>16444180</c:v>
                </c:pt>
              </c:numCache>
            </c:numRef>
          </c:val>
          <c:extLst>
            <c:ext xmlns:c16="http://schemas.microsoft.com/office/drawing/2014/chart" uri="{C3380CC4-5D6E-409C-BE32-E72D297353CC}">
              <c16:uniqueId val="{00000001-CDA4-2448-837A-9FABFA4E9408}"/>
            </c:ext>
          </c:extLst>
        </c:ser>
        <c:dLbls>
          <c:showLegendKey val="0"/>
          <c:showVal val="0"/>
          <c:showCatName val="0"/>
          <c:showSerName val="0"/>
          <c:showPercent val="0"/>
          <c:showBubbleSize val="0"/>
        </c:dLbls>
        <c:gapWidth val="219"/>
        <c:overlap val="-27"/>
        <c:axId val="248797440"/>
        <c:axId val="248803328"/>
      </c:barChart>
      <c:catAx>
        <c:axId val="2487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803328"/>
        <c:crosses val="autoZero"/>
        <c:auto val="1"/>
        <c:lblAlgn val="ctr"/>
        <c:lblOffset val="100"/>
        <c:noMultiLvlLbl val="0"/>
      </c:catAx>
      <c:valAx>
        <c:axId val="248803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797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'10.ЈП за Индустриска зона ЖАБЕ'!$A$118</c:f>
              <c:strCache>
                <c:ptCount val="1"/>
                <c:pt idx="0">
                  <c:v>Oбврски</c:v>
                </c:pt>
              </c:strCache>
            </c:strRef>
          </c:tx>
          <c:spPr>
            <a:solidFill>
              <a:schemeClr val="accent1"/>
            </a:solidFill>
            <a:ln>
              <a:noFill/>
              <a:prstDash val="solid"/>
            </a:ln>
          </c:spPr>
          <c:invertIfNegative val="0"/>
          <c:cat>
            <c:numRef>
              <c:f>'10.ЈП за Индустриска зона ЖАБЕ'!$B$117:$D$117</c:f>
              <c:numCache>
                <c:formatCode>General</c:formatCode>
                <c:ptCount val="3"/>
                <c:pt idx="0">
                  <c:v>2023</c:v>
                </c:pt>
                <c:pt idx="1">
                  <c:v>2024</c:v>
                </c:pt>
                <c:pt idx="2">
                  <c:v>2025</c:v>
                </c:pt>
              </c:numCache>
            </c:numRef>
          </c:cat>
          <c:val>
            <c:numRef>
              <c:f>'10.ЈП за Индустриска зона ЖАБЕ'!$B$118:$D$118</c:f>
              <c:numCache>
                <c:formatCode>#,##0</c:formatCode>
                <c:ptCount val="3"/>
                <c:pt idx="0">
                  <c:v>1397936</c:v>
                </c:pt>
                <c:pt idx="1">
                  <c:v>5118767</c:v>
                </c:pt>
                <c:pt idx="2">
                  <c:v>11233927</c:v>
                </c:pt>
              </c:numCache>
            </c:numRef>
          </c:val>
          <c:extLst>
            <c:ext xmlns:c16="http://schemas.microsoft.com/office/drawing/2014/chart" uri="{C3380CC4-5D6E-409C-BE32-E72D297353CC}">
              <c16:uniqueId val="{00000000-1F93-E740-BBEA-B2FB28D8B35A}"/>
            </c:ext>
          </c:extLst>
        </c:ser>
        <c:ser>
          <c:idx val="1"/>
          <c:order val="1"/>
          <c:tx>
            <c:strRef>
              <c:f>'10.ЈП за Индустриска зона ЖАБЕ'!$A$119</c:f>
              <c:strCache>
                <c:ptCount val="1"/>
                <c:pt idx="0">
                  <c:v>Приходи</c:v>
                </c:pt>
              </c:strCache>
            </c:strRef>
          </c:tx>
          <c:spPr>
            <a:solidFill>
              <a:schemeClr val="accent2"/>
            </a:solidFill>
            <a:ln>
              <a:noFill/>
              <a:prstDash val="solid"/>
            </a:ln>
          </c:spPr>
          <c:invertIfNegative val="0"/>
          <c:cat>
            <c:numRef>
              <c:f>'10.ЈП за Индустриска зона ЖАБЕ'!$B$117:$D$117</c:f>
              <c:numCache>
                <c:formatCode>General</c:formatCode>
                <c:ptCount val="3"/>
                <c:pt idx="0">
                  <c:v>2023</c:v>
                </c:pt>
                <c:pt idx="1">
                  <c:v>2024</c:v>
                </c:pt>
                <c:pt idx="2">
                  <c:v>2025</c:v>
                </c:pt>
              </c:numCache>
            </c:numRef>
          </c:cat>
          <c:val>
            <c:numRef>
              <c:f>'10.ЈП за Индустриска зона ЖАБЕ'!$B$119:$D$119</c:f>
              <c:numCache>
                <c:formatCode>#,##0</c:formatCode>
                <c:ptCount val="3"/>
                <c:pt idx="0">
                  <c:v>43599145</c:v>
                </c:pt>
                <c:pt idx="1">
                  <c:v>38914665</c:v>
                </c:pt>
                <c:pt idx="2">
                  <c:v>48485113</c:v>
                </c:pt>
              </c:numCache>
            </c:numRef>
          </c:val>
          <c:extLst>
            <c:ext xmlns:c16="http://schemas.microsoft.com/office/drawing/2014/chart" uri="{C3380CC4-5D6E-409C-BE32-E72D297353CC}">
              <c16:uniqueId val="{00000001-1F93-E740-BBEA-B2FB28D8B35A}"/>
            </c:ext>
          </c:extLst>
        </c:ser>
        <c:dLbls>
          <c:showLegendKey val="0"/>
          <c:showVal val="0"/>
          <c:showCatName val="0"/>
          <c:showSerName val="0"/>
          <c:showPercent val="0"/>
          <c:showBubbleSize val="0"/>
        </c:dLbls>
        <c:gapWidth val="219"/>
        <c:overlap val="-27"/>
        <c:axId val="222380800"/>
        <c:axId val="222382336"/>
      </c:barChart>
      <c:catAx>
        <c:axId val="2223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382336"/>
        <c:crosses val="autoZero"/>
        <c:auto val="1"/>
        <c:lblAlgn val="ctr"/>
        <c:lblOffset val="100"/>
        <c:noMultiLvlLbl val="0"/>
      </c:catAx>
      <c:valAx>
        <c:axId val="222382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380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'90.ЈП ЛАКАВИЦА ПО Конче'!$A$139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'90.ЈП ЛАКАВИЦА ПО Конче'!$B$138:$D$138</c:f>
              <c:numCache>
                <c:formatCode>General</c:formatCode>
                <c:ptCount val="3"/>
                <c:pt idx="0">
                  <c:v>2023</c:v>
                </c:pt>
                <c:pt idx="1">
                  <c:v>2024</c:v>
                </c:pt>
                <c:pt idx="2">
                  <c:v>2025</c:v>
                </c:pt>
              </c:numCache>
            </c:numRef>
          </c:cat>
          <c:val>
            <c:numRef>
              <c:f>'90.ЈП ЛАКАВИЦА ПО Конче'!$B$139:$D$139</c:f>
              <c:numCache>
                <c:formatCode>0.00</c:formatCode>
                <c:ptCount val="3"/>
                <c:pt idx="0">
                  <c:v>0.63979317665537516</c:v>
                </c:pt>
                <c:pt idx="1">
                  <c:v>0.71384026404566803</c:v>
                </c:pt>
                <c:pt idx="2">
                  <c:v>0.61133740632935696</c:v>
                </c:pt>
              </c:numCache>
            </c:numRef>
          </c:val>
          <c:smooth val="0"/>
          <c:extLst>
            <c:ext xmlns:c16="http://schemas.microsoft.com/office/drawing/2014/chart" uri="{C3380CC4-5D6E-409C-BE32-E72D297353CC}">
              <c16:uniqueId val="{00000000-3DB6-774F-BB71-A0090AB8ECD7}"/>
            </c:ext>
          </c:extLst>
        </c:ser>
        <c:ser>
          <c:idx val="1"/>
          <c:order val="1"/>
          <c:tx>
            <c:strRef>
              <c:f>'90.ЈП ЛАКАВИЦА ПО Конче'!$A$140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'90.ЈП ЛАКАВИЦА ПО Конче'!$B$138:$D$138</c:f>
              <c:numCache>
                <c:formatCode>General</c:formatCode>
                <c:ptCount val="3"/>
                <c:pt idx="0">
                  <c:v>2023</c:v>
                </c:pt>
                <c:pt idx="1">
                  <c:v>2024</c:v>
                </c:pt>
                <c:pt idx="2">
                  <c:v>2025</c:v>
                </c:pt>
              </c:numCache>
            </c:numRef>
          </c:cat>
          <c:val>
            <c:numRef>
              <c:f>'90.ЈП ЛАКАВИЦА ПО Конче'!$B$140:$D$140</c:f>
              <c:numCache>
                <c:formatCode>0.00</c:formatCode>
                <c:ptCount val="3"/>
                <c:pt idx="0">
                  <c:v>1.776182834946628</c:v>
                </c:pt>
                <c:pt idx="1">
                  <c:v>2.4945517288273891</c:v>
                </c:pt>
                <c:pt idx="2">
                  <c:v>1.5729257620490511</c:v>
                </c:pt>
              </c:numCache>
            </c:numRef>
          </c:val>
          <c:smooth val="0"/>
          <c:extLst>
            <c:ext xmlns:c16="http://schemas.microsoft.com/office/drawing/2014/chart" uri="{C3380CC4-5D6E-409C-BE32-E72D297353CC}">
              <c16:uniqueId val="{00000001-3DB6-774F-BB71-A0090AB8ECD7}"/>
            </c:ext>
          </c:extLst>
        </c:ser>
        <c:dLbls>
          <c:showLegendKey val="0"/>
          <c:showVal val="0"/>
          <c:showCatName val="0"/>
          <c:showSerName val="0"/>
          <c:showPercent val="0"/>
          <c:showBubbleSize val="0"/>
        </c:dLbls>
        <c:smooth val="0"/>
        <c:axId val="251470976"/>
        <c:axId val="251472512"/>
      </c:lineChart>
      <c:catAx>
        <c:axId val="25147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472512"/>
        <c:crosses val="autoZero"/>
        <c:auto val="1"/>
        <c:lblAlgn val="ctr"/>
        <c:lblOffset val="100"/>
        <c:noMultiLvlLbl val="0"/>
      </c:catAx>
      <c:valAx>
        <c:axId val="251472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470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'90.ЈП ЛАКАВИЦА ПО Конче'!$A$185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'90.ЈП ЛАКАВИЦА ПО Конче'!$B$184:$D$184</c:f>
              <c:numCache>
                <c:formatCode>General</c:formatCode>
                <c:ptCount val="3"/>
                <c:pt idx="0">
                  <c:v>2023</c:v>
                </c:pt>
                <c:pt idx="1">
                  <c:v>2024</c:v>
                </c:pt>
                <c:pt idx="2">
                  <c:v>2025</c:v>
                </c:pt>
              </c:numCache>
            </c:numRef>
          </c:cat>
          <c:val>
            <c:numRef>
              <c:f>'90.ЈП ЛАКАВИЦА ПО Конче'!$B$185:$D$185</c:f>
              <c:numCache>
                <c:formatCode>0.00</c:formatCode>
                <c:ptCount val="3"/>
                <c:pt idx="0">
                  <c:v>1.120960451666869</c:v>
                </c:pt>
                <c:pt idx="1">
                  <c:v>0.99051604148707451</c:v>
                </c:pt>
                <c:pt idx="2">
                  <c:v>1.1859022043706759</c:v>
                </c:pt>
              </c:numCache>
            </c:numRef>
          </c:val>
          <c:smooth val="0"/>
          <c:extLst>
            <c:ext xmlns:c16="http://schemas.microsoft.com/office/drawing/2014/chart" uri="{C3380CC4-5D6E-409C-BE32-E72D297353CC}">
              <c16:uniqueId val="{00000000-D6CD-E24C-9E66-BE9056F78DFA}"/>
            </c:ext>
          </c:extLst>
        </c:ser>
        <c:ser>
          <c:idx val="1"/>
          <c:order val="1"/>
          <c:tx>
            <c:strRef>
              <c:f>'90.ЈП ЛАКАВИЦА ПО Конче'!$A$186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'90.ЈП ЛАКАВИЦА ПО Конче'!$B$184:$D$184</c:f>
              <c:numCache>
                <c:formatCode>General</c:formatCode>
                <c:ptCount val="3"/>
                <c:pt idx="0">
                  <c:v>2023</c:v>
                </c:pt>
                <c:pt idx="1">
                  <c:v>2024</c:v>
                </c:pt>
                <c:pt idx="2">
                  <c:v>2025</c:v>
                </c:pt>
              </c:numCache>
            </c:numRef>
          </c:cat>
          <c:val>
            <c:numRef>
              <c:f>'90.ЈП ЛАКАВИЦА ПО Конче'!$B$186:$D$186</c:f>
              <c:numCache>
                <c:formatCode>0.00</c:formatCode>
                <c:ptCount val="3"/>
                <c:pt idx="0">
                  <c:v>1.1183907057059259</c:v>
                </c:pt>
                <c:pt idx="1">
                  <c:v>0.9880767464879433</c:v>
                </c:pt>
                <c:pt idx="2">
                  <c:v>1.182923946988605</c:v>
                </c:pt>
              </c:numCache>
            </c:numRef>
          </c:val>
          <c:smooth val="0"/>
          <c:extLst>
            <c:ext xmlns:c16="http://schemas.microsoft.com/office/drawing/2014/chart" uri="{C3380CC4-5D6E-409C-BE32-E72D297353CC}">
              <c16:uniqueId val="{00000001-D6CD-E24C-9E66-BE9056F78DFA}"/>
            </c:ext>
          </c:extLst>
        </c:ser>
        <c:dLbls>
          <c:showLegendKey val="0"/>
          <c:showVal val="0"/>
          <c:showCatName val="0"/>
          <c:showSerName val="0"/>
          <c:showPercent val="0"/>
          <c:showBubbleSize val="0"/>
        </c:dLbls>
        <c:smooth val="0"/>
        <c:axId val="251498496"/>
        <c:axId val="251500032"/>
      </c:lineChart>
      <c:catAx>
        <c:axId val="2514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500032"/>
        <c:crosses val="autoZero"/>
        <c:auto val="1"/>
        <c:lblAlgn val="ctr"/>
        <c:lblOffset val="100"/>
        <c:noMultiLvlLbl val="0"/>
      </c:catAx>
      <c:valAx>
        <c:axId val="251500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4984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'91.Комунално ЈП ВОДОВОД Кочани'!$A$161</c:f>
              <c:strCache>
                <c:ptCount val="1"/>
                <c:pt idx="0">
                  <c:v>   НЕТО ПРОФИТНА МАРЖА</c:v>
                </c:pt>
              </c:strCache>
            </c:strRef>
          </c:tx>
          <c:spPr>
            <a:ln w="28575" cap="rnd">
              <a:solidFill>
                <a:schemeClr val="accent1"/>
              </a:solidFill>
              <a:prstDash val="solid"/>
              <a:round/>
            </a:ln>
          </c:spPr>
          <c:marker>
            <c:symbol val="none"/>
          </c:marker>
          <c:cat>
            <c:numRef>
              <c:f>'91.Комунално ЈП ВОДОВОД Кочани'!$B$160:$D$160</c:f>
              <c:numCache>
                <c:formatCode>General</c:formatCode>
                <c:ptCount val="3"/>
                <c:pt idx="0">
                  <c:v>2023</c:v>
                </c:pt>
                <c:pt idx="1">
                  <c:v>2024</c:v>
                </c:pt>
                <c:pt idx="2">
                  <c:v>2025</c:v>
                </c:pt>
              </c:numCache>
            </c:numRef>
          </c:cat>
          <c:val>
            <c:numRef>
              <c:f>'91.Комунално ЈП ВОДОВОД Кочани'!$B$161:$D$161</c:f>
              <c:numCache>
                <c:formatCode>0.00</c:formatCode>
                <c:ptCount val="3"/>
                <c:pt idx="0">
                  <c:v>-36.270000000000003</c:v>
                </c:pt>
                <c:pt idx="1">
                  <c:v>-28.19</c:v>
                </c:pt>
                <c:pt idx="2">
                  <c:v>-19.73</c:v>
                </c:pt>
              </c:numCache>
            </c:numRef>
          </c:val>
          <c:smooth val="0"/>
          <c:extLst>
            <c:ext xmlns:c16="http://schemas.microsoft.com/office/drawing/2014/chart" uri="{C3380CC4-5D6E-409C-BE32-E72D297353CC}">
              <c16:uniqueId val="{00000000-9382-0C47-A8E3-D6F6C4B08307}"/>
            </c:ext>
          </c:extLst>
        </c:ser>
        <c:ser>
          <c:idx val="1"/>
          <c:order val="1"/>
          <c:tx>
            <c:strRef>
              <c:f>'91.Комунално ЈП ВОДОВОД Кочани'!$A$162</c:f>
              <c:strCache>
                <c:ptCount val="1"/>
                <c:pt idx="0">
                  <c:v>  ОПЕРАТИВНА ПРОФИТНА МАРЖА</c:v>
                </c:pt>
              </c:strCache>
            </c:strRef>
          </c:tx>
          <c:spPr>
            <a:ln w="28575" cap="rnd">
              <a:solidFill>
                <a:schemeClr val="accent2"/>
              </a:solidFill>
              <a:prstDash val="solid"/>
              <a:round/>
            </a:ln>
          </c:spPr>
          <c:marker>
            <c:symbol val="none"/>
          </c:marker>
          <c:cat>
            <c:numRef>
              <c:f>'91.Комунално ЈП ВОДОВОД Кочани'!$B$160:$D$160</c:f>
              <c:numCache>
                <c:formatCode>General</c:formatCode>
                <c:ptCount val="3"/>
                <c:pt idx="0">
                  <c:v>2023</c:v>
                </c:pt>
                <c:pt idx="1">
                  <c:v>2024</c:v>
                </c:pt>
                <c:pt idx="2">
                  <c:v>2025</c:v>
                </c:pt>
              </c:numCache>
            </c:numRef>
          </c:cat>
          <c:val>
            <c:numRef>
              <c:f>'91.Комунално ЈП ВОДОВОД Кочани'!$B$162:$D$162</c:f>
              <c:numCache>
                <c:formatCode>0.00</c:formatCode>
                <c:ptCount val="3"/>
                <c:pt idx="0">
                  <c:v>-64.431126279276668</c:v>
                </c:pt>
                <c:pt idx="1">
                  <c:v>-52.597821359188814</c:v>
                </c:pt>
                <c:pt idx="2">
                  <c:v>-45.699613838680087</c:v>
                </c:pt>
              </c:numCache>
            </c:numRef>
          </c:val>
          <c:smooth val="0"/>
          <c:extLst>
            <c:ext xmlns:c16="http://schemas.microsoft.com/office/drawing/2014/chart" uri="{C3380CC4-5D6E-409C-BE32-E72D297353CC}">
              <c16:uniqueId val="{00000001-9382-0C47-A8E3-D6F6C4B08307}"/>
            </c:ext>
          </c:extLst>
        </c:ser>
        <c:ser>
          <c:idx val="2"/>
          <c:order val="2"/>
          <c:tx>
            <c:strRef>
              <c:f>'91.Комунално ЈП ВОДОВОД Кочани'!$A$163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'91.Комунално ЈП ВОДОВОД Кочани'!$B$160:$D$160</c:f>
              <c:numCache>
                <c:formatCode>General</c:formatCode>
                <c:ptCount val="3"/>
                <c:pt idx="0">
                  <c:v>2023</c:v>
                </c:pt>
                <c:pt idx="1">
                  <c:v>2024</c:v>
                </c:pt>
                <c:pt idx="2">
                  <c:v>2025</c:v>
                </c:pt>
              </c:numCache>
            </c:numRef>
          </c:cat>
          <c:val>
            <c:numRef>
              <c:f>'91.Комунално ЈП ВОДОВОД Кочани'!$B$163:$D$163</c:f>
              <c:numCache>
                <c:formatCode>0.00</c:formatCode>
                <c:ptCount val="3"/>
                <c:pt idx="0">
                  <c:v>-4.17</c:v>
                </c:pt>
                <c:pt idx="1">
                  <c:v>-3.18</c:v>
                </c:pt>
                <c:pt idx="2">
                  <c:v>-2.42</c:v>
                </c:pt>
              </c:numCache>
            </c:numRef>
          </c:val>
          <c:smooth val="0"/>
          <c:extLst>
            <c:ext xmlns:c16="http://schemas.microsoft.com/office/drawing/2014/chart" uri="{C3380CC4-5D6E-409C-BE32-E72D297353CC}">
              <c16:uniqueId val="{00000002-9382-0C47-A8E3-D6F6C4B08307}"/>
            </c:ext>
          </c:extLst>
        </c:ser>
        <c:ser>
          <c:idx val="3"/>
          <c:order val="3"/>
          <c:tx>
            <c:strRef>
              <c:f>'91.Комунално ЈП ВОДОВОД Кочани'!$A$164</c:f>
              <c:strCache>
                <c:ptCount val="1"/>
                <c:pt idx="0">
                  <c:v>  СТАПКА НА ПОВРАТ НА КАПИТАЛОТ (ROE)</c:v>
                </c:pt>
              </c:strCache>
            </c:strRef>
          </c:tx>
          <c:marker>
            <c:symbol val="none"/>
          </c:marker>
          <c:cat>
            <c:numRef>
              <c:f>'91.Комунално ЈП ВОДОВОД Кочани'!$B$160:$D$160</c:f>
              <c:numCache>
                <c:formatCode>General</c:formatCode>
                <c:ptCount val="3"/>
                <c:pt idx="0">
                  <c:v>2023</c:v>
                </c:pt>
                <c:pt idx="1">
                  <c:v>2024</c:v>
                </c:pt>
                <c:pt idx="2">
                  <c:v>2025</c:v>
                </c:pt>
              </c:numCache>
            </c:numRef>
          </c:cat>
          <c:val>
            <c:numRef>
              <c:f>'91.Комунално ЈП ВОДОВОД Кочани'!$B$164:$D$164</c:f>
              <c:numCache>
                <c:formatCode>0.00</c:formatCode>
                <c:ptCount val="3"/>
                <c:pt idx="0">
                  <c:v>-17.96</c:v>
                </c:pt>
                <c:pt idx="1">
                  <c:v>-18.23</c:v>
                </c:pt>
                <c:pt idx="2">
                  <c:v>-15.58</c:v>
                </c:pt>
              </c:numCache>
            </c:numRef>
          </c:val>
          <c:smooth val="0"/>
          <c:extLst>
            <c:ext xmlns:c16="http://schemas.microsoft.com/office/drawing/2014/chart" uri="{C3380CC4-5D6E-409C-BE32-E72D297353CC}">
              <c16:uniqueId val="{00000000-CD68-034C-84A8-4E77F1325CFE}"/>
            </c:ext>
          </c:extLst>
        </c:ser>
        <c:dLbls>
          <c:showLegendKey val="0"/>
          <c:showVal val="0"/>
          <c:showCatName val="0"/>
          <c:showSerName val="0"/>
          <c:showPercent val="0"/>
          <c:showBubbleSize val="0"/>
        </c:dLbls>
        <c:smooth val="0"/>
        <c:axId val="251241984"/>
        <c:axId val="251243520"/>
      </c:lineChart>
      <c:catAx>
        <c:axId val="25124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43520"/>
        <c:crosses val="autoZero"/>
        <c:auto val="1"/>
        <c:lblAlgn val="ctr"/>
        <c:lblOffset val="100"/>
        <c:noMultiLvlLbl val="0"/>
      </c:catAx>
      <c:valAx>
        <c:axId val="251243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41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'91.Комунално ЈП ВОДОВОД Кочани'!$A$185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'91.Комунално ЈП ВОДОВОД Кочани'!$B$184:$D$184</c:f>
              <c:numCache>
                <c:formatCode>General</c:formatCode>
                <c:ptCount val="3"/>
                <c:pt idx="0">
                  <c:v>2023</c:v>
                </c:pt>
                <c:pt idx="1">
                  <c:v>2024</c:v>
                </c:pt>
                <c:pt idx="2">
                  <c:v>2025</c:v>
                </c:pt>
              </c:numCache>
            </c:numRef>
          </c:cat>
          <c:val>
            <c:numRef>
              <c:f>'91.Комунално ЈП ВОДОВОД Кочани'!$B$185:$D$185</c:f>
              <c:numCache>
                <c:formatCode>0.00</c:formatCode>
                <c:ptCount val="3"/>
                <c:pt idx="0">
                  <c:v>1.51712298126164</c:v>
                </c:pt>
                <c:pt idx="1">
                  <c:v>1.2269257095993309</c:v>
                </c:pt>
                <c:pt idx="2">
                  <c:v>1.3534300490238911</c:v>
                </c:pt>
              </c:numCache>
            </c:numRef>
          </c:val>
          <c:smooth val="0"/>
          <c:extLst>
            <c:ext xmlns:c16="http://schemas.microsoft.com/office/drawing/2014/chart" uri="{C3380CC4-5D6E-409C-BE32-E72D297353CC}">
              <c16:uniqueId val="{00000000-9CB1-5B44-B035-F8AF68FC8C47}"/>
            </c:ext>
          </c:extLst>
        </c:ser>
        <c:ser>
          <c:idx val="1"/>
          <c:order val="1"/>
          <c:tx>
            <c:strRef>
              <c:f>'91.Комунално ЈП ВОДОВОД Кочани'!$A$186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'91.Комунално ЈП ВОДОВОД Кочани'!$B$184:$D$184</c:f>
              <c:numCache>
                <c:formatCode>General</c:formatCode>
                <c:ptCount val="3"/>
                <c:pt idx="0">
                  <c:v>2023</c:v>
                </c:pt>
                <c:pt idx="1">
                  <c:v>2024</c:v>
                </c:pt>
                <c:pt idx="2">
                  <c:v>2025</c:v>
                </c:pt>
              </c:numCache>
            </c:numRef>
          </c:cat>
          <c:val>
            <c:numRef>
              <c:f>'91.Комунално ЈП ВОДОВОД Кочани'!$B$186:$D$186</c:f>
              <c:numCache>
                <c:formatCode>0.00</c:formatCode>
                <c:ptCount val="3"/>
                <c:pt idx="0">
                  <c:v>1.449260570755794</c:v>
                </c:pt>
                <c:pt idx="1">
                  <c:v>1.1821092295953639</c:v>
                </c:pt>
                <c:pt idx="2">
                  <c:v>1.3046881519794029</c:v>
                </c:pt>
              </c:numCache>
            </c:numRef>
          </c:val>
          <c:smooth val="0"/>
          <c:extLst>
            <c:ext xmlns:c16="http://schemas.microsoft.com/office/drawing/2014/chart" uri="{C3380CC4-5D6E-409C-BE32-E72D297353CC}">
              <c16:uniqueId val="{00000001-9CB1-5B44-B035-F8AF68FC8C47}"/>
            </c:ext>
          </c:extLst>
        </c:ser>
        <c:dLbls>
          <c:showLegendKey val="0"/>
          <c:showVal val="0"/>
          <c:showCatName val="0"/>
          <c:showSerName val="0"/>
          <c:showPercent val="0"/>
          <c:showBubbleSize val="0"/>
        </c:dLbls>
        <c:smooth val="0"/>
        <c:axId val="251261312"/>
        <c:axId val="251262848"/>
      </c:lineChart>
      <c:catAx>
        <c:axId val="25126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62848"/>
        <c:crosses val="autoZero"/>
        <c:auto val="1"/>
        <c:lblAlgn val="ctr"/>
        <c:lblOffset val="100"/>
        <c:noMultiLvlLbl val="0"/>
      </c:catAx>
      <c:valAx>
        <c:axId val="251262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61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'91.Комунално ЈП ВОДОВОД Кочани'!$A$95</c:f>
              <c:strCache>
                <c:ptCount val="1"/>
                <c:pt idx="0">
                  <c:v>Oбврски</c:v>
                </c:pt>
              </c:strCache>
            </c:strRef>
          </c:tx>
          <c:spPr>
            <a:solidFill>
              <a:schemeClr val="accent1"/>
            </a:solidFill>
            <a:ln>
              <a:noFill/>
              <a:prstDash val="solid"/>
            </a:ln>
          </c:spPr>
          <c:invertIfNegative val="0"/>
          <c:cat>
            <c:numRef>
              <c:f>'91.Комунално ЈП ВОДОВОД Кочани'!$B$94:$D$94</c:f>
              <c:numCache>
                <c:formatCode>0</c:formatCode>
                <c:ptCount val="3"/>
                <c:pt idx="0">
                  <c:v>2023</c:v>
                </c:pt>
                <c:pt idx="1">
                  <c:v>2024</c:v>
                </c:pt>
                <c:pt idx="2">
                  <c:v>2025</c:v>
                </c:pt>
              </c:numCache>
            </c:numRef>
          </c:cat>
          <c:val>
            <c:numRef>
              <c:f>'91.Комунално ЈП ВОДОВОД Кочани'!$B$95:$D$95</c:f>
              <c:numCache>
                <c:formatCode>#,##0</c:formatCode>
                <c:ptCount val="3"/>
                <c:pt idx="0">
                  <c:v>218263752</c:v>
                </c:pt>
                <c:pt idx="1">
                  <c:v>268587085</c:v>
                </c:pt>
                <c:pt idx="2">
                  <c:v>304555645</c:v>
                </c:pt>
              </c:numCache>
            </c:numRef>
          </c:val>
          <c:extLst>
            <c:ext xmlns:c16="http://schemas.microsoft.com/office/drawing/2014/chart" uri="{C3380CC4-5D6E-409C-BE32-E72D297353CC}">
              <c16:uniqueId val="{00000000-47DD-074E-B707-EB87DB18162F}"/>
            </c:ext>
          </c:extLst>
        </c:ser>
        <c:ser>
          <c:idx val="1"/>
          <c:order val="1"/>
          <c:tx>
            <c:strRef>
              <c:f>'91.Комунално ЈП ВОДОВОД Кочани'!$A$96</c:f>
              <c:strCache>
                <c:ptCount val="1"/>
                <c:pt idx="0">
                  <c:v>EBITDA</c:v>
                </c:pt>
              </c:strCache>
            </c:strRef>
          </c:tx>
          <c:spPr>
            <a:solidFill>
              <a:schemeClr val="accent2"/>
            </a:solidFill>
            <a:ln>
              <a:noFill/>
              <a:prstDash val="solid"/>
            </a:ln>
          </c:spPr>
          <c:invertIfNegative val="0"/>
          <c:cat>
            <c:numRef>
              <c:f>'91.Комунално ЈП ВОДОВОД Кочани'!$B$94:$D$94</c:f>
              <c:numCache>
                <c:formatCode>0</c:formatCode>
                <c:ptCount val="3"/>
                <c:pt idx="0">
                  <c:v>2023</c:v>
                </c:pt>
                <c:pt idx="1">
                  <c:v>2024</c:v>
                </c:pt>
                <c:pt idx="2">
                  <c:v>2025</c:v>
                </c:pt>
              </c:numCache>
            </c:numRef>
          </c:cat>
          <c:val>
            <c:numRef>
              <c:f>'91.Комунално ЈП ВОДОВОД Кочани'!$B$96:$D$96</c:f>
              <c:numCache>
                <c:formatCode>#,##0</c:formatCode>
                <c:ptCount val="3"/>
                <c:pt idx="0">
                  <c:v>-44272674</c:v>
                </c:pt>
                <c:pt idx="1">
                  <c:v>-35483111</c:v>
                </c:pt>
                <c:pt idx="2">
                  <c:v>-22813959</c:v>
                </c:pt>
              </c:numCache>
            </c:numRef>
          </c:val>
          <c:extLst>
            <c:ext xmlns:c16="http://schemas.microsoft.com/office/drawing/2014/chart" uri="{C3380CC4-5D6E-409C-BE32-E72D297353CC}">
              <c16:uniqueId val="{00000001-47DD-074E-B707-EB87DB18162F}"/>
            </c:ext>
          </c:extLst>
        </c:ser>
        <c:ser>
          <c:idx val="2"/>
          <c:order val="2"/>
          <c:tx>
            <c:strRef>
              <c:f>'91.Комунално ЈП ВОДОВОД Кочани'!$A$97</c:f>
              <c:strCache>
                <c:ptCount val="1"/>
                <c:pt idx="0">
                  <c:v>Показател на долг/ЕBITDA</c:v>
                </c:pt>
              </c:strCache>
            </c:strRef>
          </c:tx>
          <c:spPr>
            <a:solidFill>
              <a:schemeClr val="accent3"/>
            </a:solidFill>
            <a:ln>
              <a:noFill/>
              <a:prstDash val="solid"/>
            </a:ln>
          </c:spPr>
          <c:invertIfNegative val="0"/>
          <c:cat>
            <c:numRef>
              <c:f>'91.Комунално ЈП ВОДОВОД Кочани'!$B$94:$D$94</c:f>
              <c:numCache>
                <c:formatCode>0</c:formatCode>
                <c:ptCount val="3"/>
                <c:pt idx="0">
                  <c:v>2023</c:v>
                </c:pt>
                <c:pt idx="1">
                  <c:v>2024</c:v>
                </c:pt>
                <c:pt idx="2">
                  <c:v>2025</c:v>
                </c:pt>
              </c:numCache>
            </c:numRef>
          </c:cat>
          <c:val>
            <c:numRef>
              <c:f>'91.Комунално ЈП ВОДОВОД Кочани'!$B$97:$D$97</c:f>
              <c:numCache>
                <c:formatCode>#,##0.00</c:formatCode>
                <c:ptCount val="3"/>
                <c:pt idx="0">
                  <c:v>-4.9299880102114457</c:v>
                </c:pt>
                <c:pt idx="1">
                  <c:v>-7.5694345120978834</c:v>
                </c:pt>
                <c:pt idx="2">
                  <c:v>-13.34953065357924</c:v>
                </c:pt>
              </c:numCache>
            </c:numRef>
          </c:val>
          <c:extLst>
            <c:ext xmlns:c16="http://schemas.microsoft.com/office/drawing/2014/chart" uri="{C3380CC4-5D6E-409C-BE32-E72D297353CC}">
              <c16:uniqueId val="{00000002-47DD-074E-B707-EB87DB18162F}"/>
            </c:ext>
          </c:extLst>
        </c:ser>
        <c:dLbls>
          <c:showLegendKey val="0"/>
          <c:showVal val="0"/>
          <c:showCatName val="0"/>
          <c:showSerName val="0"/>
          <c:showPercent val="0"/>
          <c:showBubbleSize val="0"/>
        </c:dLbls>
        <c:gapWidth val="219"/>
        <c:overlap val="-27"/>
        <c:axId val="245739904"/>
        <c:axId val="245741440"/>
      </c:barChart>
      <c:catAx>
        <c:axId val="2457399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741440"/>
        <c:crosses val="autoZero"/>
        <c:auto val="1"/>
        <c:lblAlgn val="ctr"/>
        <c:lblOffset val="100"/>
        <c:noMultiLvlLbl val="0"/>
      </c:catAx>
      <c:valAx>
        <c:axId val="245741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739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'91.Комунално ЈП ВОДОВОД Кочани'!$A$118</c:f>
              <c:strCache>
                <c:ptCount val="1"/>
                <c:pt idx="0">
                  <c:v>Oбврски</c:v>
                </c:pt>
              </c:strCache>
            </c:strRef>
          </c:tx>
          <c:spPr>
            <a:solidFill>
              <a:schemeClr val="accent1"/>
            </a:solidFill>
            <a:ln>
              <a:noFill/>
              <a:prstDash val="solid"/>
            </a:ln>
          </c:spPr>
          <c:invertIfNegative val="0"/>
          <c:cat>
            <c:numRef>
              <c:f>'91.Комунално ЈП ВОДОВОД Кочани'!$B$117:$D$117</c:f>
              <c:numCache>
                <c:formatCode>General</c:formatCode>
                <c:ptCount val="3"/>
                <c:pt idx="0">
                  <c:v>2023</c:v>
                </c:pt>
                <c:pt idx="1">
                  <c:v>2024</c:v>
                </c:pt>
                <c:pt idx="2">
                  <c:v>2025</c:v>
                </c:pt>
              </c:numCache>
            </c:numRef>
          </c:cat>
          <c:val>
            <c:numRef>
              <c:f>'91.Комунално ЈП ВОДОВОД Кочани'!$B$118:$D$118</c:f>
              <c:numCache>
                <c:formatCode>#,##0</c:formatCode>
                <c:ptCount val="3"/>
                <c:pt idx="0">
                  <c:v>218263752</c:v>
                </c:pt>
                <c:pt idx="1">
                  <c:v>268587085</c:v>
                </c:pt>
                <c:pt idx="2">
                  <c:v>304555645</c:v>
                </c:pt>
              </c:numCache>
            </c:numRef>
          </c:val>
          <c:extLst>
            <c:ext xmlns:c16="http://schemas.microsoft.com/office/drawing/2014/chart" uri="{C3380CC4-5D6E-409C-BE32-E72D297353CC}">
              <c16:uniqueId val="{00000000-4CFF-5E4C-970B-EEC4C0FAB854}"/>
            </c:ext>
          </c:extLst>
        </c:ser>
        <c:ser>
          <c:idx val="1"/>
          <c:order val="1"/>
          <c:tx>
            <c:strRef>
              <c:f>'91.Комунално ЈП ВОДОВОД Кочани'!$A$119</c:f>
              <c:strCache>
                <c:ptCount val="1"/>
                <c:pt idx="0">
                  <c:v>Приходи</c:v>
                </c:pt>
              </c:strCache>
            </c:strRef>
          </c:tx>
          <c:spPr>
            <a:solidFill>
              <a:schemeClr val="accent2"/>
            </a:solidFill>
            <a:ln>
              <a:noFill/>
              <a:prstDash val="solid"/>
            </a:ln>
          </c:spPr>
          <c:invertIfNegative val="0"/>
          <c:cat>
            <c:numRef>
              <c:f>'91.Комунално ЈП ВОДОВОД Кочани'!$B$117:$D$117</c:f>
              <c:numCache>
                <c:formatCode>General</c:formatCode>
                <c:ptCount val="3"/>
                <c:pt idx="0">
                  <c:v>2023</c:v>
                </c:pt>
                <c:pt idx="1">
                  <c:v>2024</c:v>
                </c:pt>
                <c:pt idx="2">
                  <c:v>2025</c:v>
                </c:pt>
              </c:numCache>
            </c:numRef>
          </c:cat>
          <c:val>
            <c:numRef>
              <c:f>'91.Комунално ЈП ВОДОВОД Кочани'!$B$119:$D$119</c:f>
              <c:numCache>
                <c:formatCode>#,##0</c:formatCode>
                <c:ptCount val="3"/>
                <c:pt idx="0">
                  <c:v>227137066</c:v>
                </c:pt>
                <c:pt idx="1">
                  <c:v>243392055</c:v>
                </c:pt>
                <c:pt idx="2">
                  <c:v>260203714</c:v>
                </c:pt>
              </c:numCache>
            </c:numRef>
          </c:val>
          <c:extLst>
            <c:ext xmlns:c16="http://schemas.microsoft.com/office/drawing/2014/chart" uri="{C3380CC4-5D6E-409C-BE32-E72D297353CC}">
              <c16:uniqueId val="{00000001-4CFF-5E4C-970B-EEC4C0FAB854}"/>
            </c:ext>
          </c:extLst>
        </c:ser>
        <c:dLbls>
          <c:showLegendKey val="0"/>
          <c:showVal val="0"/>
          <c:showCatName val="0"/>
          <c:showSerName val="0"/>
          <c:showPercent val="0"/>
          <c:showBubbleSize val="0"/>
        </c:dLbls>
        <c:gapWidth val="219"/>
        <c:overlap val="-27"/>
        <c:axId val="245754880"/>
        <c:axId val="245789440"/>
      </c:barChart>
      <c:catAx>
        <c:axId val="24575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789440"/>
        <c:crosses val="autoZero"/>
        <c:auto val="1"/>
        <c:lblAlgn val="ctr"/>
        <c:lblOffset val="100"/>
        <c:noMultiLvlLbl val="0"/>
      </c:catAx>
      <c:valAx>
        <c:axId val="245789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754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'91.Комунално ЈП ВОДОВОД Кочани'!$A$139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'91.Комунално ЈП ВОДОВОД Кочани'!$B$138:$D$138</c:f>
              <c:numCache>
                <c:formatCode>General</c:formatCode>
                <c:ptCount val="3"/>
                <c:pt idx="0">
                  <c:v>2023</c:v>
                </c:pt>
                <c:pt idx="1">
                  <c:v>2024</c:v>
                </c:pt>
                <c:pt idx="2">
                  <c:v>2025</c:v>
                </c:pt>
              </c:numCache>
            </c:numRef>
          </c:cat>
          <c:val>
            <c:numRef>
              <c:f>'91.Комунално ЈП ВОДОВОД Кочани'!$B$139:$D$139</c:f>
              <c:numCache>
                <c:formatCode>0.00</c:formatCode>
                <c:ptCount val="3"/>
                <c:pt idx="0">
                  <c:v>0.1414790689982699</c:v>
                </c:pt>
                <c:pt idx="1">
                  <c:v>0.1536662155573999</c:v>
                </c:pt>
                <c:pt idx="2">
                  <c:v>0.179522371625261</c:v>
                </c:pt>
              </c:numCache>
            </c:numRef>
          </c:val>
          <c:smooth val="0"/>
          <c:extLst>
            <c:ext xmlns:c16="http://schemas.microsoft.com/office/drawing/2014/chart" uri="{C3380CC4-5D6E-409C-BE32-E72D297353CC}">
              <c16:uniqueId val="{00000000-7D80-5F44-84C8-E8B359E6A257}"/>
            </c:ext>
          </c:extLst>
        </c:ser>
        <c:ser>
          <c:idx val="1"/>
          <c:order val="1"/>
          <c:tx>
            <c:strRef>
              <c:f>'91.Комунално ЈП ВОДОВОД Кочани'!$A$140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'91.Комунално ЈП ВОДОВОД Кочани'!$B$138:$D$138</c:f>
              <c:numCache>
                <c:formatCode>General</c:formatCode>
                <c:ptCount val="3"/>
                <c:pt idx="0">
                  <c:v>2023</c:v>
                </c:pt>
                <c:pt idx="1">
                  <c:v>2024</c:v>
                </c:pt>
                <c:pt idx="2">
                  <c:v>2025</c:v>
                </c:pt>
              </c:numCache>
            </c:numRef>
          </c:cat>
          <c:val>
            <c:numRef>
              <c:f>'91.Комунално ЈП ВОДОВОД Кочани'!$B$140:$D$140</c:f>
              <c:numCache>
                <c:formatCode>0.00</c:formatCode>
                <c:ptCount val="3"/>
                <c:pt idx="0">
                  <c:v>0.60612172530080322</c:v>
                </c:pt>
                <c:pt idx="1">
                  <c:v>0.88210162903695033</c:v>
                </c:pt>
                <c:pt idx="2">
                  <c:v>1.156034345870707</c:v>
                </c:pt>
              </c:numCache>
            </c:numRef>
          </c:val>
          <c:smooth val="0"/>
          <c:extLst>
            <c:ext xmlns:c16="http://schemas.microsoft.com/office/drawing/2014/chart" uri="{C3380CC4-5D6E-409C-BE32-E72D297353CC}">
              <c16:uniqueId val="{00000001-7D80-5F44-84C8-E8B359E6A257}"/>
            </c:ext>
          </c:extLst>
        </c:ser>
        <c:dLbls>
          <c:showLegendKey val="0"/>
          <c:showVal val="0"/>
          <c:showCatName val="0"/>
          <c:showSerName val="0"/>
          <c:showPercent val="0"/>
          <c:showBubbleSize val="0"/>
        </c:dLbls>
        <c:smooth val="0"/>
        <c:axId val="245815168"/>
        <c:axId val="245816704"/>
      </c:lineChart>
      <c:catAx>
        <c:axId val="24581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816704"/>
        <c:crosses val="autoZero"/>
        <c:auto val="1"/>
        <c:lblAlgn val="ctr"/>
        <c:lblOffset val="100"/>
        <c:noMultiLvlLbl val="0"/>
      </c:catAx>
      <c:valAx>
        <c:axId val="2458167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815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'92.ЈП за стопанисување, постав'!$A$161</c:f>
              <c:strCache>
                <c:ptCount val="1"/>
                <c:pt idx="0">
                  <c:v>   НЕТО ПРОФИТНА МАРЖА</c:v>
                </c:pt>
              </c:strCache>
            </c:strRef>
          </c:tx>
          <c:spPr>
            <a:ln w="28575" cap="rnd">
              <a:solidFill>
                <a:schemeClr val="accent1"/>
              </a:solidFill>
              <a:prstDash val="solid"/>
              <a:round/>
            </a:ln>
          </c:spPr>
          <c:marker>
            <c:symbol val="none"/>
          </c:marker>
          <c:cat>
            <c:numRef>
              <c:f>'92.ЈП за стопанисување, постав'!$B$160:$D$160</c:f>
              <c:numCache>
                <c:formatCode>General</c:formatCode>
                <c:ptCount val="3"/>
                <c:pt idx="0">
                  <c:v>2023</c:v>
                </c:pt>
                <c:pt idx="1">
                  <c:v>2024</c:v>
                </c:pt>
                <c:pt idx="2">
                  <c:v>2025</c:v>
                </c:pt>
              </c:numCache>
            </c:numRef>
          </c:cat>
          <c:val>
            <c:numRef>
              <c:f>'92.ЈП за стопанисување, постав'!$B$161:$D$161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'92.ЈП за стопанисување, постав'!$A$162</c:f>
              <c:strCache>
                <c:ptCount val="1"/>
                <c:pt idx="0">
                  <c:v>  ОПЕРАТИВНА ПРОФИТНА МАРЖА</c:v>
                </c:pt>
              </c:strCache>
            </c:strRef>
          </c:tx>
          <c:spPr>
            <a:ln w="28575" cap="rnd">
              <a:solidFill>
                <a:schemeClr val="accent2"/>
              </a:solidFill>
              <a:prstDash val="solid"/>
              <a:round/>
            </a:ln>
          </c:spPr>
          <c:marker>
            <c:symbol val="none"/>
          </c:marker>
          <c:cat>
            <c:numRef>
              <c:f>'92.ЈП за стопанисување, постав'!$B$160:$D$160</c:f>
              <c:numCache>
                <c:formatCode>General</c:formatCode>
                <c:ptCount val="3"/>
                <c:pt idx="0">
                  <c:v>2023</c:v>
                </c:pt>
                <c:pt idx="1">
                  <c:v>2024</c:v>
                </c:pt>
                <c:pt idx="2">
                  <c:v>2025</c:v>
                </c:pt>
              </c:numCache>
            </c:numRef>
          </c:cat>
          <c:val>
            <c:numRef>
              <c:f>'92.ЈП за стопанисување, постав'!$B$162:$D$162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'92.ЈП за стопанисување, постав'!$A$163</c:f>
              <c:strCache>
                <c:ptCount val="1"/>
                <c:pt idx="0">
                  <c:v>  СТАПКА НА ПОВРАТ НА РЕДСТВА (ROA)</c:v>
                </c:pt>
              </c:strCache>
            </c:strRef>
          </c:tx>
          <c:spPr>
            <a:ln w="28575" cap="rnd">
              <a:solidFill>
                <a:schemeClr val="accent3"/>
              </a:solidFill>
              <a:prstDash val="solid"/>
              <a:round/>
            </a:ln>
          </c:spPr>
          <c:marker>
            <c:symbol val="none"/>
          </c:marker>
          <c:cat>
            <c:numRef>
              <c:f>'92.ЈП за стопанисување, постав'!$B$160:$D$160</c:f>
              <c:numCache>
                <c:formatCode>General</c:formatCode>
                <c:ptCount val="3"/>
                <c:pt idx="0">
                  <c:v>2023</c:v>
                </c:pt>
                <c:pt idx="1">
                  <c:v>2024</c:v>
                </c:pt>
                <c:pt idx="2">
                  <c:v>2025</c:v>
                </c:pt>
              </c:numCache>
            </c:numRef>
          </c:cat>
          <c:val>
            <c:numRef>
              <c:f>'92.ЈП за стопанисување, постав'!$B$163:$D$163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'92.ЈП за стопанисување, постав'!$A$164</c:f>
              <c:strCache>
                <c:ptCount val="1"/>
                <c:pt idx="0">
                  <c:v>  СТАПКА НА ПОВРАТ НА КАПИТАЛОТ (ROE)</c:v>
                </c:pt>
              </c:strCache>
            </c:strRef>
          </c:tx>
          <c:marker>
            <c:symbol val="none"/>
          </c:marker>
          <c:cat>
            <c:numRef>
              <c:f>'92.ЈП за стопанисување, постав'!$B$160:$D$160</c:f>
              <c:numCache>
                <c:formatCode>General</c:formatCode>
                <c:ptCount val="3"/>
                <c:pt idx="0">
                  <c:v>2023</c:v>
                </c:pt>
                <c:pt idx="1">
                  <c:v>2024</c:v>
                </c:pt>
                <c:pt idx="2">
                  <c:v>2025</c:v>
                </c:pt>
              </c:numCache>
            </c:numRef>
          </c:cat>
          <c:val>
            <c:numRef>
              <c:f>'92.ЈП за стопанисување, постав'!$B$164:$D$164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51276672"/>
        <c:axId val="251290752"/>
      </c:lineChart>
      <c:catAx>
        <c:axId val="251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90752"/>
        <c:crosses val="autoZero"/>
        <c:auto val="1"/>
        <c:lblAlgn val="ctr"/>
        <c:lblOffset val="100"/>
        <c:noMultiLvlLbl val="0"/>
      </c:catAx>
      <c:valAx>
        <c:axId val="251290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276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'92.ЈП за стопанисување, постав'!$A$95</c:f>
              <c:strCache>
                <c:ptCount val="1"/>
                <c:pt idx="0">
                  <c:v>Oбврски</c:v>
                </c:pt>
              </c:strCache>
            </c:strRef>
          </c:tx>
          <c:spPr>
            <a:solidFill>
              <a:schemeClr val="accent1"/>
            </a:solidFill>
            <a:ln>
              <a:noFill/>
              <a:prstDash val="solid"/>
            </a:ln>
          </c:spPr>
          <c:invertIfNegative val="0"/>
          <c:cat>
            <c:numRef>
              <c:f>'92.ЈП за стопанисување, постав'!$B$94:$D$94</c:f>
              <c:numCache>
                <c:formatCode>0</c:formatCode>
                <c:ptCount val="3"/>
                <c:pt idx="0">
                  <c:v>2023</c:v>
                </c:pt>
                <c:pt idx="1">
                  <c:v>2024</c:v>
                </c:pt>
                <c:pt idx="2">
                  <c:v>2025</c:v>
                </c:pt>
              </c:numCache>
            </c:numRef>
          </c:cat>
          <c:val>
            <c:numRef>
              <c:f>'92.ЈП за стопанисување, постав'!$B$95:$D$95</c:f>
              <c:numCache>
                <c:formatCode>#,##0</c:formatCode>
                <c:ptCount val="3"/>
                <c:pt idx="0">
                  <c:v>1</c:v>
                </c:pt>
                <c:pt idx="1">
                  <c:v>1</c:v>
                </c:pt>
                <c:pt idx="2">
                  <c:v>0</c:v>
                </c:pt>
              </c:numCache>
            </c:numRef>
          </c:val>
          <c:extLst>
            <c:ext xmlns:c16="http://schemas.microsoft.com/office/drawing/2014/chart" uri="{C3380CC4-5D6E-409C-BE32-E72D297353CC}">
              <c16:uniqueId val="{00000000-03E1-0947-BF5E-D3B561768BB2}"/>
            </c:ext>
          </c:extLst>
        </c:ser>
        <c:ser>
          <c:idx val="1"/>
          <c:order val="1"/>
          <c:tx>
            <c:strRef>
              <c:f>'92.ЈП за стопанисување, постав'!$A$96</c:f>
              <c:strCache>
                <c:ptCount val="1"/>
                <c:pt idx="0">
                  <c:v>EBITDA</c:v>
                </c:pt>
              </c:strCache>
            </c:strRef>
          </c:tx>
          <c:spPr>
            <a:solidFill>
              <a:schemeClr val="accent2"/>
            </a:solidFill>
            <a:ln>
              <a:noFill/>
              <a:prstDash val="solid"/>
            </a:ln>
          </c:spPr>
          <c:invertIfNegative val="0"/>
          <c:cat>
            <c:numRef>
              <c:f>'92.ЈП за стопанисување, постав'!$B$94:$D$94</c:f>
              <c:numCache>
                <c:formatCode>0</c:formatCode>
                <c:ptCount val="3"/>
                <c:pt idx="0">
                  <c:v>2023</c:v>
                </c:pt>
                <c:pt idx="1">
                  <c:v>2024</c:v>
                </c:pt>
                <c:pt idx="2">
                  <c:v>2025</c:v>
                </c:pt>
              </c:numCache>
            </c:numRef>
          </c:cat>
          <c:val>
            <c:numRef>
              <c:f>'92.ЈП за стопанисување, постав'!$B$96:$D$96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'92.ЈП за стопанисување, постав'!$A$97</c:f>
              <c:strCache>
                <c:ptCount val="1"/>
                <c:pt idx="0">
                  <c:v>Показател на долг/ЕBITDA</c:v>
                </c:pt>
              </c:strCache>
            </c:strRef>
          </c:tx>
          <c:spPr>
            <a:solidFill>
              <a:schemeClr val="accent3"/>
            </a:solidFill>
            <a:ln>
              <a:noFill/>
              <a:prstDash val="solid"/>
            </a:ln>
          </c:spPr>
          <c:invertIfNegative val="0"/>
          <c:cat>
            <c:numRef>
              <c:f>'92.ЈП за стопанисување, постав'!$B$94:$D$94</c:f>
              <c:numCache>
                <c:formatCode>0</c:formatCode>
                <c:ptCount val="3"/>
                <c:pt idx="0">
                  <c:v>2023</c:v>
                </c:pt>
                <c:pt idx="1">
                  <c:v>2024</c:v>
                </c:pt>
                <c:pt idx="2">
                  <c:v>2025</c:v>
                </c:pt>
              </c:numCache>
            </c:numRef>
          </c:cat>
          <c:val>
            <c:numRef>
              <c:f>'92.ЈП за стопанисување, постав'!$B$97:$D$97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51329920"/>
        <c:axId val="251335808"/>
      </c:barChart>
      <c:catAx>
        <c:axId val="251329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335808"/>
        <c:crosses val="autoZero"/>
        <c:auto val="1"/>
        <c:lblAlgn val="ctr"/>
        <c:lblOffset val="100"/>
        <c:noMultiLvlLbl val="0"/>
      </c:catAx>
      <c:valAx>
        <c:axId val="251335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329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'92.ЈП за стопанисување, постав'!$A$118</c:f>
              <c:strCache>
                <c:ptCount val="1"/>
                <c:pt idx="0">
                  <c:v>Oбврски</c:v>
                </c:pt>
              </c:strCache>
            </c:strRef>
          </c:tx>
          <c:spPr>
            <a:solidFill>
              <a:schemeClr val="accent1"/>
            </a:solidFill>
            <a:ln>
              <a:noFill/>
              <a:prstDash val="solid"/>
            </a:ln>
          </c:spPr>
          <c:invertIfNegative val="0"/>
          <c:cat>
            <c:numRef>
              <c:f>'92.ЈП за стопанисување, постав'!$B$117:$D$117</c:f>
              <c:numCache>
                <c:formatCode>General</c:formatCode>
                <c:ptCount val="3"/>
                <c:pt idx="0">
                  <c:v>2023</c:v>
                </c:pt>
                <c:pt idx="1">
                  <c:v>2024</c:v>
                </c:pt>
                <c:pt idx="2">
                  <c:v>2025</c:v>
                </c:pt>
              </c:numCache>
            </c:numRef>
          </c:cat>
          <c:val>
            <c:numRef>
              <c:f>'92.ЈП за стопанисување, постав'!$B$118:$D$118</c:f>
              <c:numCache>
                <c:formatCode>#,##0</c:formatCode>
                <c:ptCount val="3"/>
                <c:pt idx="0">
                  <c:v>1</c:v>
                </c:pt>
                <c:pt idx="1">
                  <c:v>1</c:v>
                </c:pt>
                <c:pt idx="2">
                  <c:v>0</c:v>
                </c:pt>
              </c:numCache>
            </c:numRef>
          </c:val>
          <c:extLst>
            <c:ext xmlns:c16="http://schemas.microsoft.com/office/drawing/2014/chart" uri="{C3380CC4-5D6E-409C-BE32-E72D297353CC}">
              <c16:uniqueId val="{00000000-FDAD-8C4C-895C-00F2E9D27955}"/>
            </c:ext>
          </c:extLst>
        </c:ser>
        <c:ser>
          <c:idx val="1"/>
          <c:order val="1"/>
          <c:tx>
            <c:strRef>
              <c:f>'92.ЈП за стопанисување, постав'!$A$119</c:f>
              <c:strCache>
                <c:ptCount val="1"/>
                <c:pt idx="0">
                  <c:v>Приходи</c:v>
                </c:pt>
              </c:strCache>
            </c:strRef>
          </c:tx>
          <c:spPr>
            <a:solidFill>
              <a:schemeClr val="accent2"/>
            </a:solidFill>
            <a:ln>
              <a:noFill/>
              <a:prstDash val="solid"/>
            </a:ln>
          </c:spPr>
          <c:invertIfNegative val="0"/>
          <c:cat>
            <c:numRef>
              <c:f>'92.ЈП за стопанисување, постав'!$B$117:$D$117</c:f>
              <c:numCache>
                <c:formatCode>General</c:formatCode>
                <c:ptCount val="3"/>
                <c:pt idx="0">
                  <c:v>2023</c:v>
                </c:pt>
                <c:pt idx="1">
                  <c:v>2024</c:v>
                </c:pt>
                <c:pt idx="2">
                  <c:v>2025</c:v>
                </c:pt>
              </c:numCache>
            </c:numRef>
          </c:cat>
          <c:val>
            <c:numRef>
              <c:f>'92.ЈП за стопанисување, постав'!$B$119:$D$119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51369728"/>
        <c:axId val="251379712"/>
      </c:barChart>
      <c:catAx>
        <c:axId val="25136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379712"/>
        <c:crosses val="autoZero"/>
        <c:auto val="1"/>
        <c:lblAlgn val="ctr"/>
        <c:lblOffset val="100"/>
        <c:noMultiLvlLbl val="0"/>
      </c:catAx>
      <c:valAx>
        <c:axId val="251379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369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'10.ЈП за Индустриска зона ЖАБЕ'!$A$139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'10.ЈП за Индустриска зона ЖАБЕ'!$B$138:$D$138</c:f>
              <c:numCache>
                <c:formatCode>General</c:formatCode>
                <c:ptCount val="3"/>
                <c:pt idx="0">
                  <c:v>2023</c:v>
                </c:pt>
                <c:pt idx="1">
                  <c:v>2024</c:v>
                </c:pt>
                <c:pt idx="2">
                  <c:v>2025</c:v>
                </c:pt>
              </c:numCache>
            </c:numRef>
          </c:cat>
          <c:val>
            <c:numRef>
              <c:f>'10.ЈП за Индустриска зона ЖАБЕ'!$B$139:$D$139</c:f>
              <c:numCache>
                <c:formatCode>0.00</c:formatCode>
                <c:ptCount val="3"/>
                <c:pt idx="0">
                  <c:v>0.157046068618793</c:v>
                </c:pt>
                <c:pt idx="1">
                  <c:v>0.41271492348018612</c:v>
                </c:pt>
                <c:pt idx="2">
                  <c:v>0.6693685681449516</c:v>
                </c:pt>
              </c:numCache>
            </c:numRef>
          </c:val>
          <c:smooth val="0"/>
          <c:extLst>
            <c:ext xmlns:c16="http://schemas.microsoft.com/office/drawing/2014/chart" uri="{C3380CC4-5D6E-409C-BE32-E72D297353CC}">
              <c16:uniqueId val="{00000000-0E3C-B34C-B95D-3C82EAE6D99D}"/>
            </c:ext>
          </c:extLst>
        </c:ser>
        <c:ser>
          <c:idx val="1"/>
          <c:order val="1"/>
          <c:tx>
            <c:strRef>
              <c:f>'10.ЈП за Индустриска зона ЖАБЕ'!$A$140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'10.ЈП за Индустриска зона ЖАБЕ'!$B$138:$D$138</c:f>
              <c:numCache>
                <c:formatCode>General</c:formatCode>
                <c:ptCount val="3"/>
                <c:pt idx="0">
                  <c:v>2023</c:v>
                </c:pt>
                <c:pt idx="1">
                  <c:v>2024</c:v>
                </c:pt>
                <c:pt idx="2">
                  <c:v>2025</c:v>
                </c:pt>
              </c:numCache>
            </c:numRef>
          </c:cat>
          <c:val>
            <c:numRef>
              <c:f>'10.ЈП за Индустриска зона ЖАБЕ'!$B$140:$D$140</c:f>
              <c:numCache>
                <c:formatCode>0.00</c:formatCode>
                <c:ptCount val="3"/>
                <c:pt idx="0">
                  <c:v>0.29179594222259331</c:v>
                </c:pt>
                <c:pt idx="1">
                  <c:v>0.99996639928703979</c:v>
                </c:pt>
                <c:pt idx="2">
                  <c:v>2.024515831387768</c:v>
                </c:pt>
              </c:numCache>
            </c:numRef>
          </c:val>
          <c:smooth val="0"/>
          <c:extLst>
            <c:ext xmlns:c16="http://schemas.microsoft.com/office/drawing/2014/chart" uri="{C3380CC4-5D6E-409C-BE32-E72D297353CC}">
              <c16:uniqueId val="{00000001-0E3C-B34C-B95D-3C82EAE6D99D}"/>
            </c:ext>
          </c:extLst>
        </c:ser>
        <c:dLbls>
          <c:showLegendKey val="0"/>
          <c:showVal val="0"/>
          <c:showCatName val="0"/>
          <c:showSerName val="0"/>
          <c:showPercent val="0"/>
          <c:showBubbleSize val="0"/>
        </c:dLbls>
        <c:smooth val="0"/>
        <c:axId val="222412160"/>
        <c:axId val="222426240"/>
      </c:lineChart>
      <c:catAx>
        <c:axId val="22241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426240"/>
        <c:crosses val="autoZero"/>
        <c:auto val="1"/>
        <c:lblAlgn val="ctr"/>
        <c:lblOffset val="100"/>
        <c:noMultiLvlLbl val="0"/>
      </c:catAx>
      <c:valAx>
        <c:axId val="222426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412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'92.ЈП за стопанисување, постав'!$A$139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'92.ЈП за стопанисување, постав'!$B$138:$D$138</c:f>
              <c:numCache>
                <c:formatCode>General</c:formatCode>
                <c:ptCount val="3"/>
                <c:pt idx="0">
                  <c:v>2023</c:v>
                </c:pt>
                <c:pt idx="1">
                  <c:v>2024</c:v>
                </c:pt>
                <c:pt idx="2">
                  <c:v>2025</c:v>
                </c:pt>
              </c:numCache>
            </c:numRef>
          </c:cat>
          <c:val>
            <c:numRef>
              <c:f>'92.ЈП за стопанисување, постав'!$B$139:$D$139</c:f>
              <c:numCache>
                <c:formatCode>0.00</c:formatCode>
                <c:ptCount val="3"/>
                <c:pt idx="0">
                  <c:v>1</c:v>
                </c:pt>
                <c:pt idx="1">
                  <c:v>1</c:v>
                </c:pt>
                <c:pt idx="2">
                  <c:v>0</c:v>
                </c:pt>
              </c:numCache>
            </c:numRef>
          </c:val>
          <c:smooth val="0"/>
          <c:extLst>
            <c:ext xmlns:c16="http://schemas.microsoft.com/office/drawing/2014/chart" uri="{C3380CC4-5D6E-409C-BE32-E72D297353CC}">
              <c16:uniqueId val="{00000000-356D-2042-81BD-CF41D261DFD5}"/>
            </c:ext>
          </c:extLst>
        </c:ser>
        <c:ser>
          <c:idx val="1"/>
          <c:order val="1"/>
          <c:tx>
            <c:strRef>
              <c:f>'92.ЈП за стопанисување, постав'!$A$140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'92.ЈП за стопанисување, постав'!$B$138:$D$138</c:f>
              <c:numCache>
                <c:formatCode>General</c:formatCode>
                <c:ptCount val="3"/>
                <c:pt idx="0">
                  <c:v>2023</c:v>
                </c:pt>
                <c:pt idx="1">
                  <c:v>2024</c:v>
                </c:pt>
                <c:pt idx="2">
                  <c:v>2025</c:v>
                </c:pt>
              </c:numCache>
            </c:numRef>
          </c:cat>
          <c:val>
            <c:numRef>
              <c:f>'92.ЈП за стопанисување, постав'!$B$140:$D$140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52056704"/>
        <c:axId val="252058240"/>
      </c:lineChart>
      <c:catAx>
        <c:axId val="25205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058240"/>
        <c:crosses val="autoZero"/>
        <c:auto val="1"/>
        <c:lblAlgn val="ctr"/>
        <c:lblOffset val="100"/>
        <c:noMultiLvlLbl val="0"/>
      </c:catAx>
      <c:valAx>
        <c:axId val="252058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0567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'92.ЈП за стопанисување, постав'!$A$185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'92.ЈП за стопанисување, постав'!$B$184:$D$184</c:f>
              <c:numCache>
                <c:formatCode>General</c:formatCode>
                <c:ptCount val="3"/>
                <c:pt idx="0">
                  <c:v>2023</c:v>
                </c:pt>
                <c:pt idx="1">
                  <c:v>2024</c:v>
                </c:pt>
                <c:pt idx="2">
                  <c:v>2025</c:v>
                </c:pt>
              </c:numCache>
            </c:numRef>
          </c:cat>
          <c:val>
            <c:numRef>
              <c:f>'92.ЈП за стопанисување, постав'!$B$185:$D$185</c:f>
              <c:numCache>
                <c:formatCode>0.00</c:formatCode>
                <c:ptCount val="3"/>
                <c:pt idx="0">
                  <c:v>1</c:v>
                </c:pt>
                <c:pt idx="1">
                  <c:v>1</c:v>
                </c:pt>
                <c:pt idx="2">
                  <c:v>0</c:v>
                </c:pt>
              </c:numCache>
            </c:numRef>
          </c:val>
          <c:smooth val="0"/>
          <c:extLst>
            <c:ext xmlns:c16="http://schemas.microsoft.com/office/drawing/2014/chart" uri="{C3380CC4-5D6E-409C-BE32-E72D297353CC}">
              <c16:uniqueId val="{00000000-EAAB-4B4F-8FEE-EFA2FDF410CF}"/>
            </c:ext>
          </c:extLst>
        </c:ser>
        <c:ser>
          <c:idx val="1"/>
          <c:order val="1"/>
          <c:tx>
            <c:strRef>
              <c:f>'92.ЈП за стопанисување, постав'!$A$186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'92.ЈП за стопанисување, постав'!$B$184:$D$184</c:f>
              <c:numCache>
                <c:formatCode>General</c:formatCode>
                <c:ptCount val="3"/>
                <c:pt idx="0">
                  <c:v>2023</c:v>
                </c:pt>
                <c:pt idx="1">
                  <c:v>2024</c:v>
                </c:pt>
                <c:pt idx="2">
                  <c:v>2025</c:v>
                </c:pt>
              </c:numCache>
            </c:numRef>
          </c:cat>
          <c:val>
            <c:numRef>
              <c:f>'92.ЈП за стопанисување, постав'!$B$186:$D$186</c:f>
              <c:numCache>
                <c:formatCode>0.00</c:formatCode>
                <c:ptCount val="3"/>
                <c:pt idx="0">
                  <c:v>1</c:v>
                </c:pt>
                <c:pt idx="1">
                  <c:v>1</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52108800"/>
        <c:axId val="252110336"/>
      </c:lineChart>
      <c:catAx>
        <c:axId val="25210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110336"/>
        <c:crosses val="autoZero"/>
        <c:auto val="1"/>
        <c:lblAlgn val="ctr"/>
        <c:lblOffset val="100"/>
        <c:noMultiLvlLbl val="0"/>
      </c:catAx>
      <c:valAx>
        <c:axId val="252110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108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'93.ЈП и инфраструктура КРАТОВО'!$A$161</c:f>
              <c:strCache>
                <c:ptCount val="1"/>
                <c:pt idx="0">
                  <c:v>   НЕТО ПРОФИТНА МАРЖА</c:v>
                </c:pt>
              </c:strCache>
            </c:strRef>
          </c:tx>
          <c:spPr>
            <a:ln>
              <a:prstDash val="solid"/>
            </a:ln>
          </c:spPr>
          <c:marker>
            <c:symbol val="none"/>
          </c:marker>
          <c:cat>
            <c:numRef>
              <c:f>'93.ЈП и инфраструктура КРАТОВО'!$B$160:$D$160</c:f>
              <c:numCache>
                <c:formatCode>General</c:formatCode>
                <c:ptCount val="3"/>
                <c:pt idx="0">
                  <c:v>2023</c:v>
                </c:pt>
                <c:pt idx="1">
                  <c:v>2024</c:v>
                </c:pt>
                <c:pt idx="2">
                  <c:v>2025</c:v>
                </c:pt>
              </c:numCache>
            </c:numRef>
          </c:cat>
          <c:val>
            <c:numRef>
              <c:f>'93.ЈП и инфраструктура КРАТОВО'!$B$161:$D$161</c:f>
              <c:numCache>
                <c:formatCode>0.00</c:formatCode>
                <c:ptCount val="3"/>
                <c:pt idx="0">
                  <c:v>-8.7200000000000006</c:v>
                </c:pt>
                <c:pt idx="1">
                  <c:v>-6.22</c:v>
                </c:pt>
                <c:pt idx="2">
                  <c:v>-15.42</c:v>
                </c:pt>
              </c:numCache>
            </c:numRef>
          </c:val>
          <c:smooth val="0"/>
          <c:extLst>
            <c:ext xmlns:c16="http://schemas.microsoft.com/office/drawing/2014/chart" uri="{C3380CC4-5D6E-409C-BE32-E72D297353CC}">
              <c16:uniqueId val="{00000000-E751-124E-A5BE-6208836441C0}"/>
            </c:ext>
          </c:extLst>
        </c:ser>
        <c:ser>
          <c:idx val="1"/>
          <c:order val="1"/>
          <c:tx>
            <c:strRef>
              <c:f>'93.ЈП и инфраструктура КРАТОВО'!$A$162</c:f>
              <c:strCache>
                <c:ptCount val="1"/>
                <c:pt idx="0">
                  <c:v>  ОПЕРАТИВНА ПРОФИТНА МАРЖА</c:v>
                </c:pt>
              </c:strCache>
            </c:strRef>
          </c:tx>
          <c:spPr>
            <a:ln>
              <a:prstDash val="solid"/>
            </a:ln>
          </c:spPr>
          <c:marker>
            <c:symbol val="none"/>
          </c:marker>
          <c:cat>
            <c:numRef>
              <c:f>'93.ЈП и инфраструктура КРАТОВО'!$B$160:$D$160</c:f>
              <c:numCache>
                <c:formatCode>General</c:formatCode>
                <c:ptCount val="3"/>
                <c:pt idx="0">
                  <c:v>2023</c:v>
                </c:pt>
                <c:pt idx="1">
                  <c:v>2024</c:v>
                </c:pt>
                <c:pt idx="2">
                  <c:v>2025</c:v>
                </c:pt>
              </c:numCache>
            </c:numRef>
          </c:cat>
          <c:val>
            <c:numRef>
              <c:f>'93.ЈП и инфраструктура КРАТОВО'!$B$162:$D$162</c:f>
              <c:numCache>
                <c:formatCode>0.00</c:formatCode>
                <c:ptCount val="3"/>
                <c:pt idx="0">
                  <c:v>-16.92071581457942</c:v>
                </c:pt>
                <c:pt idx="1">
                  <c:v>-16.4910162682528</c:v>
                </c:pt>
                <c:pt idx="2">
                  <c:v>-25.60613948530731</c:v>
                </c:pt>
              </c:numCache>
            </c:numRef>
          </c:val>
          <c:smooth val="0"/>
          <c:extLst>
            <c:ext xmlns:c16="http://schemas.microsoft.com/office/drawing/2014/chart" uri="{C3380CC4-5D6E-409C-BE32-E72D297353CC}">
              <c16:uniqueId val="{00000001-E751-124E-A5BE-6208836441C0}"/>
            </c:ext>
          </c:extLst>
        </c:ser>
        <c:ser>
          <c:idx val="2"/>
          <c:order val="2"/>
          <c:tx>
            <c:strRef>
              <c:f>'93.ЈП и инфраструктура КРАТОВО'!$A$163</c:f>
              <c:strCache>
                <c:ptCount val="1"/>
                <c:pt idx="0">
                  <c:v>  СТАПКА НА ПОВРАТ НА СРЕДСТВА (ROA)</c:v>
                </c:pt>
              </c:strCache>
            </c:strRef>
          </c:tx>
          <c:spPr>
            <a:ln>
              <a:prstDash val="solid"/>
            </a:ln>
          </c:spPr>
          <c:marker>
            <c:symbol val="none"/>
          </c:marker>
          <c:cat>
            <c:numRef>
              <c:f>'93.ЈП и инфраструктура КРАТОВО'!$B$160:$D$160</c:f>
              <c:numCache>
                <c:formatCode>General</c:formatCode>
                <c:ptCount val="3"/>
                <c:pt idx="0">
                  <c:v>2023</c:v>
                </c:pt>
                <c:pt idx="1">
                  <c:v>2024</c:v>
                </c:pt>
                <c:pt idx="2">
                  <c:v>2025</c:v>
                </c:pt>
              </c:numCache>
            </c:numRef>
          </c:cat>
          <c:val>
            <c:numRef>
              <c:f>'93.ЈП и инфраструктура КРАТОВО'!$B$163:$D$163</c:f>
              <c:numCache>
                <c:formatCode>0.00</c:formatCode>
                <c:ptCount val="3"/>
                <c:pt idx="0">
                  <c:v>-5.44</c:v>
                </c:pt>
                <c:pt idx="1">
                  <c:v>-4.1100000000000003</c:v>
                </c:pt>
                <c:pt idx="2">
                  <c:v>-10.51</c:v>
                </c:pt>
              </c:numCache>
            </c:numRef>
          </c:val>
          <c:smooth val="0"/>
          <c:extLst>
            <c:ext xmlns:c16="http://schemas.microsoft.com/office/drawing/2014/chart" uri="{C3380CC4-5D6E-409C-BE32-E72D297353CC}">
              <c16:uniqueId val="{00000002-E751-124E-A5BE-6208836441C0}"/>
            </c:ext>
          </c:extLst>
        </c:ser>
        <c:ser>
          <c:idx val="3"/>
          <c:order val="3"/>
          <c:tx>
            <c:strRef>
              <c:f>'93.ЈП и инфраструктура КРАТОВО'!$A$164</c:f>
              <c:strCache>
                <c:ptCount val="1"/>
                <c:pt idx="0">
                  <c:v>  СТАПКА НА ПОВРАТ НА КАПИТАЛОТ (ROE)</c:v>
                </c:pt>
              </c:strCache>
            </c:strRef>
          </c:tx>
          <c:marker>
            <c:symbol val="none"/>
          </c:marker>
          <c:cat>
            <c:numRef>
              <c:f>'93.ЈП и инфраструктура КРАТОВО'!$B$160:$D$160</c:f>
              <c:numCache>
                <c:formatCode>General</c:formatCode>
                <c:ptCount val="3"/>
                <c:pt idx="0">
                  <c:v>2023</c:v>
                </c:pt>
                <c:pt idx="1">
                  <c:v>2024</c:v>
                </c:pt>
                <c:pt idx="2">
                  <c:v>2025</c:v>
                </c:pt>
              </c:numCache>
            </c:numRef>
          </c:cat>
          <c:val>
            <c:numRef>
              <c:f>'93.ЈП и инфраструктура КРАТОВО'!$B$164:$D$164</c:f>
              <c:numCache>
                <c:formatCode>0.00</c:formatCode>
                <c:ptCount val="3"/>
                <c:pt idx="0">
                  <c:v>-16.54</c:v>
                </c:pt>
                <c:pt idx="1">
                  <c:v>-13.63</c:v>
                </c:pt>
                <c:pt idx="2">
                  <c:v>-53.37</c:v>
                </c:pt>
              </c:numCache>
            </c:numRef>
          </c:val>
          <c:smooth val="0"/>
          <c:extLst>
            <c:ext xmlns:c16="http://schemas.microsoft.com/office/drawing/2014/chart" uri="{C3380CC4-5D6E-409C-BE32-E72D297353CC}">
              <c16:uniqueId val="{00000000-69C9-7B45-8782-FDC6928EA6FB}"/>
            </c:ext>
          </c:extLst>
        </c:ser>
        <c:dLbls>
          <c:showLegendKey val="0"/>
          <c:showVal val="0"/>
          <c:showCatName val="0"/>
          <c:showSerName val="0"/>
          <c:showPercent val="0"/>
          <c:showBubbleSize val="0"/>
        </c:dLbls>
        <c:smooth val="0"/>
        <c:axId val="251893248"/>
        <c:axId val="251894784"/>
      </c:lineChart>
      <c:catAx>
        <c:axId val="251893248"/>
        <c:scaling>
          <c:orientation val="minMax"/>
        </c:scaling>
        <c:delete val="0"/>
        <c:axPos val="b"/>
        <c:numFmt formatCode="General" sourceLinked="0"/>
        <c:majorTickMark val="out"/>
        <c:minorTickMark val="none"/>
        <c:tickLblPos val="nextTo"/>
        <c:crossAx val="251894784"/>
        <c:crosses val="autoZero"/>
        <c:auto val="1"/>
        <c:lblAlgn val="ctr"/>
        <c:lblOffset val="100"/>
        <c:noMultiLvlLbl val="0"/>
      </c:catAx>
      <c:valAx>
        <c:axId val="251894784"/>
        <c:scaling>
          <c:orientation val="minMax"/>
        </c:scaling>
        <c:delete val="0"/>
        <c:axPos val="l"/>
        <c:majorGridlines/>
        <c:numFmt formatCode="0.00" sourceLinked="1"/>
        <c:majorTickMark val="out"/>
        <c:minorTickMark val="none"/>
        <c:tickLblPos val="nextTo"/>
        <c:crossAx val="25189324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'93.ЈП и инфраструктура КРАТОВО'!$A$95</c:f>
              <c:strCache>
                <c:ptCount val="1"/>
                <c:pt idx="0">
                  <c:v>Oбврски</c:v>
                </c:pt>
              </c:strCache>
            </c:strRef>
          </c:tx>
          <c:spPr>
            <a:ln>
              <a:prstDash val="solid"/>
            </a:ln>
          </c:spPr>
          <c:invertIfNegative val="0"/>
          <c:cat>
            <c:numRef>
              <c:f>'93.ЈП и инфраструктура КРАТОВО'!$B$94:$D$94</c:f>
              <c:numCache>
                <c:formatCode>0</c:formatCode>
                <c:ptCount val="3"/>
                <c:pt idx="0">
                  <c:v>2023</c:v>
                </c:pt>
                <c:pt idx="1">
                  <c:v>2024</c:v>
                </c:pt>
                <c:pt idx="2">
                  <c:v>2025</c:v>
                </c:pt>
              </c:numCache>
            </c:numRef>
          </c:cat>
          <c:val>
            <c:numRef>
              <c:f>'93.ЈП и инфраструктура КРАТОВО'!$B$95:$D$95</c:f>
              <c:numCache>
                <c:formatCode>#,##0</c:formatCode>
                <c:ptCount val="3"/>
                <c:pt idx="0">
                  <c:v>9047349</c:v>
                </c:pt>
                <c:pt idx="1">
                  <c:v>9538995</c:v>
                </c:pt>
                <c:pt idx="2">
                  <c:v>12169077</c:v>
                </c:pt>
              </c:numCache>
            </c:numRef>
          </c:val>
          <c:extLst>
            <c:ext xmlns:c16="http://schemas.microsoft.com/office/drawing/2014/chart" uri="{C3380CC4-5D6E-409C-BE32-E72D297353CC}">
              <c16:uniqueId val="{00000000-DF83-B041-9CD5-11B3F4A4763B}"/>
            </c:ext>
          </c:extLst>
        </c:ser>
        <c:ser>
          <c:idx val="1"/>
          <c:order val="1"/>
          <c:tx>
            <c:strRef>
              <c:f>'93.ЈП и инфраструктура КРАТОВО'!$A$96</c:f>
              <c:strCache>
                <c:ptCount val="1"/>
                <c:pt idx="0">
                  <c:v>EBITDA</c:v>
                </c:pt>
              </c:strCache>
            </c:strRef>
          </c:tx>
          <c:spPr>
            <a:ln>
              <a:prstDash val="solid"/>
            </a:ln>
          </c:spPr>
          <c:invertIfNegative val="0"/>
          <c:cat>
            <c:numRef>
              <c:f>'93.ЈП и инфраструктура КРАТОВО'!$B$94:$D$94</c:f>
              <c:numCache>
                <c:formatCode>0</c:formatCode>
                <c:ptCount val="3"/>
                <c:pt idx="0">
                  <c:v>2023</c:v>
                </c:pt>
                <c:pt idx="1">
                  <c:v>2024</c:v>
                </c:pt>
                <c:pt idx="2">
                  <c:v>2025</c:v>
                </c:pt>
              </c:numCache>
            </c:numRef>
          </c:cat>
          <c:val>
            <c:numRef>
              <c:f>'93.ЈП и инфраструктура КРАТОВО'!$B$96:$D$96</c:f>
              <c:numCache>
                <c:formatCode>#,##0</c:formatCode>
                <c:ptCount val="3"/>
                <c:pt idx="0">
                  <c:v>-1883931</c:v>
                </c:pt>
                <c:pt idx="1">
                  <c:v>-1508249</c:v>
                </c:pt>
                <c:pt idx="2">
                  <c:v>-2841380</c:v>
                </c:pt>
              </c:numCache>
            </c:numRef>
          </c:val>
          <c:extLst>
            <c:ext xmlns:c16="http://schemas.microsoft.com/office/drawing/2014/chart" uri="{C3380CC4-5D6E-409C-BE32-E72D297353CC}">
              <c16:uniqueId val="{00000001-DF83-B041-9CD5-11B3F4A4763B}"/>
            </c:ext>
          </c:extLst>
        </c:ser>
        <c:ser>
          <c:idx val="2"/>
          <c:order val="2"/>
          <c:tx>
            <c:strRef>
              <c:f>'93.ЈП и инфраструктура КРАТОВО'!$A$97</c:f>
              <c:strCache>
                <c:ptCount val="1"/>
                <c:pt idx="0">
                  <c:v>Показател на долг/ЕBITDA</c:v>
                </c:pt>
              </c:strCache>
            </c:strRef>
          </c:tx>
          <c:spPr>
            <a:ln>
              <a:prstDash val="solid"/>
            </a:ln>
          </c:spPr>
          <c:invertIfNegative val="0"/>
          <c:cat>
            <c:numRef>
              <c:f>'93.ЈП и инфраструктура КРАТОВО'!$B$94:$D$94</c:f>
              <c:numCache>
                <c:formatCode>0</c:formatCode>
                <c:ptCount val="3"/>
                <c:pt idx="0">
                  <c:v>2023</c:v>
                </c:pt>
                <c:pt idx="1">
                  <c:v>2024</c:v>
                </c:pt>
                <c:pt idx="2">
                  <c:v>2025</c:v>
                </c:pt>
              </c:numCache>
            </c:numRef>
          </c:cat>
          <c:val>
            <c:numRef>
              <c:f>'93.ЈП и инфраструктура КРАТОВО'!$B$97:$D$97</c:f>
              <c:numCache>
                <c:formatCode>#,##0.00</c:formatCode>
                <c:ptCount val="3"/>
                <c:pt idx="0">
                  <c:v>-4.8023781125741856</c:v>
                </c:pt>
                <c:pt idx="1">
                  <c:v>-6.3245491957892899</c:v>
                </c:pt>
                <c:pt idx="2">
                  <c:v>-4.2828051862123333</c:v>
                </c:pt>
              </c:numCache>
            </c:numRef>
          </c:val>
          <c:extLst>
            <c:ext xmlns:c16="http://schemas.microsoft.com/office/drawing/2014/chart" uri="{C3380CC4-5D6E-409C-BE32-E72D297353CC}">
              <c16:uniqueId val="{00000002-DF83-B041-9CD5-11B3F4A4763B}"/>
            </c:ext>
          </c:extLst>
        </c:ser>
        <c:dLbls>
          <c:showLegendKey val="0"/>
          <c:showVal val="0"/>
          <c:showCatName val="0"/>
          <c:showSerName val="0"/>
          <c:showPercent val="0"/>
          <c:showBubbleSize val="0"/>
        </c:dLbls>
        <c:gapWidth val="150"/>
        <c:axId val="251934208"/>
        <c:axId val="251935744"/>
      </c:barChart>
      <c:catAx>
        <c:axId val="251934208"/>
        <c:scaling>
          <c:orientation val="minMax"/>
        </c:scaling>
        <c:delete val="0"/>
        <c:axPos val="b"/>
        <c:numFmt formatCode="0" sourceLinked="1"/>
        <c:majorTickMark val="out"/>
        <c:minorTickMark val="none"/>
        <c:tickLblPos val="nextTo"/>
        <c:crossAx val="251935744"/>
        <c:crosses val="autoZero"/>
        <c:auto val="1"/>
        <c:lblAlgn val="ctr"/>
        <c:lblOffset val="100"/>
        <c:noMultiLvlLbl val="0"/>
      </c:catAx>
      <c:valAx>
        <c:axId val="251935744"/>
        <c:scaling>
          <c:orientation val="minMax"/>
        </c:scaling>
        <c:delete val="0"/>
        <c:axPos val="l"/>
        <c:majorGridlines/>
        <c:numFmt formatCode="#,##0" sourceLinked="1"/>
        <c:majorTickMark val="out"/>
        <c:minorTickMark val="none"/>
        <c:tickLblPos val="nextTo"/>
        <c:crossAx val="2519342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'93.ЈП и инфраструктура КРАТОВО'!$A$118</c:f>
              <c:strCache>
                <c:ptCount val="1"/>
                <c:pt idx="0">
                  <c:v>Oбврски</c:v>
                </c:pt>
              </c:strCache>
            </c:strRef>
          </c:tx>
          <c:spPr>
            <a:ln>
              <a:prstDash val="solid"/>
            </a:ln>
          </c:spPr>
          <c:invertIfNegative val="0"/>
          <c:cat>
            <c:numRef>
              <c:f>'93.ЈП и инфраструктура КРАТОВО'!$B$117:$D$117</c:f>
              <c:numCache>
                <c:formatCode>General</c:formatCode>
                <c:ptCount val="3"/>
                <c:pt idx="0">
                  <c:v>2023</c:v>
                </c:pt>
                <c:pt idx="1">
                  <c:v>2024</c:v>
                </c:pt>
                <c:pt idx="2">
                  <c:v>2025</c:v>
                </c:pt>
              </c:numCache>
            </c:numRef>
          </c:cat>
          <c:val>
            <c:numRef>
              <c:f>'93.ЈП и инфраструктура КРАТОВО'!$B$118:$D$118</c:f>
              <c:numCache>
                <c:formatCode>#,##0</c:formatCode>
                <c:ptCount val="3"/>
                <c:pt idx="0">
                  <c:v>9047349</c:v>
                </c:pt>
                <c:pt idx="1">
                  <c:v>9538995</c:v>
                </c:pt>
                <c:pt idx="2">
                  <c:v>12169077</c:v>
                </c:pt>
              </c:numCache>
            </c:numRef>
          </c:val>
          <c:extLst>
            <c:ext xmlns:c16="http://schemas.microsoft.com/office/drawing/2014/chart" uri="{C3380CC4-5D6E-409C-BE32-E72D297353CC}">
              <c16:uniqueId val="{00000000-0A5A-DC46-8460-20E474E905EF}"/>
            </c:ext>
          </c:extLst>
        </c:ser>
        <c:ser>
          <c:idx val="1"/>
          <c:order val="1"/>
          <c:tx>
            <c:strRef>
              <c:f>'93.ЈП и инфраструктура КРАТОВО'!$A$119</c:f>
              <c:strCache>
                <c:ptCount val="1"/>
                <c:pt idx="0">
                  <c:v>Приходи</c:v>
                </c:pt>
              </c:strCache>
            </c:strRef>
          </c:tx>
          <c:spPr>
            <a:ln>
              <a:prstDash val="solid"/>
            </a:ln>
          </c:spPr>
          <c:invertIfNegative val="0"/>
          <c:cat>
            <c:numRef>
              <c:f>'93.ЈП и инфраструктура КРАТОВО'!$B$117:$D$117</c:f>
              <c:numCache>
                <c:formatCode>General</c:formatCode>
                <c:ptCount val="3"/>
                <c:pt idx="0">
                  <c:v>2023</c:v>
                </c:pt>
                <c:pt idx="1">
                  <c:v>2024</c:v>
                </c:pt>
                <c:pt idx="2">
                  <c:v>2025</c:v>
                </c:pt>
              </c:numCache>
            </c:numRef>
          </c:cat>
          <c:val>
            <c:numRef>
              <c:f>'93.ЈП и инфраструктура КРАТОВО'!$B$119:$D$119</c:f>
              <c:numCache>
                <c:formatCode>#,##0</c:formatCode>
                <c:ptCount val="3"/>
                <c:pt idx="0">
                  <c:v>14229108</c:v>
                </c:pt>
                <c:pt idx="1">
                  <c:v>14749851</c:v>
                </c:pt>
                <c:pt idx="2">
                  <c:v>15175594</c:v>
                </c:pt>
              </c:numCache>
            </c:numRef>
          </c:val>
          <c:extLst>
            <c:ext xmlns:c16="http://schemas.microsoft.com/office/drawing/2014/chart" uri="{C3380CC4-5D6E-409C-BE32-E72D297353CC}">
              <c16:uniqueId val="{00000001-0A5A-DC46-8460-20E474E905EF}"/>
            </c:ext>
          </c:extLst>
        </c:ser>
        <c:dLbls>
          <c:showLegendKey val="0"/>
          <c:showVal val="0"/>
          <c:showCatName val="0"/>
          <c:showSerName val="0"/>
          <c:showPercent val="0"/>
          <c:showBubbleSize val="0"/>
        </c:dLbls>
        <c:gapWidth val="150"/>
        <c:axId val="251969920"/>
        <c:axId val="251971456"/>
      </c:barChart>
      <c:catAx>
        <c:axId val="251969920"/>
        <c:scaling>
          <c:orientation val="minMax"/>
        </c:scaling>
        <c:delete val="0"/>
        <c:axPos val="b"/>
        <c:numFmt formatCode="General" sourceLinked="1"/>
        <c:majorTickMark val="out"/>
        <c:minorTickMark val="none"/>
        <c:tickLblPos val="nextTo"/>
        <c:crossAx val="251971456"/>
        <c:crosses val="autoZero"/>
        <c:auto val="1"/>
        <c:lblAlgn val="ctr"/>
        <c:lblOffset val="100"/>
        <c:noMultiLvlLbl val="0"/>
      </c:catAx>
      <c:valAx>
        <c:axId val="251971456"/>
        <c:scaling>
          <c:orientation val="minMax"/>
        </c:scaling>
        <c:delete val="0"/>
        <c:axPos val="l"/>
        <c:majorGridlines/>
        <c:numFmt formatCode="#,##0" sourceLinked="1"/>
        <c:majorTickMark val="out"/>
        <c:minorTickMark val="none"/>
        <c:tickLblPos val="nextTo"/>
        <c:crossAx val="25196992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'93.ЈП и инфраструктура КРАТОВО'!$A$139</c:f>
              <c:strCache>
                <c:ptCount val="1"/>
                <c:pt idx="0">
                  <c:v>  ПОКАЗАТЕЛ НА ВКУПНА ЗАДОЛЖЕНОСТ</c:v>
                </c:pt>
              </c:strCache>
            </c:strRef>
          </c:tx>
          <c:spPr>
            <a:ln>
              <a:prstDash val="solid"/>
            </a:ln>
          </c:spPr>
          <c:marker>
            <c:symbol val="none"/>
          </c:marker>
          <c:cat>
            <c:numRef>
              <c:f>'93.ЈП и инфраструктура КРАТОВО'!$B$138:$D$138</c:f>
              <c:numCache>
                <c:formatCode>General</c:formatCode>
                <c:ptCount val="3"/>
                <c:pt idx="0">
                  <c:v>2023</c:v>
                </c:pt>
                <c:pt idx="1">
                  <c:v>2024</c:v>
                </c:pt>
                <c:pt idx="2">
                  <c:v>2025</c:v>
                </c:pt>
              </c:numCache>
            </c:numRef>
          </c:cat>
          <c:val>
            <c:numRef>
              <c:f>'93.ЈП и инфраструктура КРАТОВО'!$B$139:$D$139</c:f>
              <c:numCache>
                <c:formatCode>0.00</c:formatCode>
                <c:ptCount val="3"/>
                <c:pt idx="0">
                  <c:v>0.42900599300197628</c:v>
                </c:pt>
                <c:pt idx="1">
                  <c:v>0.47174405436013589</c:v>
                </c:pt>
                <c:pt idx="2">
                  <c:v>0.60246298816879884</c:v>
                </c:pt>
              </c:numCache>
            </c:numRef>
          </c:val>
          <c:smooth val="0"/>
          <c:extLst>
            <c:ext xmlns:c16="http://schemas.microsoft.com/office/drawing/2014/chart" uri="{C3380CC4-5D6E-409C-BE32-E72D297353CC}">
              <c16:uniqueId val="{00000000-F432-C441-A9F5-EC17000C0F64}"/>
            </c:ext>
          </c:extLst>
        </c:ser>
        <c:ser>
          <c:idx val="1"/>
          <c:order val="1"/>
          <c:tx>
            <c:strRef>
              <c:f>'93.ЈП и инфраструктура КРАТОВО'!$A$140</c:f>
              <c:strCache>
                <c:ptCount val="1"/>
                <c:pt idx="0">
                  <c:v>  ПОКАЗАТЕЛ ДОЛГ-СОПСТВЕН КАПИТАЛ (DEBT EQUITY RATIO)</c:v>
                </c:pt>
              </c:strCache>
            </c:strRef>
          </c:tx>
          <c:spPr>
            <a:ln>
              <a:prstDash val="solid"/>
            </a:ln>
          </c:spPr>
          <c:marker>
            <c:symbol val="none"/>
          </c:marker>
          <c:cat>
            <c:numRef>
              <c:f>'93.ЈП и инфраструктура КРАТОВО'!$B$138:$D$138</c:f>
              <c:numCache>
                <c:formatCode>General</c:formatCode>
                <c:ptCount val="3"/>
                <c:pt idx="0">
                  <c:v>2023</c:v>
                </c:pt>
                <c:pt idx="1">
                  <c:v>2024</c:v>
                </c:pt>
                <c:pt idx="2">
                  <c:v>2025</c:v>
                </c:pt>
              </c:numCache>
            </c:numRef>
          </c:cat>
          <c:val>
            <c:numRef>
              <c:f>'93.ЈП и инфраструктура КРАТОВО'!$B$140:$D$140</c:f>
              <c:numCache>
                <c:formatCode>0.00</c:formatCode>
                <c:ptCount val="3"/>
                <c:pt idx="0">
                  <c:v>1.3048101896740381</c:v>
                </c:pt>
                <c:pt idx="1">
                  <c:v>1.563204868273824</c:v>
                </c:pt>
                <c:pt idx="2">
                  <c:v>3.0585522173672088</c:v>
                </c:pt>
              </c:numCache>
            </c:numRef>
          </c:val>
          <c:smooth val="0"/>
          <c:extLst>
            <c:ext xmlns:c16="http://schemas.microsoft.com/office/drawing/2014/chart" uri="{C3380CC4-5D6E-409C-BE32-E72D297353CC}">
              <c16:uniqueId val="{00000001-F432-C441-A9F5-EC17000C0F64}"/>
            </c:ext>
          </c:extLst>
        </c:ser>
        <c:dLbls>
          <c:showLegendKey val="0"/>
          <c:showVal val="0"/>
          <c:showCatName val="0"/>
          <c:showSerName val="0"/>
          <c:showPercent val="0"/>
          <c:showBubbleSize val="0"/>
        </c:dLbls>
        <c:smooth val="0"/>
        <c:axId val="252005376"/>
        <c:axId val="252011264"/>
      </c:lineChart>
      <c:catAx>
        <c:axId val="252005376"/>
        <c:scaling>
          <c:orientation val="minMax"/>
        </c:scaling>
        <c:delete val="0"/>
        <c:axPos val="b"/>
        <c:numFmt formatCode="General" sourceLinked="1"/>
        <c:majorTickMark val="out"/>
        <c:minorTickMark val="none"/>
        <c:tickLblPos val="nextTo"/>
        <c:crossAx val="252011264"/>
        <c:crosses val="autoZero"/>
        <c:auto val="1"/>
        <c:lblAlgn val="ctr"/>
        <c:lblOffset val="100"/>
        <c:noMultiLvlLbl val="0"/>
      </c:catAx>
      <c:valAx>
        <c:axId val="252011264"/>
        <c:scaling>
          <c:orientation val="minMax"/>
        </c:scaling>
        <c:delete val="0"/>
        <c:axPos val="l"/>
        <c:majorGridlines/>
        <c:numFmt formatCode="0.00" sourceLinked="1"/>
        <c:majorTickMark val="out"/>
        <c:minorTickMark val="none"/>
        <c:tickLblPos val="nextTo"/>
        <c:crossAx val="2520053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'93.ЈП и инфраструктура КРАТОВО'!$A$185</c:f>
              <c:strCache>
                <c:ptCount val="1"/>
                <c:pt idx="0">
                  <c:v>  ПОКАЗАТЕЛ НА ТЕКОВНА ЛИКВИДНОСТ (CURRENT RATIO)</c:v>
                </c:pt>
              </c:strCache>
            </c:strRef>
          </c:tx>
          <c:spPr>
            <a:ln>
              <a:prstDash val="solid"/>
            </a:ln>
          </c:spPr>
          <c:marker>
            <c:symbol val="none"/>
          </c:marker>
          <c:cat>
            <c:numRef>
              <c:f>'93.ЈП и инфраструктура КРАТОВО'!$B$184:$D$184</c:f>
              <c:numCache>
                <c:formatCode>General</c:formatCode>
                <c:ptCount val="3"/>
                <c:pt idx="0">
                  <c:v>2023</c:v>
                </c:pt>
                <c:pt idx="1">
                  <c:v>2024</c:v>
                </c:pt>
                <c:pt idx="2">
                  <c:v>2025</c:v>
                </c:pt>
              </c:numCache>
            </c:numRef>
          </c:cat>
          <c:val>
            <c:numRef>
              <c:f>'93.ЈП и инфраструктура КРАТОВО'!$B$185:$D$185</c:f>
              <c:numCache>
                <c:formatCode>0.00</c:formatCode>
                <c:ptCount val="3"/>
                <c:pt idx="0">
                  <c:v>0.63305527398136185</c:v>
                </c:pt>
                <c:pt idx="1">
                  <c:v>0.55542035612766338</c:v>
                </c:pt>
                <c:pt idx="2">
                  <c:v>0.48989368708900438</c:v>
                </c:pt>
              </c:numCache>
            </c:numRef>
          </c:val>
          <c:smooth val="0"/>
          <c:extLst>
            <c:ext xmlns:c16="http://schemas.microsoft.com/office/drawing/2014/chart" uri="{C3380CC4-5D6E-409C-BE32-E72D297353CC}">
              <c16:uniqueId val="{00000000-D6A8-2843-B6A0-5BAC9661A871}"/>
            </c:ext>
          </c:extLst>
        </c:ser>
        <c:ser>
          <c:idx val="1"/>
          <c:order val="1"/>
          <c:tx>
            <c:strRef>
              <c:f>'93.ЈП и инфраструктура КРАТОВО'!$A$186</c:f>
              <c:strCache>
                <c:ptCount val="1"/>
                <c:pt idx="0">
                  <c:v>  ПОКАЗАТЕЛ НА ЗАБРЗАНА ЛИКВИДНОСТ (QOICK RATIO)</c:v>
                </c:pt>
              </c:strCache>
            </c:strRef>
          </c:tx>
          <c:spPr>
            <a:ln>
              <a:prstDash val="solid"/>
            </a:ln>
          </c:spPr>
          <c:marker>
            <c:symbol val="none"/>
          </c:marker>
          <c:cat>
            <c:numRef>
              <c:f>'93.ЈП и инфраструктура КРАТОВО'!$B$184:$D$184</c:f>
              <c:numCache>
                <c:formatCode>General</c:formatCode>
                <c:ptCount val="3"/>
                <c:pt idx="0">
                  <c:v>2023</c:v>
                </c:pt>
                <c:pt idx="1">
                  <c:v>2024</c:v>
                </c:pt>
                <c:pt idx="2">
                  <c:v>2025</c:v>
                </c:pt>
              </c:numCache>
            </c:numRef>
          </c:cat>
          <c:val>
            <c:numRef>
              <c:f>'93.ЈП и инфраструктура КРАТОВО'!$B$186:$D$186</c:f>
              <c:numCache>
                <c:formatCode>0.00</c:formatCode>
                <c:ptCount val="3"/>
                <c:pt idx="0">
                  <c:v>0.61969909638724008</c:v>
                </c:pt>
                <c:pt idx="1">
                  <c:v>0.53242244072881895</c:v>
                </c:pt>
                <c:pt idx="2">
                  <c:v>0.45398619796719181</c:v>
                </c:pt>
              </c:numCache>
            </c:numRef>
          </c:val>
          <c:smooth val="0"/>
          <c:extLst>
            <c:ext xmlns:c16="http://schemas.microsoft.com/office/drawing/2014/chart" uri="{C3380CC4-5D6E-409C-BE32-E72D297353CC}">
              <c16:uniqueId val="{00000001-D6A8-2843-B6A0-5BAC9661A871}"/>
            </c:ext>
          </c:extLst>
        </c:ser>
        <c:dLbls>
          <c:showLegendKey val="0"/>
          <c:showVal val="0"/>
          <c:showCatName val="0"/>
          <c:showSerName val="0"/>
          <c:showPercent val="0"/>
          <c:showBubbleSize val="0"/>
        </c:dLbls>
        <c:smooth val="0"/>
        <c:axId val="252036992"/>
        <c:axId val="252038528"/>
      </c:lineChart>
      <c:catAx>
        <c:axId val="252036992"/>
        <c:scaling>
          <c:orientation val="minMax"/>
        </c:scaling>
        <c:delete val="0"/>
        <c:axPos val="b"/>
        <c:numFmt formatCode="General" sourceLinked="1"/>
        <c:majorTickMark val="out"/>
        <c:minorTickMark val="none"/>
        <c:tickLblPos val="nextTo"/>
        <c:crossAx val="252038528"/>
        <c:crosses val="autoZero"/>
        <c:auto val="1"/>
        <c:lblAlgn val="ctr"/>
        <c:lblOffset val="100"/>
        <c:noMultiLvlLbl val="0"/>
      </c:catAx>
      <c:valAx>
        <c:axId val="252038528"/>
        <c:scaling>
          <c:orientation val="minMax"/>
        </c:scaling>
        <c:delete val="0"/>
        <c:axPos val="l"/>
        <c:majorGridlines/>
        <c:numFmt formatCode="0.00" sourceLinked="1"/>
        <c:majorTickMark val="out"/>
        <c:minorTickMark val="none"/>
        <c:tickLblPos val="nextTo"/>
        <c:crossAx val="2520369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'94.ЈПКУ Комуналец Крива Паланка'!$A$161</c:f>
              <c:strCache>
                <c:ptCount val="1"/>
                <c:pt idx="0">
                  <c:v>   НЕТО ПРОФИТНА МАРЖА</c:v>
                </c:pt>
              </c:strCache>
            </c:strRef>
          </c:tx>
          <c:spPr>
            <a:ln w="28575" cap="rnd">
              <a:solidFill>
                <a:schemeClr val="accent1"/>
              </a:solidFill>
              <a:prstDash val="solid"/>
              <a:round/>
            </a:ln>
          </c:spPr>
          <c:marker>
            <c:symbol val="none"/>
          </c:marker>
          <c:cat>
            <c:numRef>
              <c:f>'94.ЈПКУ Комуналец Крива Паланка'!$B$160:$D$160</c:f>
              <c:numCache>
                <c:formatCode>General</c:formatCode>
                <c:ptCount val="3"/>
                <c:pt idx="0">
                  <c:v>2023</c:v>
                </c:pt>
                <c:pt idx="1">
                  <c:v>2024</c:v>
                </c:pt>
                <c:pt idx="2">
                  <c:v>2025</c:v>
                </c:pt>
              </c:numCache>
            </c:numRef>
          </c:cat>
          <c:val>
            <c:numRef>
              <c:f>'94.ЈПКУ Комуналец Крива Паланка'!$B$161:$D$161</c:f>
              <c:numCache>
                <c:formatCode>0.00</c:formatCode>
                <c:ptCount val="3"/>
                <c:pt idx="0">
                  <c:v>-5.6</c:v>
                </c:pt>
                <c:pt idx="1">
                  <c:v>-7.72</c:v>
                </c:pt>
                <c:pt idx="2">
                  <c:v>-14.34</c:v>
                </c:pt>
              </c:numCache>
            </c:numRef>
          </c:val>
          <c:smooth val="0"/>
          <c:extLst>
            <c:ext xmlns:c16="http://schemas.microsoft.com/office/drawing/2014/chart" uri="{C3380CC4-5D6E-409C-BE32-E72D297353CC}">
              <c16:uniqueId val="{00000000-27EF-334C-A6E9-F44D42FDA138}"/>
            </c:ext>
          </c:extLst>
        </c:ser>
        <c:ser>
          <c:idx val="1"/>
          <c:order val="1"/>
          <c:tx>
            <c:strRef>
              <c:f>'94.ЈПКУ Комуналец Крива Паланка'!$A$162</c:f>
              <c:strCache>
                <c:ptCount val="1"/>
                <c:pt idx="0">
                  <c:v>  ОПЕРАТИВНА ПРОФИТНА МАРЖА</c:v>
                </c:pt>
              </c:strCache>
            </c:strRef>
          </c:tx>
          <c:spPr>
            <a:ln w="28575" cap="rnd">
              <a:solidFill>
                <a:schemeClr val="accent2"/>
              </a:solidFill>
              <a:prstDash val="solid"/>
              <a:round/>
            </a:ln>
          </c:spPr>
          <c:marker>
            <c:symbol val="none"/>
          </c:marker>
          <c:cat>
            <c:numRef>
              <c:f>'94.ЈПКУ Комуналец Крива Паланка'!$B$160:$D$160</c:f>
              <c:numCache>
                <c:formatCode>General</c:formatCode>
                <c:ptCount val="3"/>
                <c:pt idx="0">
                  <c:v>2023</c:v>
                </c:pt>
                <c:pt idx="1">
                  <c:v>2024</c:v>
                </c:pt>
                <c:pt idx="2">
                  <c:v>2025</c:v>
                </c:pt>
              </c:numCache>
            </c:numRef>
          </c:cat>
          <c:val>
            <c:numRef>
              <c:f>'94.ЈПКУ Комуналец Крива Паланка'!$B$162:$D$162</c:f>
              <c:numCache>
                <c:formatCode>0.00</c:formatCode>
                <c:ptCount val="3"/>
                <c:pt idx="0">
                  <c:v>-6.9878354365808013</c:v>
                </c:pt>
                <c:pt idx="1">
                  <c:v>-8.7521182214307593</c:v>
                </c:pt>
                <c:pt idx="2">
                  <c:v>-15.63648564359246</c:v>
                </c:pt>
              </c:numCache>
            </c:numRef>
          </c:val>
          <c:smooth val="0"/>
          <c:extLst>
            <c:ext xmlns:c16="http://schemas.microsoft.com/office/drawing/2014/chart" uri="{C3380CC4-5D6E-409C-BE32-E72D297353CC}">
              <c16:uniqueId val="{00000001-27EF-334C-A6E9-F44D42FDA138}"/>
            </c:ext>
          </c:extLst>
        </c:ser>
        <c:ser>
          <c:idx val="2"/>
          <c:order val="2"/>
          <c:tx>
            <c:strRef>
              <c:f>'94.ЈПКУ Комуналец Крива Паланка'!$A$163</c:f>
              <c:strCache>
                <c:ptCount val="1"/>
                <c:pt idx="0">
                  <c:v>  СТАПКА НА ПОВРАТ НА СРЕДСТВА (ROA)</c:v>
                </c:pt>
              </c:strCache>
            </c:strRef>
          </c:tx>
          <c:marker>
            <c:symbol val="none"/>
          </c:marker>
          <c:cat>
            <c:numRef>
              <c:f>'94.ЈПКУ Комуналец Крива Паланка'!$B$160:$D$160</c:f>
              <c:numCache>
                <c:formatCode>General</c:formatCode>
                <c:ptCount val="3"/>
                <c:pt idx="0">
                  <c:v>2023</c:v>
                </c:pt>
                <c:pt idx="1">
                  <c:v>2024</c:v>
                </c:pt>
                <c:pt idx="2">
                  <c:v>2025</c:v>
                </c:pt>
              </c:numCache>
            </c:numRef>
          </c:cat>
          <c:val>
            <c:numRef>
              <c:f>'94.ЈПКУ Комуналец Крива Паланка'!$B$163:$D$163</c:f>
              <c:numCache>
                <c:formatCode>0.00</c:formatCode>
                <c:ptCount val="3"/>
                <c:pt idx="0">
                  <c:v>-3.02</c:v>
                </c:pt>
                <c:pt idx="1">
                  <c:v>-4.63</c:v>
                </c:pt>
                <c:pt idx="2">
                  <c:v>-8.94</c:v>
                </c:pt>
              </c:numCache>
            </c:numRef>
          </c:val>
          <c:smooth val="0"/>
          <c:extLst>
            <c:ext xmlns:c16="http://schemas.microsoft.com/office/drawing/2014/chart" uri="{C3380CC4-5D6E-409C-BE32-E72D297353CC}">
              <c16:uniqueId val="{00000000-2AC5-5E4E-94A7-B477BE848FFB}"/>
            </c:ext>
          </c:extLst>
        </c:ser>
        <c:ser>
          <c:idx val="3"/>
          <c:order val="3"/>
          <c:tx>
            <c:strRef>
              <c:f>'94.ЈПКУ Комуналец Крива Паланка'!$A$164</c:f>
              <c:strCache>
                <c:ptCount val="1"/>
                <c:pt idx="0">
                  <c:v>  СТАПКА НА ПОВРАТ НА КАПИТАЛОТ (ROE)</c:v>
                </c:pt>
              </c:strCache>
            </c:strRef>
          </c:tx>
          <c:marker>
            <c:symbol val="none"/>
          </c:marker>
          <c:cat>
            <c:numRef>
              <c:f>'94.ЈПКУ Комуналец Крива Паланка'!$B$160:$D$160</c:f>
              <c:numCache>
                <c:formatCode>General</c:formatCode>
                <c:ptCount val="3"/>
                <c:pt idx="0">
                  <c:v>2023</c:v>
                </c:pt>
                <c:pt idx="1">
                  <c:v>2024</c:v>
                </c:pt>
                <c:pt idx="2">
                  <c:v>2025</c:v>
                </c:pt>
              </c:numCache>
            </c:numRef>
          </c:cat>
          <c:val>
            <c:numRef>
              <c:f>'94.ЈПКУ Комуналец Крива Паланка'!$B$164:$D$164</c:f>
              <c:numCache>
                <c:formatCode>0.00</c:formatCode>
                <c:ptCount val="3"/>
                <c:pt idx="0">
                  <c:v>-4.1500000000000004</c:v>
                </c:pt>
                <c:pt idx="1">
                  <c:v>6.42</c:v>
                </c:pt>
                <c:pt idx="2">
                  <c:v>-13.77</c:v>
                </c:pt>
              </c:numCache>
            </c:numRef>
          </c:val>
          <c:smooth val="0"/>
          <c:extLst>
            <c:ext xmlns:c16="http://schemas.microsoft.com/office/drawing/2014/chart" uri="{C3380CC4-5D6E-409C-BE32-E72D297353CC}">
              <c16:uniqueId val="{00000001-2AC5-5E4E-94A7-B477BE848FFB}"/>
            </c:ext>
          </c:extLst>
        </c:ser>
        <c:dLbls>
          <c:showLegendKey val="0"/>
          <c:showVal val="0"/>
          <c:showCatName val="0"/>
          <c:showSerName val="0"/>
          <c:showPercent val="0"/>
          <c:showBubbleSize val="0"/>
        </c:dLbls>
        <c:smooth val="0"/>
        <c:axId val="252587392"/>
        <c:axId val="252593280"/>
      </c:lineChart>
      <c:catAx>
        <c:axId val="25258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593280"/>
        <c:crosses val="autoZero"/>
        <c:auto val="1"/>
        <c:lblAlgn val="ctr"/>
        <c:lblOffset val="100"/>
        <c:noMultiLvlLbl val="0"/>
      </c:catAx>
      <c:valAx>
        <c:axId val="252593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587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'94.ЈПКУ Комуналец Крива Паланка'!$A$95</c:f>
              <c:strCache>
                <c:ptCount val="1"/>
                <c:pt idx="0">
                  <c:v>Oбврски</c:v>
                </c:pt>
              </c:strCache>
            </c:strRef>
          </c:tx>
          <c:spPr>
            <a:solidFill>
              <a:schemeClr val="accent1"/>
            </a:solidFill>
            <a:ln>
              <a:noFill/>
              <a:prstDash val="solid"/>
            </a:ln>
          </c:spPr>
          <c:invertIfNegative val="0"/>
          <c:cat>
            <c:numRef>
              <c:f>'94.ЈПКУ Комуналец Крива Паланка'!$B$94:$D$94</c:f>
              <c:numCache>
                <c:formatCode>0</c:formatCode>
                <c:ptCount val="3"/>
                <c:pt idx="0">
                  <c:v>2023</c:v>
                </c:pt>
                <c:pt idx="1">
                  <c:v>2024</c:v>
                </c:pt>
                <c:pt idx="2">
                  <c:v>2025</c:v>
                </c:pt>
              </c:numCache>
            </c:numRef>
          </c:cat>
          <c:val>
            <c:numRef>
              <c:f>'94.ЈПКУ Комуналец Крива Паланка'!$B$95:$D$95</c:f>
              <c:numCache>
                <c:formatCode>#,##0</c:formatCode>
                <c:ptCount val="3"/>
                <c:pt idx="0">
                  <c:v>37250136</c:v>
                </c:pt>
                <c:pt idx="1">
                  <c:v>36199562</c:v>
                </c:pt>
                <c:pt idx="2">
                  <c:v>44488153</c:v>
                </c:pt>
              </c:numCache>
            </c:numRef>
          </c:val>
          <c:extLst>
            <c:ext xmlns:c16="http://schemas.microsoft.com/office/drawing/2014/chart" uri="{C3380CC4-5D6E-409C-BE32-E72D297353CC}">
              <c16:uniqueId val="{00000000-0D79-4B45-BC01-330295B16356}"/>
            </c:ext>
          </c:extLst>
        </c:ser>
        <c:ser>
          <c:idx val="1"/>
          <c:order val="1"/>
          <c:tx>
            <c:strRef>
              <c:f>'94.ЈПКУ Комуналец Крива Паланка'!$A$96</c:f>
              <c:strCache>
                <c:ptCount val="1"/>
                <c:pt idx="0">
                  <c:v>EBITDA</c:v>
                </c:pt>
              </c:strCache>
            </c:strRef>
          </c:tx>
          <c:spPr>
            <a:solidFill>
              <a:schemeClr val="accent2"/>
            </a:solidFill>
            <a:ln>
              <a:noFill/>
              <a:prstDash val="solid"/>
            </a:ln>
          </c:spPr>
          <c:invertIfNegative val="0"/>
          <c:cat>
            <c:numRef>
              <c:f>'94.ЈПКУ Комуналец Крива Паланка'!$B$94:$D$94</c:f>
              <c:numCache>
                <c:formatCode>0</c:formatCode>
                <c:ptCount val="3"/>
                <c:pt idx="0">
                  <c:v>2023</c:v>
                </c:pt>
                <c:pt idx="1">
                  <c:v>2024</c:v>
                </c:pt>
                <c:pt idx="2">
                  <c:v>2025</c:v>
                </c:pt>
              </c:numCache>
            </c:numRef>
          </c:cat>
          <c:val>
            <c:numRef>
              <c:f>'94.ЈПКУ Комуналец Крива Паланка'!$B$96:$D$96</c:f>
              <c:numCache>
                <c:formatCode>#,##0</c:formatCode>
                <c:ptCount val="3"/>
                <c:pt idx="0">
                  <c:v>1235956</c:v>
                </c:pt>
                <c:pt idx="1">
                  <c:v>-407881</c:v>
                </c:pt>
                <c:pt idx="2">
                  <c:v>-5805185</c:v>
                </c:pt>
              </c:numCache>
            </c:numRef>
          </c:val>
          <c:extLst>
            <c:ext xmlns:c16="http://schemas.microsoft.com/office/drawing/2014/chart" uri="{C3380CC4-5D6E-409C-BE32-E72D297353CC}">
              <c16:uniqueId val="{00000001-0D79-4B45-BC01-330295B16356}"/>
            </c:ext>
          </c:extLst>
        </c:ser>
        <c:ser>
          <c:idx val="2"/>
          <c:order val="2"/>
          <c:tx>
            <c:strRef>
              <c:f>'94.ЈПКУ Комуналец Крива Паланка'!$A$97</c:f>
              <c:strCache>
                <c:ptCount val="1"/>
                <c:pt idx="0">
                  <c:v>Показател на долг/ЕBITDA</c:v>
                </c:pt>
              </c:strCache>
            </c:strRef>
          </c:tx>
          <c:spPr>
            <a:solidFill>
              <a:schemeClr val="accent3"/>
            </a:solidFill>
            <a:ln>
              <a:noFill/>
              <a:prstDash val="solid"/>
            </a:ln>
          </c:spPr>
          <c:invertIfNegative val="0"/>
          <c:cat>
            <c:numRef>
              <c:f>'94.ЈПКУ Комуналец Крива Паланка'!$B$94:$D$94</c:f>
              <c:numCache>
                <c:formatCode>0</c:formatCode>
                <c:ptCount val="3"/>
                <c:pt idx="0">
                  <c:v>2023</c:v>
                </c:pt>
                <c:pt idx="1">
                  <c:v>2024</c:v>
                </c:pt>
                <c:pt idx="2">
                  <c:v>2025</c:v>
                </c:pt>
              </c:numCache>
            </c:numRef>
          </c:cat>
          <c:val>
            <c:numRef>
              <c:f>'94.ЈПКУ Комуналец Крива Паланка'!$B$97:$D$97</c:f>
              <c:numCache>
                <c:formatCode>#,##0.00</c:formatCode>
                <c:ptCount val="3"/>
                <c:pt idx="0">
                  <c:v>30.13872338497487</c:v>
                </c:pt>
                <c:pt idx="1">
                  <c:v>-88.750302171466672</c:v>
                </c:pt>
                <c:pt idx="2">
                  <c:v>-7.6635202840219563</c:v>
                </c:pt>
              </c:numCache>
            </c:numRef>
          </c:val>
          <c:extLst>
            <c:ext xmlns:c16="http://schemas.microsoft.com/office/drawing/2014/chart" uri="{C3380CC4-5D6E-409C-BE32-E72D297353CC}">
              <c16:uniqueId val="{00000002-0D79-4B45-BC01-330295B16356}"/>
            </c:ext>
          </c:extLst>
        </c:ser>
        <c:dLbls>
          <c:showLegendKey val="0"/>
          <c:showVal val="0"/>
          <c:showCatName val="0"/>
          <c:showSerName val="0"/>
          <c:showPercent val="0"/>
          <c:showBubbleSize val="0"/>
        </c:dLbls>
        <c:gapWidth val="219"/>
        <c:overlap val="-27"/>
        <c:axId val="252636544"/>
        <c:axId val="252511360"/>
      </c:barChart>
      <c:catAx>
        <c:axId val="252636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511360"/>
        <c:crosses val="autoZero"/>
        <c:auto val="1"/>
        <c:lblAlgn val="ctr"/>
        <c:lblOffset val="100"/>
        <c:noMultiLvlLbl val="0"/>
      </c:catAx>
      <c:valAx>
        <c:axId val="2525113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636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'94.ЈПКУ Комуналец Крива Паланка'!$A$118</c:f>
              <c:strCache>
                <c:ptCount val="1"/>
                <c:pt idx="0">
                  <c:v>Oбврски</c:v>
                </c:pt>
              </c:strCache>
            </c:strRef>
          </c:tx>
          <c:spPr>
            <a:solidFill>
              <a:schemeClr val="accent1"/>
            </a:solidFill>
            <a:ln>
              <a:noFill/>
              <a:prstDash val="solid"/>
            </a:ln>
          </c:spPr>
          <c:invertIfNegative val="0"/>
          <c:cat>
            <c:numRef>
              <c:f>'94.ЈПКУ Комуналец Крива Паланка'!$B$117:$D$117</c:f>
              <c:numCache>
                <c:formatCode>General</c:formatCode>
                <c:ptCount val="3"/>
                <c:pt idx="0">
                  <c:v>2023</c:v>
                </c:pt>
                <c:pt idx="1">
                  <c:v>2024</c:v>
                </c:pt>
                <c:pt idx="2">
                  <c:v>2025</c:v>
                </c:pt>
              </c:numCache>
            </c:numRef>
          </c:cat>
          <c:val>
            <c:numRef>
              <c:f>'94.ЈПКУ Комуналец Крива Паланка'!$B$118:$D$118</c:f>
              <c:numCache>
                <c:formatCode>#,##0</c:formatCode>
                <c:ptCount val="3"/>
                <c:pt idx="0">
                  <c:v>37250136</c:v>
                </c:pt>
                <c:pt idx="1">
                  <c:v>36199562</c:v>
                </c:pt>
                <c:pt idx="2">
                  <c:v>44488153</c:v>
                </c:pt>
              </c:numCache>
            </c:numRef>
          </c:val>
          <c:extLst>
            <c:ext xmlns:c16="http://schemas.microsoft.com/office/drawing/2014/chart" uri="{C3380CC4-5D6E-409C-BE32-E72D297353CC}">
              <c16:uniqueId val="{00000000-5D46-8945-8A98-D6D4F6DABB12}"/>
            </c:ext>
          </c:extLst>
        </c:ser>
        <c:ser>
          <c:idx val="1"/>
          <c:order val="1"/>
          <c:tx>
            <c:strRef>
              <c:f>'94.ЈПКУ Комуналец Крива Паланка'!$A$119</c:f>
              <c:strCache>
                <c:ptCount val="1"/>
                <c:pt idx="0">
                  <c:v>Приходи</c:v>
                </c:pt>
              </c:strCache>
            </c:strRef>
          </c:tx>
          <c:spPr>
            <a:solidFill>
              <a:schemeClr val="accent2"/>
            </a:solidFill>
            <a:ln>
              <a:noFill/>
              <a:prstDash val="solid"/>
            </a:ln>
          </c:spPr>
          <c:invertIfNegative val="0"/>
          <c:cat>
            <c:numRef>
              <c:f>'94.ЈПКУ Комуналец Крива Паланка'!$B$117:$D$117</c:f>
              <c:numCache>
                <c:formatCode>General</c:formatCode>
                <c:ptCount val="3"/>
                <c:pt idx="0">
                  <c:v>2023</c:v>
                </c:pt>
                <c:pt idx="1">
                  <c:v>2024</c:v>
                </c:pt>
                <c:pt idx="2">
                  <c:v>2025</c:v>
                </c:pt>
              </c:numCache>
            </c:numRef>
          </c:cat>
          <c:val>
            <c:numRef>
              <c:f>'94.ЈПКУ Комуналец Крива Паланка'!$B$119:$D$119</c:f>
              <c:numCache>
                <c:formatCode>#,##0</c:formatCode>
                <c:ptCount val="3"/>
                <c:pt idx="0">
                  <c:v>74980347</c:v>
                </c:pt>
                <c:pt idx="1">
                  <c:v>78976209</c:v>
                </c:pt>
                <c:pt idx="2">
                  <c:v>80437630</c:v>
                </c:pt>
              </c:numCache>
            </c:numRef>
          </c:val>
          <c:extLst>
            <c:ext xmlns:c16="http://schemas.microsoft.com/office/drawing/2014/chart" uri="{C3380CC4-5D6E-409C-BE32-E72D297353CC}">
              <c16:uniqueId val="{00000001-5D46-8945-8A98-D6D4F6DABB12}"/>
            </c:ext>
          </c:extLst>
        </c:ser>
        <c:dLbls>
          <c:showLegendKey val="0"/>
          <c:showVal val="0"/>
          <c:showCatName val="0"/>
          <c:showSerName val="0"/>
          <c:showPercent val="0"/>
          <c:showBubbleSize val="0"/>
        </c:dLbls>
        <c:gapWidth val="219"/>
        <c:overlap val="-27"/>
        <c:axId val="252541184"/>
        <c:axId val="252551168"/>
      </c:barChart>
      <c:catAx>
        <c:axId val="25254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551168"/>
        <c:crosses val="autoZero"/>
        <c:auto val="1"/>
        <c:lblAlgn val="ctr"/>
        <c:lblOffset val="100"/>
        <c:noMultiLvlLbl val="0"/>
      </c:catAx>
      <c:valAx>
        <c:axId val="252551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5411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'10.ЈП за Индустриска зона ЖАБЕ'!$A$185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'10.ЈП за Индустриска зона ЖАБЕ'!$B$184:$D$184</c:f>
              <c:numCache>
                <c:formatCode>General</c:formatCode>
                <c:ptCount val="3"/>
                <c:pt idx="0">
                  <c:v>2023</c:v>
                </c:pt>
                <c:pt idx="1">
                  <c:v>2024</c:v>
                </c:pt>
                <c:pt idx="2">
                  <c:v>2025</c:v>
                </c:pt>
              </c:numCache>
            </c:numRef>
          </c:cat>
          <c:val>
            <c:numRef>
              <c:f>'10.ЈП за Индустриска зона ЖАБЕ'!$B$185:$D$185</c:f>
              <c:numCache>
                <c:formatCode>0.00</c:formatCode>
                <c:ptCount val="3"/>
                <c:pt idx="0">
                  <c:v>5.972231919057811</c:v>
                </c:pt>
                <c:pt idx="1">
                  <c:v>2.3685569200551622</c:v>
                </c:pt>
                <c:pt idx="2">
                  <c:v>1.4672432890119369</c:v>
                </c:pt>
              </c:numCache>
            </c:numRef>
          </c:val>
          <c:smooth val="0"/>
          <c:extLst>
            <c:ext xmlns:c16="http://schemas.microsoft.com/office/drawing/2014/chart" uri="{C3380CC4-5D6E-409C-BE32-E72D297353CC}">
              <c16:uniqueId val="{00000000-CB29-4643-B4F9-23AFF3A4CE32}"/>
            </c:ext>
          </c:extLst>
        </c:ser>
        <c:ser>
          <c:idx val="1"/>
          <c:order val="1"/>
          <c:tx>
            <c:strRef>
              <c:f>'10.ЈП за Индустриска зона ЖАБЕ'!$A$186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'10.ЈП за Индустриска зона ЖАБЕ'!$B$184:$D$184</c:f>
              <c:numCache>
                <c:formatCode>General</c:formatCode>
                <c:ptCount val="3"/>
                <c:pt idx="0">
                  <c:v>2023</c:v>
                </c:pt>
                <c:pt idx="1">
                  <c:v>2024</c:v>
                </c:pt>
                <c:pt idx="2">
                  <c:v>2025</c:v>
                </c:pt>
              </c:numCache>
            </c:numRef>
          </c:cat>
          <c:val>
            <c:numRef>
              <c:f>'10.ЈП за Индустриска зона ЖАБЕ'!$B$186:$D$186</c:f>
              <c:numCache>
                <c:formatCode>0.00</c:formatCode>
                <c:ptCount val="3"/>
                <c:pt idx="0">
                  <c:v>5.972231919057811</c:v>
                </c:pt>
                <c:pt idx="1">
                  <c:v>2.3685569200551622</c:v>
                </c:pt>
                <c:pt idx="2">
                  <c:v>1.4672432890119369</c:v>
                </c:pt>
              </c:numCache>
            </c:numRef>
          </c:val>
          <c:smooth val="0"/>
          <c:extLst>
            <c:ext xmlns:c16="http://schemas.microsoft.com/office/drawing/2014/chart" uri="{C3380CC4-5D6E-409C-BE32-E72D297353CC}">
              <c16:uniqueId val="{00000001-CB29-4643-B4F9-23AFF3A4CE32}"/>
            </c:ext>
          </c:extLst>
        </c:ser>
        <c:dLbls>
          <c:showLegendKey val="0"/>
          <c:showVal val="0"/>
          <c:showCatName val="0"/>
          <c:showSerName val="0"/>
          <c:showPercent val="0"/>
          <c:showBubbleSize val="0"/>
        </c:dLbls>
        <c:smooth val="0"/>
        <c:axId val="223045888"/>
        <c:axId val="223047680"/>
      </c:lineChart>
      <c:catAx>
        <c:axId val="22304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047680"/>
        <c:crosses val="autoZero"/>
        <c:auto val="1"/>
        <c:lblAlgn val="ctr"/>
        <c:lblOffset val="100"/>
        <c:noMultiLvlLbl val="0"/>
      </c:catAx>
      <c:valAx>
        <c:axId val="223047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045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'94.ЈПКУ Комуналец Крива Паланка'!$A$185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'94.ЈПКУ Комуналец Крива Паланка'!$B$184:$D$184</c:f>
              <c:numCache>
                <c:formatCode>General</c:formatCode>
                <c:ptCount val="3"/>
                <c:pt idx="0">
                  <c:v>2023</c:v>
                </c:pt>
                <c:pt idx="1">
                  <c:v>2024</c:v>
                </c:pt>
                <c:pt idx="2">
                  <c:v>2025</c:v>
                </c:pt>
              </c:numCache>
            </c:numRef>
          </c:cat>
          <c:val>
            <c:numRef>
              <c:f>'94.ЈПКУ Комуналец Крива Паланка'!$B$185:$D$185</c:f>
              <c:numCache>
                <c:formatCode>0.00</c:formatCode>
                <c:ptCount val="3"/>
                <c:pt idx="0">
                  <c:v>2.083979907471059</c:v>
                </c:pt>
                <c:pt idx="1">
                  <c:v>1.891044384313354</c:v>
                </c:pt>
                <c:pt idx="2">
                  <c:v>1.4484750111532501</c:v>
                </c:pt>
              </c:numCache>
            </c:numRef>
          </c:val>
          <c:smooth val="0"/>
          <c:extLst>
            <c:ext xmlns:c16="http://schemas.microsoft.com/office/drawing/2014/chart" uri="{C3380CC4-5D6E-409C-BE32-E72D297353CC}">
              <c16:uniqueId val="{00000000-7C6A-054C-9C47-68C44FD8F3B4}"/>
            </c:ext>
          </c:extLst>
        </c:ser>
        <c:ser>
          <c:idx val="1"/>
          <c:order val="1"/>
          <c:tx>
            <c:strRef>
              <c:f>'94.ЈПКУ Комуналец Крива Паланка'!$A$186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'94.ЈПКУ Комуналец Крива Паланка'!$B$184:$D$184</c:f>
              <c:numCache>
                <c:formatCode>General</c:formatCode>
                <c:ptCount val="3"/>
                <c:pt idx="0">
                  <c:v>2023</c:v>
                </c:pt>
                <c:pt idx="1">
                  <c:v>2024</c:v>
                </c:pt>
                <c:pt idx="2">
                  <c:v>2025</c:v>
                </c:pt>
              </c:numCache>
            </c:numRef>
          </c:cat>
          <c:val>
            <c:numRef>
              <c:f>'94.ЈПКУ Комуналец Крива Паланка'!$B$186:$D$186</c:f>
              <c:numCache>
                <c:formatCode>0.00</c:formatCode>
                <c:ptCount val="3"/>
                <c:pt idx="0">
                  <c:v>1.9201044780762011</c:v>
                </c:pt>
                <c:pt idx="1">
                  <c:v>1.7641778781755619</c:v>
                </c:pt>
                <c:pt idx="2">
                  <c:v>1.3253431789979011</c:v>
                </c:pt>
              </c:numCache>
            </c:numRef>
          </c:val>
          <c:smooth val="0"/>
          <c:extLst>
            <c:ext xmlns:c16="http://schemas.microsoft.com/office/drawing/2014/chart" uri="{C3380CC4-5D6E-409C-BE32-E72D297353CC}">
              <c16:uniqueId val="{00000001-7C6A-054C-9C47-68C44FD8F3B4}"/>
            </c:ext>
          </c:extLst>
        </c:ser>
        <c:dLbls>
          <c:showLegendKey val="0"/>
          <c:showVal val="0"/>
          <c:showCatName val="0"/>
          <c:showSerName val="0"/>
          <c:showPercent val="0"/>
          <c:showBubbleSize val="0"/>
        </c:dLbls>
        <c:smooth val="0"/>
        <c:axId val="252655104"/>
        <c:axId val="252656640"/>
      </c:lineChart>
      <c:catAx>
        <c:axId val="25265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656640"/>
        <c:crosses val="autoZero"/>
        <c:auto val="1"/>
        <c:lblAlgn val="ctr"/>
        <c:lblOffset val="100"/>
        <c:noMultiLvlLbl val="0"/>
      </c:catAx>
      <c:valAx>
        <c:axId val="252656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655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214468503937008"/>
          <c:y val="2.8252405949256341E-2"/>
          <c:w val="0.67777537182852143"/>
          <c:h val="0.89719889180519097"/>
        </c:manualLayout>
      </c:layout>
      <c:lineChart>
        <c:grouping val="standard"/>
        <c:varyColors val="0"/>
        <c:ser>
          <c:idx val="0"/>
          <c:order val="0"/>
          <c:tx>
            <c:strRef>
              <c:f>'95.ЈП за дистрибуција на приро'!$A$161</c:f>
              <c:strCache>
                <c:ptCount val="1"/>
                <c:pt idx="0">
                  <c:v>   НЕТО ПРОФИТНА МАРЖА</c:v>
                </c:pt>
              </c:strCache>
            </c:strRef>
          </c:tx>
          <c:spPr>
            <a:ln>
              <a:prstDash val="solid"/>
            </a:ln>
          </c:spPr>
          <c:marker>
            <c:symbol val="none"/>
          </c:marker>
          <c:cat>
            <c:numRef>
              <c:f>'95.ЈП за дистрибуција на приро'!$B$160:$D$160</c:f>
              <c:numCache>
                <c:formatCode>General</c:formatCode>
                <c:ptCount val="3"/>
                <c:pt idx="0">
                  <c:v>2023</c:v>
                </c:pt>
                <c:pt idx="1">
                  <c:v>2024</c:v>
                </c:pt>
                <c:pt idx="2">
                  <c:v>2025</c:v>
                </c:pt>
              </c:numCache>
            </c:numRef>
          </c:cat>
          <c:val>
            <c:numRef>
              <c:f>'95.ЈП за дистрибуција на приро'!$B$161:$D$161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2550-7B4B-9C8B-126099D0D3BF}"/>
            </c:ext>
          </c:extLst>
        </c:ser>
        <c:ser>
          <c:idx val="1"/>
          <c:order val="1"/>
          <c:tx>
            <c:strRef>
              <c:f>'95.ЈП за дистрибуција на приро'!$A$162</c:f>
              <c:strCache>
                <c:ptCount val="1"/>
                <c:pt idx="0">
                  <c:v>  ОПЕРАТИВНА ПРОФИТНА МАРЖА</c:v>
                </c:pt>
              </c:strCache>
            </c:strRef>
          </c:tx>
          <c:spPr>
            <a:ln>
              <a:prstDash val="solid"/>
            </a:ln>
          </c:spPr>
          <c:marker>
            <c:symbol val="none"/>
          </c:marker>
          <c:cat>
            <c:numRef>
              <c:f>'95.ЈП за дистрибуција на приро'!$B$160:$D$160</c:f>
              <c:numCache>
                <c:formatCode>General</c:formatCode>
                <c:ptCount val="3"/>
                <c:pt idx="0">
                  <c:v>2023</c:v>
                </c:pt>
                <c:pt idx="1">
                  <c:v>2024</c:v>
                </c:pt>
                <c:pt idx="2">
                  <c:v>2025</c:v>
                </c:pt>
              </c:numCache>
            </c:numRef>
          </c:cat>
          <c:val>
            <c:numRef>
              <c:f>'95.ЈП за дистрибуција на приро'!$B$162:$D$162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2550-7B4B-9C8B-126099D0D3BF}"/>
            </c:ext>
          </c:extLst>
        </c:ser>
        <c:ser>
          <c:idx val="2"/>
          <c:order val="2"/>
          <c:tx>
            <c:strRef>
              <c:f>'95.ЈП за дистрибуција на приро'!$A$163</c:f>
              <c:strCache>
                <c:ptCount val="1"/>
                <c:pt idx="0">
                  <c:v>  СТАПКА НА ПОВРАТ НА СРЕДСТВА (ROA)</c:v>
                </c:pt>
              </c:strCache>
            </c:strRef>
          </c:tx>
          <c:spPr>
            <a:ln>
              <a:prstDash val="solid"/>
            </a:ln>
          </c:spPr>
          <c:marker>
            <c:symbol val="none"/>
          </c:marker>
          <c:cat>
            <c:numRef>
              <c:f>'95.ЈП за дистрибуција на приро'!$B$160:$D$160</c:f>
              <c:numCache>
                <c:formatCode>General</c:formatCode>
                <c:ptCount val="3"/>
                <c:pt idx="0">
                  <c:v>2023</c:v>
                </c:pt>
                <c:pt idx="1">
                  <c:v>2024</c:v>
                </c:pt>
                <c:pt idx="2">
                  <c:v>2025</c:v>
                </c:pt>
              </c:numCache>
            </c:numRef>
          </c:cat>
          <c:val>
            <c:numRef>
              <c:f>'95.ЈП за дистрибуција на приро'!$B$163:$D$163</c:f>
              <c:numCache>
                <c:formatCode>0.00</c:formatCode>
                <c:ptCount val="3"/>
                <c:pt idx="0">
                  <c:v>506.58935558384007</c:v>
                </c:pt>
                <c:pt idx="1">
                  <c:v>740.38519713623077</c:v>
                </c:pt>
                <c:pt idx="2">
                  <c:v>25.614901215596539</c:v>
                </c:pt>
              </c:numCache>
            </c:numRef>
          </c:val>
          <c:smooth val="0"/>
          <c:extLst>
            <c:ext xmlns:c16="http://schemas.microsoft.com/office/drawing/2014/chart" uri="{C3380CC4-5D6E-409C-BE32-E72D297353CC}">
              <c16:uniqueId val="{00000002-2550-7B4B-9C8B-126099D0D3BF}"/>
            </c:ext>
          </c:extLst>
        </c:ser>
        <c:ser>
          <c:idx val="3"/>
          <c:order val="3"/>
          <c:tx>
            <c:strRef>
              <c:f>'95.ЈП за дистрибуција на приро'!$A$164</c:f>
              <c:strCache>
                <c:ptCount val="1"/>
                <c:pt idx="0">
                  <c:v>  СТАПКА НА ПОВРАТ НА КАПИТАЛОТ (ROE)</c:v>
                </c:pt>
              </c:strCache>
            </c:strRef>
          </c:tx>
          <c:marker>
            <c:symbol val="none"/>
          </c:marker>
          <c:cat>
            <c:numRef>
              <c:f>'95.ЈП за дистрибуција на приро'!$B$160:$D$160</c:f>
              <c:numCache>
                <c:formatCode>General</c:formatCode>
                <c:ptCount val="3"/>
                <c:pt idx="0">
                  <c:v>2023</c:v>
                </c:pt>
                <c:pt idx="1">
                  <c:v>2024</c:v>
                </c:pt>
                <c:pt idx="2">
                  <c:v>2025</c:v>
                </c:pt>
              </c:numCache>
            </c:numRef>
          </c:cat>
          <c:val>
            <c:numRef>
              <c:f>'95.ЈП за дистрибуција на приро'!$B$164:$D$164</c:f>
              <c:numCache>
                <c:formatCode>0.00</c:formatCode>
                <c:ptCount val="3"/>
                <c:pt idx="0">
                  <c:v>-519.11553956788202</c:v>
                </c:pt>
                <c:pt idx="1">
                  <c:v>-90.140291755288942</c:v>
                </c:pt>
                <c:pt idx="2">
                  <c:v>125.096980186202</c:v>
                </c:pt>
              </c:numCache>
            </c:numRef>
          </c:val>
          <c:smooth val="0"/>
          <c:extLst>
            <c:ext xmlns:c16="http://schemas.microsoft.com/office/drawing/2014/chart" uri="{C3380CC4-5D6E-409C-BE32-E72D297353CC}">
              <c16:uniqueId val="{00000000-5959-D044-99B2-91024109EA25}"/>
            </c:ext>
          </c:extLst>
        </c:ser>
        <c:dLbls>
          <c:showLegendKey val="0"/>
          <c:showVal val="0"/>
          <c:showCatName val="0"/>
          <c:showSerName val="0"/>
          <c:showPercent val="0"/>
          <c:showBubbleSize val="0"/>
        </c:dLbls>
        <c:smooth val="0"/>
        <c:axId val="252248064"/>
        <c:axId val="252249600"/>
      </c:lineChart>
      <c:catAx>
        <c:axId val="252248064"/>
        <c:scaling>
          <c:orientation val="minMax"/>
        </c:scaling>
        <c:delete val="0"/>
        <c:axPos val="b"/>
        <c:numFmt formatCode="General" sourceLinked="0"/>
        <c:majorTickMark val="out"/>
        <c:minorTickMark val="none"/>
        <c:tickLblPos val="nextTo"/>
        <c:crossAx val="252249600"/>
        <c:crosses val="autoZero"/>
        <c:auto val="1"/>
        <c:lblAlgn val="ctr"/>
        <c:lblOffset val="100"/>
        <c:noMultiLvlLbl val="0"/>
      </c:catAx>
      <c:valAx>
        <c:axId val="252249600"/>
        <c:scaling>
          <c:orientation val="minMax"/>
        </c:scaling>
        <c:delete val="0"/>
        <c:axPos val="l"/>
        <c:majorGridlines/>
        <c:numFmt formatCode="0.00" sourceLinked="1"/>
        <c:majorTickMark val="out"/>
        <c:minorTickMark val="none"/>
        <c:tickLblPos val="nextTo"/>
        <c:crossAx val="2522480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'95.ЈП за дистрибуција на приро'!$A$95</c:f>
              <c:strCache>
                <c:ptCount val="1"/>
                <c:pt idx="0">
                  <c:v>Oбврски</c:v>
                </c:pt>
              </c:strCache>
            </c:strRef>
          </c:tx>
          <c:spPr>
            <a:ln>
              <a:prstDash val="solid"/>
            </a:ln>
          </c:spPr>
          <c:invertIfNegative val="0"/>
          <c:cat>
            <c:numRef>
              <c:f>'95.ЈП за дистрибуција на приро'!$B$94:$D$94</c:f>
              <c:numCache>
                <c:formatCode>0</c:formatCode>
                <c:ptCount val="3"/>
                <c:pt idx="0">
                  <c:v>2023</c:v>
                </c:pt>
                <c:pt idx="1">
                  <c:v>2024</c:v>
                </c:pt>
                <c:pt idx="2">
                  <c:v>2025</c:v>
                </c:pt>
              </c:numCache>
            </c:numRef>
          </c:cat>
          <c:val>
            <c:numRef>
              <c:f>'95.ЈП за дистрибуција на приро'!$B$95:$D$95</c:f>
              <c:numCache>
                <c:formatCode>#,##0</c:formatCode>
                <c:ptCount val="3"/>
                <c:pt idx="0">
                  <c:v>628712</c:v>
                </c:pt>
                <c:pt idx="1">
                  <c:v>365489</c:v>
                </c:pt>
                <c:pt idx="2">
                  <c:v>260305</c:v>
                </c:pt>
              </c:numCache>
            </c:numRef>
          </c:val>
          <c:extLst>
            <c:ext xmlns:c16="http://schemas.microsoft.com/office/drawing/2014/chart" uri="{C3380CC4-5D6E-409C-BE32-E72D297353CC}">
              <c16:uniqueId val="{00000000-9B6F-FB47-B122-9A53113D65B5}"/>
            </c:ext>
          </c:extLst>
        </c:ser>
        <c:ser>
          <c:idx val="1"/>
          <c:order val="1"/>
          <c:tx>
            <c:strRef>
              <c:f>'95.ЈП за дистрибуција на приро'!$A$96</c:f>
              <c:strCache>
                <c:ptCount val="1"/>
                <c:pt idx="0">
                  <c:v>EBITDA</c:v>
                </c:pt>
              </c:strCache>
            </c:strRef>
          </c:tx>
          <c:spPr>
            <a:ln>
              <a:prstDash val="solid"/>
            </a:ln>
          </c:spPr>
          <c:invertIfNegative val="0"/>
          <c:cat>
            <c:numRef>
              <c:f>'95.ЈП за дистрибуција на приро'!$B$94:$D$94</c:f>
              <c:numCache>
                <c:formatCode>0</c:formatCode>
                <c:ptCount val="3"/>
                <c:pt idx="0">
                  <c:v>2023</c:v>
                </c:pt>
                <c:pt idx="1">
                  <c:v>2024</c:v>
                </c:pt>
                <c:pt idx="2">
                  <c:v>2025</c:v>
                </c:pt>
              </c:numCache>
            </c:numRef>
          </c:cat>
          <c:val>
            <c:numRef>
              <c:f>'95.ЈП за дистрибуција на приро'!$B$96:$D$96</c:f>
              <c:numCache>
                <c:formatCode>#,##0</c:formatCode>
                <c:ptCount val="3"/>
                <c:pt idx="0">
                  <c:v>-642531</c:v>
                </c:pt>
                <c:pt idx="1">
                  <c:v>-693207</c:v>
                </c:pt>
                <c:pt idx="2">
                  <c:v>-792450</c:v>
                </c:pt>
              </c:numCache>
            </c:numRef>
          </c:val>
          <c:extLst>
            <c:ext xmlns:c16="http://schemas.microsoft.com/office/drawing/2014/chart" uri="{C3380CC4-5D6E-409C-BE32-E72D297353CC}">
              <c16:uniqueId val="{00000001-9B6F-FB47-B122-9A53113D65B5}"/>
            </c:ext>
          </c:extLst>
        </c:ser>
        <c:ser>
          <c:idx val="2"/>
          <c:order val="2"/>
          <c:tx>
            <c:strRef>
              <c:f>'95.ЈП за дистрибуција на приро'!$A$97</c:f>
              <c:strCache>
                <c:ptCount val="1"/>
                <c:pt idx="0">
                  <c:v>Показател на долг/ЕBITDA</c:v>
                </c:pt>
              </c:strCache>
            </c:strRef>
          </c:tx>
          <c:spPr>
            <a:ln>
              <a:prstDash val="solid"/>
            </a:ln>
          </c:spPr>
          <c:invertIfNegative val="0"/>
          <c:cat>
            <c:numRef>
              <c:f>'95.ЈП за дистрибуција на приро'!$B$94:$D$94</c:f>
              <c:numCache>
                <c:formatCode>0</c:formatCode>
                <c:ptCount val="3"/>
                <c:pt idx="0">
                  <c:v>2023</c:v>
                </c:pt>
                <c:pt idx="1">
                  <c:v>2024</c:v>
                </c:pt>
                <c:pt idx="2">
                  <c:v>2025</c:v>
                </c:pt>
              </c:numCache>
            </c:numRef>
          </c:cat>
          <c:val>
            <c:numRef>
              <c:f>'95.ЈП за дистрибуција на приро'!$B$97:$D$97</c:f>
              <c:numCache>
                <c:formatCode>#,##0.00</c:formatCode>
                <c:ptCount val="3"/>
                <c:pt idx="0">
                  <c:v>-0.9784928664920447</c:v>
                </c:pt>
                <c:pt idx="1">
                  <c:v>-0.52724366603337824</c:v>
                </c:pt>
                <c:pt idx="2">
                  <c:v>-0.32848129219509109</c:v>
                </c:pt>
              </c:numCache>
            </c:numRef>
          </c:val>
          <c:extLst>
            <c:ext xmlns:c16="http://schemas.microsoft.com/office/drawing/2014/chart" uri="{C3380CC4-5D6E-409C-BE32-E72D297353CC}">
              <c16:uniqueId val="{00000002-9B6F-FB47-B122-9A53113D65B5}"/>
            </c:ext>
          </c:extLst>
        </c:ser>
        <c:dLbls>
          <c:showLegendKey val="0"/>
          <c:showVal val="0"/>
          <c:showCatName val="0"/>
          <c:showSerName val="0"/>
          <c:showPercent val="0"/>
          <c:showBubbleSize val="0"/>
        </c:dLbls>
        <c:gapWidth val="150"/>
        <c:axId val="252289024"/>
        <c:axId val="252290560"/>
      </c:barChart>
      <c:catAx>
        <c:axId val="252289024"/>
        <c:scaling>
          <c:orientation val="minMax"/>
        </c:scaling>
        <c:delete val="0"/>
        <c:axPos val="b"/>
        <c:numFmt formatCode="0" sourceLinked="1"/>
        <c:majorTickMark val="out"/>
        <c:minorTickMark val="none"/>
        <c:tickLblPos val="nextTo"/>
        <c:crossAx val="252290560"/>
        <c:crosses val="autoZero"/>
        <c:auto val="1"/>
        <c:lblAlgn val="ctr"/>
        <c:lblOffset val="100"/>
        <c:noMultiLvlLbl val="0"/>
      </c:catAx>
      <c:valAx>
        <c:axId val="252290560"/>
        <c:scaling>
          <c:orientation val="minMax"/>
        </c:scaling>
        <c:delete val="0"/>
        <c:axPos val="l"/>
        <c:majorGridlines/>
        <c:numFmt formatCode="#,##0" sourceLinked="1"/>
        <c:majorTickMark val="out"/>
        <c:minorTickMark val="none"/>
        <c:tickLblPos val="nextTo"/>
        <c:crossAx val="2522890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'95.ЈП за дистрибуција на приро'!$A$118</c:f>
              <c:strCache>
                <c:ptCount val="1"/>
                <c:pt idx="0">
                  <c:v>Oбврски</c:v>
                </c:pt>
              </c:strCache>
            </c:strRef>
          </c:tx>
          <c:spPr>
            <a:ln>
              <a:prstDash val="solid"/>
            </a:ln>
          </c:spPr>
          <c:invertIfNegative val="0"/>
          <c:cat>
            <c:numRef>
              <c:f>'95.ЈП за дистрибуција на приро'!$B$117:$D$117</c:f>
              <c:numCache>
                <c:formatCode>General</c:formatCode>
                <c:ptCount val="3"/>
                <c:pt idx="0">
                  <c:v>2023</c:v>
                </c:pt>
                <c:pt idx="1">
                  <c:v>2024</c:v>
                </c:pt>
                <c:pt idx="2">
                  <c:v>2025</c:v>
                </c:pt>
              </c:numCache>
            </c:numRef>
          </c:cat>
          <c:val>
            <c:numRef>
              <c:f>'95.ЈП за дистрибуција на приро'!$B$118:$D$118</c:f>
              <c:numCache>
                <c:formatCode>#,##0</c:formatCode>
                <c:ptCount val="3"/>
                <c:pt idx="0">
                  <c:v>628712</c:v>
                </c:pt>
                <c:pt idx="1">
                  <c:v>365489</c:v>
                </c:pt>
                <c:pt idx="2">
                  <c:v>260305</c:v>
                </c:pt>
              </c:numCache>
            </c:numRef>
          </c:val>
          <c:extLst>
            <c:ext xmlns:c16="http://schemas.microsoft.com/office/drawing/2014/chart" uri="{C3380CC4-5D6E-409C-BE32-E72D297353CC}">
              <c16:uniqueId val="{00000000-EACF-F241-BB4D-96E04603D3E0}"/>
            </c:ext>
          </c:extLst>
        </c:ser>
        <c:ser>
          <c:idx val="1"/>
          <c:order val="1"/>
          <c:tx>
            <c:strRef>
              <c:f>'95.ЈП за дистрибуција на приро'!$A$119</c:f>
              <c:strCache>
                <c:ptCount val="1"/>
                <c:pt idx="0">
                  <c:v>Приходи</c:v>
                </c:pt>
              </c:strCache>
            </c:strRef>
          </c:tx>
          <c:spPr>
            <a:ln>
              <a:prstDash val="solid"/>
            </a:ln>
          </c:spPr>
          <c:invertIfNegative val="0"/>
          <c:cat>
            <c:numRef>
              <c:f>'95.ЈП за дистрибуција на приро'!$B$117:$D$117</c:f>
              <c:numCache>
                <c:formatCode>General</c:formatCode>
                <c:ptCount val="3"/>
                <c:pt idx="0">
                  <c:v>2023</c:v>
                </c:pt>
                <c:pt idx="1">
                  <c:v>2024</c:v>
                </c:pt>
                <c:pt idx="2">
                  <c:v>2025</c:v>
                </c:pt>
              </c:numCache>
            </c:numRef>
          </c:cat>
          <c:val>
            <c:numRef>
              <c:f>'95.ЈП за дистрибуција на приро'!$B$119:$D$119</c:f>
              <c:numCache>
                <c:formatCode>#,##0</c:formatCode>
                <c:ptCount val="3"/>
                <c:pt idx="0">
                  <c:v>2304313</c:v>
                </c:pt>
                <c:pt idx="1">
                  <c:v>1000006</c:v>
                </c:pt>
                <c:pt idx="2">
                  <c:v>876295</c:v>
                </c:pt>
              </c:numCache>
            </c:numRef>
          </c:val>
          <c:extLst>
            <c:ext xmlns:c16="http://schemas.microsoft.com/office/drawing/2014/chart" uri="{C3380CC4-5D6E-409C-BE32-E72D297353CC}">
              <c16:uniqueId val="{00000001-EACF-F241-BB4D-96E04603D3E0}"/>
            </c:ext>
          </c:extLst>
        </c:ser>
        <c:dLbls>
          <c:showLegendKey val="0"/>
          <c:showVal val="0"/>
          <c:showCatName val="0"/>
          <c:showSerName val="0"/>
          <c:showPercent val="0"/>
          <c:showBubbleSize val="0"/>
        </c:dLbls>
        <c:gapWidth val="150"/>
        <c:axId val="252316288"/>
        <c:axId val="252334464"/>
      </c:barChart>
      <c:catAx>
        <c:axId val="252316288"/>
        <c:scaling>
          <c:orientation val="minMax"/>
        </c:scaling>
        <c:delete val="0"/>
        <c:axPos val="b"/>
        <c:numFmt formatCode="General" sourceLinked="1"/>
        <c:majorTickMark val="out"/>
        <c:minorTickMark val="none"/>
        <c:tickLblPos val="nextTo"/>
        <c:crossAx val="252334464"/>
        <c:crosses val="autoZero"/>
        <c:auto val="1"/>
        <c:lblAlgn val="ctr"/>
        <c:lblOffset val="100"/>
        <c:noMultiLvlLbl val="0"/>
      </c:catAx>
      <c:valAx>
        <c:axId val="252334464"/>
        <c:scaling>
          <c:orientation val="minMax"/>
        </c:scaling>
        <c:delete val="0"/>
        <c:axPos val="l"/>
        <c:majorGridlines/>
        <c:numFmt formatCode="#,##0" sourceLinked="1"/>
        <c:majorTickMark val="out"/>
        <c:minorTickMark val="none"/>
        <c:tickLblPos val="nextTo"/>
        <c:crossAx val="2523162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'95.ЈП за дистрибуција на приро'!$A$139</c:f>
              <c:strCache>
                <c:ptCount val="1"/>
                <c:pt idx="0">
                  <c:v>  ПОКАЗАТЕЛ НА ВКУПНА ЗАДОЛЖЕНОСТ</c:v>
                </c:pt>
              </c:strCache>
            </c:strRef>
          </c:tx>
          <c:spPr>
            <a:ln>
              <a:prstDash val="solid"/>
            </a:ln>
          </c:spPr>
          <c:marker>
            <c:symbol val="none"/>
          </c:marker>
          <c:cat>
            <c:numRef>
              <c:f>'95.ЈП за дистрибуција на приро'!$B$138:$D$138</c:f>
              <c:numCache>
                <c:formatCode>General</c:formatCode>
                <c:ptCount val="3"/>
                <c:pt idx="0">
                  <c:v>2023</c:v>
                </c:pt>
                <c:pt idx="1">
                  <c:v>2024</c:v>
                </c:pt>
                <c:pt idx="2">
                  <c:v>2025</c:v>
                </c:pt>
              </c:numCache>
            </c:numRef>
          </c:cat>
          <c:val>
            <c:numRef>
              <c:f>'95.ЈП за дистрибуција на приро'!$B$139:$D$139</c:f>
              <c:numCache>
                <c:formatCode>0.00</c:formatCode>
                <c:ptCount val="3"/>
                <c:pt idx="0">
                  <c:v>1.975870142522667</c:v>
                </c:pt>
                <c:pt idx="1">
                  <c:v>9.2136986992033876</c:v>
                </c:pt>
                <c:pt idx="2">
                  <c:v>0.79523965184875156</c:v>
                </c:pt>
              </c:numCache>
            </c:numRef>
          </c:val>
          <c:smooth val="0"/>
          <c:extLst>
            <c:ext xmlns:c16="http://schemas.microsoft.com/office/drawing/2014/chart" uri="{C3380CC4-5D6E-409C-BE32-E72D297353CC}">
              <c16:uniqueId val="{00000000-7156-4045-B0F1-5689588DD209}"/>
            </c:ext>
          </c:extLst>
        </c:ser>
        <c:ser>
          <c:idx val="1"/>
          <c:order val="1"/>
          <c:tx>
            <c:strRef>
              <c:f>'95.ЈП за дистрибуција на приро'!$A$140</c:f>
              <c:strCache>
                <c:ptCount val="1"/>
                <c:pt idx="0">
                  <c:v>  ПОКАЗАТЕЛ ДОЛГ-СОПСТВЕН КАПИТАЛ (DEBT EQUITY RATIO)</c:v>
                </c:pt>
              </c:strCache>
            </c:strRef>
          </c:tx>
          <c:spPr>
            <a:ln>
              <a:prstDash val="solid"/>
            </a:ln>
          </c:spPr>
          <c:marker>
            <c:symbol val="none"/>
          </c:marker>
          <c:cat>
            <c:numRef>
              <c:f>'95.ЈП за дистрибуција на приро'!$B$138:$D$138</c:f>
              <c:numCache>
                <c:formatCode>General</c:formatCode>
                <c:ptCount val="3"/>
                <c:pt idx="0">
                  <c:v>2023</c:v>
                </c:pt>
                <c:pt idx="1">
                  <c:v>2024</c:v>
                </c:pt>
                <c:pt idx="2">
                  <c:v>2025</c:v>
                </c:pt>
              </c:numCache>
            </c:numRef>
          </c:cat>
          <c:val>
            <c:numRef>
              <c:f>'95.ЈП за дистрибуција на приро'!$B$140:$D$140</c:f>
              <c:numCache>
                <c:formatCode>0.00</c:formatCode>
                <c:ptCount val="3"/>
                <c:pt idx="0">
                  <c:v>-2.024726504507</c:v>
                </c:pt>
                <c:pt idx="1">
                  <c:v>-1.1217478308641859</c:v>
                </c:pt>
                <c:pt idx="2">
                  <c:v>3.883758056815469</c:v>
                </c:pt>
              </c:numCache>
            </c:numRef>
          </c:val>
          <c:smooth val="0"/>
          <c:extLst>
            <c:ext xmlns:c16="http://schemas.microsoft.com/office/drawing/2014/chart" uri="{C3380CC4-5D6E-409C-BE32-E72D297353CC}">
              <c16:uniqueId val="{00000001-7156-4045-B0F1-5689588DD209}"/>
            </c:ext>
          </c:extLst>
        </c:ser>
        <c:dLbls>
          <c:showLegendKey val="0"/>
          <c:showVal val="0"/>
          <c:showCatName val="0"/>
          <c:showSerName val="0"/>
          <c:showPercent val="0"/>
          <c:showBubbleSize val="0"/>
        </c:dLbls>
        <c:smooth val="0"/>
        <c:axId val="252360192"/>
        <c:axId val="252361728"/>
      </c:lineChart>
      <c:catAx>
        <c:axId val="252360192"/>
        <c:scaling>
          <c:orientation val="minMax"/>
        </c:scaling>
        <c:delete val="0"/>
        <c:axPos val="b"/>
        <c:numFmt formatCode="General" sourceLinked="1"/>
        <c:majorTickMark val="out"/>
        <c:minorTickMark val="none"/>
        <c:tickLblPos val="nextTo"/>
        <c:crossAx val="252361728"/>
        <c:crosses val="autoZero"/>
        <c:auto val="1"/>
        <c:lblAlgn val="ctr"/>
        <c:lblOffset val="100"/>
        <c:noMultiLvlLbl val="0"/>
      </c:catAx>
      <c:valAx>
        <c:axId val="252361728"/>
        <c:scaling>
          <c:orientation val="minMax"/>
        </c:scaling>
        <c:delete val="0"/>
        <c:axPos val="l"/>
        <c:majorGridlines/>
        <c:numFmt formatCode="0.00" sourceLinked="1"/>
        <c:majorTickMark val="out"/>
        <c:minorTickMark val="none"/>
        <c:tickLblPos val="nextTo"/>
        <c:crossAx val="2523601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'95.ЈП за дистрибуција на приро'!$A$185</c:f>
              <c:strCache>
                <c:ptCount val="1"/>
                <c:pt idx="0">
                  <c:v>  ПОКАЗАТЕЛ НА ТЕКОВНА ЛИКВИДНОСТ (CURRENT RATIO)</c:v>
                </c:pt>
              </c:strCache>
            </c:strRef>
          </c:tx>
          <c:spPr>
            <a:ln>
              <a:prstDash val="solid"/>
            </a:ln>
          </c:spPr>
          <c:marker>
            <c:symbol val="none"/>
          </c:marker>
          <c:cat>
            <c:numRef>
              <c:f>'95.ЈП за дистрибуција на приро'!$B$184:$D$184</c:f>
              <c:numCache>
                <c:formatCode>General</c:formatCode>
                <c:ptCount val="3"/>
                <c:pt idx="0">
                  <c:v>2023</c:v>
                </c:pt>
                <c:pt idx="1">
                  <c:v>2024</c:v>
                </c:pt>
                <c:pt idx="2">
                  <c:v>2025</c:v>
                </c:pt>
              </c:numCache>
            </c:numRef>
          </c:cat>
          <c:val>
            <c:numRef>
              <c:f>'95.ЈП за дистрибуција на приро'!$B$185:$D$185</c:f>
              <c:numCache>
                <c:formatCode>0.00</c:formatCode>
                <c:ptCount val="3"/>
                <c:pt idx="0">
                  <c:v>1.462513837814452E-2</c:v>
                </c:pt>
                <c:pt idx="1">
                  <c:v>0.1085340461682841</c:v>
                </c:pt>
                <c:pt idx="2">
                  <c:v>7.0413553331668613E-2</c:v>
                </c:pt>
              </c:numCache>
            </c:numRef>
          </c:val>
          <c:smooth val="0"/>
          <c:extLst>
            <c:ext xmlns:c16="http://schemas.microsoft.com/office/drawing/2014/chart" uri="{C3380CC4-5D6E-409C-BE32-E72D297353CC}">
              <c16:uniqueId val="{00000000-E56F-A947-858D-D9CD916E8BBD}"/>
            </c:ext>
          </c:extLst>
        </c:ser>
        <c:ser>
          <c:idx val="1"/>
          <c:order val="1"/>
          <c:tx>
            <c:strRef>
              <c:f>'95.ЈП за дистрибуција на приро'!$A$186</c:f>
              <c:strCache>
                <c:ptCount val="1"/>
                <c:pt idx="0">
                  <c:v>  ПОКАЗАТЕЛ НА ЗАБРЗАНА ЛИКВИДНОСТ (QOICK RATIO)</c:v>
                </c:pt>
              </c:strCache>
            </c:strRef>
          </c:tx>
          <c:spPr>
            <a:ln>
              <a:prstDash val="solid"/>
            </a:ln>
          </c:spPr>
          <c:marker>
            <c:symbol val="none"/>
          </c:marker>
          <c:cat>
            <c:numRef>
              <c:f>'95.ЈП за дистрибуција на приро'!$B$184:$D$184</c:f>
              <c:numCache>
                <c:formatCode>General</c:formatCode>
                <c:ptCount val="3"/>
                <c:pt idx="0">
                  <c:v>2023</c:v>
                </c:pt>
                <c:pt idx="1">
                  <c:v>2024</c:v>
                </c:pt>
                <c:pt idx="2">
                  <c:v>2025</c:v>
                </c:pt>
              </c:numCache>
            </c:numRef>
          </c:cat>
          <c:val>
            <c:numRef>
              <c:f>'95.ЈП за дистрибуција на приро'!$B$186:$D$186</c:f>
              <c:numCache>
                <c:formatCode>0.00</c:formatCode>
                <c:ptCount val="3"/>
                <c:pt idx="0">
                  <c:v>1.3686711880797569E-2</c:v>
                </c:pt>
                <c:pt idx="1">
                  <c:v>0.1069197704992489</c:v>
                </c:pt>
                <c:pt idx="2">
                  <c:v>6.8146981425635314E-2</c:v>
                </c:pt>
              </c:numCache>
            </c:numRef>
          </c:val>
          <c:smooth val="0"/>
          <c:extLst>
            <c:ext xmlns:c16="http://schemas.microsoft.com/office/drawing/2014/chart" uri="{C3380CC4-5D6E-409C-BE32-E72D297353CC}">
              <c16:uniqueId val="{00000001-E56F-A947-858D-D9CD916E8BBD}"/>
            </c:ext>
          </c:extLst>
        </c:ser>
        <c:dLbls>
          <c:showLegendKey val="0"/>
          <c:showVal val="0"/>
          <c:showCatName val="0"/>
          <c:showSerName val="0"/>
          <c:showPercent val="0"/>
          <c:showBubbleSize val="0"/>
        </c:dLbls>
        <c:smooth val="0"/>
        <c:axId val="252977536"/>
        <c:axId val="252979072"/>
      </c:lineChart>
      <c:catAx>
        <c:axId val="252977536"/>
        <c:scaling>
          <c:orientation val="minMax"/>
        </c:scaling>
        <c:delete val="0"/>
        <c:axPos val="b"/>
        <c:numFmt formatCode="General" sourceLinked="1"/>
        <c:majorTickMark val="out"/>
        <c:minorTickMark val="none"/>
        <c:tickLblPos val="nextTo"/>
        <c:crossAx val="252979072"/>
        <c:crosses val="autoZero"/>
        <c:auto val="1"/>
        <c:lblAlgn val="ctr"/>
        <c:lblOffset val="100"/>
        <c:noMultiLvlLbl val="0"/>
      </c:catAx>
      <c:valAx>
        <c:axId val="252979072"/>
        <c:scaling>
          <c:orientation val="minMax"/>
        </c:scaling>
        <c:delete val="0"/>
        <c:axPos val="l"/>
        <c:majorGridlines/>
        <c:numFmt formatCode="0.00" sourceLinked="1"/>
        <c:majorTickMark val="out"/>
        <c:minorTickMark val="none"/>
        <c:tickLblPos val="nextTo"/>
        <c:crossAx val="2529775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'96.Општинско Јавно Претпријатие'!$A$161</c:f>
              <c:strCache>
                <c:ptCount val="1"/>
                <c:pt idx="0">
                  <c:v>   НЕТО ПРОФИТНА МАРЖА</c:v>
                </c:pt>
              </c:strCache>
            </c:strRef>
          </c:tx>
          <c:spPr>
            <a:ln w="28575" cap="rnd">
              <a:solidFill>
                <a:schemeClr val="accent1"/>
              </a:solidFill>
              <a:prstDash val="solid"/>
              <a:round/>
            </a:ln>
          </c:spPr>
          <c:marker>
            <c:symbol val="none"/>
          </c:marker>
          <c:cat>
            <c:numRef>
              <c:f>'96.Општинско Јавно Претпријатие'!$B$160:$D$160</c:f>
              <c:numCache>
                <c:formatCode>General</c:formatCode>
                <c:ptCount val="3"/>
                <c:pt idx="0">
                  <c:v>2023</c:v>
                </c:pt>
                <c:pt idx="1">
                  <c:v>2024</c:v>
                </c:pt>
                <c:pt idx="2">
                  <c:v>2025</c:v>
                </c:pt>
              </c:numCache>
            </c:numRef>
          </c:cat>
          <c:val>
            <c:numRef>
              <c:f>'96.Општинско Јавно Претпријатие'!$B$161:$D$161</c:f>
              <c:numCache>
                <c:formatCode>0.00</c:formatCode>
                <c:ptCount val="3"/>
                <c:pt idx="0">
                  <c:v>0.34615480501081458</c:v>
                </c:pt>
                <c:pt idx="1">
                  <c:v>1.047035804769046</c:v>
                </c:pt>
                <c:pt idx="2">
                  <c:v>-9.4700000000000006</c:v>
                </c:pt>
              </c:numCache>
            </c:numRef>
          </c:val>
          <c:smooth val="0"/>
          <c:extLst>
            <c:ext xmlns:c16="http://schemas.microsoft.com/office/drawing/2014/chart" uri="{C3380CC4-5D6E-409C-BE32-E72D297353CC}">
              <c16:uniqueId val="{00000000-47A4-6643-BAE6-D1FA79BCB9C9}"/>
            </c:ext>
          </c:extLst>
        </c:ser>
        <c:ser>
          <c:idx val="1"/>
          <c:order val="1"/>
          <c:tx>
            <c:strRef>
              <c:f>'96.Општинско Јавно Претпријатие'!$A$162</c:f>
              <c:strCache>
                <c:ptCount val="1"/>
                <c:pt idx="0">
                  <c:v>  ОПЕРАТИВНА ПРОФИТНА МАРЖА</c:v>
                </c:pt>
              </c:strCache>
            </c:strRef>
          </c:tx>
          <c:spPr>
            <a:ln w="28575" cap="rnd">
              <a:solidFill>
                <a:schemeClr val="accent2"/>
              </a:solidFill>
              <a:prstDash val="solid"/>
              <a:round/>
            </a:ln>
          </c:spPr>
          <c:marker>
            <c:symbol val="none"/>
          </c:marker>
          <c:cat>
            <c:numRef>
              <c:f>'96.Општинско Јавно Претпријатие'!$B$160:$D$160</c:f>
              <c:numCache>
                <c:formatCode>General</c:formatCode>
                <c:ptCount val="3"/>
                <c:pt idx="0">
                  <c:v>2023</c:v>
                </c:pt>
                <c:pt idx="1">
                  <c:v>2024</c:v>
                </c:pt>
                <c:pt idx="2">
                  <c:v>2025</c:v>
                </c:pt>
              </c:numCache>
            </c:numRef>
          </c:cat>
          <c:val>
            <c:numRef>
              <c:f>'96.Општинско Јавно Претпријатие'!$B$162:$D$162</c:f>
              <c:numCache>
                <c:formatCode>0.00</c:formatCode>
                <c:ptCount val="3"/>
                <c:pt idx="0">
                  <c:v>-58.194604915219848</c:v>
                </c:pt>
                <c:pt idx="1">
                  <c:v>-6.7982697740471094</c:v>
                </c:pt>
                <c:pt idx="2">
                  <c:v>-37.618035183717318</c:v>
                </c:pt>
              </c:numCache>
            </c:numRef>
          </c:val>
          <c:smooth val="0"/>
          <c:extLst>
            <c:ext xmlns:c16="http://schemas.microsoft.com/office/drawing/2014/chart" uri="{C3380CC4-5D6E-409C-BE32-E72D297353CC}">
              <c16:uniqueId val="{00000001-47A4-6643-BAE6-D1FA79BCB9C9}"/>
            </c:ext>
          </c:extLst>
        </c:ser>
        <c:ser>
          <c:idx val="2"/>
          <c:order val="2"/>
          <c:tx>
            <c:strRef>
              <c:f>'96.Општинско Јавно Претпријатие'!$A$163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'96.Општинско Јавно Претпријатие'!$B$160:$D$160</c:f>
              <c:numCache>
                <c:formatCode>General</c:formatCode>
                <c:ptCount val="3"/>
                <c:pt idx="0">
                  <c:v>2023</c:v>
                </c:pt>
                <c:pt idx="1">
                  <c:v>2024</c:v>
                </c:pt>
                <c:pt idx="2">
                  <c:v>2025</c:v>
                </c:pt>
              </c:numCache>
            </c:numRef>
          </c:cat>
          <c:val>
            <c:numRef>
              <c:f>'96.Општинско Јавно Претпријатие'!$B$163:$D$163</c:f>
              <c:numCache>
                <c:formatCode>0.00</c:formatCode>
                <c:ptCount val="3"/>
                <c:pt idx="0">
                  <c:v>6.8715493198823641E-2</c:v>
                </c:pt>
                <c:pt idx="1">
                  <c:v>0.24706277534220791</c:v>
                </c:pt>
                <c:pt idx="2">
                  <c:v>-2.2799999999999998</c:v>
                </c:pt>
              </c:numCache>
            </c:numRef>
          </c:val>
          <c:smooth val="0"/>
          <c:extLst>
            <c:ext xmlns:c16="http://schemas.microsoft.com/office/drawing/2014/chart" uri="{C3380CC4-5D6E-409C-BE32-E72D297353CC}">
              <c16:uniqueId val="{00000002-47A4-6643-BAE6-D1FA79BCB9C9}"/>
            </c:ext>
          </c:extLst>
        </c:ser>
        <c:ser>
          <c:idx val="3"/>
          <c:order val="3"/>
          <c:tx>
            <c:strRef>
              <c:f>'96.Општинско Јавно Претпријатие'!$A$164</c:f>
              <c:strCache>
                <c:ptCount val="1"/>
                <c:pt idx="0">
                  <c:v>  СТАПКА НА ПОВРАТ НА КАПИТАЛОТ (ROE)</c:v>
                </c:pt>
              </c:strCache>
            </c:strRef>
          </c:tx>
          <c:marker>
            <c:symbol val="none"/>
          </c:marker>
          <c:cat>
            <c:numRef>
              <c:f>'96.Општинско Јавно Претпријатие'!$B$160:$D$160</c:f>
              <c:numCache>
                <c:formatCode>General</c:formatCode>
                <c:ptCount val="3"/>
                <c:pt idx="0">
                  <c:v>2023</c:v>
                </c:pt>
                <c:pt idx="1">
                  <c:v>2024</c:v>
                </c:pt>
                <c:pt idx="2">
                  <c:v>2025</c:v>
                </c:pt>
              </c:numCache>
            </c:numRef>
          </c:cat>
          <c:val>
            <c:numRef>
              <c:f>'96.Општинско Јавно Претпријатие'!$B$164:$D$164</c:f>
              <c:numCache>
                <c:formatCode>0.00</c:formatCode>
                <c:ptCount val="3"/>
                <c:pt idx="0">
                  <c:v>0.14316039470546971</c:v>
                </c:pt>
                <c:pt idx="1">
                  <c:v>0.50219532197038541</c:v>
                </c:pt>
                <c:pt idx="2">
                  <c:v>-4.9000000000000004</c:v>
                </c:pt>
              </c:numCache>
            </c:numRef>
          </c:val>
          <c:smooth val="0"/>
          <c:extLst>
            <c:ext xmlns:c16="http://schemas.microsoft.com/office/drawing/2014/chart" uri="{C3380CC4-5D6E-409C-BE32-E72D297353CC}">
              <c16:uniqueId val="{00000000-CD7B-8F47-8D66-3FAA9BD338E8}"/>
            </c:ext>
          </c:extLst>
        </c:ser>
        <c:dLbls>
          <c:showLegendKey val="0"/>
          <c:showVal val="0"/>
          <c:showCatName val="0"/>
          <c:showSerName val="0"/>
          <c:showPercent val="0"/>
          <c:showBubbleSize val="0"/>
        </c:dLbls>
        <c:smooth val="0"/>
        <c:axId val="252749696"/>
        <c:axId val="252751232"/>
      </c:lineChart>
      <c:catAx>
        <c:axId val="25274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751232"/>
        <c:crosses val="autoZero"/>
        <c:auto val="1"/>
        <c:lblAlgn val="ctr"/>
        <c:lblOffset val="100"/>
        <c:noMultiLvlLbl val="0"/>
      </c:catAx>
      <c:valAx>
        <c:axId val="2527512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749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'96.Општинско Јавно Претпријатие'!$A$95</c:f>
              <c:strCache>
                <c:ptCount val="1"/>
                <c:pt idx="0">
                  <c:v>Oбврски</c:v>
                </c:pt>
              </c:strCache>
            </c:strRef>
          </c:tx>
          <c:spPr>
            <a:solidFill>
              <a:schemeClr val="accent1"/>
            </a:solidFill>
            <a:ln>
              <a:noFill/>
              <a:prstDash val="solid"/>
            </a:ln>
          </c:spPr>
          <c:invertIfNegative val="0"/>
          <c:cat>
            <c:numRef>
              <c:f>'96.Општинско Јавно Претпријатие'!$B$94:$D$94</c:f>
              <c:numCache>
                <c:formatCode>0</c:formatCode>
                <c:ptCount val="3"/>
                <c:pt idx="0">
                  <c:v>2023</c:v>
                </c:pt>
                <c:pt idx="1">
                  <c:v>2024</c:v>
                </c:pt>
                <c:pt idx="2">
                  <c:v>2025</c:v>
                </c:pt>
              </c:numCache>
            </c:numRef>
          </c:cat>
          <c:val>
            <c:numRef>
              <c:f>'96.Општинско Јавно Претпријатие'!$B$95:$D$95</c:f>
              <c:numCache>
                <c:formatCode>#,##0</c:formatCode>
                <c:ptCount val="3"/>
                <c:pt idx="0">
                  <c:v>24377467</c:v>
                </c:pt>
                <c:pt idx="1">
                  <c:v>23353573</c:v>
                </c:pt>
                <c:pt idx="2">
                  <c:v>24723595</c:v>
                </c:pt>
              </c:numCache>
            </c:numRef>
          </c:val>
          <c:extLst>
            <c:ext xmlns:c16="http://schemas.microsoft.com/office/drawing/2014/chart" uri="{C3380CC4-5D6E-409C-BE32-E72D297353CC}">
              <c16:uniqueId val="{00000000-EE1F-684D-B5B8-3A27F8A6F755}"/>
            </c:ext>
          </c:extLst>
        </c:ser>
        <c:ser>
          <c:idx val="1"/>
          <c:order val="1"/>
          <c:tx>
            <c:strRef>
              <c:f>'96.Општинско Јавно Претпријатие'!$A$96</c:f>
              <c:strCache>
                <c:ptCount val="1"/>
                <c:pt idx="0">
                  <c:v>EBITDA</c:v>
                </c:pt>
              </c:strCache>
            </c:strRef>
          </c:tx>
          <c:spPr>
            <a:solidFill>
              <a:schemeClr val="accent2"/>
            </a:solidFill>
            <a:ln>
              <a:noFill/>
              <a:prstDash val="solid"/>
            </a:ln>
          </c:spPr>
          <c:invertIfNegative val="0"/>
          <c:cat>
            <c:numRef>
              <c:f>'96.Општинско Јавно Претпријатие'!$B$94:$D$94</c:f>
              <c:numCache>
                <c:formatCode>0</c:formatCode>
                <c:ptCount val="3"/>
                <c:pt idx="0">
                  <c:v>2023</c:v>
                </c:pt>
                <c:pt idx="1">
                  <c:v>2024</c:v>
                </c:pt>
                <c:pt idx="2">
                  <c:v>2025</c:v>
                </c:pt>
              </c:numCache>
            </c:numRef>
          </c:cat>
          <c:val>
            <c:numRef>
              <c:f>'96.Општинско Јавно Претпријатие'!$B$96:$D$96</c:f>
              <c:numCache>
                <c:formatCode>#,##0</c:formatCode>
                <c:ptCount val="3"/>
                <c:pt idx="0">
                  <c:v>-3285046</c:v>
                </c:pt>
                <c:pt idx="1">
                  <c:v>1354810</c:v>
                </c:pt>
                <c:pt idx="2">
                  <c:v>-2108530</c:v>
                </c:pt>
              </c:numCache>
            </c:numRef>
          </c:val>
          <c:extLst>
            <c:ext xmlns:c16="http://schemas.microsoft.com/office/drawing/2014/chart" uri="{C3380CC4-5D6E-409C-BE32-E72D297353CC}">
              <c16:uniqueId val="{00000001-EE1F-684D-B5B8-3A27F8A6F755}"/>
            </c:ext>
          </c:extLst>
        </c:ser>
        <c:ser>
          <c:idx val="2"/>
          <c:order val="2"/>
          <c:tx>
            <c:strRef>
              <c:f>'96.Општинско Јавно Претпријатие'!$A$97</c:f>
              <c:strCache>
                <c:ptCount val="1"/>
                <c:pt idx="0">
                  <c:v>Показател на долг/ЕBITDA</c:v>
                </c:pt>
              </c:strCache>
            </c:strRef>
          </c:tx>
          <c:spPr>
            <a:solidFill>
              <a:schemeClr val="accent3"/>
            </a:solidFill>
            <a:ln>
              <a:noFill/>
              <a:prstDash val="solid"/>
            </a:ln>
          </c:spPr>
          <c:invertIfNegative val="0"/>
          <c:cat>
            <c:numRef>
              <c:f>'96.Општинско Јавно Претпријатие'!$B$94:$D$94</c:f>
              <c:numCache>
                <c:formatCode>0</c:formatCode>
                <c:ptCount val="3"/>
                <c:pt idx="0">
                  <c:v>2023</c:v>
                </c:pt>
                <c:pt idx="1">
                  <c:v>2024</c:v>
                </c:pt>
                <c:pt idx="2">
                  <c:v>2025</c:v>
                </c:pt>
              </c:numCache>
            </c:numRef>
          </c:cat>
          <c:val>
            <c:numRef>
              <c:f>'96.Општинско Јавно Претпријатие'!$B$97:$D$97</c:f>
              <c:numCache>
                <c:formatCode>#,##0.00</c:formatCode>
                <c:ptCount val="3"/>
                <c:pt idx="0">
                  <c:v>-7.4207384006190473</c:v>
                </c:pt>
                <c:pt idx="1">
                  <c:v>17.23752629520007</c:v>
                </c:pt>
                <c:pt idx="2">
                  <c:v>-11.725512560883651</c:v>
                </c:pt>
              </c:numCache>
            </c:numRef>
          </c:val>
          <c:extLst>
            <c:ext xmlns:c16="http://schemas.microsoft.com/office/drawing/2014/chart" uri="{C3380CC4-5D6E-409C-BE32-E72D297353CC}">
              <c16:uniqueId val="{00000002-EE1F-684D-B5B8-3A27F8A6F755}"/>
            </c:ext>
          </c:extLst>
        </c:ser>
        <c:dLbls>
          <c:showLegendKey val="0"/>
          <c:showVal val="0"/>
          <c:showCatName val="0"/>
          <c:showSerName val="0"/>
          <c:showPercent val="0"/>
          <c:showBubbleSize val="0"/>
        </c:dLbls>
        <c:gapWidth val="219"/>
        <c:overlap val="-27"/>
        <c:axId val="253015936"/>
        <c:axId val="253017472"/>
      </c:barChart>
      <c:catAx>
        <c:axId val="2530159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17472"/>
        <c:crosses val="autoZero"/>
        <c:auto val="1"/>
        <c:lblAlgn val="ctr"/>
        <c:lblOffset val="100"/>
        <c:noMultiLvlLbl val="0"/>
      </c:catAx>
      <c:valAx>
        <c:axId val="2530174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159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'96.Општинско Јавно Претпријатие'!$A$118</c:f>
              <c:strCache>
                <c:ptCount val="1"/>
                <c:pt idx="0">
                  <c:v>Oбврски</c:v>
                </c:pt>
              </c:strCache>
            </c:strRef>
          </c:tx>
          <c:spPr>
            <a:solidFill>
              <a:schemeClr val="accent1"/>
            </a:solidFill>
            <a:ln>
              <a:noFill/>
              <a:prstDash val="solid"/>
            </a:ln>
          </c:spPr>
          <c:invertIfNegative val="0"/>
          <c:cat>
            <c:numRef>
              <c:f>'96.Општинско Јавно Претпријатие'!$B$117:$D$117</c:f>
              <c:numCache>
                <c:formatCode>General</c:formatCode>
                <c:ptCount val="3"/>
                <c:pt idx="0">
                  <c:v>2023</c:v>
                </c:pt>
                <c:pt idx="1">
                  <c:v>2024</c:v>
                </c:pt>
                <c:pt idx="2">
                  <c:v>2025</c:v>
                </c:pt>
              </c:numCache>
            </c:numRef>
          </c:cat>
          <c:val>
            <c:numRef>
              <c:f>'96.Општинско Јавно Претпријатие'!$B$118:$D$118</c:f>
              <c:numCache>
                <c:formatCode>#,##0</c:formatCode>
                <c:ptCount val="3"/>
                <c:pt idx="0">
                  <c:v>24377467</c:v>
                </c:pt>
                <c:pt idx="1">
                  <c:v>23353573</c:v>
                </c:pt>
                <c:pt idx="2">
                  <c:v>24723595</c:v>
                </c:pt>
              </c:numCache>
            </c:numRef>
          </c:val>
          <c:extLst>
            <c:ext xmlns:c16="http://schemas.microsoft.com/office/drawing/2014/chart" uri="{C3380CC4-5D6E-409C-BE32-E72D297353CC}">
              <c16:uniqueId val="{00000000-D6A0-0E4D-AB16-91E8C81B36EB}"/>
            </c:ext>
          </c:extLst>
        </c:ser>
        <c:ser>
          <c:idx val="1"/>
          <c:order val="1"/>
          <c:tx>
            <c:strRef>
              <c:f>'96.Општинско Јавно Претпријатие'!$A$119</c:f>
              <c:strCache>
                <c:ptCount val="1"/>
                <c:pt idx="0">
                  <c:v>Приходи</c:v>
                </c:pt>
              </c:strCache>
            </c:strRef>
          </c:tx>
          <c:spPr>
            <a:solidFill>
              <a:schemeClr val="accent2"/>
            </a:solidFill>
            <a:ln>
              <a:noFill/>
              <a:prstDash val="solid"/>
            </a:ln>
          </c:spPr>
          <c:invertIfNegative val="0"/>
          <c:cat>
            <c:numRef>
              <c:f>'96.Општинско Јавно Претпријатие'!$B$117:$D$117</c:f>
              <c:numCache>
                <c:formatCode>General</c:formatCode>
                <c:ptCount val="3"/>
                <c:pt idx="0">
                  <c:v>2023</c:v>
                </c:pt>
                <c:pt idx="1">
                  <c:v>2024</c:v>
                </c:pt>
                <c:pt idx="2">
                  <c:v>2025</c:v>
                </c:pt>
              </c:numCache>
            </c:numRef>
          </c:cat>
          <c:val>
            <c:numRef>
              <c:f>'96.Општинско Јавно Претпријатие'!$B$119:$D$119</c:f>
              <c:numCache>
                <c:formatCode>#,##0</c:formatCode>
                <c:ptCount val="3"/>
                <c:pt idx="0">
                  <c:v>14793394</c:v>
                </c:pt>
                <c:pt idx="1">
                  <c:v>11726907</c:v>
                </c:pt>
                <c:pt idx="2">
                  <c:v>14351715</c:v>
                </c:pt>
              </c:numCache>
            </c:numRef>
          </c:val>
          <c:extLst>
            <c:ext xmlns:c16="http://schemas.microsoft.com/office/drawing/2014/chart" uri="{C3380CC4-5D6E-409C-BE32-E72D297353CC}">
              <c16:uniqueId val="{00000001-D6A0-0E4D-AB16-91E8C81B36EB}"/>
            </c:ext>
          </c:extLst>
        </c:ser>
        <c:dLbls>
          <c:showLegendKey val="0"/>
          <c:showVal val="0"/>
          <c:showCatName val="0"/>
          <c:showSerName val="0"/>
          <c:showPercent val="0"/>
          <c:showBubbleSize val="0"/>
        </c:dLbls>
        <c:gapWidth val="219"/>
        <c:overlap val="-27"/>
        <c:axId val="252801792"/>
        <c:axId val="252803328"/>
      </c:barChart>
      <c:catAx>
        <c:axId val="25280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803328"/>
        <c:crosses val="autoZero"/>
        <c:auto val="1"/>
        <c:lblAlgn val="ctr"/>
        <c:lblOffset val="100"/>
        <c:noMultiLvlLbl val="0"/>
      </c:catAx>
      <c:valAx>
        <c:axId val="252803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801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'96.Општинско Јавно Претпријатие'!$A$139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'96.Општинско Јавно Претпријатие'!$B$138:$D$138</c:f>
              <c:numCache>
                <c:formatCode>General</c:formatCode>
                <c:ptCount val="3"/>
                <c:pt idx="0">
                  <c:v>2023</c:v>
                </c:pt>
                <c:pt idx="1">
                  <c:v>2024</c:v>
                </c:pt>
                <c:pt idx="2">
                  <c:v>2025</c:v>
                </c:pt>
              </c:numCache>
            </c:numRef>
          </c:cat>
          <c:val>
            <c:numRef>
              <c:f>'96.Општинско Јавно Претпријатие'!$B$139:$D$139</c:f>
              <c:numCache>
                <c:formatCode>0.00</c:formatCode>
                <c:ptCount val="3"/>
                <c:pt idx="0">
                  <c:v>0.52001045163227511</c:v>
                </c:pt>
                <c:pt idx="1">
                  <c:v>0.50803449468058315</c:v>
                </c:pt>
                <c:pt idx="2">
                  <c:v>0.53420194067309812</c:v>
                </c:pt>
              </c:numCache>
            </c:numRef>
          </c:val>
          <c:smooth val="0"/>
          <c:extLst>
            <c:ext xmlns:c16="http://schemas.microsoft.com/office/drawing/2014/chart" uri="{C3380CC4-5D6E-409C-BE32-E72D297353CC}">
              <c16:uniqueId val="{00000000-89E9-E742-AFAB-F0589A7F722D}"/>
            </c:ext>
          </c:extLst>
        </c:ser>
        <c:ser>
          <c:idx val="1"/>
          <c:order val="1"/>
          <c:tx>
            <c:strRef>
              <c:f>'96.Општинско Јавно Претпријатие'!$A$140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'96.Општинско Јавно Претпријатие'!$B$138:$D$138</c:f>
              <c:numCache>
                <c:formatCode>General</c:formatCode>
                <c:ptCount val="3"/>
                <c:pt idx="0">
                  <c:v>2023</c:v>
                </c:pt>
                <c:pt idx="1">
                  <c:v>2024</c:v>
                </c:pt>
                <c:pt idx="2">
                  <c:v>2025</c:v>
                </c:pt>
              </c:numCache>
            </c:numRef>
          </c:cat>
          <c:val>
            <c:numRef>
              <c:f>'96.Општинско Јавно Претпријатие'!$B$140:$D$140</c:f>
              <c:numCache>
                <c:formatCode>0.00</c:formatCode>
                <c:ptCount val="3"/>
                <c:pt idx="0">
                  <c:v>1.0833786973084041</c:v>
                </c:pt>
                <c:pt idx="1">
                  <c:v>1.0326628375107989</c:v>
                </c:pt>
                <c:pt idx="2">
                  <c:v>1.1468530835981641</c:v>
                </c:pt>
              </c:numCache>
            </c:numRef>
          </c:val>
          <c:smooth val="0"/>
          <c:extLst>
            <c:ext xmlns:c16="http://schemas.microsoft.com/office/drawing/2014/chart" uri="{C3380CC4-5D6E-409C-BE32-E72D297353CC}">
              <c16:uniqueId val="{00000001-89E9-E742-AFAB-F0589A7F722D}"/>
            </c:ext>
          </c:extLst>
        </c:ser>
        <c:dLbls>
          <c:showLegendKey val="0"/>
          <c:showVal val="0"/>
          <c:showCatName val="0"/>
          <c:showSerName val="0"/>
          <c:showPercent val="0"/>
          <c:showBubbleSize val="0"/>
        </c:dLbls>
        <c:smooth val="0"/>
        <c:axId val="252837248"/>
        <c:axId val="252908672"/>
      </c:lineChart>
      <c:catAx>
        <c:axId val="2528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908672"/>
        <c:crosses val="autoZero"/>
        <c:auto val="1"/>
        <c:lblAlgn val="ctr"/>
        <c:lblOffset val="100"/>
        <c:noMultiLvlLbl val="0"/>
      </c:catAx>
      <c:valAx>
        <c:axId val="2529086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837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'11.Друштво за спортски дејност'!$A$164</c:f>
              <c:strCache>
                <c:ptCount val="1"/>
                <c:pt idx="0">
                  <c:v>   НЕТО ПРОФИТНА МАРЖА</c:v>
                </c:pt>
              </c:strCache>
            </c:strRef>
          </c:tx>
          <c:spPr>
            <a:ln w="28575" cap="rnd">
              <a:solidFill>
                <a:schemeClr val="accent1"/>
              </a:solidFill>
              <a:prstDash val="solid"/>
              <a:round/>
            </a:ln>
          </c:spPr>
          <c:marker>
            <c:symbol val="none"/>
          </c:marker>
          <c:cat>
            <c:numRef>
              <c:f>'11.Друштво за спортски дејност'!$B$163:$D$163</c:f>
              <c:numCache>
                <c:formatCode>General</c:formatCode>
                <c:ptCount val="3"/>
                <c:pt idx="0">
                  <c:v>2023</c:v>
                </c:pt>
                <c:pt idx="1">
                  <c:v>2024</c:v>
                </c:pt>
                <c:pt idx="2">
                  <c:v>2025</c:v>
                </c:pt>
              </c:numCache>
            </c:numRef>
          </c:cat>
          <c:val>
            <c:numRef>
              <c:f>'11.Друштво за спортски дејност'!$B$164:$D$164</c:f>
              <c:numCache>
                <c:formatCode>0.00</c:formatCode>
                <c:ptCount val="3"/>
                <c:pt idx="0">
                  <c:v>113.6990450838894</c:v>
                </c:pt>
                <c:pt idx="1">
                  <c:v>-191.5</c:v>
                </c:pt>
                <c:pt idx="2">
                  <c:v>-57.98</c:v>
                </c:pt>
              </c:numCache>
            </c:numRef>
          </c:val>
          <c:smooth val="0"/>
          <c:extLst>
            <c:ext xmlns:c16="http://schemas.microsoft.com/office/drawing/2014/chart" uri="{C3380CC4-5D6E-409C-BE32-E72D297353CC}">
              <c16:uniqueId val="{00000000-3F36-B249-95FF-26ABA99E5FB7}"/>
            </c:ext>
          </c:extLst>
        </c:ser>
        <c:ser>
          <c:idx val="1"/>
          <c:order val="1"/>
          <c:tx>
            <c:strRef>
              <c:f>'11.Друштво за спортски дејност'!$A$165</c:f>
              <c:strCache>
                <c:ptCount val="1"/>
                <c:pt idx="0">
                  <c:v>  ОПЕРАТИВНА ПРОФИТНА МАРЖА</c:v>
                </c:pt>
              </c:strCache>
            </c:strRef>
          </c:tx>
          <c:spPr>
            <a:ln w="28575" cap="rnd">
              <a:solidFill>
                <a:schemeClr val="accent2"/>
              </a:solidFill>
              <a:prstDash val="solid"/>
              <a:round/>
            </a:ln>
          </c:spPr>
          <c:marker>
            <c:symbol val="none"/>
          </c:marker>
          <c:cat>
            <c:numRef>
              <c:f>'11.Друштво за спортски дејност'!$B$163:$D$163</c:f>
              <c:numCache>
                <c:formatCode>General</c:formatCode>
                <c:ptCount val="3"/>
                <c:pt idx="0">
                  <c:v>2023</c:v>
                </c:pt>
                <c:pt idx="1">
                  <c:v>2024</c:v>
                </c:pt>
                <c:pt idx="2">
                  <c:v>2025</c:v>
                </c:pt>
              </c:numCache>
            </c:numRef>
          </c:cat>
          <c:val>
            <c:numRef>
              <c:f>'11.Друштво за спортски дејност'!$B$165:$D$165</c:f>
              <c:numCache>
                <c:formatCode>0.00</c:formatCode>
                <c:ptCount val="3"/>
                <c:pt idx="0">
                  <c:v>-1519.8337433863519</c:v>
                </c:pt>
                <c:pt idx="1">
                  <c:v>-4828.4792820016082</c:v>
                </c:pt>
                <c:pt idx="2">
                  <c:v>-5785.1672086087028</c:v>
                </c:pt>
              </c:numCache>
            </c:numRef>
          </c:val>
          <c:smooth val="0"/>
          <c:extLst>
            <c:ext xmlns:c16="http://schemas.microsoft.com/office/drawing/2014/chart" uri="{C3380CC4-5D6E-409C-BE32-E72D297353CC}">
              <c16:uniqueId val="{00000001-3F36-B249-95FF-26ABA99E5FB7}"/>
            </c:ext>
          </c:extLst>
        </c:ser>
        <c:ser>
          <c:idx val="2"/>
          <c:order val="2"/>
          <c:tx>
            <c:strRef>
              <c:f>'11.Друштво за спортски дејност'!$A$166</c:f>
              <c:strCache>
                <c:ptCount val="1"/>
                <c:pt idx="0">
                  <c:v>  СТАПКА НА ПОВРАТ НА СРЕДСТВА (ROA)</c:v>
                </c:pt>
              </c:strCache>
            </c:strRef>
          </c:tx>
          <c:spPr>
            <a:ln w="28575" cap="rnd">
              <a:solidFill>
                <a:schemeClr val="accent3"/>
              </a:solidFill>
              <a:prstDash val="solid"/>
              <a:round/>
            </a:ln>
          </c:spPr>
          <c:marker>
            <c:symbol val="none"/>
          </c:marker>
          <c:cat>
            <c:numRef>
              <c:f>'11.Друштво за спортски дејност'!$B$163:$D$163</c:f>
              <c:numCache>
                <c:formatCode>General</c:formatCode>
                <c:ptCount val="3"/>
                <c:pt idx="0">
                  <c:v>2023</c:v>
                </c:pt>
                <c:pt idx="1">
                  <c:v>2024</c:v>
                </c:pt>
                <c:pt idx="2">
                  <c:v>2025</c:v>
                </c:pt>
              </c:numCache>
            </c:numRef>
          </c:cat>
          <c:val>
            <c:numRef>
              <c:f>'11.Друштво за спортски дејност'!$B$166:$D$166</c:f>
              <c:numCache>
                <c:formatCode>0.00</c:formatCode>
                <c:ptCount val="3"/>
                <c:pt idx="0">
                  <c:v>47.837544617046397</c:v>
                </c:pt>
                <c:pt idx="1">
                  <c:v>-39.17</c:v>
                </c:pt>
                <c:pt idx="2">
                  <c:v>-5.12</c:v>
                </c:pt>
              </c:numCache>
            </c:numRef>
          </c:val>
          <c:smooth val="0"/>
          <c:extLst>
            <c:ext xmlns:c16="http://schemas.microsoft.com/office/drawing/2014/chart" uri="{C3380CC4-5D6E-409C-BE32-E72D297353CC}">
              <c16:uniqueId val="{00000002-3F36-B249-95FF-26ABA99E5FB7}"/>
            </c:ext>
          </c:extLst>
        </c:ser>
        <c:ser>
          <c:idx val="3"/>
          <c:order val="3"/>
          <c:tx>
            <c:strRef>
              <c:f>'11.Друштво за спортски дејност'!$A$167</c:f>
              <c:strCache>
                <c:ptCount val="1"/>
                <c:pt idx="0">
                  <c:v>  СТАПКА НА ПОВРАТ НА КАПИТАЛОТ (ROE)</c:v>
                </c:pt>
              </c:strCache>
            </c:strRef>
          </c:tx>
          <c:marker>
            <c:symbol val="none"/>
          </c:marker>
          <c:cat>
            <c:numRef>
              <c:f>'11.Друштво за спортски дејност'!$B$163:$D$163</c:f>
              <c:numCache>
                <c:formatCode>General</c:formatCode>
                <c:ptCount val="3"/>
                <c:pt idx="0">
                  <c:v>2023</c:v>
                </c:pt>
                <c:pt idx="1">
                  <c:v>2024</c:v>
                </c:pt>
                <c:pt idx="2">
                  <c:v>2025</c:v>
                </c:pt>
              </c:numCache>
            </c:numRef>
          </c:cat>
          <c:val>
            <c:numRef>
              <c:f>'11.Друштво за спортски дејност'!$B$167:$D$167</c:f>
              <c:numCache>
                <c:formatCode>0.00</c:formatCode>
                <c:ptCount val="3"/>
                <c:pt idx="0">
                  <c:v>-27.141857290581331</c:v>
                </c:pt>
                <c:pt idx="1">
                  <c:v>16.87</c:v>
                </c:pt>
                <c:pt idx="2">
                  <c:v>5.41</c:v>
                </c:pt>
              </c:numCache>
            </c:numRef>
          </c:val>
          <c:smooth val="0"/>
          <c:extLst>
            <c:ext xmlns:c16="http://schemas.microsoft.com/office/drawing/2014/chart" uri="{C3380CC4-5D6E-409C-BE32-E72D297353CC}">
              <c16:uniqueId val="{00000000-6132-2148-A6E4-C7251B988108}"/>
            </c:ext>
          </c:extLst>
        </c:ser>
        <c:dLbls>
          <c:showLegendKey val="0"/>
          <c:showVal val="0"/>
          <c:showCatName val="0"/>
          <c:showSerName val="0"/>
          <c:showPercent val="0"/>
          <c:showBubbleSize val="0"/>
        </c:dLbls>
        <c:smooth val="0"/>
        <c:axId val="219914624"/>
        <c:axId val="219916160"/>
      </c:lineChart>
      <c:catAx>
        <c:axId val="2199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19916160"/>
        <c:crosses val="autoZero"/>
        <c:auto val="1"/>
        <c:lblAlgn val="ctr"/>
        <c:lblOffset val="100"/>
        <c:noMultiLvlLbl val="0"/>
      </c:catAx>
      <c:valAx>
        <c:axId val="219916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19914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'96.Општинско Јавно Претпријатие'!$A$185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'96.Општинско Јавно Претпријатие'!$B$184:$D$184</c:f>
              <c:numCache>
                <c:formatCode>General</c:formatCode>
                <c:ptCount val="3"/>
                <c:pt idx="0">
                  <c:v>2023</c:v>
                </c:pt>
                <c:pt idx="1">
                  <c:v>2024</c:v>
                </c:pt>
                <c:pt idx="2">
                  <c:v>2025</c:v>
                </c:pt>
              </c:numCache>
            </c:numRef>
          </c:cat>
          <c:val>
            <c:numRef>
              <c:f>'96.Општинско Јавно Претпријатие'!$B$185:$D$185</c:f>
              <c:numCache>
                <c:formatCode>0.00</c:formatCode>
                <c:ptCount val="3"/>
                <c:pt idx="0">
                  <c:v>0.65715761198651201</c:v>
                </c:pt>
                <c:pt idx="1">
                  <c:v>0.73657795318943275</c:v>
                </c:pt>
                <c:pt idx="2">
                  <c:v>0.70826936778409455</c:v>
                </c:pt>
              </c:numCache>
            </c:numRef>
          </c:val>
          <c:smooth val="0"/>
          <c:extLst>
            <c:ext xmlns:c16="http://schemas.microsoft.com/office/drawing/2014/chart" uri="{C3380CC4-5D6E-409C-BE32-E72D297353CC}">
              <c16:uniqueId val="{00000000-C233-0B45-9BF3-B0F75C6E6E48}"/>
            </c:ext>
          </c:extLst>
        </c:ser>
        <c:ser>
          <c:idx val="1"/>
          <c:order val="1"/>
          <c:tx>
            <c:strRef>
              <c:f>'96.Општинско Јавно Претпријатие'!$A$186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'96.Општинско Јавно Претпријатие'!$B$184:$D$184</c:f>
              <c:numCache>
                <c:formatCode>General</c:formatCode>
                <c:ptCount val="3"/>
                <c:pt idx="0">
                  <c:v>2023</c:v>
                </c:pt>
                <c:pt idx="1">
                  <c:v>2024</c:v>
                </c:pt>
                <c:pt idx="2">
                  <c:v>2025</c:v>
                </c:pt>
              </c:numCache>
            </c:numRef>
          </c:cat>
          <c:val>
            <c:numRef>
              <c:f>'96.Општинско Јавно Претпријатие'!$B$186:$D$186</c:f>
              <c:numCache>
                <c:formatCode>0.00</c:formatCode>
                <c:ptCount val="3"/>
                <c:pt idx="0">
                  <c:v>0.65261887135361518</c:v>
                </c:pt>
                <c:pt idx="1">
                  <c:v>0.73099666590632617</c:v>
                </c:pt>
                <c:pt idx="2">
                  <c:v>0.70379416909231851</c:v>
                </c:pt>
              </c:numCache>
            </c:numRef>
          </c:val>
          <c:smooth val="0"/>
          <c:extLst>
            <c:ext xmlns:c16="http://schemas.microsoft.com/office/drawing/2014/chart" uri="{C3380CC4-5D6E-409C-BE32-E72D297353CC}">
              <c16:uniqueId val="{00000001-C233-0B45-9BF3-B0F75C6E6E48}"/>
            </c:ext>
          </c:extLst>
        </c:ser>
        <c:dLbls>
          <c:showLegendKey val="0"/>
          <c:showVal val="0"/>
          <c:showCatName val="0"/>
          <c:showSerName val="0"/>
          <c:showPercent val="0"/>
          <c:showBubbleSize val="0"/>
        </c:dLbls>
        <c:smooth val="0"/>
        <c:axId val="252950784"/>
        <c:axId val="252964864"/>
      </c:lineChart>
      <c:catAx>
        <c:axId val="25295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964864"/>
        <c:crosses val="autoZero"/>
        <c:auto val="1"/>
        <c:lblAlgn val="ctr"/>
        <c:lblOffset val="100"/>
        <c:noMultiLvlLbl val="0"/>
      </c:catAx>
      <c:valAx>
        <c:axId val="252964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2950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'97.ЈП КОМУНА Крушево'!$A$161</c:f>
              <c:strCache>
                <c:ptCount val="1"/>
                <c:pt idx="0">
                  <c:v>   НЕТО ПРОФИТНА МАРЖА</c:v>
                </c:pt>
              </c:strCache>
            </c:strRef>
          </c:tx>
          <c:spPr>
            <a:ln w="28575" cap="rnd">
              <a:solidFill>
                <a:schemeClr val="accent1"/>
              </a:solidFill>
              <a:prstDash val="solid"/>
              <a:round/>
            </a:ln>
          </c:spPr>
          <c:marker>
            <c:symbol val="none"/>
          </c:marker>
          <c:cat>
            <c:numRef>
              <c:f>'97.ЈП КОМУНА Крушево'!$B$160:$D$160</c:f>
              <c:numCache>
                <c:formatCode>General</c:formatCode>
                <c:ptCount val="3"/>
                <c:pt idx="0">
                  <c:v>2023</c:v>
                </c:pt>
                <c:pt idx="1">
                  <c:v>2024</c:v>
                </c:pt>
                <c:pt idx="2">
                  <c:v>2025</c:v>
                </c:pt>
              </c:numCache>
            </c:numRef>
          </c:cat>
          <c:val>
            <c:numRef>
              <c:f>'97.ЈП КОМУНА Крушево'!$B$161:$D$161</c:f>
              <c:numCache>
                <c:formatCode>0.00</c:formatCode>
                <c:ptCount val="3"/>
                <c:pt idx="0">
                  <c:v>-2.0699999999999998</c:v>
                </c:pt>
                <c:pt idx="1">
                  <c:v>-6.43</c:v>
                </c:pt>
                <c:pt idx="2">
                  <c:v>-1.19</c:v>
                </c:pt>
              </c:numCache>
            </c:numRef>
          </c:val>
          <c:smooth val="0"/>
          <c:extLst>
            <c:ext xmlns:c16="http://schemas.microsoft.com/office/drawing/2014/chart" uri="{C3380CC4-5D6E-409C-BE32-E72D297353CC}">
              <c16:uniqueId val="{00000000-DBCC-E741-945A-A547C122E72E}"/>
            </c:ext>
          </c:extLst>
        </c:ser>
        <c:ser>
          <c:idx val="1"/>
          <c:order val="1"/>
          <c:tx>
            <c:strRef>
              <c:f>'97.ЈП КОМУНА Крушево'!$A$162</c:f>
              <c:strCache>
                <c:ptCount val="1"/>
                <c:pt idx="0">
                  <c:v>  ОПЕРАТИВНА ПРОФИТНА МАРЖА</c:v>
                </c:pt>
              </c:strCache>
            </c:strRef>
          </c:tx>
          <c:spPr>
            <a:ln w="28575" cap="rnd">
              <a:solidFill>
                <a:schemeClr val="accent2"/>
              </a:solidFill>
              <a:prstDash val="solid"/>
              <a:round/>
            </a:ln>
          </c:spPr>
          <c:marker>
            <c:symbol val="none"/>
          </c:marker>
          <c:cat>
            <c:numRef>
              <c:f>'97.ЈП КОМУНА Крушево'!$B$160:$D$160</c:f>
              <c:numCache>
                <c:formatCode>General</c:formatCode>
                <c:ptCount val="3"/>
                <c:pt idx="0">
                  <c:v>2023</c:v>
                </c:pt>
                <c:pt idx="1">
                  <c:v>2024</c:v>
                </c:pt>
                <c:pt idx="2">
                  <c:v>2025</c:v>
                </c:pt>
              </c:numCache>
            </c:numRef>
          </c:cat>
          <c:val>
            <c:numRef>
              <c:f>'97.ЈП КОМУНА Крушево'!$B$162:$D$162</c:f>
              <c:numCache>
                <c:formatCode>0.00</c:formatCode>
                <c:ptCount val="3"/>
                <c:pt idx="0">
                  <c:v>-26.861576913164281</c:v>
                </c:pt>
                <c:pt idx="1">
                  <c:v>-20.337030244219019</c:v>
                </c:pt>
                <c:pt idx="2">
                  <c:v>-35.15372815495364</c:v>
                </c:pt>
              </c:numCache>
            </c:numRef>
          </c:val>
          <c:smooth val="0"/>
          <c:extLst>
            <c:ext xmlns:c16="http://schemas.microsoft.com/office/drawing/2014/chart" uri="{C3380CC4-5D6E-409C-BE32-E72D297353CC}">
              <c16:uniqueId val="{00000001-DBCC-E741-945A-A547C122E72E}"/>
            </c:ext>
          </c:extLst>
        </c:ser>
        <c:ser>
          <c:idx val="2"/>
          <c:order val="2"/>
          <c:tx>
            <c:strRef>
              <c:f>'97.ЈП КОМУНА Крушево'!$A$163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'97.ЈП КОМУНА Крушево'!$B$160:$D$160</c:f>
              <c:numCache>
                <c:formatCode>General</c:formatCode>
                <c:ptCount val="3"/>
                <c:pt idx="0">
                  <c:v>2023</c:v>
                </c:pt>
                <c:pt idx="1">
                  <c:v>2024</c:v>
                </c:pt>
                <c:pt idx="2">
                  <c:v>2025</c:v>
                </c:pt>
              </c:numCache>
            </c:numRef>
          </c:cat>
          <c:val>
            <c:numRef>
              <c:f>'97.ЈП КОМУНА Крушево'!$B$163:$D$163</c:f>
              <c:numCache>
                <c:formatCode>0.00</c:formatCode>
                <c:ptCount val="3"/>
                <c:pt idx="0">
                  <c:v>-0.78</c:v>
                </c:pt>
                <c:pt idx="1">
                  <c:v>-1.85</c:v>
                </c:pt>
                <c:pt idx="2">
                  <c:v>-0.38</c:v>
                </c:pt>
              </c:numCache>
            </c:numRef>
          </c:val>
          <c:smooth val="0"/>
          <c:extLst>
            <c:ext xmlns:c16="http://schemas.microsoft.com/office/drawing/2014/chart" uri="{C3380CC4-5D6E-409C-BE32-E72D297353CC}">
              <c16:uniqueId val="{00000002-DBCC-E741-945A-A547C122E72E}"/>
            </c:ext>
          </c:extLst>
        </c:ser>
        <c:ser>
          <c:idx val="3"/>
          <c:order val="3"/>
          <c:tx>
            <c:strRef>
              <c:f>'97.ЈП КОМУНА Крушево'!$A$164</c:f>
              <c:strCache>
                <c:ptCount val="1"/>
                <c:pt idx="0">
                  <c:v>  СТАПКА НА ПОВРАТ НА КАПИТАЛОТ (ROE)</c:v>
                </c:pt>
              </c:strCache>
            </c:strRef>
          </c:tx>
          <c:marker>
            <c:symbol val="none"/>
          </c:marker>
          <c:cat>
            <c:numRef>
              <c:f>'97.ЈП КОМУНА Крушево'!$B$160:$D$160</c:f>
              <c:numCache>
                <c:formatCode>General</c:formatCode>
                <c:ptCount val="3"/>
                <c:pt idx="0">
                  <c:v>2023</c:v>
                </c:pt>
                <c:pt idx="1">
                  <c:v>2024</c:v>
                </c:pt>
                <c:pt idx="2">
                  <c:v>2025</c:v>
                </c:pt>
              </c:numCache>
            </c:numRef>
          </c:cat>
          <c:val>
            <c:numRef>
              <c:f>'97.ЈП КОМУНА Крушево'!$B$164:$D$164</c:f>
              <c:numCache>
                <c:formatCode>0.00</c:formatCode>
                <c:ptCount val="3"/>
                <c:pt idx="0">
                  <c:v>7.29</c:v>
                </c:pt>
                <c:pt idx="1">
                  <c:v>20.61</c:v>
                </c:pt>
                <c:pt idx="2">
                  <c:v>4.0199999999999996</c:v>
                </c:pt>
              </c:numCache>
            </c:numRef>
          </c:val>
          <c:smooth val="0"/>
          <c:extLst>
            <c:ext xmlns:c16="http://schemas.microsoft.com/office/drawing/2014/chart" uri="{C3380CC4-5D6E-409C-BE32-E72D297353CC}">
              <c16:uniqueId val="{00000000-283F-DE48-919A-451BB22AA32C}"/>
            </c:ext>
          </c:extLst>
        </c:ser>
        <c:dLbls>
          <c:showLegendKey val="0"/>
          <c:showVal val="0"/>
          <c:showCatName val="0"/>
          <c:showSerName val="0"/>
          <c:showPercent val="0"/>
          <c:showBubbleSize val="0"/>
        </c:dLbls>
        <c:smooth val="0"/>
        <c:axId val="253300736"/>
        <c:axId val="253302272"/>
      </c:lineChart>
      <c:catAx>
        <c:axId val="25330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02272"/>
        <c:crosses val="autoZero"/>
        <c:auto val="1"/>
        <c:lblAlgn val="ctr"/>
        <c:lblOffset val="100"/>
        <c:noMultiLvlLbl val="0"/>
      </c:catAx>
      <c:valAx>
        <c:axId val="2533022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00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'97.ЈП КОМУНА Крушево'!$A$95</c:f>
              <c:strCache>
                <c:ptCount val="1"/>
                <c:pt idx="0">
                  <c:v>Oбврски</c:v>
                </c:pt>
              </c:strCache>
            </c:strRef>
          </c:tx>
          <c:spPr>
            <a:solidFill>
              <a:schemeClr val="accent1"/>
            </a:solidFill>
            <a:ln>
              <a:noFill/>
              <a:prstDash val="solid"/>
            </a:ln>
          </c:spPr>
          <c:invertIfNegative val="0"/>
          <c:cat>
            <c:numRef>
              <c:f>'97.ЈП КОМУНА Крушево'!$B$94:$D$94</c:f>
              <c:numCache>
                <c:formatCode>0</c:formatCode>
                <c:ptCount val="3"/>
                <c:pt idx="0">
                  <c:v>2023</c:v>
                </c:pt>
                <c:pt idx="1">
                  <c:v>2024</c:v>
                </c:pt>
                <c:pt idx="2">
                  <c:v>2025</c:v>
                </c:pt>
              </c:numCache>
            </c:numRef>
          </c:cat>
          <c:val>
            <c:numRef>
              <c:f>'97.ЈП КОМУНА Крушево'!$B$95:$D$95</c:f>
              <c:numCache>
                <c:formatCode>#,##0</c:formatCode>
                <c:ptCount val="3"/>
                <c:pt idx="0">
                  <c:v>50047187</c:v>
                </c:pt>
                <c:pt idx="1">
                  <c:v>41207013</c:v>
                </c:pt>
                <c:pt idx="2">
                  <c:v>44688251</c:v>
                </c:pt>
              </c:numCache>
            </c:numRef>
          </c:val>
          <c:extLst>
            <c:ext xmlns:c16="http://schemas.microsoft.com/office/drawing/2014/chart" uri="{C3380CC4-5D6E-409C-BE32-E72D297353CC}">
              <c16:uniqueId val="{00000000-AF3A-A14C-AB3F-23E822B35E55}"/>
            </c:ext>
          </c:extLst>
        </c:ser>
        <c:ser>
          <c:idx val="1"/>
          <c:order val="1"/>
          <c:tx>
            <c:strRef>
              <c:f>'97.ЈП КОМУНА Крушево'!$A$96</c:f>
              <c:strCache>
                <c:ptCount val="1"/>
                <c:pt idx="0">
                  <c:v>EBITDA</c:v>
                </c:pt>
              </c:strCache>
            </c:strRef>
          </c:tx>
          <c:spPr>
            <a:solidFill>
              <a:schemeClr val="accent2"/>
            </a:solidFill>
            <a:ln>
              <a:noFill/>
              <a:prstDash val="solid"/>
            </a:ln>
          </c:spPr>
          <c:invertIfNegative val="0"/>
          <c:cat>
            <c:numRef>
              <c:f>'97.ЈП КОМУНА Крушево'!$B$94:$D$94</c:f>
              <c:numCache>
                <c:formatCode>0</c:formatCode>
                <c:ptCount val="3"/>
                <c:pt idx="0">
                  <c:v>2023</c:v>
                </c:pt>
                <c:pt idx="1">
                  <c:v>2024</c:v>
                </c:pt>
                <c:pt idx="2">
                  <c:v>2025</c:v>
                </c:pt>
              </c:numCache>
            </c:numRef>
          </c:cat>
          <c:val>
            <c:numRef>
              <c:f>'97.ЈП КОМУНА Крушево'!$B$96:$D$96</c:f>
              <c:numCache>
                <c:formatCode>#,##0</c:formatCode>
                <c:ptCount val="3"/>
                <c:pt idx="0">
                  <c:v>-5153009</c:v>
                </c:pt>
                <c:pt idx="1">
                  <c:v>-3999870</c:v>
                </c:pt>
                <c:pt idx="2">
                  <c:v>-9087160</c:v>
                </c:pt>
              </c:numCache>
            </c:numRef>
          </c:val>
          <c:extLst>
            <c:ext xmlns:c16="http://schemas.microsoft.com/office/drawing/2014/chart" uri="{C3380CC4-5D6E-409C-BE32-E72D297353CC}">
              <c16:uniqueId val="{00000001-AF3A-A14C-AB3F-23E822B35E55}"/>
            </c:ext>
          </c:extLst>
        </c:ser>
        <c:ser>
          <c:idx val="2"/>
          <c:order val="2"/>
          <c:tx>
            <c:strRef>
              <c:f>'97.ЈП КОМУНА Крушево'!$A$97</c:f>
              <c:strCache>
                <c:ptCount val="1"/>
                <c:pt idx="0">
                  <c:v>Показател на долг/ЕBITDA</c:v>
                </c:pt>
              </c:strCache>
            </c:strRef>
          </c:tx>
          <c:spPr>
            <a:solidFill>
              <a:schemeClr val="accent3"/>
            </a:solidFill>
            <a:ln>
              <a:noFill/>
              <a:prstDash val="solid"/>
            </a:ln>
          </c:spPr>
          <c:invertIfNegative val="0"/>
          <c:cat>
            <c:numRef>
              <c:f>'97.ЈП КОМУНА Крушево'!$B$94:$D$94</c:f>
              <c:numCache>
                <c:formatCode>0</c:formatCode>
                <c:ptCount val="3"/>
                <c:pt idx="0">
                  <c:v>2023</c:v>
                </c:pt>
                <c:pt idx="1">
                  <c:v>2024</c:v>
                </c:pt>
                <c:pt idx="2">
                  <c:v>2025</c:v>
                </c:pt>
              </c:numCache>
            </c:numRef>
          </c:cat>
          <c:val>
            <c:numRef>
              <c:f>'97.ЈП КОМУНА Крушево'!$B$97:$D$97</c:f>
              <c:numCache>
                <c:formatCode>#,##0.00</c:formatCode>
                <c:ptCount val="3"/>
                <c:pt idx="0">
                  <c:v>-9.7122258082607651</c:v>
                </c:pt>
                <c:pt idx="1">
                  <c:v>-10.30208806786221</c:v>
                </c:pt>
                <c:pt idx="2">
                  <c:v>-4.9177356841961624</c:v>
                </c:pt>
              </c:numCache>
            </c:numRef>
          </c:val>
          <c:extLst>
            <c:ext xmlns:c16="http://schemas.microsoft.com/office/drawing/2014/chart" uri="{C3380CC4-5D6E-409C-BE32-E72D297353CC}">
              <c16:uniqueId val="{00000002-AF3A-A14C-AB3F-23E822B35E55}"/>
            </c:ext>
          </c:extLst>
        </c:ser>
        <c:dLbls>
          <c:showLegendKey val="0"/>
          <c:showVal val="0"/>
          <c:showCatName val="0"/>
          <c:showSerName val="0"/>
          <c:showPercent val="0"/>
          <c:showBubbleSize val="0"/>
        </c:dLbls>
        <c:gapWidth val="219"/>
        <c:overlap val="-27"/>
        <c:axId val="253349888"/>
        <c:axId val="253351424"/>
      </c:barChart>
      <c:catAx>
        <c:axId val="2533498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51424"/>
        <c:crosses val="autoZero"/>
        <c:auto val="1"/>
        <c:lblAlgn val="ctr"/>
        <c:lblOffset val="100"/>
        <c:noMultiLvlLbl val="0"/>
      </c:catAx>
      <c:valAx>
        <c:axId val="253351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49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'97.ЈП КОМУНА Крушево'!$A$118</c:f>
              <c:strCache>
                <c:ptCount val="1"/>
                <c:pt idx="0">
                  <c:v>Oбврски</c:v>
                </c:pt>
              </c:strCache>
            </c:strRef>
          </c:tx>
          <c:spPr>
            <a:solidFill>
              <a:schemeClr val="accent1"/>
            </a:solidFill>
            <a:ln>
              <a:noFill/>
              <a:prstDash val="solid"/>
            </a:ln>
          </c:spPr>
          <c:invertIfNegative val="0"/>
          <c:cat>
            <c:numRef>
              <c:f>'97.ЈП КОМУНА Крушево'!$B$117:$D$117</c:f>
              <c:numCache>
                <c:formatCode>General</c:formatCode>
                <c:ptCount val="3"/>
                <c:pt idx="0">
                  <c:v>2023</c:v>
                </c:pt>
                <c:pt idx="1">
                  <c:v>2024</c:v>
                </c:pt>
                <c:pt idx="2">
                  <c:v>2025</c:v>
                </c:pt>
              </c:numCache>
            </c:numRef>
          </c:cat>
          <c:val>
            <c:numRef>
              <c:f>'97.ЈП КОМУНА Крушево'!$B$118:$D$118</c:f>
              <c:numCache>
                <c:formatCode>#,##0</c:formatCode>
                <c:ptCount val="3"/>
                <c:pt idx="0">
                  <c:v>50047187</c:v>
                </c:pt>
                <c:pt idx="1">
                  <c:v>41207013</c:v>
                </c:pt>
                <c:pt idx="2">
                  <c:v>44688251</c:v>
                </c:pt>
              </c:numCache>
            </c:numRef>
          </c:val>
          <c:extLst>
            <c:ext xmlns:c16="http://schemas.microsoft.com/office/drawing/2014/chart" uri="{C3380CC4-5D6E-409C-BE32-E72D297353CC}">
              <c16:uniqueId val="{00000000-E3B7-C04E-BE2E-85A9A35EEE51}"/>
            </c:ext>
          </c:extLst>
        </c:ser>
        <c:ser>
          <c:idx val="1"/>
          <c:order val="1"/>
          <c:tx>
            <c:strRef>
              <c:f>'97.ЈП КОМУНА Крушево'!$A$119</c:f>
              <c:strCache>
                <c:ptCount val="1"/>
                <c:pt idx="0">
                  <c:v>Приходи</c:v>
                </c:pt>
              </c:strCache>
            </c:strRef>
          </c:tx>
          <c:spPr>
            <a:solidFill>
              <a:schemeClr val="accent2"/>
            </a:solidFill>
            <a:ln>
              <a:noFill/>
              <a:prstDash val="solid"/>
            </a:ln>
          </c:spPr>
          <c:invertIfNegative val="0"/>
          <c:cat>
            <c:numRef>
              <c:f>'97.ЈП КОМУНА Крушево'!$B$117:$D$117</c:f>
              <c:numCache>
                <c:formatCode>General</c:formatCode>
                <c:ptCount val="3"/>
                <c:pt idx="0">
                  <c:v>2023</c:v>
                </c:pt>
                <c:pt idx="1">
                  <c:v>2024</c:v>
                </c:pt>
                <c:pt idx="2">
                  <c:v>2025</c:v>
                </c:pt>
              </c:numCache>
            </c:numRef>
          </c:cat>
          <c:val>
            <c:numRef>
              <c:f>'97.ЈП КОМУНА Крушево'!$B$119:$D$119</c:f>
              <c:numCache>
                <c:formatCode>#,##0</c:formatCode>
                <c:ptCount val="3"/>
                <c:pt idx="0">
                  <c:v>34592593</c:v>
                </c:pt>
                <c:pt idx="1">
                  <c:v>36175446</c:v>
                </c:pt>
                <c:pt idx="2">
                  <c:v>46779816</c:v>
                </c:pt>
              </c:numCache>
            </c:numRef>
          </c:val>
          <c:extLst>
            <c:ext xmlns:c16="http://schemas.microsoft.com/office/drawing/2014/chart" uri="{C3380CC4-5D6E-409C-BE32-E72D297353CC}">
              <c16:uniqueId val="{00000001-E3B7-C04E-BE2E-85A9A35EEE51}"/>
            </c:ext>
          </c:extLst>
        </c:ser>
        <c:dLbls>
          <c:showLegendKey val="0"/>
          <c:showVal val="0"/>
          <c:showCatName val="0"/>
          <c:showSerName val="0"/>
          <c:showPercent val="0"/>
          <c:showBubbleSize val="0"/>
        </c:dLbls>
        <c:gapWidth val="219"/>
        <c:overlap val="-27"/>
        <c:axId val="251619968"/>
        <c:axId val="251629952"/>
      </c:barChart>
      <c:catAx>
        <c:axId val="25161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629952"/>
        <c:crosses val="autoZero"/>
        <c:auto val="1"/>
        <c:lblAlgn val="ctr"/>
        <c:lblOffset val="100"/>
        <c:noMultiLvlLbl val="0"/>
      </c:catAx>
      <c:valAx>
        <c:axId val="251629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6199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'97.ЈП КОМУНА Крушево'!$A$139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'97.ЈП КОМУНА Крушево'!$B$138:$D$138</c:f>
              <c:numCache>
                <c:formatCode>General</c:formatCode>
                <c:ptCount val="3"/>
                <c:pt idx="0">
                  <c:v>2023</c:v>
                </c:pt>
                <c:pt idx="1">
                  <c:v>2024</c:v>
                </c:pt>
                <c:pt idx="2">
                  <c:v>2025</c:v>
                </c:pt>
              </c:numCache>
            </c:numRef>
          </c:cat>
          <c:val>
            <c:numRef>
              <c:f>'97.ЈП КОМУНА Крушево'!$B$139:$D$139</c:f>
              <c:numCache>
                <c:formatCode>0.00</c:formatCode>
                <c:ptCount val="3"/>
                <c:pt idx="0">
                  <c:v>0.68618989149418663</c:v>
                </c:pt>
                <c:pt idx="1">
                  <c:v>0.37364734232473862</c:v>
                </c:pt>
                <c:pt idx="2">
                  <c:v>0.40899366040506641</c:v>
                </c:pt>
              </c:numCache>
            </c:numRef>
          </c:val>
          <c:smooth val="0"/>
          <c:extLst>
            <c:ext xmlns:c16="http://schemas.microsoft.com/office/drawing/2014/chart" uri="{C3380CC4-5D6E-409C-BE32-E72D297353CC}">
              <c16:uniqueId val="{00000000-B7A4-D848-879E-48E0B921EE6B}"/>
            </c:ext>
          </c:extLst>
        </c:ser>
        <c:ser>
          <c:idx val="1"/>
          <c:order val="1"/>
          <c:tx>
            <c:strRef>
              <c:f>'97.ЈП КОМУНА Крушево'!$A$140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'97.ЈП КОМУНА Крушево'!$B$138:$D$138</c:f>
              <c:numCache>
                <c:formatCode>General</c:formatCode>
                <c:ptCount val="3"/>
                <c:pt idx="0">
                  <c:v>2023</c:v>
                </c:pt>
                <c:pt idx="1">
                  <c:v>2024</c:v>
                </c:pt>
                <c:pt idx="2">
                  <c:v>2025</c:v>
                </c:pt>
              </c:numCache>
            </c:numRef>
          </c:cat>
          <c:val>
            <c:numRef>
              <c:f>'97.ЈП КОМУНА Крушево'!$B$140:$D$140</c:f>
              <c:numCache>
                <c:formatCode>0.00</c:formatCode>
                <c:ptCount val="3"/>
                <c:pt idx="0">
                  <c:v>-6.3810198042032438</c:v>
                </c:pt>
                <c:pt idx="1">
                  <c:v>-4.1712252660348472</c:v>
                </c:pt>
                <c:pt idx="2">
                  <c:v>-4.3419173682034646</c:v>
                </c:pt>
              </c:numCache>
            </c:numRef>
          </c:val>
          <c:smooth val="0"/>
          <c:extLst>
            <c:ext xmlns:c16="http://schemas.microsoft.com/office/drawing/2014/chart" uri="{C3380CC4-5D6E-409C-BE32-E72D297353CC}">
              <c16:uniqueId val="{00000001-B7A4-D848-879E-48E0B921EE6B}"/>
            </c:ext>
          </c:extLst>
        </c:ser>
        <c:dLbls>
          <c:showLegendKey val="0"/>
          <c:showVal val="0"/>
          <c:showCatName val="0"/>
          <c:showSerName val="0"/>
          <c:showPercent val="0"/>
          <c:showBubbleSize val="0"/>
        </c:dLbls>
        <c:smooth val="0"/>
        <c:axId val="251729408"/>
        <c:axId val="251730944"/>
      </c:lineChart>
      <c:catAx>
        <c:axId val="25172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730944"/>
        <c:crosses val="autoZero"/>
        <c:auto val="1"/>
        <c:lblAlgn val="ctr"/>
        <c:lblOffset val="100"/>
        <c:noMultiLvlLbl val="0"/>
      </c:catAx>
      <c:valAx>
        <c:axId val="251730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729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'97.ЈП КОМУНА Крушево'!$A$185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'97.ЈП КОМУНА Крушево'!$B$184:$D$184</c:f>
              <c:numCache>
                <c:formatCode>General</c:formatCode>
                <c:ptCount val="3"/>
                <c:pt idx="0">
                  <c:v>2023</c:v>
                </c:pt>
                <c:pt idx="1">
                  <c:v>2024</c:v>
                </c:pt>
                <c:pt idx="2">
                  <c:v>2025</c:v>
                </c:pt>
              </c:numCache>
            </c:numRef>
          </c:cat>
          <c:val>
            <c:numRef>
              <c:f>'97.ЈП КОМУНА Крушево'!$B$185:$D$185</c:f>
              <c:numCache>
                <c:formatCode>0.00</c:formatCode>
                <c:ptCount val="3"/>
                <c:pt idx="0">
                  <c:v>0.61297151426312935</c:v>
                </c:pt>
                <c:pt idx="1">
                  <c:v>0.78726194009742956</c:v>
                </c:pt>
                <c:pt idx="2">
                  <c:v>0.76376200088922697</c:v>
                </c:pt>
              </c:numCache>
            </c:numRef>
          </c:val>
          <c:smooth val="0"/>
          <c:extLst>
            <c:ext xmlns:c16="http://schemas.microsoft.com/office/drawing/2014/chart" uri="{C3380CC4-5D6E-409C-BE32-E72D297353CC}">
              <c16:uniqueId val="{00000000-F9B3-BA45-97F3-D3588118A46C}"/>
            </c:ext>
          </c:extLst>
        </c:ser>
        <c:ser>
          <c:idx val="1"/>
          <c:order val="1"/>
          <c:tx>
            <c:strRef>
              <c:f>'97.ЈП КОМУНА Крушево'!$A$186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'97.ЈП КОМУНА Крушево'!$B$184:$D$184</c:f>
              <c:numCache>
                <c:formatCode>General</c:formatCode>
                <c:ptCount val="3"/>
                <c:pt idx="0">
                  <c:v>2023</c:v>
                </c:pt>
                <c:pt idx="1">
                  <c:v>2024</c:v>
                </c:pt>
                <c:pt idx="2">
                  <c:v>2025</c:v>
                </c:pt>
              </c:numCache>
            </c:numRef>
          </c:cat>
          <c:val>
            <c:numRef>
              <c:f>'97.ЈП КОМУНА Крушево'!$B$186:$D$186</c:f>
              <c:numCache>
                <c:formatCode>0.00</c:formatCode>
                <c:ptCount val="3"/>
                <c:pt idx="0">
                  <c:v>0.56084384922573172</c:v>
                </c:pt>
                <c:pt idx="1">
                  <c:v>0.72957916168298831</c:v>
                </c:pt>
                <c:pt idx="2">
                  <c:v>0.69011584275249438</c:v>
                </c:pt>
              </c:numCache>
            </c:numRef>
          </c:val>
          <c:smooth val="0"/>
          <c:extLst>
            <c:ext xmlns:c16="http://schemas.microsoft.com/office/drawing/2014/chart" uri="{C3380CC4-5D6E-409C-BE32-E72D297353CC}">
              <c16:uniqueId val="{00000001-F9B3-BA45-97F3-D3588118A46C}"/>
            </c:ext>
          </c:extLst>
        </c:ser>
        <c:dLbls>
          <c:showLegendKey val="0"/>
          <c:showVal val="0"/>
          <c:showCatName val="0"/>
          <c:showSerName val="0"/>
          <c:showPercent val="0"/>
          <c:showBubbleSize val="0"/>
        </c:dLbls>
        <c:smooth val="0"/>
        <c:axId val="251761024"/>
        <c:axId val="251762560"/>
      </c:lineChart>
      <c:catAx>
        <c:axId val="25176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762560"/>
        <c:crosses val="autoZero"/>
        <c:auto val="1"/>
        <c:lblAlgn val="ctr"/>
        <c:lblOffset val="100"/>
        <c:noMultiLvlLbl val="0"/>
      </c:catAx>
      <c:valAx>
        <c:axId val="251762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17610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'98.Јавно Претпријатие ЧИСТОТА'!$A$161</c:f>
              <c:strCache>
                <c:ptCount val="1"/>
                <c:pt idx="0">
                  <c:v>   НЕТО ПРОФИТНА МАРЖА</c:v>
                </c:pt>
              </c:strCache>
            </c:strRef>
          </c:tx>
          <c:spPr>
            <a:ln w="28575" cap="rnd">
              <a:solidFill>
                <a:schemeClr val="accent1"/>
              </a:solidFill>
              <a:prstDash val="solid"/>
              <a:round/>
            </a:ln>
          </c:spPr>
          <c:marker>
            <c:symbol val="none"/>
          </c:marker>
          <c:cat>
            <c:numRef>
              <c:f>'98.Јавно Претпријатие ЧИСТОТА'!$B$160:$D$160</c:f>
              <c:numCache>
                <c:formatCode>General</c:formatCode>
                <c:ptCount val="3"/>
                <c:pt idx="0">
                  <c:v>2023</c:v>
                </c:pt>
                <c:pt idx="1">
                  <c:v>2024</c:v>
                </c:pt>
                <c:pt idx="2">
                  <c:v>2025</c:v>
                </c:pt>
              </c:numCache>
            </c:numRef>
          </c:cat>
          <c:val>
            <c:numRef>
              <c:f>'98.Јавно Претпријатие ЧИСТОТА'!$B$161:$D$161</c:f>
              <c:numCache>
                <c:formatCode>0.00</c:formatCode>
                <c:ptCount val="3"/>
                <c:pt idx="0">
                  <c:v>0.37053569701942102</c:v>
                </c:pt>
                <c:pt idx="1">
                  <c:v>-3.76</c:v>
                </c:pt>
                <c:pt idx="2">
                  <c:v>0</c:v>
                </c:pt>
              </c:numCache>
            </c:numRef>
          </c:val>
          <c:smooth val="0"/>
          <c:extLst>
            <c:ext xmlns:c16="http://schemas.microsoft.com/office/drawing/2014/chart" uri="{C3380CC4-5D6E-409C-BE32-E72D297353CC}">
              <c16:uniqueId val="{00000000-28D8-F04B-8898-DD5E9D218AFC}"/>
            </c:ext>
          </c:extLst>
        </c:ser>
        <c:ser>
          <c:idx val="1"/>
          <c:order val="1"/>
          <c:tx>
            <c:strRef>
              <c:f>'98.Јавно Претпријатие ЧИСТОТА'!$A$162</c:f>
              <c:strCache>
                <c:ptCount val="1"/>
                <c:pt idx="0">
                  <c:v>  ОПЕРАТИВНА ПРОФИТНА МАРЖА</c:v>
                </c:pt>
              </c:strCache>
            </c:strRef>
          </c:tx>
          <c:spPr>
            <a:ln w="28575" cap="rnd">
              <a:solidFill>
                <a:schemeClr val="accent2"/>
              </a:solidFill>
              <a:prstDash val="solid"/>
              <a:round/>
            </a:ln>
          </c:spPr>
          <c:marker>
            <c:symbol val="none"/>
          </c:marker>
          <c:cat>
            <c:numRef>
              <c:f>'98.Јавно Претпријатие ЧИСТОТА'!$B$160:$D$160</c:f>
              <c:numCache>
                <c:formatCode>General</c:formatCode>
                <c:ptCount val="3"/>
                <c:pt idx="0">
                  <c:v>2023</c:v>
                </c:pt>
                <c:pt idx="1">
                  <c:v>2024</c:v>
                </c:pt>
                <c:pt idx="2">
                  <c:v>2025</c:v>
                </c:pt>
              </c:numCache>
            </c:numRef>
          </c:cat>
          <c:val>
            <c:numRef>
              <c:f>'98.Јавно Претпријатие ЧИСТОТА'!$B$162:$D$162</c:f>
              <c:numCache>
                <c:formatCode>0.00</c:formatCode>
                <c:ptCount val="3"/>
                <c:pt idx="0">
                  <c:v>-13.383441555990389</c:v>
                </c:pt>
                <c:pt idx="1">
                  <c:v>-16.296288446880141</c:v>
                </c:pt>
                <c:pt idx="2">
                  <c:v>0</c:v>
                </c:pt>
              </c:numCache>
            </c:numRef>
          </c:val>
          <c:smooth val="0"/>
          <c:extLst>
            <c:ext xmlns:c16="http://schemas.microsoft.com/office/drawing/2014/chart" uri="{C3380CC4-5D6E-409C-BE32-E72D297353CC}">
              <c16:uniqueId val="{00000001-28D8-F04B-8898-DD5E9D218AFC}"/>
            </c:ext>
          </c:extLst>
        </c:ser>
        <c:ser>
          <c:idx val="2"/>
          <c:order val="2"/>
          <c:tx>
            <c:strRef>
              <c:f>'98.Јавно Претпријатие ЧИСТОТА'!$A$163</c:f>
              <c:strCache>
                <c:ptCount val="1"/>
                <c:pt idx="0">
                  <c:v>  СТАПКА НА ПОВРАТ НА РЕДСТВА (ROA)</c:v>
                </c:pt>
              </c:strCache>
            </c:strRef>
          </c:tx>
          <c:spPr>
            <a:ln w="28575" cap="rnd">
              <a:solidFill>
                <a:schemeClr val="accent3"/>
              </a:solidFill>
              <a:prstDash val="solid"/>
              <a:round/>
            </a:ln>
          </c:spPr>
          <c:marker>
            <c:symbol val="none"/>
          </c:marker>
          <c:cat>
            <c:numRef>
              <c:f>'98.Јавно Претпријатие ЧИСТОТА'!$B$160:$D$160</c:f>
              <c:numCache>
                <c:formatCode>General</c:formatCode>
                <c:ptCount val="3"/>
                <c:pt idx="0">
                  <c:v>2023</c:v>
                </c:pt>
                <c:pt idx="1">
                  <c:v>2024</c:v>
                </c:pt>
                <c:pt idx="2">
                  <c:v>2025</c:v>
                </c:pt>
              </c:numCache>
            </c:numRef>
          </c:cat>
          <c:val>
            <c:numRef>
              <c:f>'98.Јавно Претпријатие ЧИСТОТА'!$B$163:$D$163</c:f>
              <c:numCache>
                <c:formatCode>0.00</c:formatCode>
                <c:ptCount val="3"/>
                <c:pt idx="0">
                  <c:v>0.19069777764254131</c:v>
                </c:pt>
                <c:pt idx="1">
                  <c:v>-1.98</c:v>
                </c:pt>
                <c:pt idx="2">
                  <c:v>0</c:v>
                </c:pt>
              </c:numCache>
            </c:numRef>
          </c:val>
          <c:smooth val="0"/>
          <c:extLst>
            <c:ext xmlns:c16="http://schemas.microsoft.com/office/drawing/2014/chart" uri="{C3380CC4-5D6E-409C-BE32-E72D297353CC}">
              <c16:uniqueId val="{00000002-28D8-F04B-8898-DD5E9D218AFC}"/>
            </c:ext>
          </c:extLst>
        </c:ser>
        <c:ser>
          <c:idx val="3"/>
          <c:order val="3"/>
          <c:tx>
            <c:strRef>
              <c:f>'98.Јавно Претпријатие ЧИСТОТА'!$A$164</c:f>
              <c:strCache>
                <c:ptCount val="1"/>
                <c:pt idx="0">
                  <c:v>  СТАПКА НА ПОВРАТ НА КАПИТАЛОТ (ROE)</c:v>
                </c:pt>
              </c:strCache>
            </c:strRef>
          </c:tx>
          <c:marker>
            <c:symbol val="none"/>
          </c:marker>
          <c:cat>
            <c:numRef>
              <c:f>'98.Јавно Претпријатие ЧИСТОТА'!$B$160:$D$160</c:f>
              <c:numCache>
                <c:formatCode>General</c:formatCode>
                <c:ptCount val="3"/>
                <c:pt idx="0">
                  <c:v>2023</c:v>
                </c:pt>
                <c:pt idx="1">
                  <c:v>2024</c:v>
                </c:pt>
                <c:pt idx="2">
                  <c:v>2025</c:v>
                </c:pt>
              </c:numCache>
            </c:numRef>
          </c:cat>
          <c:val>
            <c:numRef>
              <c:f>'98.Јавно Претпријатие ЧИСТОТА'!$B$164:$D$164</c:f>
              <c:numCache>
                <c:formatCode>0.00</c:formatCode>
                <c:ptCount val="3"/>
                <c:pt idx="0">
                  <c:v>3.385876037794445</c:v>
                </c:pt>
                <c:pt idx="1">
                  <c:v>-59.79</c:v>
                </c:pt>
                <c:pt idx="2">
                  <c:v>0</c:v>
                </c:pt>
              </c:numCache>
            </c:numRef>
          </c:val>
          <c:smooth val="0"/>
          <c:extLst>
            <c:ext xmlns:c16="http://schemas.microsoft.com/office/drawing/2014/chart" uri="{C3380CC4-5D6E-409C-BE32-E72D297353CC}">
              <c16:uniqueId val="{00000000-8E0A-D143-800A-ABD9A0F24983}"/>
            </c:ext>
          </c:extLst>
        </c:ser>
        <c:dLbls>
          <c:showLegendKey val="0"/>
          <c:showVal val="0"/>
          <c:showCatName val="0"/>
          <c:showSerName val="0"/>
          <c:showPercent val="0"/>
          <c:showBubbleSize val="0"/>
        </c:dLbls>
        <c:smooth val="0"/>
        <c:axId val="253097856"/>
        <c:axId val="253099392"/>
      </c:lineChart>
      <c:catAx>
        <c:axId val="25309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99392"/>
        <c:crosses val="autoZero"/>
        <c:auto val="1"/>
        <c:lblAlgn val="ctr"/>
        <c:lblOffset val="100"/>
        <c:noMultiLvlLbl val="0"/>
      </c:catAx>
      <c:valAx>
        <c:axId val="2530993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97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'98.Јавно Претпријатие ЧИСТОТА'!$A$95</c:f>
              <c:strCache>
                <c:ptCount val="1"/>
                <c:pt idx="0">
                  <c:v>Oбврски</c:v>
                </c:pt>
              </c:strCache>
            </c:strRef>
          </c:tx>
          <c:spPr>
            <a:solidFill>
              <a:schemeClr val="accent1"/>
            </a:solidFill>
            <a:ln>
              <a:noFill/>
              <a:prstDash val="solid"/>
            </a:ln>
          </c:spPr>
          <c:invertIfNegative val="0"/>
          <c:cat>
            <c:numRef>
              <c:f>'98.Јавно Претпријатие ЧИСТОТА'!$B$94:$D$94</c:f>
              <c:numCache>
                <c:formatCode>0</c:formatCode>
                <c:ptCount val="3"/>
                <c:pt idx="0">
                  <c:v>2023</c:v>
                </c:pt>
                <c:pt idx="1">
                  <c:v>2024</c:v>
                </c:pt>
                <c:pt idx="2">
                  <c:v>2025</c:v>
                </c:pt>
              </c:numCache>
            </c:numRef>
          </c:cat>
          <c:val>
            <c:numRef>
              <c:f>'98.Јавно Претпријатие ЧИСТОТА'!$B$95:$D$95</c:f>
              <c:numCache>
                <c:formatCode>#,##0</c:formatCode>
                <c:ptCount val="3"/>
                <c:pt idx="0">
                  <c:v>73997007</c:v>
                </c:pt>
                <c:pt idx="1">
                  <c:v>96958670</c:v>
                </c:pt>
                <c:pt idx="2">
                  <c:v>0</c:v>
                </c:pt>
              </c:numCache>
            </c:numRef>
          </c:val>
          <c:extLst>
            <c:ext xmlns:c16="http://schemas.microsoft.com/office/drawing/2014/chart" uri="{C3380CC4-5D6E-409C-BE32-E72D297353CC}">
              <c16:uniqueId val="{00000000-4DFC-3D4F-A470-07BF29F24973}"/>
            </c:ext>
          </c:extLst>
        </c:ser>
        <c:ser>
          <c:idx val="1"/>
          <c:order val="1"/>
          <c:tx>
            <c:strRef>
              <c:f>'98.Јавно Претпријатие ЧИСТОТА'!$A$96</c:f>
              <c:strCache>
                <c:ptCount val="1"/>
                <c:pt idx="0">
                  <c:v>EBITDA</c:v>
                </c:pt>
              </c:strCache>
            </c:strRef>
          </c:tx>
          <c:spPr>
            <a:solidFill>
              <a:schemeClr val="accent2"/>
            </a:solidFill>
            <a:ln>
              <a:noFill/>
              <a:prstDash val="solid"/>
            </a:ln>
          </c:spPr>
          <c:invertIfNegative val="0"/>
          <c:cat>
            <c:numRef>
              <c:f>'98.Јавно Претпријатие ЧИСТОТА'!$B$94:$D$94</c:f>
              <c:numCache>
                <c:formatCode>0</c:formatCode>
                <c:ptCount val="3"/>
                <c:pt idx="0">
                  <c:v>2023</c:v>
                </c:pt>
                <c:pt idx="1">
                  <c:v>2024</c:v>
                </c:pt>
                <c:pt idx="2">
                  <c:v>2025</c:v>
                </c:pt>
              </c:numCache>
            </c:numRef>
          </c:cat>
          <c:val>
            <c:numRef>
              <c:f>'98.Јавно Претпријатие ЧИСТОТА'!$B$96:$D$96</c:f>
              <c:numCache>
                <c:formatCode>#,##0</c:formatCode>
                <c:ptCount val="3"/>
                <c:pt idx="0">
                  <c:v>-7506073</c:v>
                </c:pt>
                <c:pt idx="1">
                  <c:v>-14525510</c:v>
                </c:pt>
                <c:pt idx="2">
                  <c:v>0</c:v>
                </c:pt>
              </c:numCache>
            </c:numRef>
          </c:val>
          <c:extLst>
            <c:ext xmlns:c16="http://schemas.microsoft.com/office/drawing/2014/chart" uri="{C3380CC4-5D6E-409C-BE32-E72D297353CC}">
              <c16:uniqueId val="{00000001-4DFC-3D4F-A470-07BF29F24973}"/>
            </c:ext>
          </c:extLst>
        </c:ser>
        <c:ser>
          <c:idx val="2"/>
          <c:order val="2"/>
          <c:tx>
            <c:strRef>
              <c:f>'98.Јавно Претпријатие ЧИСТОТА'!$A$97</c:f>
              <c:strCache>
                <c:ptCount val="1"/>
                <c:pt idx="0">
                  <c:v>Показател на долг/ЕBITDA</c:v>
                </c:pt>
              </c:strCache>
            </c:strRef>
          </c:tx>
          <c:spPr>
            <a:solidFill>
              <a:schemeClr val="accent3"/>
            </a:solidFill>
            <a:ln>
              <a:noFill/>
              <a:prstDash val="solid"/>
            </a:ln>
          </c:spPr>
          <c:invertIfNegative val="0"/>
          <c:cat>
            <c:numRef>
              <c:f>'98.Јавно Претпријатие ЧИСТОТА'!$B$94:$D$94</c:f>
              <c:numCache>
                <c:formatCode>0</c:formatCode>
                <c:ptCount val="3"/>
                <c:pt idx="0">
                  <c:v>2023</c:v>
                </c:pt>
                <c:pt idx="1">
                  <c:v>2024</c:v>
                </c:pt>
                <c:pt idx="2">
                  <c:v>2025</c:v>
                </c:pt>
              </c:numCache>
            </c:numRef>
          </c:cat>
          <c:val>
            <c:numRef>
              <c:f>'98.Јавно Претпријатие ЧИСТОТА'!$B$97:$D$97</c:f>
              <c:numCache>
                <c:formatCode>#,##0.00</c:formatCode>
                <c:ptCount val="3"/>
                <c:pt idx="0">
                  <c:v>-9.858285018011415</c:v>
                </c:pt>
                <c:pt idx="1">
                  <c:v>-6.675061323148034</c:v>
                </c:pt>
                <c:pt idx="2">
                  <c:v>0</c:v>
                </c:pt>
              </c:numCache>
            </c:numRef>
          </c:val>
          <c:extLst>
            <c:ext xmlns:c16="http://schemas.microsoft.com/office/drawing/2014/chart" uri="{C3380CC4-5D6E-409C-BE32-E72D297353CC}">
              <c16:uniqueId val="{00000002-4DFC-3D4F-A470-07BF29F24973}"/>
            </c:ext>
          </c:extLst>
        </c:ser>
        <c:dLbls>
          <c:showLegendKey val="0"/>
          <c:showVal val="0"/>
          <c:showCatName val="0"/>
          <c:showSerName val="0"/>
          <c:showPercent val="0"/>
          <c:showBubbleSize val="0"/>
        </c:dLbls>
        <c:gapWidth val="219"/>
        <c:overlap val="-27"/>
        <c:axId val="253667200"/>
        <c:axId val="253668736"/>
      </c:barChart>
      <c:catAx>
        <c:axId val="2536672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668736"/>
        <c:crosses val="autoZero"/>
        <c:auto val="1"/>
        <c:lblAlgn val="ctr"/>
        <c:lblOffset val="100"/>
        <c:noMultiLvlLbl val="0"/>
      </c:catAx>
      <c:valAx>
        <c:axId val="2536687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6672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'98.Јавно Претпријатие ЧИСТОТА'!$A$118</c:f>
              <c:strCache>
                <c:ptCount val="1"/>
                <c:pt idx="0">
                  <c:v>Oбврски</c:v>
                </c:pt>
              </c:strCache>
            </c:strRef>
          </c:tx>
          <c:spPr>
            <a:solidFill>
              <a:schemeClr val="accent1"/>
            </a:solidFill>
            <a:ln>
              <a:noFill/>
              <a:prstDash val="solid"/>
            </a:ln>
          </c:spPr>
          <c:invertIfNegative val="0"/>
          <c:cat>
            <c:numRef>
              <c:f>'98.Јавно Претпријатие ЧИСТОТА'!$B$117:$D$117</c:f>
              <c:numCache>
                <c:formatCode>General</c:formatCode>
                <c:ptCount val="3"/>
                <c:pt idx="0">
                  <c:v>2023</c:v>
                </c:pt>
                <c:pt idx="1">
                  <c:v>2024</c:v>
                </c:pt>
                <c:pt idx="2">
                  <c:v>2025</c:v>
                </c:pt>
              </c:numCache>
            </c:numRef>
          </c:cat>
          <c:val>
            <c:numRef>
              <c:f>'98.Јавно Претпријатие ЧИСТОТА'!$B$118:$D$118</c:f>
              <c:numCache>
                <c:formatCode>#,##0</c:formatCode>
                <c:ptCount val="3"/>
                <c:pt idx="0">
                  <c:v>73997007</c:v>
                </c:pt>
                <c:pt idx="1">
                  <c:v>96958670</c:v>
                </c:pt>
                <c:pt idx="2">
                  <c:v>0</c:v>
                </c:pt>
              </c:numCache>
            </c:numRef>
          </c:val>
          <c:extLst>
            <c:ext xmlns:c16="http://schemas.microsoft.com/office/drawing/2014/chart" uri="{C3380CC4-5D6E-409C-BE32-E72D297353CC}">
              <c16:uniqueId val="{00000000-02FB-5A4C-8CAD-1319A1D3C366}"/>
            </c:ext>
          </c:extLst>
        </c:ser>
        <c:ser>
          <c:idx val="1"/>
          <c:order val="1"/>
          <c:tx>
            <c:strRef>
              <c:f>'98.Јавно Претпријатие ЧИСТОТА'!$A$119</c:f>
              <c:strCache>
                <c:ptCount val="1"/>
                <c:pt idx="0">
                  <c:v>Приходи</c:v>
                </c:pt>
              </c:strCache>
            </c:strRef>
          </c:tx>
          <c:spPr>
            <a:solidFill>
              <a:schemeClr val="accent2"/>
            </a:solidFill>
            <a:ln>
              <a:noFill/>
              <a:prstDash val="solid"/>
            </a:ln>
          </c:spPr>
          <c:invertIfNegative val="0"/>
          <c:cat>
            <c:numRef>
              <c:f>'98.Јавно Претпријатие ЧИСТОТА'!$B$117:$D$117</c:f>
              <c:numCache>
                <c:formatCode>General</c:formatCode>
                <c:ptCount val="3"/>
                <c:pt idx="0">
                  <c:v>2023</c:v>
                </c:pt>
                <c:pt idx="1">
                  <c:v>2024</c:v>
                </c:pt>
                <c:pt idx="2">
                  <c:v>2025</c:v>
                </c:pt>
              </c:numCache>
            </c:numRef>
          </c:cat>
          <c:val>
            <c:numRef>
              <c:f>'98.Јавно Претпријатие ЧИСТОТА'!$B$119:$D$119</c:f>
              <c:numCache>
                <c:formatCode>#,##0</c:formatCode>
                <c:ptCount val="3"/>
                <c:pt idx="0">
                  <c:v>214209285</c:v>
                </c:pt>
                <c:pt idx="1">
                  <c:v>230327264</c:v>
                </c:pt>
                <c:pt idx="2">
                  <c:v>0</c:v>
                </c:pt>
              </c:numCache>
            </c:numRef>
          </c:val>
          <c:extLst>
            <c:ext xmlns:c16="http://schemas.microsoft.com/office/drawing/2014/chart" uri="{C3380CC4-5D6E-409C-BE32-E72D297353CC}">
              <c16:uniqueId val="{00000001-02FB-5A4C-8CAD-1319A1D3C366}"/>
            </c:ext>
          </c:extLst>
        </c:ser>
        <c:dLbls>
          <c:showLegendKey val="0"/>
          <c:showVal val="0"/>
          <c:showCatName val="0"/>
          <c:showSerName val="0"/>
          <c:showPercent val="0"/>
          <c:showBubbleSize val="0"/>
        </c:dLbls>
        <c:gapWidth val="219"/>
        <c:overlap val="-27"/>
        <c:axId val="253125376"/>
        <c:axId val="253126912"/>
      </c:barChart>
      <c:catAx>
        <c:axId val="25312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126912"/>
        <c:crosses val="autoZero"/>
        <c:auto val="1"/>
        <c:lblAlgn val="ctr"/>
        <c:lblOffset val="100"/>
        <c:noMultiLvlLbl val="0"/>
      </c:catAx>
      <c:valAx>
        <c:axId val="253126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125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'98.Јавно Претпријатие ЧИСТОТА'!$A$139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'98.Јавно Претпријатие ЧИСТОТА'!$B$138:$D$138</c:f>
              <c:numCache>
                <c:formatCode>General</c:formatCode>
                <c:ptCount val="3"/>
                <c:pt idx="0">
                  <c:v>2023</c:v>
                </c:pt>
                <c:pt idx="1">
                  <c:v>2024</c:v>
                </c:pt>
                <c:pt idx="2">
                  <c:v>2025</c:v>
                </c:pt>
              </c:numCache>
            </c:numRef>
          </c:cat>
          <c:val>
            <c:numRef>
              <c:f>'98.Јавно Претпријатие ЧИСТОТА'!$B$139:$D$139</c:f>
              <c:numCache>
                <c:formatCode>0.00</c:formatCode>
                <c:ptCount val="3"/>
                <c:pt idx="0">
                  <c:v>0.2020455719004535</c:v>
                </c:pt>
                <c:pt idx="1">
                  <c:v>0.24860999504093689</c:v>
                </c:pt>
                <c:pt idx="2">
                  <c:v>0</c:v>
                </c:pt>
              </c:numCache>
            </c:numRef>
          </c:val>
          <c:smooth val="0"/>
          <c:extLst>
            <c:ext xmlns:c16="http://schemas.microsoft.com/office/drawing/2014/chart" uri="{C3380CC4-5D6E-409C-BE32-E72D297353CC}">
              <c16:uniqueId val="{00000000-4B22-DB41-909D-32481CC46E08}"/>
            </c:ext>
          </c:extLst>
        </c:ser>
        <c:ser>
          <c:idx val="1"/>
          <c:order val="1"/>
          <c:tx>
            <c:strRef>
              <c:f>'98.Јавно Претпријатие ЧИСТОТА'!$A$140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'98.Јавно Претпријатие ЧИСТОТА'!$B$138:$D$138</c:f>
              <c:numCache>
                <c:formatCode>General</c:formatCode>
                <c:ptCount val="3"/>
                <c:pt idx="0">
                  <c:v>2023</c:v>
                </c:pt>
                <c:pt idx="1">
                  <c:v>2024</c:v>
                </c:pt>
                <c:pt idx="2">
                  <c:v>2025</c:v>
                </c:pt>
              </c:numCache>
            </c:numRef>
          </c:cat>
          <c:val>
            <c:numRef>
              <c:f>'98.Јавно Претпријатие ЧИСТОТА'!$B$140:$D$140</c:f>
              <c:numCache>
                <c:formatCode>0.00</c:formatCode>
                <c:ptCount val="3"/>
                <c:pt idx="0">
                  <c:v>3.58735832633851</c:v>
                </c:pt>
                <c:pt idx="1">
                  <c:v>7.5111755057950571</c:v>
                </c:pt>
                <c:pt idx="2">
                  <c:v>0</c:v>
                </c:pt>
              </c:numCache>
            </c:numRef>
          </c:val>
          <c:smooth val="0"/>
          <c:extLst>
            <c:ext xmlns:c16="http://schemas.microsoft.com/office/drawing/2014/chart" uri="{C3380CC4-5D6E-409C-BE32-E72D297353CC}">
              <c16:uniqueId val="{00000001-4B22-DB41-909D-32481CC46E08}"/>
            </c:ext>
          </c:extLst>
        </c:ser>
        <c:dLbls>
          <c:showLegendKey val="0"/>
          <c:showVal val="0"/>
          <c:showCatName val="0"/>
          <c:showSerName val="0"/>
          <c:showPercent val="0"/>
          <c:showBubbleSize val="0"/>
        </c:dLbls>
        <c:smooth val="0"/>
        <c:axId val="253157376"/>
        <c:axId val="253158912"/>
      </c:lineChart>
      <c:catAx>
        <c:axId val="25315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158912"/>
        <c:crosses val="autoZero"/>
        <c:auto val="1"/>
        <c:lblAlgn val="ctr"/>
        <c:lblOffset val="100"/>
        <c:noMultiLvlLbl val="0"/>
      </c:catAx>
      <c:valAx>
        <c:axId val="253158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157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'11.Друштво за спортски дејност'!$A$98</c:f>
              <c:strCache>
                <c:ptCount val="1"/>
                <c:pt idx="0">
                  <c:v>Oбврски</c:v>
                </c:pt>
              </c:strCache>
            </c:strRef>
          </c:tx>
          <c:spPr>
            <a:solidFill>
              <a:schemeClr val="accent1"/>
            </a:solidFill>
            <a:ln>
              <a:noFill/>
              <a:prstDash val="solid"/>
            </a:ln>
          </c:spPr>
          <c:invertIfNegative val="0"/>
          <c:cat>
            <c:numRef>
              <c:f>'11.Друштво за спортски дејност'!$B$97:$D$97</c:f>
              <c:numCache>
                <c:formatCode>0</c:formatCode>
                <c:ptCount val="3"/>
                <c:pt idx="0">
                  <c:v>2023</c:v>
                </c:pt>
                <c:pt idx="1">
                  <c:v>2024</c:v>
                </c:pt>
                <c:pt idx="2">
                  <c:v>2025</c:v>
                </c:pt>
              </c:numCache>
            </c:numRef>
          </c:cat>
          <c:val>
            <c:numRef>
              <c:f>'11.Друштво за спортски дејност'!$B$98:$D$98</c:f>
              <c:numCache>
                <c:formatCode>#,##0</c:formatCode>
                <c:ptCount val="3"/>
                <c:pt idx="0">
                  <c:v>12767041</c:v>
                </c:pt>
                <c:pt idx="1">
                  <c:v>14017284</c:v>
                </c:pt>
                <c:pt idx="2">
                  <c:v>21297007</c:v>
                </c:pt>
              </c:numCache>
            </c:numRef>
          </c:val>
          <c:extLst>
            <c:ext xmlns:c16="http://schemas.microsoft.com/office/drawing/2014/chart" uri="{C3380CC4-5D6E-409C-BE32-E72D297353CC}">
              <c16:uniqueId val="{00000000-C5B1-C44F-AD38-26B5B1333BD6}"/>
            </c:ext>
          </c:extLst>
        </c:ser>
        <c:ser>
          <c:idx val="1"/>
          <c:order val="1"/>
          <c:tx>
            <c:strRef>
              <c:f>'11.Друштво за спортски дејност'!$A$99</c:f>
              <c:strCache>
                <c:ptCount val="1"/>
                <c:pt idx="0">
                  <c:v>EBITDA</c:v>
                </c:pt>
              </c:strCache>
            </c:strRef>
          </c:tx>
          <c:spPr>
            <a:solidFill>
              <a:schemeClr val="accent2"/>
            </a:solidFill>
            <a:ln>
              <a:noFill/>
              <a:prstDash val="solid"/>
            </a:ln>
          </c:spPr>
          <c:invertIfNegative val="0"/>
          <c:cat>
            <c:numRef>
              <c:f>'11.Друштво за спортски дејност'!$B$97:$D$97</c:f>
              <c:numCache>
                <c:formatCode>0</c:formatCode>
                <c:ptCount val="3"/>
                <c:pt idx="0">
                  <c:v>2023</c:v>
                </c:pt>
                <c:pt idx="1">
                  <c:v>2024</c:v>
                </c:pt>
                <c:pt idx="2">
                  <c:v>2025</c:v>
                </c:pt>
              </c:numCache>
            </c:numRef>
          </c:cat>
          <c:val>
            <c:numRef>
              <c:f>'11.Друштво за спортски дејност'!$B$99:$D$99</c:f>
              <c:numCache>
                <c:formatCode>#,##0</c:formatCode>
                <c:ptCount val="3"/>
                <c:pt idx="0">
                  <c:v>-29132261</c:v>
                </c:pt>
                <c:pt idx="1">
                  <c:v>-41672963</c:v>
                </c:pt>
                <c:pt idx="2">
                  <c:v>-55900798</c:v>
                </c:pt>
              </c:numCache>
            </c:numRef>
          </c:val>
          <c:extLst>
            <c:ext xmlns:c16="http://schemas.microsoft.com/office/drawing/2014/chart" uri="{C3380CC4-5D6E-409C-BE32-E72D297353CC}">
              <c16:uniqueId val="{00000001-C5B1-C44F-AD38-26B5B1333BD6}"/>
            </c:ext>
          </c:extLst>
        </c:ser>
        <c:ser>
          <c:idx val="2"/>
          <c:order val="2"/>
          <c:tx>
            <c:strRef>
              <c:f>'11.Друштво за спортски дејност'!$A$100</c:f>
              <c:strCache>
                <c:ptCount val="1"/>
                <c:pt idx="0">
                  <c:v>Показател на долг/ЕBITDA</c:v>
                </c:pt>
              </c:strCache>
            </c:strRef>
          </c:tx>
          <c:spPr>
            <a:solidFill>
              <a:schemeClr val="accent3"/>
            </a:solidFill>
            <a:ln>
              <a:noFill/>
              <a:prstDash val="solid"/>
            </a:ln>
          </c:spPr>
          <c:invertIfNegative val="0"/>
          <c:cat>
            <c:numRef>
              <c:f>'11.Друштво за спортски дејност'!$B$97:$D$97</c:f>
              <c:numCache>
                <c:formatCode>0</c:formatCode>
                <c:ptCount val="3"/>
                <c:pt idx="0">
                  <c:v>2023</c:v>
                </c:pt>
                <c:pt idx="1">
                  <c:v>2024</c:v>
                </c:pt>
                <c:pt idx="2">
                  <c:v>2025</c:v>
                </c:pt>
              </c:numCache>
            </c:numRef>
          </c:cat>
          <c:val>
            <c:numRef>
              <c:f>'11.Друштво за спортски дејност'!$B$100:$D$100</c:f>
              <c:numCache>
                <c:formatCode>#,##0.00</c:formatCode>
                <c:ptCount val="3"/>
                <c:pt idx="0">
                  <c:v>-0.43824408273700421</c:v>
                </c:pt>
                <c:pt idx="1">
                  <c:v>-0.33636398736514128</c:v>
                </c:pt>
                <c:pt idx="2">
                  <c:v>-0.38097858638797971</c:v>
                </c:pt>
              </c:numCache>
            </c:numRef>
          </c:val>
          <c:extLst>
            <c:ext xmlns:c16="http://schemas.microsoft.com/office/drawing/2014/chart" uri="{C3380CC4-5D6E-409C-BE32-E72D297353CC}">
              <c16:uniqueId val="{00000002-C5B1-C44F-AD38-26B5B1333BD6}"/>
            </c:ext>
          </c:extLst>
        </c:ser>
        <c:dLbls>
          <c:showLegendKey val="0"/>
          <c:showVal val="0"/>
          <c:showCatName val="0"/>
          <c:showSerName val="0"/>
          <c:showPercent val="0"/>
          <c:showBubbleSize val="0"/>
        </c:dLbls>
        <c:gapWidth val="219"/>
        <c:overlap val="-27"/>
        <c:axId val="222908800"/>
        <c:axId val="222910336"/>
      </c:barChart>
      <c:catAx>
        <c:axId val="222908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10336"/>
        <c:crosses val="autoZero"/>
        <c:auto val="1"/>
        <c:lblAlgn val="ctr"/>
        <c:lblOffset val="100"/>
        <c:noMultiLvlLbl val="0"/>
      </c:catAx>
      <c:valAx>
        <c:axId val="222910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08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'98.Јавно Претпријатие ЧИСТОТА'!$A$185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'98.Јавно Претпријатие ЧИСТОТА'!$B$184:$D$184</c:f>
              <c:numCache>
                <c:formatCode>General</c:formatCode>
                <c:ptCount val="3"/>
                <c:pt idx="0">
                  <c:v>2023</c:v>
                </c:pt>
                <c:pt idx="1">
                  <c:v>2024</c:v>
                </c:pt>
                <c:pt idx="2">
                  <c:v>2025</c:v>
                </c:pt>
              </c:numCache>
            </c:numRef>
          </c:cat>
          <c:val>
            <c:numRef>
              <c:f>'98.Јавно Претпријатие ЧИСТОТА'!$B$185:$D$185</c:f>
              <c:numCache>
                <c:formatCode>0.00</c:formatCode>
                <c:ptCount val="3"/>
                <c:pt idx="0">
                  <c:v>3.2609882856478229</c:v>
                </c:pt>
                <c:pt idx="1">
                  <c:v>2.8656075624799722</c:v>
                </c:pt>
                <c:pt idx="2">
                  <c:v>0</c:v>
                </c:pt>
              </c:numCache>
            </c:numRef>
          </c:val>
          <c:smooth val="0"/>
          <c:extLst>
            <c:ext xmlns:c16="http://schemas.microsoft.com/office/drawing/2014/chart" uri="{C3380CC4-5D6E-409C-BE32-E72D297353CC}">
              <c16:uniqueId val="{00000000-F1B6-9244-A7DB-9AF75512A361}"/>
            </c:ext>
          </c:extLst>
        </c:ser>
        <c:ser>
          <c:idx val="1"/>
          <c:order val="1"/>
          <c:tx>
            <c:strRef>
              <c:f>'98.Јавно Претпријатие ЧИСТОТА'!$A$186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'98.Јавно Претпријатие ЧИСТОТА'!$B$184:$D$184</c:f>
              <c:numCache>
                <c:formatCode>General</c:formatCode>
                <c:ptCount val="3"/>
                <c:pt idx="0">
                  <c:v>2023</c:v>
                </c:pt>
                <c:pt idx="1">
                  <c:v>2024</c:v>
                </c:pt>
                <c:pt idx="2">
                  <c:v>2025</c:v>
                </c:pt>
              </c:numCache>
            </c:numRef>
          </c:cat>
          <c:val>
            <c:numRef>
              <c:f>'98.Јавно Претпријатие ЧИСТОТА'!$B$186:$D$186</c:f>
              <c:numCache>
                <c:formatCode>0.00</c:formatCode>
                <c:ptCount val="3"/>
                <c:pt idx="0">
                  <c:v>3.0628730699878171</c:v>
                </c:pt>
                <c:pt idx="1">
                  <c:v>2.7135758772268641</c:v>
                </c:pt>
                <c:pt idx="2">
                  <c:v>0</c:v>
                </c:pt>
              </c:numCache>
            </c:numRef>
          </c:val>
          <c:smooth val="0"/>
          <c:extLst>
            <c:ext xmlns:c16="http://schemas.microsoft.com/office/drawing/2014/chart" uri="{C3380CC4-5D6E-409C-BE32-E72D297353CC}">
              <c16:uniqueId val="{00000001-F1B6-9244-A7DB-9AF75512A361}"/>
            </c:ext>
          </c:extLst>
        </c:ser>
        <c:dLbls>
          <c:showLegendKey val="0"/>
          <c:showVal val="0"/>
          <c:showCatName val="0"/>
          <c:showSerName val="0"/>
          <c:showPercent val="0"/>
          <c:showBubbleSize val="0"/>
        </c:dLbls>
        <c:smooth val="0"/>
        <c:axId val="253274752"/>
        <c:axId val="253276544"/>
      </c:lineChart>
      <c:catAx>
        <c:axId val="25327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276544"/>
        <c:crosses val="autoZero"/>
        <c:auto val="1"/>
        <c:lblAlgn val="ctr"/>
        <c:lblOffset val="100"/>
        <c:noMultiLvlLbl val="0"/>
      </c:catAx>
      <c:valAx>
        <c:axId val="253276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274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'99.ЈП ПАЗАРИШТА Куманово со Ц.О'!$A$161</c:f>
              <c:strCache>
                <c:ptCount val="1"/>
                <c:pt idx="0">
                  <c:v>   НЕТО ПРОФИТНА МАРЖА</c:v>
                </c:pt>
              </c:strCache>
            </c:strRef>
          </c:tx>
          <c:spPr>
            <a:ln w="28575" cap="rnd">
              <a:solidFill>
                <a:schemeClr val="accent1"/>
              </a:solidFill>
              <a:prstDash val="solid"/>
              <a:round/>
            </a:ln>
          </c:spPr>
          <c:marker>
            <c:symbol val="none"/>
          </c:marker>
          <c:cat>
            <c:numRef>
              <c:f>'99.ЈП ПАЗАРИШТА Куманово со Ц.О'!$B$160:$D$160</c:f>
              <c:numCache>
                <c:formatCode>General</c:formatCode>
                <c:ptCount val="3"/>
                <c:pt idx="0">
                  <c:v>2023</c:v>
                </c:pt>
                <c:pt idx="1">
                  <c:v>2024</c:v>
                </c:pt>
                <c:pt idx="2">
                  <c:v>2025</c:v>
                </c:pt>
              </c:numCache>
            </c:numRef>
          </c:cat>
          <c:val>
            <c:numRef>
              <c:f>'99.ЈП ПАЗАРИШТА Куманово со Ц.О'!$B$161:$D$161</c:f>
              <c:numCache>
                <c:formatCode>0.00</c:formatCode>
                <c:ptCount val="3"/>
                <c:pt idx="0">
                  <c:v>0.1076000259920621</c:v>
                </c:pt>
                <c:pt idx="1">
                  <c:v>-34</c:v>
                </c:pt>
                <c:pt idx="2">
                  <c:v>0</c:v>
                </c:pt>
              </c:numCache>
            </c:numRef>
          </c:val>
          <c:smooth val="0"/>
          <c:extLst>
            <c:ext xmlns:c16="http://schemas.microsoft.com/office/drawing/2014/chart" uri="{C3380CC4-5D6E-409C-BE32-E72D297353CC}">
              <c16:uniqueId val="{00000000-C2DE-1740-8902-8D7FFCB93E85}"/>
            </c:ext>
          </c:extLst>
        </c:ser>
        <c:ser>
          <c:idx val="1"/>
          <c:order val="1"/>
          <c:tx>
            <c:strRef>
              <c:f>'99.ЈП ПАЗАРИШТА Куманово со Ц.О'!$A$162</c:f>
              <c:strCache>
                <c:ptCount val="1"/>
                <c:pt idx="0">
                  <c:v>  ОПЕРАТИВНА ПРОФИТНА МАРЖА</c:v>
                </c:pt>
              </c:strCache>
            </c:strRef>
          </c:tx>
          <c:spPr>
            <a:ln w="28575" cap="rnd">
              <a:solidFill>
                <a:schemeClr val="accent2"/>
              </a:solidFill>
              <a:prstDash val="solid"/>
              <a:round/>
            </a:ln>
          </c:spPr>
          <c:marker>
            <c:symbol val="none"/>
          </c:marker>
          <c:cat>
            <c:numRef>
              <c:f>'99.ЈП ПАЗАРИШТА Куманово со Ц.О'!$B$160:$D$160</c:f>
              <c:numCache>
                <c:formatCode>General</c:formatCode>
                <c:ptCount val="3"/>
                <c:pt idx="0">
                  <c:v>2023</c:v>
                </c:pt>
                <c:pt idx="1">
                  <c:v>2024</c:v>
                </c:pt>
                <c:pt idx="2">
                  <c:v>2025</c:v>
                </c:pt>
              </c:numCache>
            </c:numRef>
          </c:cat>
          <c:val>
            <c:numRef>
              <c:f>'99.ЈП ПАЗАРИШТА Куманово со Ц.О'!$B$162:$D$162</c:f>
              <c:numCache>
                <c:formatCode>0.00</c:formatCode>
                <c:ptCount val="3"/>
                <c:pt idx="0">
                  <c:v>-1.4424252059727609</c:v>
                </c:pt>
                <c:pt idx="1">
                  <c:v>-32.431788071537667</c:v>
                </c:pt>
                <c:pt idx="2">
                  <c:v>0</c:v>
                </c:pt>
              </c:numCache>
            </c:numRef>
          </c:val>
          <c:smooth val="0"/>
          <c:extLst>
            <c:ext xmlns:c16="http://schemas.microsoft.com/office/drawing/2014/chart" uri="{C3380CC4-5D6E-409C-BE32-E72D297353CC}">
              <c16:uniqueId val="{00000001-C2DE-1740-8902-8D7FFCB93E85}"/>
            </c:ext>
          </c:extLst>
        </c:ser>
        <c:ser>
          <c:idx val="2"/>
          <c:order val="2"/>
          <c:tx>
            <c:strRef>
              <c:f>'99.ЈП ПАЗАРИШТА Куманово со Ц.О'!$A$163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'99.ЈП ПАЗАРИШТА Куманово со Ц.О'!$B$160:$D$160</c:f>
              <c:numCache>
                <c:formatCode>General</c:formatCode>
                <c:ptCount val="3"/>
                <c:pt idx="0">
                  <c:v>2023</c:v>
                </c:pt>
                <c:pt idx="1">
                  <c:v>2024</c:v>
                </c:pt>
                <c:pt idx="2">
                  <c:v>2025</c:v>
                </c:pt>
              </c:numCache>
            </c:numRef>
          </c:cat>
          <c:val>
            <c:numRef>
              <c:f>'99.ЈП ПАЗАРИШТА Куманово со Ц.О'!$B$163:$D$163</c:f>
              <c:numCache>
                <c:formatCode>0.00</c:formatCode>
                <c:ptCount val="3"/>
                <c:pt idx="0">
                  <c:v>6.8361542083516982E-2</c:v>
                </c:pt>
                <c:pt idx="1">
                  <c:v>-19.739999999999998</c:v>
                </c:pt>
                <c:pt idx="2">
                  <c:v>0</c:v>
                </c:pt>
              </c:numCache>
            </c:numRef>
          </c:val>
          <c:smooth val="0"/>
          <c:extLst>
            <c:ext xmlns:c16="http://schemas.microsoft.com/office/drawing/2014/chart" uri="{C3380CC4-5D6E-409C-BE32-E72D297353CC}">
              <c16:uniqueId val="{00000002-C2DE-1740-8902-8D7FFCB93E85}"/>
            </c:ext>
          </c:extLst>
        </c:ser>
        <c:ser>
          <c:idx val="3"/>
          <c:order val="3"/>
          <c:tx>
            <c:strRef>
              <c:f>'99.ЈП ПАЗАРИШТА Куманово со Ц.О'!$A$164</c:f>
              <c:strCache>
                <c:ptCount val="1"/>
                <c:pt idx="0">
                  <c:v>  СТАПКА НА ПОВРАТ НА КАПИТАЛОТ (ROE)</c:v>
                </c:pt>
              </c:strCache>
            </c:strRef>
          </c:tx>
          <c:marker>
            <c:symbol val="none"/>
          </c:marker>
          <c:cat>
            <c:numRef>
              <c:f>'99.ЈП ПАЗАРИШТА Куманово со Ц.О'!$B$160:$D$160</c:f>
              <c:numCache>
                <c:formatCode>General</c:formatCode>
                <c:ptCount val="3"/>
                <c:pt idx="0">
                  <c:v>2023</c:v>
                </c:pt>
                <c:pt idx="1">
                  <c:v>2024</c:v>
                </c:pt>
                <c:pt idx="2">
                  <c:v>2025</c:v>
                </c:pt>
              </c:numCache>
            </c:numRef>
          </c:cat>
          <c:val>
            <c:numRef>
              <c:f>'99.ЈП ПАЗАРИШТА Куманово со Ц.О'!$B$164:$D$164</c:f>
              <c:numCache>
                <c:formatCode>0.00</c:formatCode>
                <c:ptCount val="3"/>
                <c:pt idx="0">
                  <c:v>0.13132631429601421</c:v>
                </c:pt>
                <c:pt idx="1">
                  <c:v>-47.92</c:v>
                </c:pt>
                <c:pt idx="2">
                  <c:v>0</c:v>
                </c:pt>
              </c:numCache>
            </c:numRef>
          </c:val>
          <c:smooth val="0"/>
          <c:extLst>
            <c:ext xmlns:c16="http://schemas.microsoft.com/office/drawing/2014/chart" uri="{C3380CC4-5D6E-409C-BE32-E72D297353CC}">
              <c16:uniqueId val="{00000000-5A02-1E43-A552-2CF9271EEC9A}"/>
            </c:ext>
          </c:extLst>
        </c:ser>
        <c:dLbls>
          <c:showLegendKey val="0"/>
          <c:showVal val="0"/>
          <c:showCatName val="0"/>
          <c:showSerName val="0"/>
          <c:showPercent val="0"/>
          <c:showBubbleSize val="0"/>
        </c:dLbls>
        <c:smooth val="0"/>
        <c:axId val="253993344"/>
        <c:axId val="253994880"/>
      </c:lineChart>
      <c:catAx>
        <c:axId val="25399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94880"/>
        <c:crosses val="autoZero"/>
        <c:auto val="1"/>
        <c:lblAlgn val="ctr"/>
        <c:lblOffset val="100"/>
        <c:noMultiLvlLbl val="0"/>
      </c:catAx>
      <c:valAx>
        <c:axId val="253994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93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'99.ЈП ПАЗАРИШТА Куманово со Ц.О'!$A$95</c:f>
              <c:strCache>
                <c:ptCount val="1"/>
                <c:pt idx="0">
                  <c:v>Oбврски</c:v>
                </c:pt>
              </c:strCache>
            </c:strRef>
          </c:tx>
          <c:spPr>
            <a:solidFill>
              <a:schemeClr val="accent1"/>
            </a:solidFill>
            <a:ln>
              <a:noFill/>
              <a:prstDash val="solid"/>
            </a:ln>
          </c:spPr>
          <c:invertIfNegative val="0"/>
          <c:cat>
            <c:numRef>
              <c:f>'99.ЈП ПАЗАРИШТА Куманово со Ц.О'!$B$94:$D$94</c:f>
              <c:numCache>
                <c:formatCode>0</c:formatCode>
                <c:ptCount val="3"/>
                <c:pt idx="0">
                  <c:v>2023</c:v>
                </c:pt>
                <c:pt idx="1">
                  <c:v>2024</c:v>
                </c:pt>
                <c:pt idx="2">
                  <c:v>2025</c:v>
                </c:pt>
              </c:numCache>
            </c:numRef>
          </c:cat>
          <c:val>
            <c:numRef>
              <c:f>'99.ЈП ПАЗАРИШТА Куманово со Ц.О'!$B$95:$D$95</c:f>
              <c:numCache>
                <c:formatCode>#,##0</c:formatCode>
                <c:ptCount val="3"/>
                <c:pt idx="0">
                  <c:v>20799900</c:v>
                </c:pt>
                <c:pt idx="1">
                  <c:v>24680581</c:v>
                </c:pt>
                <c:pt idx="2">
                  <c:v>0</c:v>
                </c:pt>
              </c:numCache>
            </c:numRef>
          </c:val>
          <c:extLst>
            <c:ext xmlns:c16="http://schemas.microsoft.com/office/drawing/2014/chart" uri="{C3380CC4-5D6E-409C-BE32-E72D297353CC}">
              <c16:uniqueId val="{00000000-D175-4A4E-B8CB-BB4066063A79}"/>
            </c:ext>
          </c:extLst>
        </c:ser>
        <c:ser>
          <c:idx val="1"/>
          <c:order val="1"/>
          <c:tx>
            <c:strRef>
              <c:f>'99.ЈП ПАЗАРИШТА Куманово со Ц.О'!$A$96</c:f>
              <c:strCache>
                <c:ptCount val="1"/>
                <c:pt idx="0">
                  <c:v>EBITDA</c:v>
                </c:pt>
              </c:strCache>
            </c:strRef>
          </c:tx>
          <c:spPr>
            <a:solidFill>
              <a:schemeClr val="accent2"/>
            </a:solidFill>
            <a:ln>
              <a:noFill/>
              <a:prstDash val="solid"/>
            </a:ln>
          </c:spPr>
          <c:invertIfNegative val="0"/>
          <c:cat>
            <c:numRef>
              <c:f>'99.ЈП ПАЗАРИШТА Куманово со Ц.О'!$B$94:$D$94</c:f>
              <c:numCache>
                <c:formatCode>0</c:formatCode>
                <c:ptCount val="3"/>
                <c:pt idx="0">
                  <c:v>2023</c:v>
                </c:pt>
                <c:pt idx="1">
                  <c:v>2024</c:v>
                </c:pt>
                <c:pt idx="2">
                  <c:v>2025</c:v>
                </c:pt>
              </c:numCache>
            </c:numRef>
          </c:cat>
          <c:val>
            <c:numRef>
              <c:f>'99.ЈП ПАЗАРИШТА Куманово со Ц.О'!$B$96:$D$96</c:f>
              <c:numCache>
                <c:formatCode>#,##0</c:formatCode>
                <c:ptCount val="3"/>
                <c:pt idx="0">
                  <c:v>1170266</c:v>
                </c:pt>
                <c:pt idx="1">
                  <c:v>-6398309</c:v>
                </c:pt>
                <c:pt idx="2">
                  <c:v>0</c:v>
                </c:pt>
              </c:numCache>
            </c:numRef>
          </c:val>
          <c:extLst>
            <c:ext xmlns:c16="http://schemas.microsoft.com/office/drawing/2014/chart" uri="{C3380CC4-5D6E-409C-BE32-E72D297353CC}">
              <c16:uniqueId val="{00000001-D175-4A4E-B8CB-BB4066063A79}"/>
            </c:ext>
          </c:extLst>
        </c:ser>
        <c:ser>
          <c:idx val="2"/>
          <c:order val="2"/>
          <c:tx>
            <c:strRef>
              <c:f>'99.ЈП ПАЗАРИШТА Куманово со Ц.О'!$A$97</c:f>
              <c:strCache>
                <c:ptCount val="1"/>
                <c:pt idx="0">
                  <c:v>Показател на долг/ЕBITDA</c:v>
                </c:pt>
              </c:strCache>
            </c:strRef>
          </c:tx>
          <c:spPr>
            <a:solidFill>
              <a:schemeClr val="accent3"/>
            </a:solidFill>
            <a:ln>
              <a:noFill/>
              <a:prstDash val="solid"/>
            </a:ln>
          </c:spPr>
          <c:invertIfNegative val="0"/>
          <c:cat>
            <c:numRef>
              <c:f>'99.ЈП ПАЗАРИШТА Куманово со Ц.О'!$B$94:$D$94</c:f>
              <c:numCache>
                <c:formatCode>0</c:formatCode>
                <c:ptCount val="3"/>
                <c:pt idx="0">
                  <c:v>2023</c:v>
                </c:pt>
                <c:pt idx="1">
                  <c:v>2024</c:v>
                </c:pt>
                <c:pt idx="2">
                  <c:v>2025</c:v>
                </c:pt>
              </c:numCache>
            </c:numRef>
          </c:cat>
          <c:val>
            <c:numRef>
              <c:f>'99.ЈП ПАЗАРИШТА Куманово со Ц.О'!$B$97:$D$97</c:f>
              <c:numCache>
                <c:formatCode>#,##0.00</c:formatCode>
                <c:ptCount val="3"/>
                <c:pt idx="0">
                  <c:v>17.7736514604372</c:v>
                </c:pt>
                <c:pt idx="1">
                  <c:v>-3.857359968079066</c:v>
                </c:pt>
                <c:pt idx="2">
                  <c:v>0</c:v>
                </c:pt>
              </c:numCache>
            </c:numRef>
          </c:val>
          <c:extLst>
            <c:ext xmlns:c16="http://schemas.microsoft.com/office/drawing/2014/chart" uri="{C3380CC4-5D6E-409C-BE32-E72D297353CC}">
              <c16:uniqueId val="{00000002-D175-4A4E-B8CB-BB4066063A79}"/>
            </c:ext>
          </c:extLst>
        </c:ser>
        <c:dLbls>
          <c:showLegendKey val="0"/>
          <c:showVal val="0"/>
          <c:showCatName val="0"/>
          <c:showSerName val="0"/>
          <c:showPercent val="0"/>
          <c:showBubbleSize val="0"/>
        </c:dLbls>
        <c:gapWidth val="219"/>
        <c:overlap val="-27"/>
        <c:axId val="248336768"/>
        <c:axId val="248338304"/>
      </c:barChart>
      <c:catAx>
        <c:axId val="2483367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338304"/>
        <c:crosses val="autoZero"/>
        <c:auto val="1"/>
        <c:lblAlgn val="ctr"/>
        <c:lblOffset val="100"/>
        <c:noMultiLvlLbl val="0"/>
      </c:catAx>
      <c:valAx>
        <c:axId val="248338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336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'99.ЈП ПАЗАРИШТА Куманово со Ц.О'!$A$118</c:f>
              <c:strCache>
                <c:ptCount val="1"/>
                <c:pt idx="0">
                  <c:v>Oбврски</c:v>
                </c:pt>
              </c:strCache>
            </c:strRef>
          </c:tx>
          <c:spPr>
            <a:solidFill>
              <a:schemeClr val="accent1"/>
            </a:solidFill>
            <a:ln>
              <a:noFill/>
              <a:prstDash val="solid"/>
            </a:ln>
          </c:spPr>
          <c:invertIfNegative val="0"/>
          <c:cat>
            <c:numRef>
              <c:f>'99.ЈП ПАЗАРИШТА Куманово со Ц.О'!$B$117:$D$117</c:f>
              <c:numCache>
                <c:formatCode>General</c:formatCode>
                <c:ptCount val="3"/>
                <c:pt idx="0">
                  <c:v>2023</c:v>
                </c:pt>
                <c:pt idx="1">
                  <c:v>2024</c:v>
                </c:pt>
                <c:pt idx="2">
                  <c:v>2025</c:v>
                </c:pt>
              </c:numCache>
            </c:numRef>
          </c:cat>
          <c:val>
            <c:numRef>
              <c:f>'99.ЈП ПАЗАРИШТА Куманово со Ц.О'!$B$118:$D$118</c:f>
              <c:numCache>
                <c:formatCode>#,##0</c:formatCode>
                <c:ptCount val="3"/>
                <c:pt idx="0">
                  <c:v>20799900</c:v>
                </c:pt>
                <c:pt idx="1">
                  <c:v>24680581</c:v>
                </c:pt>
                <c:pt idx="2">
                  <c:v>0</c:v>
                </c:pt>
              </c:numCache>
            </c:numRef>
          </c:val>
          <c:extLst>
            <c:ext xmlns:c16="http://schemas.microsoft.com/office/drawing/2014/chart" uri="{C3380CC4-5D6E-409C-BE32-E72D297353CC}">
              <c16:uniqueId val="{00000000-78CE-9E4A-A8F0-C24179A29213}"/>
            </c:ext>
          </c:extLst>
        </c:ser>
        <c:ser>
          <c:idx val="1"/>
          <c:order val="1"/>
          <c:tx>
            <c:strRef>
              <c:f>'99.ЈП ПАЗАРИШТА Куманово со Ц.О'!$A$119</c:f>
              <c:strCache>
                <c:ptCount val="1"/>
                <c:pt idx="0">
                  <c:v>Приходи</c:v>
                </c:pt>
              </c:strCache>
            </c:strRef>
          </c:tx>
          <c:spPr>
            <a:solidFill>
              <a:schemeClr val="accent2"/>
            </a:solidFill>
            <a:ln>
              <a:noFill/>
              <a:prstDash val="solid"/>
            </a:ln>
          </c:spPr>
          <c:invertIfNegative val="0"/>
          <c:cat>
            <c:numRef>
              <c:f>'99.ЈП ПАЗАРИШТА Куманово со Ц.О'!$B$117:$D$117</c:f>
              <c:numCache>
                <c:formatCode>General</c:formatCode>
                <c:ptCount val="3"/>
                <c:pt idx="0">
                  <c:v>2023</c:v>
                </c:pt>
                <c:pt idx="1">
                  <c:v>2024</c:v>
                </c:pt>
                <c:pt idx="2">
                  <c:v>2025</c:v>
                </c:pt>
              </c:numCache>
            </c:numRef>
          </c:cat>
          <c:val>
            <c:numRef>
              <c:f>'99.ЈП ПАЗАРИШТА Куманово со Ц.О'!$B$119:$D$119</c:f>
              <c:numCache>
                <c:formatCode>#,##0</c:formatCode>
                <c:ptCount val="3"/>
                <c:pt idx="0">
                  <c:v>27621415</c:v>
                </c:pt>
                <c:pt idx="1">
                  <c:v>24377811</c:v>
                </c:pt>
                <c:pt idx="2">
                  <c:v>0</c:v>
                </c:pt>
              </c:numCache>
            </c:numRef>
          </c:val>
          <c:extLst>
            <c:ext xmlns:c16="http://schemas.microsoft.com/office/drawing/2014/chart" uri="{C3380CC4-5D6E-409C-BE32-E72D297353CC}">
              <c16:uniqueId val="{00000001-78CE-9E4A-A8F0-C24179A29213}"/>
            </c:ext>
          </c:extLst>
        </c:ser>
        <c:dLbls>
          <c:showLegendKey val="0"/>
          <c:showVal val="0"/>
          <c:showCatName val="0"/>
          <c:showSerName val="0"/>
          <c:showPercent val="0"/>
          <c:showBubbleSize val="0"/>
        </c:dLbls>
        <c:gapWidth val="219"/>
        <c:overlap val="-27"/>
        <c:axId val="248364032"/>
        <c:axId val="248369920"/>
      </c:barChart>
      <c:catAx>
        <c:axId val="2483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369920"/>
        <c:crosses val="autoZero"/>
        <c:auto val="1"/>
        <c:lblAlgn val="ctr"/>
        <c:lblOffset val="100"/>
        <c:noMultiLvlLbl val="0"/>
      </c:catAx>
      <c:valAx>
        <c:axId val="248369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8364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'99.ЈП ПАЗАРИШТА Куманово со Ц.О'!$A$139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'99.ЈП ПАЗАРИШТА Куманово со Ц.О'!$B$138:$D$138</c:f>
              <c:numCache>
                <c:formatCode>General</c:formatCode>
                <c:ptCount val="3"/>
                <c:pt idx="0">
                  <c:v>2023</c:v>
                </c:pt>
                <c:pt idx="1">
                  <c:v>2024</c:v>
                </c:pt>
                <c:pt idx="2">
                  <c:v>2025</c:v>
                </c:pt>
              </c:numCache>
            </c:numRef>
          </c:cat>
          <c:val>
            <c:numRef>
              <c:f>'99.ЈП ПАЗАРИШТА Куманово со Ц.О'!$B$139:$D$139</c:f>
              <c:numCache>
                <c:formatCode>0.00</c:formatCode>
                <c:ptCount val="3"/>
                <c:pt idx="0">
                  <c:v>0.479452823678371</c:v>
                </c:pt>
                <c:pt idx="1">
                  <c:v>0.58797075414646016</c:v>
                </c:pt>
                <c:pt idx="2">
                  <c:v>0</c:v>
                </c:pt>
              </c:numCache>
            </c:numRef>
          </c:val>
          <c:smooth val="0"/>
          <c:extLst>
            <c:ext xmlns:c16="http://schemas.microsoft.com/office/drawing/2014/chart" uri="{C3380CC4-5D6E-409C-BE32-E72D297353CC}">
              <c16:uniqueId val="{00000000-EDA2-4846-A38B-5D0B18A44543}"/>
            </c:ext>
          </c:extLst>
        </c:ser>
        <c:ser>
          <c:idx val="1"/>
          <c:order val="1"/>
          <c:tx>
            <c:strRef>
              <c:f>'99.ЈП ПАЗАРИШТА Куманово со Ц.О'!$A$140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'99.ЈП ПАЗАРИШТА Куманово со Ц.О'!$B$138:$D$138</c:f>
              <c:numCache>
                <c:formatCode>General</c:formatCode>
                <c:ptCount val="3"/>
                <c:pt idx="0">
                  <c:v>2023</c:v>
                </c:pt>
                <c:pt idx="1">
                  <c:v>2024</c:v>
                </c:pt>
                <c:pt idx="2">
                  <c:v>2025</c:v>
                </c:pt>
              </c:numCache>
            </c:numRef>
          </c:cat>
          <c:val>
            <c:numRef>
              <c:f>'99.ЈП ПАЗАРИШТА Куманово со Ц.О'!$B$140:$D$140</c:f>
              <c:numCache>
                <c:formatCode>0.00</c:formatCode>
                <c:ptCount val="3"/>
                <c:pt idx="0">
                  <c:v>0.92105546910532621</c:v>
                </c:pt>
                <c:pt idx="1">
                  <c:v>1.4270121843619341</c:v>
                </c:pt>
                <c:pt idx="2">
                  <c:v>0</c:v>
                </c:pt>
              </c:numCache>
            </c:numRef>
          </c:val>
          <c:smooth val="0"/>
          <c:extLst>
            <c:ext xmlns:c16="http://schemas.microsoft.com/office/drawing/2014/chart" uri="{C3380CC4-5D6E-409C-BE32-E72D297353CC}">
              <c16:uniqueId val="{00000001-EDA2-4846-A38B-5D0B18A44543}"/>
            </c:ext>
          </c:extLst>
        </c:ser>
        <c:dLbls>
          <c:showLegendKey val="0"/>
          <c:showVal val="0"/>
          <c:showCatName val="0"/>
          <c:showSerName val="0"/>
          <c:showPercent val="0"/>
          <c:showBubbleSize val="0"/>
        </c:dLbls>
        <c:smooth val="0"/>
        <c:axId val="250435456"/>
        <c:axId val="250436992"/>
      </c:lineChart>
      <c:catAx>
        <c:axId val="25043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436992"/>
        <c:crosses val="autoZero"/>
        <c:auto val="1"/>
        <c:lblAlgn val="ctr"/>
        <c:lblOffset val="100"/>
        <c:noMultiLvlLbl val="0"/>
      </c:catAx>
      <c:valAx>
        <c:axId val="250436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435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'99.ЈП ПАЗАРИШТА Куманово со Ц.О'!$A$185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'99.ЈП ПАЗАРИШТА Куманово со Ц.О'!$B$184:$D$184</c:f>
              <c:numCache>
                <c:formatCode>General</c:formatCode>
                <c:ptCount val="3"/>
                <c:pt idx="0">
                  <c:v>2023</c:v>
                </c:pt>
                <c:pt idx="1">
                  <c:v>2024</c:v>
                </c:pt>
                <c:pt idx="2">
                  <c:v>2025</c:v>
                </c:pt>
              </c:numCache>
            </c:numRef>
          </c:cat>
          <c:val>
            <c:numRef>
              <c:f>'99.ЈП ПАЗАРИШТА Куманово со Ц.О'!$B$185:$D$185</c:f>
              <c:numCache>
                <c:formatCode>0.00</c:formatCode>
                <c:ptCount val="3"/>
                <c:pt idx="0">
                  <c:v>0.49939244900215868</c:v>
                </c:pt>
                <c:pt idx="1">
                  <c:v>0.42144850641887238</c:v>
                </c:pt>
                <c:pt idx="2">
                  <c:v>0</c:v>
                </c:pt>
              </c:numCache>
            </c:numRef>
          </c:val>
          <c:smooth val="0"/>
          <c:extLst>
            <c:ext xmlns:c16="http://schemas.microsoft.com/office/drawing/2014/chart" uri="{C3380CC4-5D6E-409C-BE32-E72D297353CC}">
              <c16:uniqueId val="{00000000-D973-9746-A602-C30C56D94BA9}"/>
            </c:ext>
          </c:extLst>
        </c:ser>
        <c:ser>
          <c:idx val="1"/>
          <c:order val="1"/>
          <c:tx>
            <c:strRef>
              <c:f>'99.ЈП ПАЗАРИШТА Куманово со Ц.О'!$A$186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'99.ЈП ПАЗАРИШТА Куманово со Ц.О'!$B$184:$D$184</c:f>
              <c:numCache>
                <c:formatCode>General</c:formatCode>
                <c:ptCount val="3"/>
                <c:pt idx="0">
                  <c:v>2023</c:v>
                </c:pt>
                <c:pt idx="1">
                  <c:v>2024</c:v>
                </c:pt>
                <c:pt idx="2">
                  <c:v>2025</c:v>
                </c:pt>
              </c:numCache>
            </c:numRef>
          </c:cat>
          <c:val>
            <c:numRef>
              <c:f>'99.ЈП ПАЗАРИШТА Куманово со Ц.О'!$B$186:$D$186</c:f>
              <c:numCache>
                <c:formatCode>0.00</c:formatCode>
                <c:ptCount val="3"/>
                <c:pt idx="0">
                  <c:v>0.49930153510353409</c:v>
                </c:pt>
                <c:pt idx="1">
                  <c:v>0.42137188747704118</c:v>
                </c:pt>
                <c:pt idx="2">
                  <c:v>0</c:v>
                </c:pt>
              </c:numCache>
            </c:numRef>
          </c:val>
          <c:smooth val="0"/>
          <c:extLst>
            <c:ext xmlns:c16="http://schemas.microsoft.com/office/drawing/2014/chart" uri="{C3380CC4-5D6E-409C-BE32-E72D297353CC}">
              <c16:uniqueId val="{00000001-D973-9746-A602-C30C56D94BA9}"/>
            </c:ext>
          </c:extLst>
        </c:ser>
        <c:dLbls>
          <c:showLegendKey val="0"/>
          <c:showVal val="0"/>
          <c:showCatName val="0"/>
          <c:showSerName val="0"/>
          <c:showPercent val="0"/>
          <c:showBubbleSize val="0"/>
        </c:dLbls>
        <c:smooth val="0"/>
        <c:axId val="253047552"/>
        <c:axId val="253049088"/>
      </c:lineChart>
      <c:catAx>
        <c:axId val="25304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49088"/>
        <c:crosses val="autoZero"/>
        <c:auto val="1"/>
        <c:lblAlgn val="ctr"/>
        <c:lblOffset val="100"/>
        <c:noMultiLvlLbl val="0"/>
      </c:catAx>
      <c:valAx>
        <c:axId val="2530490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047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'100.ЈП ВОДОВОД Куманово со Ц.О.'!$A$161</c:f>
              <c:strCache>
                <c:ptCount val="1"/>
                <c:pt idx="0">
                  <c:v>   НЕТО ПРОФИТНА МАРЖА</c:v>
                </c:pt>
              </c:strCache>
            </c:strRef>
          </c:tx>
          <c:spPr>
            <a:ln w="28575" cap="rnd">
              <a:solidFill>
                <a:schemeClr val="accent1"/>
              </a:solidFill>
              <a:prstDash val="solid"/>
              <a:round/>
            </a:ln>
          </c:spPr>
          <c:marker>
            <c:symbol val="none"/>
          </c:marker>
          <c:cat>
            <c:numRef>
              <c:f>'100.ЈП ВОДОВОД Куманово со Ц.О.'!$B$160:$D$160</c:f>
              <c:numCache>
                <c:formatCode>General</c:formatCode>
                <c:ptCount val="3"/>
                <c:pt idx="0">
                  <c:v>2023</c:v>
                </c:pt>
                <c:pt idx="1">
                  <c:v>2024</c:v>
                </c:pt>
                <c:pt idx="2">
                  <c:v>2025</c:v>
                </c:pt>
              </c:numCache>
            </c:numRef>
          </c:cat>
          <c:val>
            <c:numRef>
              <c:f>'100.ЈП ВОДОВОД Куманово со Ц.О.'!$B$161:$D$161</c:f>
              <c:numCache>
                <c:formatCode>0.00</c:formatCode>
                <c:ptCount val="3"/>
                <c:pt idx="0">
                  <c:v>-8.57</c:v>
                </c:pt>
                <c:pt idx="1">
                  <c:v>-9.76</c:v>
                </c:pt>
                <c:pt idx="2">
                  <c:v>0</c:v>
                </c:pt>
              </c:numCache>
            </c:numRef>
          </c:val>
          <c:smooth val="0"/>
          <c:extLst>
            <c:ext xmlns:c16="http://schemas.microsoft.com/office/drawing/2014/chart" uri="{C3380CC4-5D6E-409C-BE32-E72D297353CC}">
              <c16:uniqueId val="{00000000-4BF0-944A-BA63-B8C5984BD6FD}"/>
            </c:ext>
          </c:extLst>
        </c:ser>
        <c:ser>
          <c:idx val="1"/>
          <c:order val="1"/>
          <c:tx>
            <c:strRef>
              <c:f>'100.ЈП ВОДОВОД Куманово со Ц.О.'!$A$162</c:f>
              <c:strCache>
                <c:ptCount val="1"/>
                <c:pt idx="0">
                  <c:v>  ОПЕРАТИВНА ПРОФИТНА МАРЖА</c:v>
                </c:pt>
              </c:strCache>
            </c:strRef>
          </c:tx>
          <c:spPr>
            <a:ln w="28575" cap="rnd">
              <a:solidFill>
                <a:schemeClr val="accent2"/>
              </a:solidFill>
              <a:prstDash val="solid"/>
              <a:round/>
            </a:ln>
          </c:spPr>
          <c:marker>
            <c:symbol val="none"/>
          </c:marker>
          <c:cat>
            <c:numRef>
              <c:f>'100.ЈП ВОДОВОД Куманово со Ц.О.'!$B$160:$D$160</c:f>
              <c:numCache>
                <c:formatCode>General</c:formatCode>
                <c:ptCount val="3"/>
                <c:pt idx="0">
                  <c:v>2023</c:v>
                </c:pt>
                <c:pt idx="1">
                  <c:v>2024</c:v>
                </c:pt>
                <c:pt idx="2">
                  <c:v>2025</c:v>
                </c:pt>
              </c:numCache>
            </c:numRef>
          </c:cat>
          <c:val>
            <c:numRef>
              <c:f>'100.ЈП ВОДОВОД Куманово со Ц.О.'!$B$162:$D$162</c:f>
              <c:numCache>
                <c:formatCode>0.00</c:formatCode>
                <c:ptCount val="3"/>
                <c:pt idx="0">
                  <c:v>-34.875501637746211</c:v>
                </c:pt>
                <c:pt idx="1">
                  <c:v>-32.834327837142688</c:v>
                </c:pt>
                <c:pt idx="2">
                  <c:v>0</c:v>
                </c:pt>
              </c:numCache>
            </c:numRef>
          </c:val>
          <c:smooth val="0"/>
          <c:extLst>
            <c:ext xmlns:c16="http://schemas.microsoft.com/office/drawing/2014/chart" uri="{C3380CC4-5D6E-409C-BE32-E72D297353CC}">
              <c16:uniqueId val="{00000001-4BF0-944A-BA63-B8C5984BD6FD}"/>
            </c:ext>
          </c:extLst>
        </c:ser>
        <c:ser>
          <c:idx val="2"/>
          <c:order val="2"/>
          <c:tx>
            <c:strRef>
              <c:f>'100.ЈП ВОДОВОД Куманово со Ц.О.'!$A$163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'100.ЈП ВОДОВОД Куманово со Ц.О.'!$B$160:$D$160</c:f>
              <c:numCache>
                <c:formatCode>General</c:formatCode>
                <c:ptCount val="3"/>
                <c:pt idx="0">
                  <c:v>2023</c:v>
                </c:pt>
                <c:pt idx="1">
                  <c:v>2024</c:v>
                </c:pt>
                <c:pt idx="2">
                  <c:v>2025</c:v>
                </c:pt>
              </c:numCache>
            </c:numRef>
          </c:cat>
          <c:val>
            <c:numRef>
              <c:f>'100.ЈП ВОДОВОД Куманово со Ц.О.'!$B$163:$D$163</c:f>
              <c:numCache>
                <c:formatCode>0.00</c:formatCode>
                <c:ptCount val="3"/>
                <c:pt idx="0">
                  <c:v>-1.64</c:v>
                </c:pt>
                <c:pt idx="1">
                  <c:v>-2.19</c:v>
                </c:pt>
                <c:pt idx="2">
                  <c:v>0</c:v>
                </c:pt>
              </c:numCache>
            </c:numRef>
          </c:val>
          <c:smooth val="0"/>
          <c:extLst>
            <c:ext xmlns:c16="http://schemas.microsoft.com/office/drawing/2014/chart" uri="{C3380CC4-5D6E-409C-BE32-E72D297353CC}">
              <c16:uniqueId val="{00000002-4BF0-944A-BA63-B8C5984BD6FD}"/>
            </c:ext>
          </c:extLst>
        </c:ser>
        <c:ser>
          <c:idx val="3"/>
          <c:order val="3"/>
          <c:tx>
            <c:strRef>
              <c:f>'100.ЈП ВОДОВОД Куманово со Ц.О.'!$A$164</c:f>
              <c:strCache>
                <c:ptCount val="1"/>
                <c:pt idx="0">
                  <c:v>  СТАПКА НА ПОВРАТ НА КАПИТАЛОТ (ROE)</c:v>
                </c:pt>
              </c:strCache>
            </c:strRef>
          </c:tx>
          <c:marker>
            <c:symbol val="none"/>
          </c:marker>
          <c:cat>
            <c:numRef>
              <c:f>'100.ЈП ВОДОВОД Куманово со Ц.О.'!$B$160:$D$160</c:f>
              <c:numCache>
                <c:formatCode>General</c:formatCode>
                <c:ptCount val="3"/>
                <c:pt idx="0">
                  <c:v>2023</c:v>
                </c:pt>
                <c:pt idx="1">
                  <c:v>2024</c:v>
                </c:pt>
                <c:pt idx="2">
                  <c:v>2025</c:v>
                </c:pt>
              </c:numCache>
            </c:numRef>
          </c:cat>
          <c:val>
            <c:numRef>
              <c:f>'100.ЈП ВОДОВОД Куманово со Ц.О.'!$B$164:$D$164</c:f>
              <c:numCache>
                <c:formatCode>0.00</c:formatCode>
                <c:ptCount val="3"/>
                <c:pt idx="0">
                  <c:v>-16.09</c:v>
                </c:pt>
                <c:pt idx="1">
                  <c:v>-24.6</c:v>
                </c:pt>
                <c:pt idx="2">
                  <c:v>0</c:v>
                </c:pt>
              </c:numCache>
            </c:numRef>
          </c:val>
          <c:smooth val="0"/>
          <c:extLst>
            <c:ext xmlns:c16="http://schemas.microsoft.com/office/drawing/2014/chart" uri="{C3380CC4-5D6E-409C-BE32-E72D297353CC}">
              <c16:uniqueId val="{00000000-F231-8E41-AF10-52F57603195A}"/>
            </c:ext>
          </c:extLst>
        </c:ser>
        <c:dLbls>
          <c:showLegendKey val="0"/>
          <c:showVal val="0"/>
          <c:showCatName val="0"/>
          <c:showSerName val="0"/>
          <c:showPercent val="0"/>
          <c:showBubbleSize val="0"/>
        </c:dLbls>
        <c:smooth val="0"/>
        <c:axId val="253724928"/>
        <c:axId val="253726720"/>
      </c:lineChart>
      <c:catAx>
        <c:axId val="25372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26720"/>
        <c:crosses val="autoZero"/>
        <c:auto val="1"/>
        <c:lblAlgn val="ctr"/>
        <c:lblOffset val="100"/>
        <c:noMultiLvlLbl val="0"/>
      </c:catAx>
      <c:valAx>
        <c:axId val="2537267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24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'100.ЈП ВОДОВОД Куманово со Ц.О.'!$A$95</c:f>
              <c:strCache>
                <c:ptCount val="1"/>
                <c:pt idx="0">
                  <c:v>Oбврски</c:v>
                </c:pt>
              </c:strCache>
            </c:strRef>
          </c:tx>
          <c:spPr>
            <a:solidFill>
              <a:schemeClr val="accent1"/>
            </a:solidFill>
            <a:ln>
              <a:noFill/>
              <a:prstDash val="solid"/>
            </a:ln>
          </c:spPr>
          <c:invertIfNegative val="0"/>
          <c:cat>
            <c:numRef>
              <c:f>'100.ЈП ВОДОВОД Куманово со Ц.О.'!$B$94:$D$94</c:f>
              <c:numCache>
                <c:formatCode>0</c:formatCode>
                <c:ptCount val="3"/>
                <c:pt idx="0">
                  <c:v>2023</c:v>
                </c:pt>
                <c:pt idx="1">
                  <c:v>2024</c:v>
                </c:pt>
                <c:pt idx="2">
                  <c:v>2025</c:v>
                </c:pt>
              </c:numCache>
            </c:numRef>
          </c:cat>
          <c:val>
            <c:numRef>
              <c:f>'100.ЈП ВОДОВОД Куманово со Ц.О.'!$B$95:$D$95</c:f>
              <c:numCache>
                <c:formatCode>#,##0</c:formatCode>
                <c:ptCount val="3"/>
                <c:pt idx="0">
                  <c:v>572184333</c:v>
                </c:pt>
                <c:pt idx="1">
                  <c:v>598647073</c:v>
                </c:pt>
                <c:pt idx="2">
                  <c:v>0</c:v>
                </c:pt>
              </c:numCache>
            </c:numRef>
          </c:val>
          <c:extLst>
            <c:ext xmlns:c16="http://schemas.microsoft.com/office/drawing/2014/chart" uri="{C3380CC4-5D6E-409C-BE32-E72D297353CC}">
              <c16:uniqueId val="{00000000-F707-BD47-8092-A8753F4ACBAA}"/>
            </c:ext>
          </c:extLst>
        </c:ser>
        <c:ser>
          <c:idx val="1"/>
          <c:order val="1"/>
          <c:tx>
            <c:strRef>
              <c:f>'100.ЈП ВОДОВОД Куманово со Ц.О.'!$A$96</c:f>
              <c:strCache>
                <c:ptCount val="1"/>
                <c:pt idx="0">
                  <c:v>EBITDA</c:v>
                </c:pt>
              </c:strCache>
            </c:strRef>
          </c:tx>
          <c:spPr>
            <a:solidFill>
              <a:schemeClr val="accent2"/>
            </a:solidFill>
            <a:ln>
              <a:noFill/>
              <a:prstDash val="solid"/>
            </a:ln>
          </c:spPr>
          <c:invertIfNegative val="0"/>
          <c:cat>
            <c:numRef>
              <c:f>'100.ЈП ВОДОВОД Куманово со Ц.О.'!$B$94:$D$94</c:f>
              <c:numCache>
                <c:formatCode>0</c:formatCode>
                <c:ptCount val="3"/>
                <c:pt idx="0">
                  <c:v>2023</c:v>
                </c:pt>
                <c:pt idx="1">
                  <c:v>2024</c:v>
                </c:pt>
                <c:pt idx="2">
                  <c:v>2025</c:v>
                </c:pt>
              </c:numCache>
            </c:numRef>
          </c:cat>
          <c:val>
            <c:numRef>
              <c:f>'100.ЈП ВОДОВОД Куманово со Ц.О.'!$B$96:$D$96</c:f>
              <c:numCache>
                <c:formatCode>#,##0</c:formatCode>
                <c:ptCount val="3"/>
                <c:pt idx="0">
                  <c:v>-18983598</c:v>
                </c:pt>
                <c:pt idx="1">
                  <c:v>-17698365</c:v>
                </c:pt>
                <c:pt idx="2">
                  <c:v>0</c:v>
                </c:pt>
              </c:numCache>
            </c:numRef>
          </c:val>
          <c:extLst>
            <c:ext xmlns:c16="http://schemas.microsoft.com/office/drawing/2014/chart" uri="{C3380CC4-5D6E-409C-BE32-E72D297353CC}">
              <c16:uniqueId val="{00000001-F707-BD47-8092-A8753F4ACBAA}"/>
            </c:ext>
          </c:extLst>
        </c:ser>
        <c:ser>
          <c:idx val="2"/>
          <c:order val="2"/>
          <c:tx>
            <c:strRef>
              <c:f>'100.ЈП ВОДОВОД Куманово со Ц.О.'!$A$97</c:f>
              <c:strCache>
                <c:ptCount val="1"/>
                <c:pt idx="0">
                  <c:v>Показател на долг/ЕBITDA</c:v>
                </c:pt>
              </c:strCache>
            </c:strRef>
          </c:tx>
          <c:spPr>
            <a:solidFill>
              <a:schemeClr val="accent3"/>
            </a:solidFill>
            <a:ln>
              <a:noFill/>
              <a:prstDash val="solid"/>
            </a:ln>
          </c:spPr>
          <c:invertIfNegative val="0"/>
          <c:cat>
            <c:numRef>
              <c:f>'100.ЈП ВОДОВОД Куманово со Ц.О.'!$B$94:$D$94</c:f>
              <c:numCache>
                <c:formatCode>0</c:formatCode>
                <c:ptCount val="3"/>
                <c:pt idx="0">
                  <c:v>2023</c:v>
                </c:pt>
                <c:pt idx="1">
                  <c:v>2024</c:v>
                </c:pt>
                <c:pt idx="2">
                  <c:v>2025</c:v>
                </c:pt>
              </c:numCache>
            </c:numRef>
          </c:cat>
          <c:val>
            <c:numRef>
              <c:f>'100.ЈП ВОДОВОД Куманово со Ц.О.'!$B$97:$D$97</c:f>
              <c:numCache>
                <c:formatCode>#,##0.00</c:formatCode>
                <c:ptCount val="3"/>
                <c:pt idx="0">
                  <c:v>-30.140984496195081</c:v>
                </c:pt>
                <c:pt idx="1">
                  <c:v>-33.824993043142683</c:v>
                </c:pt>
                <c:pt idx="2">
                  <c:v>0</c:v>
                </c:pt>
              </c:numCache>
            </c:numRef>
          </c:val>
          <c:extLst>
            <c:ext xmlns:c16="http://schemas.microsoft.com/office/drawing/2014/chart" uri="{C3380CC4-5D6E-409C-BE32-E72D297353CC}">
              <c16:uniqueId val="{00000002-F707-BD47-8092-A8753F4ACBAA}"/>
            </c:ext>
          </c:extLst>
        </c:ser>
        <c:dLbls>
          <c:showLegendKey val="0"/>
          <c:showVal val="0"/>
          <c:showCatName val="0"/>
          <c:showSerName val="0"/>
          <c:showPercent val="0"/>
          <c:showBubbleSize val="0"/>
        </c:dLbls>
        <c:gapWidth val="219"/>
        <c:overlap val="-27"/>
        <c:axId val="253757696"/>
        <c:axId val="253763584"/>
      </c:barChart>
      <c:catAx>
        <c:axId val="2537576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63584"/>
        <c:crosses val="autoZero"/>
        <c:auto val="1"/>
        <c:lblAlgn val="ctr"/>
        <c:lblOffset val="100"/>
        <c:noMultiLvlLbl val="0"/>
      </c:catAx>
      <c:valAx>
        <c:axId val="2537635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57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'100.ЈП ВОДОВОД Куманово со Ц.О.'!$A$118</c:f>
              <c:strCache>
                <c:ptCount val="1"/>
                <c:pt idx="0">
                  <c:v>Oбврски</c:v>
                </c:pt>
              </c:strCache>
            </c:strRef>
          </c:tx>
          <c:spPr>
            <a:solidFill>
              <a:schemeClr val="accent1"/>
            </a:solidFill>
            <a:ln>
              <a:noFill/>
              <a:prstDash val="solid"/>
            </a:ln>
          </c:spPr>
          <c:invertIfNegative val="0"/>
          <c:cat>
            <c:numRef>
              <c:f>'100.ЈП ВОДОВОД Куманово со Ц.О.'!$B$117:$D$117</c:f>
              <c:numCache>
                <c:formatCode>General</c:formatCode>
                <c:ptCount val="3"/>
                <c:pt idx="0">
                  <c:v>2023</c:v>
                </c:pt>
                <c:pt idx="1">
                  <c:v>2024</c:v>
                </c:pt>
                <c:pt idx="2">
                  <c:v>2025</c:v>
                </c:pt>
              </c:numCache>
            </c:numRef>
          </c:cat>
          <c:val>
            <c:numRef>
              <c:f>'100.ЈП ВОДОВОД Куманово со Ц.О.'!$B$118:$D$118</c:f>
              <c:numCache>
                <c:formatCode>#,##0</c:formatCode>
                <c:ptCount val="3"/>
                <c:pt idx="0">
                  <c:v>572184333</c:v>
                </c:pt>
                <c:pt idx="1">
                  <c:v>598647073</c:v>
                </c:pt>
                <c:pt idx="2">
                  <c:v>0</c:v>
                </c:pt>
              </c:numCache>
            </c:numRef>
          </c:val>
          <c:extLst>
            <c:ext xmlns:c16="http://schemas.microsoft.com/office/drawing/2014/chart" uri="{C3380CC4-5D6E-409C-BE32-E72D297353CC}">
              <c16:uniqueId val="{00000000-BFEB-B54E-B491-41B1A392553E}"/>
            </c:ext>
          </c:extLst>
        </c:ser>
        <c:ser>
          <c:idx val="1"/>
          <c:order val="1"/>
          <c:tx>
            <c:strRef>
              <c:f>'100.ЈП ВОДОВОД Куманово со Ц.О.'!$A$119</c:f>
              <c:strCache>
                <c:ptCount val="1"/>
                <c:pt idx="0">
                  <c:v>Приходи</c:v>
                </c:pt>
              </c:strCache>
            </c:strRef>
          </c:tx>
          <c:spPr>
            <a:solidFill>
              <a:schemeClr val="accent2"/>
            </a:solidFill>
            <a:ln>
              <a:noFill/>
              <a:prstDash val="solid"/>
            </a:ln>
          </c:spPr>
          <c:invertIfNegative val="0"/>
          <c:cat>
            <c:numRef>
              <c:f>'100.ЈП ВОДОВОД Куманово со Ц.О.'!$B$117:$D$117</c:f>
              <c:numCache>
                <c:formatCode>General</c:formatCode>
                <c:ptCount val="3"/>
                <c:pt idx="0">
                  <c:v>2023</c:v>
                </c:pt>
                <c:pt idx="1">
                  <c:v>2024</c:v>
                </c:pt>
                <c:pt idx="2">
                  <c:v>2025</c:v>
                </c:pt>
              </c:numCache>
            </c:numRef>
          </c:cat>
          <c:val>
            <c:numRef>
              <c:f>'100.ЈП ВОДОВОД Куманово со Ц.О.'!$B$119:$D$119</c:f>
              <c:numCache>
                <c:formatCode>#,##0</c:formatCode>
                <c:ptCount val="3"/>
                <c:pt idx="0">
                  <c:v>246938363</c:v>
                </c:pt>
                <c:pt idx="1">
                  <c:v>276133537</c:v>
                </c:pt>
                <c:pt idx="2">
                  <c:v>0</c:v>
                </c:pt>
              </c:numCache>
            </c:numRef>
          </c:val>
          <c:extLst>
            <c:ext xmlns:c16="http://schemas.microsoft.com/office/drawing/2014/chart" uri="{C3380CC4-5D6E-409C-BE32-E72D297353CC}">
              <c16:uniqueId val="{00000001-BFEB-B54E-B491-41B1A392553E}"/>
            </c:ext>
          </c:extLst>
        </c:ser>
        <c:dLbls>
          <c:showLegendKey val="0"/>
          <c:showVal val="0"/>
          <c:showCatName val="0"/>
          <c:showSerName val="0"/>
          <c:showPercent val="0"/>
          <c:showBubbleSize val="0"/>
        </c:dLbls>
        <c:gapWidth val="219"/>
        <c:overlap val="-27"/>
        <c:axId val="253797504"/>
        <c:axId val="253799040"/>
      </c:barChart>
      <c:catAx>
        <c:axId val="25379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99040"/>
        <c:crosses val="autoZero"/>
        <c:auto val="1"/>
        <c:lblAlgn val="ctr"/>
        <c:lblOffset val="100"/>
        <c:noMultiLvlLbl val="0"/>
      </c:catAx>
      <c:valAx>
        <c:axId val="253799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797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'100.ЈП ВОДОВОД Куманово со Ц.О.'!$A$139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'100.ЈП ВОДОВОД Куманово со Ц.О.'!$B$138:$D$138</c:f>
              <c:numCache>
                <c:formatCode>General</c:formatCode>
                <c:ptCount val="3"/>
                <c:pt idx="0">
                  <c:v>2023</c:v>
                </c:pt>
                <c:pt idx="1">
                  <c:v>2024</c:v>
                </c:pt>
                <c:pt idx="2">
                  <c:v>2025</c:v>
                </c:pt>
              </c:numCache>
            </c:numRef>
          </c:cat>
          <c:val>
            <c:numRef>
              <c:f>'100.ЈП ВОДОВОД Куманово со Ц.О.'!$B$139:$D$139</c:f>
              <c:numCache>
                <c:formatCode>0.00</c:formatCode>
                <c:ptCount val="3"/>
                <c:pt idx="0">
                  <c:v>0.54839934577291161</c:v>
                </c:pt>
                <c:pt idx="1">
                  <c:v>0.58797941018730393</c:v>
                </c:pt>
                <c:pt idx="2">
                  <c:v>0</c:v>
                </c:pt>
              </c:numCache>
            </c:numRef>
          </c:val>
          <c:smooth val="0"/>
          <c:extLst>
            <c:ext xmlns:c16="http://schemas.microsoft.com/office/drawing/2014/chart" uri="{C3380CC4-5D6E-409C-BE32-E72D297353CC}">
              <c16:uniqueId val="{00000000-3ECF-3C43-9C17-50E9F0DF3F4F}"/>
            </c:ext>
          </c:extLst>
        </c:ser>
        <c:ser>
          <c:idx val="1"/>
          <c:order val="1"/>
          <c:tx>
            <c:strRef>
              <c:f>'100.ЈП ВОДОВОД Куманово со Ц.О.'!$A$140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'100.ЈП ВОДОВОД Куманово со Ц.О.'!$B$138:$D$138</c:f>
              <c:numCache>
                <c:formatCode>General</c:formatCode>
                <c:ptCount val="3"/>
                <c:pt idx="0">
                  <c:v>2023</c:v>
                </c:pt>
                <c:pt idx="1">
                  <c:v>2024</c:v>
                </c:pt>
                <c:pt idx="2">
                  <c:v>2025</c:v>
                </c:pt>
              </c:numCache>
            </c:numRef>
          </c:cat>
          <c:val>
            <c:numRef>
              <c:f>'100.ЈП ВОДОВОД Куманово со Ц.О.'!$B$140:$D$140</c:f>
              <c:numCache>
                <c:formatCode>0.00</c:formatCode>
                <c:ptCount val="3"/>
                <c:pt idx="0">
                  <c:v>5.3680126043111178</c:v>
                </c:pt>
                <c:pt idx="1">
                  <c:v>6.5956280286023699</c:v>
                </c:pt>
                <c:pt idx="2">
                  <c:v>0</c:v>
                </c:pt>
              </c:numCache>
            </c:numRef>
          </c:val>
          <c:smooth val="0"/>
          <c:extLst>
            <c:ext xmlns:c16="http://schemas.microsoft.com/office/drawing/2014/chart" uri="{C3380CC4-5D6E-409C-BE32-E72D297353CC}">
              <c16:uniqueId val="{00000001-3ECF-3C43-9C17-50E9F0DF3F4F}"/>
            </c:ext>
          </c:extLst>
        </c:ser>
        <c:dLbls>
          <c:showLegendKey val="0"/>
          <c:showVal val="0"/>
          <c:showCatName val="0"/>
          <c:showSerName val="0"/>
          <c:showPercent val="0"/>
          <c:showBubbleSize val="0"/>
        </c:dLbls>
        <c:smooth val="0"/>
        <c:axId val="253911040"/>
        <c:axId val="253912576"/>
      </c:lineChart>
      <c:catAx>
        <c:axId val="25391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12576"/>
        <c:crosses val="autoZero"/>
        <c:auto val="1"/>
        <c:lblAlgn val="ctr"/>
        <c:lblOffset val="100"/>
        <c:noMultiLvlLbl val="0"/>
      </c:catAx>
      <c:valAx>
        <c:axId val="253912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11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'11.Друштво за спортски дејност'!$A$121</c:f>
              <c:strCache>
                <c:ptCount val="1"/>
                <c:pt idx="0">
                  <c:v>Oбврски</c:v>
                </c:pt>
              </c:strCache>
            </c:strRef>
          </c:tx>
          <c:spPr>
            <a:solidFill>
              <a:schemeClr val="accent1"/>
            </a:solidFill>
            <a:ln>
              <a:noFill/>
              <a:prstDash val="solid"/>
            </a:ln>
          </c:spPr>
          <c:invertIfNegative val="0"/>
          <c:cat>
            <c:numRef>
              <c:f>'11.Друштво за спортски дејност'!$B$120:$D$120</c:f>
              <c:numCache>
                <c:formatCode>General</c:formatCode>
                <c:ptCount val="3"/>
                <c:pt idx="0">
                  <c:v>2023</c:v>
                </c:pt>
                <c:pt idx="1">
                  <c:v>2024</c:v>
                </c:pt>
                <c:pt idx="2">
                  <c:v>2025</c:v>
                </c:pt>
              </c:numCache>
            </c:numRef>
          </c:cat>
          <c:val>
            <c:numRef>
              <c:f>'11.Друштво за спортски дејност'!$B$121:$D$121</c:f>
              <c:numCache>
                <c:formatCode>#,##0</c:formatCode>
                <c:ptCount val="3"/>
                <c:pt idx="0">
                  <c:v>12767041</c:v>
                </c:pt>
                <c:pt idx="1">
                  <c:v>14017284</c:v>
                </c:pt>
                <c:pt idx="2">
                  <c:v>21297007</c:v>
                </c:pt>
              </c:numCache>
            </c:numRef>
          </c:val>
          <c:extLst>
            <c:ext xmlns:c16="http://schemas.microsoft.com/office/drawing/2014/chart" uri="{C3380CC4-5D6E-409C-BE32-E72D297353CC}">
              <c16:uniqueId val="{00000000-FD8A-7F4F-8F9A-D6141EC380B3}"/>
            </c:ext>
          </c:extLst>
        </c:ser>
        <c:ser>
          <c:idx val="1"/>
          <c:order val="1"/>
          <c:tx>
            <c:strRef>
              <c:f>'11.Друштво за спортски дејност'!$A$122</c:f>
              <c:strCache>
                <c:ptCount val="1"/>
                <c:pt idx="0">
                  <c:v>Приходи</c:v>
                </c:pt>
              </c:strCache>
            </c:strRef>
          </c:tx>
          <c:spPr>
            <a:solidFill>
              <a:schemeClr val="accent2"/>
            </a:solidFill>
            <a:ln>
              <a:noFill/>
              <a:prstDash val="solid"/>
            </a:ln>
          </c:spPr>
          <c:invertIfNegative val="0"/>
          <c:cat>
            <c:numRef>
              <c:f>'11.Друштво за спортски дејност'!$B$120:$D$120</c:f>
              <c:numCache>
                <c:formatCode>General</c:formatCode>
                <c:ptCount val="3"/>
                <c:pt idx="0">
                  <c:v>2023</c:v>
                </c:pt>
                <c:pt idx="1">
                  <c:v>2024</c:v>
                </c:pt>
                <c:pt idx="2">
                  <c:v>2025</c:v>
                </c:pt>
              </c:numCache>
            </c:numRef>
          </c:cat>
          <c:val>
            <c:numRef>
              <c:f>'11.Друштво за спортски дејност'!$B$122:$D$122</c:f>
              <c:numCache>
                <c:formatCode>#,##0</c:formatCode>
                <c:ptCount val="3"/>
                <c:pt idx="0">
                  <c:v>17808404</c:v>
                </c:pt>
                <c:pt idx="1">
                  <c:v>14985292</c:v>
                </c:pt>
                <c:pt idx="2">
                  <c:v>29201290</c:v>
                </c:pt>
              </c:numCache>
            </c:numRef>
          </c:val>
          <c:extLst>
            <c:ext xmlns:c16="http://schemas.microsoft.com/office/drawing/2014/chart" uri="{C3380CC4-5D6E-409C-BE32-E72D297353CC}">
              <c16:uniqueId val="{00000001-FD8A-7F4F-8F9A-D6141EC380B3}"/>
            </c:ext>
          </c:extLst>
        </c:ser>
        <c:dLbls>
          <c:showLegendKey val="0"/>
          <c:showVal val="0"/>
          <c:showCatName val="0"/>
          <c:showSerName val="0"/>
          <c:showPercent val="0"/>
          <c:showBubbleSize val="0"/>
        </c:dLbls>
        <c:gapWidth val="219"/>
        <c:overlap val="-27"/>
        <c:axId val="222923776"/>
        <c:axId val="222933760"/>
      </c:barChart>
      <c:catAx>
        <c:axId val="2229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33760"/>
        <c:crosses val="autoZero"/>
        <c:auto val="1"/>
        <c:lblAlgn val="ctr"/>
        <c:lblOffset val="100"/>
        <c:noMultiLvlLbl val="0"/>
      </c:catAx>
      <c:valAx>
        <c:axId val="222933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237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'100.ЈП ВОДОВОД Куманово со Ц.О.'!$A$185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'100.ЈП ВОДОВОД Куманово со Ц.О.'!$B$184:$D$184</c:f>
              <c:numCache>
                <c:formatCode>General</c:formatCode>
                <c:ptCount val="3"/>
                <c:pt idx="0">
                  <c:v>2023</c:v>
                </c:pt>
                <c:pt idx="1">
                  <c:v>2024</c:v>
                </c:pt>
                <c:pt idx="2">
                  <c:v>2025</c:v>
                </c:pt>
              </c:numCache>
            </c:numRef>
          </c:cat>
          <c:val>
            <c:numRef>
              <c:f>'100.ЈП ВОДОВОД Куманово со Ц.О.'!$B$185:$D$185</c:f>
              <c:numCache>
                <c:formatCode>0.00</c:formatCode>
                <c:ptCount val="3"/>
                <c:pt idx="0">
                  <c:v>0.78885010995224158</c:v>
                </c:pt>
                <c:pt idx="1">
                  <c:v>0.79206088927123175</c:v>
                </c:pt>
                <c:pt idx="2">
                  <c:v>0</c:v>
                </c:pt>
              </c:numCache>
            </c:numRef>
          </c:val>
          <c:smooth val="0"/>
          <c:extLst>
            <c:ext xmlns:c16="http://schemas.microsoft.com/office/drawing/2014/chart" uri="{C3380CC4-5D6E-409C-BE32-E72D297353CC}">
              <c16:uniqueId val="{00000000-B408-134A-B5D4-EF499D643F4C}"/>
            </c:ext>
          </c:extLst>
        </c:ser>
        <c:ser>
          <c:idx val="1"/>
          <c:order val="1"/>
          <c:tx>
            <c:strRef>
              <c:f>'100.ЈП ВОДОВОД Куманово со Ц.О.'!$A$186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'100.ЈП ВОДОВОД Куманово со Ц.О.'!$B$184:$D$184</c:f>
              <c:numCache>
                <c:formatCode>General</c:formatCode>
                <c:ptCount val="3"/>
                <c:pt idx="0">
                  <c:v>2023</c:v>
                </c:pt>
                <c:pt idx="1">
                  <c:v>2024</c:v>
                </c:pt>
                <c:pt idx="2">
                  <c:v>2025</c:v>
                </c:pt>
              </c:numCache>
            </c:numRef>
          </c:cat>
          <c:val>
            <c:numRef>
              <c:f>'100.ЈП ВОДОВОД Куманово со Ц.О.'!$B$186:$D$186</c:f>
              <c:numCache>
                <c:formatCode>0.00</c:formatCode>
                <c:ptCount val="3"/>
                <c:pt idx="0">
                  <c:v>0.76141893070672384</c:v>
                </c:pt>
                <c:pt idx="1">
                  <c:v>0.76716621647960515</c:v>
                </c:pt>
                <c:pt idx="2">
                  <c:v>0</c:v>
                </c:pt>
              </c:numCache>
            </c:numRef>
          </c:val>
          <c:smooth val="0"/>
          <c:extLst>
            <c:ext xmlns:c16="http://schemas.microsoft.com/office/drawing/2014/chart" uri="{C3380CC4-5D6E-409C-BE32-E72D297353CC}">
              <c16:uniqueId val="{00000001-B408-134A-B5D4-EF499D643F4C}"/>
            </c:ext>
          </c:extLst>
        </c:ser>
        <c:dLbls>
          <c:showLegendKey val="0"/>
          <c:showVal val="0"/>
          <c:showCatName val="0"/>
          <c:showSerName val="0"/>
          <c:showPercent val="0"/>
          <c:showBubbleSize val="0"/>
        </c:dLbls>
        <c:smooth val="0"/>
        <c:axId val="253934208"/>
        <c:axId val="253940096"/>
      </c:lineChart>
      <c:catAx>
        <c:axId val="25393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40096"/>
        <c:crosses val="autoZero"/>
        <c:auto val="1"/>
        <c:lblAlgn val="ctr"/>
        <c:lblOffset val="100"/>
        <c:noMultiLvlLbl val="0"/>
      </c:catAx>
      <c:valAx>
        <c:axId val="253940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934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'101.ЈП за изградба на инфрастру'!$A$161</c:f>
              <c:strCache>
                <c:ptCount val="1"/>
                <c:pt idx="0">
                  <c:v>   НЕТО ПРОФИТНА МАРЖА</c:v>
                </c:pt>
              </c:strCache>
            </c:strRef>
          </c:tx>
          <c:spPr>
            <a:ln w="28575" cap="rnd">
              <a:solidFill>
                <a:schemeClr val="accent1"/>
              </a:solidFill>
              <a:prstDash val="solid"/>
              <a:round/>
            </a:ln>
          </c:spPr>
          <c:marker>
            <c:symbol val="none"/>
          </c:marker>
          <c:cat>
            <c:numRef>
              <c:f>'101.ЈП за изградба на инфрастру'!$B$160:$D$160</c:f>
              <c:numCache>
                <c:formatCode>General</c:formatCode>
                <c:ptCount val="3"/>
                <c:pt idx="0">
                  <c:v>2023</c:v>
                </c:pt>
                <c:pt idx="1">
                  <c:v>2024</c:v>
                </c:pt>
                <c:pt idx="2">
                  <c:v>2025</c:v>
                </c:pt>
              </c:numCache>
            </c:numRef>
          </c:cat>
          <c:val>
            <c:numRef>
              <c:f>'101.ЈП за изградба на инфрастру'!$B$161:$D$161</c:f>
              <c:numCache>
                <c:formatCode>0.00</c:formatCode>
                <c:ptCount val="3"/>
                <c:pt idx="0">
                  <c:v>-17.21</c:v>
                </c:pt>
                <c:pt idx="1">
                  <c:v>-21.53</c:v>
                </c:pt>
                <c:pt idx="2">
                  <c:v>0</c:v>
                </c:pt>
              </c:numCache>
            </c:numRef>
          </c:val>
          <c:smooth val="0"/>
          <c:extLst>
            <c:ext xmlns:c16="http://schemas.microsoft.com/office/drawing/2014/chart" uri="{C3380CC4-5D6E-409C-BE32-E72D297353CC}">
              <c16:uniqueId val="{00000000-A13B-F84A-82EB-7FEE9D2D829A}"/>
            </c:ext>
          </c:extLst>
        </c:ser>
        <c:ser>
          <c:idx val="1"/>
          <c:order val="1"/>
          <c:tx>
            <c:strRef>
              <c:f>'101.ЈП за изградба на инфрастру'!$A$162</c:f>
              <c:strCache>
                <c:ptCount val="1"/>
                <c:pt idx="0">
                  <c:v>  ОПЕРАТИВНА ПРОФИТНА МАРЖА</c:v>
                </c:pt>
              </c:strCache>
            </c:strRef>
          </c:tx>
          <c:spPr>
            <a:ln w="28575" cap="rnd">
              <a:solidFill>
                <a:schemeClr val="accent2"/>
              </a:solidFill>
              <a:prstDash val="solid"/>
              <a:round/>
            </a:ln>
          </c:spPr>
          <c:marker>
            <c:symbol val="none"/>
          </c:marker>
          <c:cat>
            <c:numRef>
              <c:f>'101.ЈП за изградба на инфрастру'!$B$160:$D$160</c:f>
              <c:numCache>
                <c:formatCode>General</c:formatCode>
                <c:ptCount val="3"/>
                <c:pt idx="0">
                  <c:v>2023</c:v>
                </c:pt>
                <c:pt idx="1">
                  <c:v>2024</c:v>
                </c:pt>
                <c:pt idx="2">
                  <c:v>2025</c:v>
                </c:pt>
              </c:numCache>
            </c:numRef>
          </c:cat>
          <c:val>
            <c:numRef>
              <c:f>'101.ЈП за изградба на инфрастру'!$B$162:$D$162</c:f>
              <c:numCache>
                <c:formatCode>0.00</c:formatCode>
                <c:ptCount val="3"/>
                <c:pt idx="0">
                  <c:v>-104.6719832712965</c:v>
                </c:pt>
                <c:pt idx="1">
                  <c:v>-114.64858653587321</c:v>
                </c:pt>
                <c:pt idx="2">
                  <c:v>0</c:v>
                </c:pt>
              </c:numCache>
            </c:numRef>
          </c:val>
          <c:smooth val="0"/>
          <c:extLst>
            <c:ext xmlns:c16="http://schemas.microsoft.com/office/drawing/2014/chart" uri="{C3380CC4-5D6E-409C-BE32-E72D297353CC}">
              <c16:uniqueId val="{00000001-A13B-F84A-82EB-7FEE9D2D829A}"/>
            </c:ext>
          </c:extLst>
        </c:ser>
        <c:ser>
          <c:idx val="2"/>
          <c:order val="2"/>
          <c:tx>
            <c:strRef>
              <c:f>'101.ЈП за изградба на инфрастру'!$A$163</c:f>
              <c:strCache>
                <c:ptCount val="1"/>
                <c:pt idx="0">
                  <c:v>  СТАПКА НА ПОВРАТ НА РЕДСТВА (ROA)</c:v>
                </c:pt>
              </c:strCache>
            </c:strRef>
          </c:tx>
          <c:spPr>
            <a:ln w="28575" cap="rnd">
              <a:solidFill>
                <a:schemeClr val="accent3"/>
              </a:solidFill>
              <a:prstDash val="solid"/>
              <a:round/>
            </a:ln>
          </c:spPr>
          <c:marker>
            <c:symbol val="none"/>
          </c:marker>
          <c:cat>
            <c:numRef>
              <c:f>'101.ЈП за изградба на инфрастру'!$B$160:$D$160</c:f>
              <c:numCache>
                <c:formatCode>General</c:formatCode>
                <c:ptCount val="3"/>
                <c:pt idx="0">
                  <c:v>2023</c:v>
                </c:pt>
                <c:pt idx="1">
                  <c:v>2024</c:v>
                </c:pt>
                <c:pt idx="2">
                  <c:v>2025</c:v>
                </c:pt>
              </c:numCache>
            </c:numRef>
          </c:cat>
          <c:val>
            <c:numRef>
              <c:f>'101.ЈП за изградба на инфрастру'!$B$163:$D$163</c:f>
              <c:numCache>
                <c:formatCode>0.00</c:formatCode>
                <c:ptCount val="3"/>
                <c:pt idx="0">
                  <c:v>-4.72</c:v>
                </c:pt>
                <c:pt idx="1">
                  <c:v>-7.32</c:v>
                </c:pt>
                <c:pt idx="2">
                  <c:v>0</c:v>
                </c:pt>
              </c:numCache>
            </c:numRef>
          </c:val>
          <c:smooth val="0"/>
          <c:extLst>
            <c:ext xmlns:c16="http://schemas.microsoft.com/office/drawing/2014/chart" uri="{C3380CC4-5D6E-409C-BE32-E72D297353CC}">
              <c16:uniqueId val="{00000002-A13B-F84A-82EB-7FEE9D2D829A}"/>
            </c:ext>
          </c:extLst>
        </c:ser>
        <c:ser>
          <c:idx val="3"/>
          <c:order val="3"/>
          <c:tx>
            <c:strRef>
              <c:f>'101.ЈП за изградба на инфрастру'!$A$164</c:f>
              <c:strCache>
                <c:ptCount val="1"/>
                <c:pt idx="0">
                  <c:v>  СТАПКА НА ПОВРАТ НА КАПИТАЛОТ (ROE)</c:v>
                </c:pt>
              </c:strCache>
            </c:strRef>
          </c:tx>
          <c:marker>
            <c:symbol val="none"/>
          </c:marker>
          <c:cat>
            <c:numRef>
              <c:f>'101.ЈП за изградба на инфрастру'!$B$160:$D$160</c:f>
              <c:numCache>
                <c:formatCode>General</c:formatCode>
                <c:ptCount val="3"/>
                <c:pt idx="0">
                  <c:v>2023</c:v>
                </c:pt>
                <c:pt idx="1">
                  <c:v>2024</c:v>
                </c:pt>
                <c:pt idx="2">
                  <c:v>2025</c:v>
                </c:pt>
              </c:numCache>
            </c:numRef>
          </c:cat>
          <c:val>
            <c:numRef>
              <c:f>'101.ЈП за изградба на инфрастру'!$B$164:$D$164</c:f>
              <c:numCache>
                <c:formatCode>0.00</c:formatCode>
                <c:ptCount val="3"/>
                <c:pt idx="0">
                  <c:v>-6.12</c:v>
                </c:pt>
                <c:pt idx="1">
                  <c:v>-9.4700000000000006</c:v>
                </c:pt>
                <c:pt idx="2">
                  <c:v>0</c:v>
                </c:pt>
              </c:numCache>
            </c:numRef>
          </c:val>
          <c:smooth val="0"/>
          <c:extLst>
            <c:ext xmlns:c16="http://schemas.microsoft.com/office/drawing/2014/chart" uri="{C3380CC4-5D6E-409C-BE32-E72D297353CC}">
              <c16:uniqueId val="{00000000-C1A6-2A44-A20B-692895AE2A81}"/>
            </c:ext>
          </c:extLst>
        </c:ser>
        <c:dLbls>
          <c:showLegendKey val="0"/>
          <c:showVal val="0"/>
          <c:showCatName val="0"/>
          <c:showSerName val="0"/>
          <c:showPercent val="0"/>
          <c:showBubbleSize val="0"/>
        </c:dLbls>
        <c:smooth val="0"/>
        <c:axId val="254587264"/>
        <c:axId val="254588800"/>
      </c:lineChart>
      <c:catAx>
        <c:axId val="25458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588800"/>
        <c:crosses val="autoZero"/>
        <c:auto val="1"/>
        <c:lblAlgn val="ctr"/>
        <c:lblOffset val="100"/>
        <c:noMultiLvlLbl val="0"/>
      </c:catAx>
      <c:valAx>
        <c:axId val="254588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587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'101.ЈП за изградба на инфрастру'!$A$95</c:f>
              <c:strCache>
                <c:ptCount val="1"/>
                <c:pt idx="0">
                  <c:v>Oбврски</c:v>
                </c:pt>
              </c:strCache>
            </c:strRef>
          </c:tx>
          <c:spPr>
            <a:solidFill>
              <a:schemeClr val="accent1"/>
            </a:solidFill>
            <a:ln>
              <a:noFill/>
              <a:prstDash val="solid"/>
            </a:ln>
          </c:spPr>
          <c:invertIfNegative val="0"/>
          <c:cat>
            <c:numRef>
              <c:f>'101.ЈП за изградба на инфрастру'!$B$94:$D$94</c:f>
              <c:numCache>
                <c:formatCode>0</c:formatCode>
                <c:ptCount val="3"/>
                <c:pt idx="0">
                  <c:v>2023</c:v>
                </c:pt>
                <c:pt idx="1">
                  <c:v>2024</c:v>
                </c:pt>
                <c:pt idx="2">
                  <c:v>2025</c:v>
                </c:pt>
              </c:numCache>
            </c:numRef>
          </c:cat>
          <c:val>
            <c:numRef>
              <c:f>'101.ЈП за изградба на инфрастру'!$B$95:$D$95</c:f>
              <c:numCache>
                <c:formatCode>#,##0</c:formatCode>
                <c:ptCount val="3"/>
                <c:pt idx="0">
                  <c:v>13959443</c:v>
                </c:pt>
                <c:pt idx="1">
                  <c:v>14640923</c:v>
                </c:pt>
                <c:pt idx="2">
                  <c:v>0</c:v>
                </c:pt>
              </c:numCache>
            </c:numRef>
          </c:val>
          <c:extLst>
            <c:ext xmlns:c16="http://schemas.microsoft.com/office/drawing/2014/chart" uri="{C3380CC4-5D6E-409C-BE32-E72D297353CC}">
              <c16:uniqueId val="{00000000-7286-F741-909E-243E9EE61547}"/>
            </c:ext>
          </c:extLst>
        </c:ser>
        <c:ser>
          <c:idx val="1"/>
          <c:order val="1"/>
          <c:tx>
            <c:strRef>
              <c:f>'101.ЈП за изградба на инфрастру'!$A$96</c:f>
              <c:strCache>
                <c:ptCount val="1"/>
                <c:pt idx="0">
                  <c:v>EBITDA</c:v>
                </c:pt>
              </c:strCache>
            </c:strRef>
          </c:tx>
          <c:spPr>
            <a:solidFill>
              <a:schemeClr val="accent2"/>
            </a:solidFill>
            <a:ln>
              <a:noFill/>
              <a:prstDash val="solid"/>
            </a:ln>
          </c:spPr>
          <c:invertIfNegative val="0"/>
          <c:cat>
            <c:numRef>
              <c:f>'101.ЈП за изградба на инфрастру'!$B$94:$D$94</c:f>
              <c:numCache>
                <c:formatCode>0</c:formatCode>
                <c:ptCount val="3"/>
                <c:pt idx="0">
                  <c:v>2023</c:v>
                </c:pt>
                <c:pt idx="1">
                  <c:v>2024</c:v>
                </c:pt>
                <c:pt idx="2">
                  <c:v>2025</c:v>
                </c:pt>
              </c:numCache>
            </c:numRef>
          </c:cat>
          <c:val>
            <c:numRef>
              <c:f>'101.ЈП за изградба на инфрастру'!$B$96:$D$96</c:f>
              <c:numCache>
                <c:formatCode>#,##0</c:formatCode>
                <c:ptCount val="3"/>
                <c:pt idx="0">
                  <c:v>-20074230</c:v>
                </c:pt>
                <c:pt idx="1">
                  <c:v>-27147750</c:v>
                </c:pt>
                <c:pt idx="2">
                  <c:v>0</c:v>
                </c:pt>
              </c:numCache>
            </c:numRef>
          </c:val>
          <c:extLst>
            <c:ext xmlns:c16="http://schemas.microsoft.com/office/drawing/2014/chart" uri="{C3380CC4-5D6E-409C-BE32-E72D297353CC}">
              <c16:uniqueId val="{00000001-7286-F741-909E-243E9EE61547}"/>
            </c:ext>
          </c:extLst>
        </c:ser>
        <c:ser>
          <c:idx val="2"/>
          <c:order val="2"/>
          <c:tx>
            <c:strRef>
              <c:f>'101.ЈП за изградба на инфрастру'!$A$97</c:f>
              <c:strCache>
                <c:ptCount val="1"/>
                <c:pt idx="0">
                  <c:v>Показател на долг/ЕBITDA</c:v>
                </c:pt>
              </c:strCache>
            </c:strRef>
          </c:tx>
          <c:spPr>
            <a:solidFill>
              <a:schemeClr val="accent3"/>
            </a:solidFill>
            <a:ln>
              <a:noFill/>
              <a:prstDash val="solid"/>
            </a:ln>
          </c:spPr>
          <c:invertIfNegative val="0"/>
          <c:cat>
            <c:numRef>
              <c:f>'101.ЈП за изградба на инфрастру'!$B$94:$D$94</c:f>
              <c:numCache>
                <c:formatCode>0</c:formatCode>
                <c:ptCount val="3"/>
                <c:pt idx="0">
                  <c:v>2023</c:v>
                </c:pt>
                <c:pt idx="1">
                  <c:v>2024</c:v>
                </c:pt>
                <c:pt idx="2">
                  <c:v>2025</c:v>
                </c:pt>
              </c:numCache>
            </c:numRef>
          </c:cat>
          <c:val>
            <c:numRef>
              <c:f>'101.ЈП за изградба на инфрастру'!$B$97:$D$97</c:f>
              <c:numCache>
                <c:formatCode>#,##0.00</c:formatCode>
                <c:ptCount val="3"/>
                <c:pt idx="0">
                  <c:v>-0.69539120554063594</c:v>
                </c:pt>
                <c:pt idx="1">
                  <c:v>-0.53930520945566396</c:v>
                </c:pt>
                <c:pt idx="2">
                  <c:v>0</c:v>
                </c:pt>
              </c:numCache>
            </c:numRef>
          </c:val>
          <c:extLst>
            <c:ext xmlns:c16="http://schemas.microsoft.com/office/drawing/2014/chart" uri="{C3380CC4-5D6E-409C-BE32-E72D297353CC}">
              <c16:uniqueId val="{00000002-7286-F741-909E-243E9EE61547}"/>
            </c:ext>
          </c:extLst>
        </c:ser>
        <c:dLbls>
          <c:showLegendKey val="0"/>
          <c:showVal val="0"/>
          <c:showCatName val="0"/>
          <c:showSerName val="0"/>
          <c:showPercent val="0"/>
          <c:showBubbleSize val="0"/>
        </c:dLbls>
        <c:gapWidth val="219"/>
        <c:overlap val="-27"/>
        <c:axId val="254378368"/>
        <c:axId val="254379904"/>
      </c:barChart>
      <c:catAx>
        <c:axId val="254378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379904"/>
        <c:crosses val="autoZero"/>
        <c:auto val="1"/>
        <c:lblAlgn val="ctr"/>
        <c:lblOffset val="100"/>
        <c:noMultiLvlLbl val="0"/>
      </c:catAx>
      <c:valAx>
        <c:axId val="254379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378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'101.ЈП за изградба на инфрастру'!$A$118</c:f>
              <c:strCache>
                <c:ptCount val="1"/>
                <c:pt idx="0">
                  <c:v>Oбврски</c:v>
                </c:pt>
              </c:strCache>
            </c:strRef>
          </c:tx>
          <c:spPr>
            <a:solidFill>
              <a:schemeClr val="accent1"/>
            </a:solidFill>
            <a:ln>
              <a:noFill/>
              <a:prstDash val="solid"/>
            </a:ln>
          </c:spPr>
          <c:invertIfNegative val="0"/>
          <c:cat>
            <c:numRef>
              <c:f>'101.ЈП за изградба на инфрастру'!$B$117:$D$117</c:f>
              <c:numCache>
                <c:formatCode>General</c:formatCode>
                <c:ptCount val="3"/>
                <c:pt idx="0">
                  <c:v>2023</c:v>
                </c:pt>
                <c:pt idx="1">
                  <c:v>2024</c:v>
                </c:pt>
                <c:pt idx="2">
                  <c:v>2025</c:v>
                </c:pt>
              </c:numCache>
            </c:numRef>
          </c:cat>
          <c:val>
            <c:numRef>
              <c:f>'101.ЈП за изградба на инфрастру'!$B$118:$D$118</c:f>
              <c:numCache>
                <c:formatCode>#,##0</c:formatCode>
                <c:ptCount val="3"/>
                <c:pt idx="0">
                  <c:v>13959443</c:v>
                </c:pt>
                <c:pt idx="1">
                  <c:v>14640923</c:v>
                </c:pt>
                <c:pt idx="2">
                  <c:v>0</c:v>
                </c:pt>
              </c:numCache>
            </c:numRef>
          </c:val>
          <c:extLst>
            <c:ext xmlns:c16="http://schemas.microsoft.com/office/drawing/2014/chart" uri="{C3380CC4-5D6E-409C-BE32-E72D297353CC}">
              <c16:uniqueId val="{00000000-56C3-3042-A91D-86D02BDF416A}"/>
            </c:ext>
          </c:extLst>
        </c:ser>
        <c:ser>
          <c:idx val="1"/>
          <c:order val="1"/>
          <c:tx>
            <c:strRef>
              <c:f>'101.ЈП за изградба на инфрастру'!$A$119</c:f>
              <c:strCache>
                <c:ptCount val="1"/>
                <c:pt idx="0">
                  <c:v>Приходи</c:v>
                </c:pt>
              </c:strCache>
            </c:strRef>
          </c:tx>
          <c:spPr>
            <a:solidFill>
              <a:schemeClr val="accent2"/>
            </a:solidFill>
            <a:ln>
              <a:noFill/>
              <a:prstDash val="solid"/>
            </a:ln>
          </c:spPr>
          <c:invertIfNegative val="0"/>
          <c:cat>
            <c:numRef>
              <c:f>'101.ЈП за изградба на инфрастру'!$B$117:$D$117</c:f>
              <c:numCache>
                <c:formatCode>General</c:formatCode>
                <c:ptCount val="3"/>
                <c:pt idx="0">
                  <c:v>2023</c:v>
                </c:pt>
                <c:pt idx="1">
                  <c:v>2024</c:v>
                </c:pt>
                <c:pt idx="2">
                  <c:v>2025</c:v>
                </c:pt>
              </c:numCache>
            </c:numRef>
          </c:cat>
          <c:val>
            <c:numRef>
              <c:f>'101.ЈП за изградба на инфрастру'!$B$119:$D$119</c:f>
              <c:numCache>
                <c:formatCode>#,##0</c:formatCode>
                <c:ptCount val="3"/>
                <c:pt idx="0">
                  <c:v>24376754</c:v>
                </c:pt>
                <c:pt idx="1">
                  <c:v>29626314</c:v>
                </c:pt>
                <c:pt idx="2">
                  <c:v>0</c:v>
                </c:pt>
              </c:numCache>
            </c:numRef>
          </c:val>
          <c:extLst>
            <c:ext xmlns:c16="http://schemas.microsoft.com/office/drawing/2014/chart" uri="{C3380CC4-5D6E-409C-BE32-E72D297353CC}">
              <c16:uniqueId val="{00000001-56C3-3042-A91D-86D02BDF416A}"/>
            </c:ext>
          </c:extLst>
        </c:ser>
        <c:dLbls>
          <c:showLegendKey val="0"/>
          <c:showVal val="0"/>
          <c:showCatName val="0"/>
          <c:showSerName val="0"/>
          <c:showPercent val="0"/>
          <c:showBubbleSize val="0"/>
        </c:dLbls>
        <c:gapWidth val="219"/>
        <c:overlap val="-27"/>
        <c:axId val="254397440"/>
        <c:axId val="254874368"/>
      </c:barChart>
      <c:catAx>
        <c:axId val="254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874368"/>
        <c:crosses val="autoZero"/>
        <c:auto val="1"/>
        <c:lblAlgn val="ctr"/>
        <c:lblOffset val="100"/>
        <c:noMultiLvlLbl val="0"/>
      </c:catAx>
      <c:valAx>
        <c:axId val="2548743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397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'101.ЈП за изградба на инфрастру'!$A$139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'101.ЈП за изградба на инфрастру'!$B$138:$D$138</c:f>
              <c:numCache>
                <c:formatCode>General</c:formatCode>
                <c:ptCount val="3"/>
                <c:pt idx="0">
                  <c:v>2023</c:v>
                </c:pt>
                <c:pt idx="1">
                  <c:v>2024</c:v>
                </c:pt>
                <c:pt idx="2">
                  <c:v>2025</c:v>
                </c:pt>
              </c:numCache>
            </c:numRef>
          </c:cat>
          <c:val>
            <c:numRef>
              <c:f>'101.ЈП за изградба на инфрастру'!$B$139:$D$139</c:f>
              <c:numCache>
                <c:formatCode>0.00</c:formatCode>
                <c:ptCount val="3"/>
                <c:pt idx="0">
                  <c:v>0.17474028626805499</c:v>
                </c:pt>
                <c:pt idx="1">
                  <c:v>0.18863277534191139</c:v>
                </c:pt>
                <c:pt idx="2">
                  <c:v>0</c:v>
                </c:pt>
              </c:numCache>
            </c:numRef>
          </c:val>
          <c:smooth val="0"/>
          <c:extLst>
            <c:ext xmlns:c16="http://schemas.microsoft.com/office/drawing/2014/chart" uri="{C3380CC4-5D6E-409C-BE32-E72D297353CC}">
              <c16:uniqueId val="{00000000-8813-8F43-8755-8B4896A602DD}"/>
            </c:ext>
          </c:extLst>
        </c:ser>
        <c:ser>
          <c:idx val="1"/>
          <c:order val="1"/>
          <c:tx>
            <c:strRef>
              <c:f>'101.ЈП за изградба на инфрастру'!$A$140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'101.ЈП за изградба на инфрастру'!$B$138:$D$138</c:f>
              <c:numCache>
                <c:formatCode>General</c:formatCode>
                <c:ptCount val="3"/>
                <c:pt idx="0">
                  <c:v>2023</c:v>
                </c:pt>
                <c:pt idx="1">
                  <c:v>2024</c:v>
                </c:pt>
                <c:pt idx="2">
                  <c:v>2025</c:v>
                </c:pt>
              </c:numCache>
            </c:numRef>
          </c:cat>
          <c:val>
            <c:numRef>
              <c:f>'101.ЈП за изградба на инфрастру'!$B$140:$D$140</c:f>
              <c:numCache>
                <c:formatCode>0.00</c:formatCode>
                <c:ptCount val="3"/>
                <c:pt idx="0">
                  <c:v>0.2264369416569727</c:v>
                </c:pt>
                <c:pt idx="1">
                  <c:v>0.2441473042600685</c:v>
                </c:pt>
                <c:pt idx="2">
                  <c:v>0</c:v>
                </c:pt>
              </c:numCache>
            </c:numRef>
          </c:val>
          <c:smooth val="0"/>
          <c:extLst>
            <c:ext xmlns:c16="http://schemas.microsoft.com/office/drawing/2014/chart" uri="{C3380CC4-5D6E-409C-BE32-E72D297353CC}">
              <c16:uniqueId val="{00000001-8813-8F43-8755-8B4896A602DD}"/>
            </c:ext>
          </c:extLst>
        </c:ser>
        <c:dLbls>
          <c:showLegendKey val="0"/>
          <c:showVal val="0"/>
          <c:showCatName val="0"/>
          <c:showSerName val="0"/>
          <c:showPercent val="0"/>
          <c:showBubbleSize val="0"/>
        </c:dLbls>
        <c:smooth val="0"/>
        <c:axId val="254904192"/>
        <c:axId val="254905728"/>
      </c:lineChart>
      <c:catAx>
        <c:axId val="25490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905728"/>
        <c:crosses val="autoZero"/>
        <c:auto val="1"/>
        <c:lblAlgn val="ctr"/>
        <c:lblOffset val="100"/>
        <c:noMultiLvlLbl val="0"/>
      </c:catAx>
      <c:valAx>
        <c:axId val="2549057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904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'101.ЈП за изградба на инфрастру'!$A$185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'101.ЈП за изградба на инфрастру'!$B$184:$D$184</c:f>
              <c:numCache>
                <c:formatCode>General</c:formatCode>
                <c:ptCount val="3"/>
                <c:pt idx="0">
                  <c:v>2023</c:v>
                </c:pt>
                <c:pt idx="1">
                  <c:v>2024</c:v>
                </c:pt>
                <c:pt idx="2">
                  <c:v>2025</c:v>
                </c:pt>
              </c:numCache>
            </c:numRef>
          </c:cat>
          <c:val>
            <c:numRef>
              <c:f>'101.ЈП за изградба на инфрастру'!$B$185:$D$185</c:f>
              <c:numCache>
                <c:formatCode>0.00</c:formatCode>
                <c:ptCount val="3"/>
                <c:pt idx="0">
                  <c:v>2.034822592849872</c:v>
                </c:pt>
                <c:pt idx="1">
                  <c:v>1.8334204066232711</c:v>
                </c:pt>
                <c:pt idx="2">
                  <c:v>0</c:v>
                </c:pt>
              </c:numCache>
            </c:numRef>
          </c:val>
          <c:smooth val="0"/>
          <c:extLst>
            <c:ext xmlns:c16="http://schemas.microsoft.com/office/drawing/2014/chart" uri="{C3380CC4-5D6E-409C-BE32-E72D297353CC}">
              <c16:uniqueId val="{00000000-BCDB-C64D-9B09-0F5ED56465B5}"/>
            </c:ext>
          </c:extLst>
        </c:ser>
        <c:ser>
          <c:idx val="1"/>
          <c:order val="1"/>
          <c:tx>
            <c:strRef>
              <c:f>'101.ЈП за изградба на инфрастру'!$A$186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'101.ЈП за изградба на инфрастру'!$B$184:$D$184</c:f>
              <c:numCache>
                <c:formatCode>General</c:formatCode>
                <c:ptCount val="3"/>
                <c:pt idx="0">
                  <c:v>2023</c:v>
                </c:pt>
                <c:pt idx="1">
                  <c:v>2024</c:v>
                </c:pt>
                <c:pt idx="2">
                  <c:v>2025</c:v>
                </c:pt>
              </c:numCache>
            </c:numRef>
          </c:cat>
          <c:val>
            <c:numRef>
              <c:f>'101.ЈП за изградба на инфрастру'!$B$186:$D$186</c:f>
              <c:numCache>
                <c:formatCode>0.00</c:formatCode>
                <c:ptCount val="3"/>
                <c:pt idx="0">
                  <c:v>1.8131490633258069</c:v>
                </c:pt>
                <c:pt idx="1">
                  <c:v>1.6773264909596211</c:v>
                </c:pt>
                <c:pt idx="2">
                  <c:v>0</c:v>
                </c:pt>
              </c:numCache>
            </c:numRef>
          </c:val>
          <c:smooth val="0"/>
          <c:extLst>
            <c:ext xmlns:c16="http://schemas.microsoft.com/office/drawing/2014/chart" uri="{C3380CC4-5D6E-409C-BE32-E72D297353CC}">
              <c16:uniqueId val="{00000001-BCDB-C64D-9B09-0F5ED56465B5}"/>
            </c:ext>
          </c:extLst>
        </c:ser>
        <c:dLbls>
          <c:showLegendKey val="0"/>
          <c:showVal val="0"/>
          <c:showCatName val="0"/>
          <c:showSerName val="0"/>
          <c:showPercent val="0"/>
          <c:showBubbleSize val="0"/>
        </c:dLbls>
        <c:smooth val="0"/>
        <c:axId val="254489344"/>
        <c:axId val="254490880"/>
      </c:lineChart>
      <c:catAx>
        <c:axId val="25448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490880"/>
        <c:crosses val="autoZero"/>
        <c:auto val="1"/>
        <c:lblAlgn val="ctr"/>
        <c:lblOffset val="100"/>
        <c:noMultiLvlLbl val="0"/>
      </c:catAx>
      <c:valAx>
        <c:axId val="254490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4489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'102.ЈП Куманово-паркинг Куманов'!$A$161</c:f>
              <c:strCache>
                <c:ptCount val="1"/>
                <c:pt idx="0">
                  <c:v>   НЕТО ПРОФИТНА МАРЖА</c:v>
                </c:pt>
              </c:strCache>
            </c:strRef>
          </c:tx>
          <c:spPr>
            <a:ln>
              <a:prstDash val="solid"/>
            </a:ln>
          </c:spPr>
          <c:marker>
            <c:symbol val="none"/>
          </c:marker>
          <c:cat>
            <c:numRef>
              <c:f>'102.ЈП Куманово-паркинг Куманов'!$B$160:$D$160</c:f>
              <c:numCache>
                <c:formatCode>General</c:formatCode>
                <c:ptCount val="3"/>
                <c:pt idx="0">
                  <c:v>2023</c:v>
                </c:pt>
                <c:pt idx="1">
                  <c:v>2024</c:v>
                </c:pt>
                <c:pt idx="2">
                  <c:v>2025</c:v>
                </c:pt>
              </c:numCache>
            </c:numRef>
          </c:cat>
          <c:val>
            <c:numRef>
              <c:f>'102.ЈП Куманово-паркинг Куманов'!$B$161:$D$161</c:f>
              <c:numCache>
                <c:formatCode>0.00</c:formatCode>
                <c:ptCount val="3"/>
                <c:pt idx="0">
                  <c:v>-3.52</c:v>
                </c:pt>
                <c:pt idx="1">
                  <c:v>-10.25</c:v>
                </c:pt>
                <c:pt idx="2">
                  <c:v>0</c:v>
                </c:pt>
              </c:numCache>
            </c:numRef>
          </c:val>
          <c:smooth val="0"/>
          <c:extLst>
            <c:ext xmlns:c16="http://schemas.microsoft.com/office/drawing/2014/chart" uri="{C3380CC4-5D6E-409C-BE32-E72D297353CC}">
              <c16:uniqueId val="{00000000-49EB-714A-888E-E726EB224599}"/>
            </c:ext>
          </c:extLst>
        </c:ser>
        <c:ser>
          <c:idx val="1"/>
          <c:order val="1"/>
          <c:tx>
            <c:strRef>
              <c:f>'102.ЈП Куманово-паркинг Куманов'!$A$162</c:f>
              <c:strCache>
                <c:ptCount val="1"/>
                <c:pt idx="0">
                  <c:v>  ОПЕРАТИВНА ПРОФИТНА МАРЖА</c:v>
                </c:pt>
              </c:strCache>
            </c:strRef>
          </c:tx>
          <c:spPr>
            <a:ln>
              <a:prstDash val="solid"/>
            </a:ln>
          </c:spPr>
          <c:marker>
            <c:symbol val="none"/>
          </c:marker>
          <c:cat>
            <c:numRef>
              <c:f>'102.ЈП Куманово-паркинг Куманов'!$B$160:$D$160</c:f>
              <c:numCache>
                <c:formatCode>General</c:formatCode>
                <c:ptCount val="3"/>
                <c:pt idx="0">
                  <c:v>2023</c:v>
                </c:pt>
                <c:pt idx="1">
                  <c:v>2024</c:v>
                </c:pt>
                <c:pt idx="2">
                  <c:v>2025</c:v>
                </c:pt>
              </c:numCache>
            </c:numRef>
          </c:cat>
          <c:val>
            <c:numRef>
              <c:f>'102.ЈП Куманово-паркинг Куманов'!$B$162:$D$162</c:f>
              <c:numCache>
                <c:formatCode>0.00</c:formatCode>
                <c:ptCount val="3"/>
                <c:pt idx="0">
                  <c:v>-12.60324703934236</c:v>
                </c:pt>
                <c:pt idx="1">
                  <c:v>-11.410140429650809</c:v>
                </c:pt>
                <c:pt idx="2">
                  <c:v>0</c:v>
                </c:pt>
              </c:numCache>
            </c:numRef>
          </c:val>
          <c:smooth val="0"/>
          <c:extLst>
            <c:ext xmlns:c16="http://schemas.microsoft.com/office/drawing/2014/chart" uri="{C3380CC4-5D6E-409C-BE32-E72D297353CC}">
              <c16:uniqueId val="{00000001-49EB-714A-888E-E726EB224599}"/>
            </c:ext>
          </c:extLst>
        </c:ser>
        <c:ser>
          <c:idx val="2"/>
          <c:order val="2"/>
          <c:tx>
            <c:strRef>
              <c:f>'102.ЈП Куманово-паркинг Куманов'!$A$163</c:f>
              <c:strCache>
                <c:ptCount val="1"/>
                <c:pt idx="0">
                  <c:v>  СТАПКА НА ПОВРАТ НА СРЕДСТВА (ROA)</c:v>
                </c:pt>
              </c:strCache>
            </c:strRef>
          </c:tx>
          <c:spPr>
            <a:ln>
              <a:prstDash val="solid"/>
            </a:ln>
          </c:spPr>
          <c:marker>
            <c:symbol val="none"/>
          </c:marker>
          <c:cat>
            <c:numRef>
              <c:f>'102.ЈП Куманово-паркинг Куманов'!$B$160:$D$160</c:f>
              <c:numCache>
                <c:formatCode>General</c:formatCode>
                <c:ptCount val="3"/>
                <c:pt idx="0">
                  <c:v>2023</c:v>
                </c:pt>
                <c:pt idx="1">
                  <c:v>2024</c:v>
                </c:pt>
                <c:pt idx="2">
                  <c:v>2025</c:v>
                </c:pt>
              </c:numCache>
            </c:numRef>
          </c:cat>
          <c:val>
            <c:numRef>
              <c:f>'102.ЈП Куманово-паркинг Куманов'!$B$163:$D$163</c:f>
              <c:numCache>
                <c:formatCode>0.00</c:formatCode>
                <c:ptCount val="3"/>
                <c:pt idx="0">
                  <c:v>-6.44</c:v>
                </c:pt>
                <c:pt idx="1">
                  <c:v>-22.39</c:v>
                </c:pt>
                <c:pt idx="2">
                  <c:v>0</c:v>
                </c:pt>
              </c:numCache>
            </c:numRef>
          </c:val>
          <c:smooth val="0"/>
          <c:extLst>
            <c:ext xmlns:c16="http://schemas.microsoft.com/office/drawing/2014/chart" uri="{C3380CC4-5D6E-409C-BE32-E72D297353CC}">
              <c16:uniqueId val="{00000002-49EB-714A-888E-E726EB224599}"/>
            </c:ext>
          </c:extLst>
        </c:ser>
        <c:ser>
          <c:idx val="3"/>
          <c:order val="3"/>
          <c:tx>
            <c:strRef>
              <c:f>'102.ЈП Куманово-паркинг Куманов'!$A$164</c:f>
              <c:strCache>
                <c:ptCount val="1"/>
                <c:pt idx="0">
                  <c:v>  СТАПКА НА ПОВРАТ НА КАПИТАЛОТ (ROE)</c:v>
                </c:pt>
              </c:strCache>
            </c:strRef>
          </c:tx>
          <c:marker>
            <c:symbol val="none"/>
          </c:marker>
          <c:cat>
            <c:numRef>
              <c:f>'102.ЈП Куманово-паркинг Куманов'!$B$160:$D$160</c:f>
              <c:numCache>
                <c:formatCode>General</c:formatCode>
                <c:ptCount val="3"/>
                <c:pt idx="0">
                  <c:v>2023</c:v>
                </c:pt>
                <c:pt idx="1">
                  <c:v>2024</c:v>
                </c:pt>
                <c:pt idx="2">
                  <c:v>2025</c:v>
                </c:pt>
              </c:numCache>
            </c:numRef>
          </c:cat>
          <c:val>
            <c:numRef>
              <c:f>'102.ЈП Куманово-паркинг Куманов'!$B$164:$D$164</c:f>
              <c:numCache>
                <c:formatCode>0.00</c:formatCode>
                <c:ptCount val="3"/>
                <c:pt idx="0">
                  <c:v>-47.31</c:v>
                </c:pt>
                <c:pt idx="1">
                  <c:v>159.26</c:v>
                </c:pt>
                <c:pt idx="2">
                  <c:v>0</c:v>
                </c:pt>
              </c:numCache>
            </c:numRef>
          </c:val>
          <c:smooth val="0"/>
          <c:extLst>
            <c:ext xmlns:c16="http://schemas.microsoft.com/office/drawing/2014/chart" uri="{C3380CC4-5D6E-409C-BE32-E72D297353CC}">
              <c16:uniqueId val="{00000000-CADD-114C-B0CE-BB954FDEF1EC}"/>
            </c:ext>
          </c:extLst>
        </c:ser>
        <c:dLbls>
          <c:showLegendKey val="0"/>
          <c:showVal val="0"/>
          <c:showCatName val="0"/>
          <c:showSerName val="0"/>
          <c:showPercent val="0"/>
          <c:showBubbleSize val="0"/>
        </c:dLbls>
        <c:smooth val="0"/>
        <c:axId val="254118144"/>
        <c:axId val="254132224"/>
      </c:lineChart>
      <c:catAx>
        <c:axId val="254118144"/>
        <c:scaling>
          <c:orientation val="minMax"/>
        </c:scaling>
        <c:delete val="0"/>
        <c:axPos val="b"/>
        <c:numFmt formatCode="General" sourceLinked="0"/>
        <c:majorTickMark val="out"/>
        <c:minorTickMark val="none"/>
        <c:tickLblPos val="nextTo"/>
        <c:crossAx val="254132224"/>
        <c:crosses val="autoZero"/>
        <c:auto val="1"/>
        <c:lblAlgn val="ctr"/>
        <c:lblOffset val="100"/>
        <c:noMultiLvlLbl val="0"/>
      </c:catAx>
      <c:valAx>
        <c:axId val="254132224"/>
        <c:scaling>
          <c:orientation val="minMax"/>
        </c:scaling>
        <c:delete val="0"/>
        <c:axPos val="l"/>
        <c:majorGridlines/>
        <c:numFmt formatCode="0.00" sourceLinked="1"/>
        <c:majorTickMark val="out"/>
        <c:minorTickMark val="none"/>
        <c:tickLblPos val="nextTo"/>
        <c:crossAx val="2541181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7.9196850393700793E-2"/>
          <c:y val="7.4548702245552642E-2"/>
          <c:w val="0.52360870516185476"/>
          <c:h val="0.8326195683872849"/>
        </c:manualLayout>
      </c:layout>
      <c:lineChart>
        <c:grouping val="standard"/>
        <c:varyColors val="0"/>
        <c:ser>
          <c:idx val="0"/>
          <c:order val="0"/>
          <c:tx>
            <c:strRef>
              <c:f>'102.ЈП Куманово-паркинг Куманов'!$A$185</c:f>
              <c:strCache>
                <c:ptCount val="1"/>
                <c:pt idx="0">
                  <c:v>  ПОКАЗАТЕЛ НА ТЕКОВНА ЛИКВИДНОСТ (CURRENT RATIO)</c:v>
                </c:pt>
              </c:strCache>
            </c:strRef>
          </c:tx>
          <c:spPr>
            <a:ln>
              <a:prstDash val="solid"/>
            </a:ln>
          </c:spPr>
          <c:marker>
            <c:symbol val="none"/>
          </c:marker>
          <c:cat>
            <c:numRef>
              <c:f>'102.ЈП Куманово-паркинг Куманов'!$B$184:$D$184</c:f>
              <c:numCache>
                <c:formatCode>General</c:formatCode>
                <c:ptCount val="3"/>
                <c:pt idx="0">
                  <c:v>2023</c:v>
                </c:pt>
                <c:pt idx="1">
                  <c:v>2024</c:v>
                </c:pt>
                <c:pt idx="2">
                  <c:v>2025</c:v>
                </c:pt>
              </c:numCache>
            </c:numRef>
          </c:cat>
          <c:val>
            <c:numRef>
              <c:f>'102.ЈП Куманово-паркинг Куманов'!$B$185:$D$185</c:f>
              <c:numCache>
                <c:formatCode>0.00</c:formatCode>
                <c:ptCount val="3"/>
                <c:pt idx="0">
                  <c:v>0.54390162822100896</c:v>
                </c:pt>
                <c:pt idx="1">
                  <c:v>0.35413926203628471</c:v>
                </c:pt>
                <c:pt idx="2">
                  <c:v>0</c:v>
                </c:pt>
              </c:numCache>
            </c:numRef>
          </c:val>
          <c:smooth val="0"/>
          <c:extLst>
            <c:ext xmlns:c16="http://schemas.microsoft.com/office/drawing/2014/chart" uri="{C3380CC4-5D6E-409C-BE32-E72D297353CC}">
              <c16:uniqueId val="{00000000-C0E0-EE45-A8F7-40FB7F62C110}"/>
            </c:ext>
          </c:extLst>
        </c:ser>
        <c:ser>
          <c:idx val="1"/>
          <c:order val="1"/>
          <c:tx>
            <c:strRef>
              <c:f>'102.ЈП Куманово-паркинг Куманов'!$A$186</c:f>
              <c:strCache>
                <c:ptCount val="1"/>
                <c:pt idx="0">
                  <c:v>  ПОКАЗАТЕЛ НА ЗАБРЗАНА ЛИКВИДНОСТ (QOICK RATIO)</c:v>
                </c:pt>
              </c:strCache>
            </c:strRef>
          </c:tx>
          <c:spPr>
            <a:ln>
              <a:prstDash val="solid"/>
            </a:ln>
          </c:spPr>
          <c:marker>
            <c:symbol val="none"/>
          </c:marker>
          <c:cat>
            <c:numRef>
              <c:f>'102.ЈП Куманово-паркинг Куманов'!$B$184:$D$184</c:f>
              <c:numCache>
                <c:formatCode>General</c:formatCode>
                <c:ptCount val="3"/>
                <c:pt idx="0">
                  <c:v>2023</c:v>
                </c:pt>
                <c:pt idx="1">
                  <c:v>2024</c:v>
                </c:pt>
                <c:pt idx="2">
                  <c:v>2025</c:v>
                </c:pt>
              </c:numCache>
            </c:numRef>
          </c:cat>
          <c:val>
            <c:numRef>
              <c:f>'102.ЈП Куманово-паркинг Куманов'!$B$186:$D$186</c:f>
              <c:numCache>
                <c:formatCode>0.00</c:formatCode>
                <c:ptCount val="3"/>
                <c:pt idx="0">
                  <c:v>0.54390162822100896</c:v>
                </c:pt>
                <c:pt idx="1">
                  <c:v>0.35413926203628471</c:v>
                </c:pt>
                <c:pt idx="2">
                  <c:v>0</c:v>
                </c:pt>
              </c:numCache>
            </c:numRef>
          </c:val>
          <c:smooth val="0"/>
          <c:extLst>
            <c:ext xmlns:c16="http://schemas.microsoft.com/office/drawing/2014/chart" uri="{C3380CC4-5D6E-409C-BE32-E72D297353CC}">
              <c16:uniqueId val="{00000001-C0E0-EE45-A8F7-40FB7F62C110}"/>
            </c:ext>
          </c:extLst>
        </c:ser>
        <c:dLbls>
          <c:showLegendKey val="0"/>
          <c:showVal val="0"/>
          <c:showCatName val="0"/>
          <c:showSerName val="0"/>
          <c:showPercent val="0"/>
          <c:showBubbleSize val="0"/>
        </c:dLbls>
        <c:smooth val="0"/>
        <c:axId val="254518400"/>
        <c:axId val="254519936"/>
      </c:lineChart>
      <c:catAx>
        <c:axId val="254518400"/>
        <c:scaling>
          <c:orientation val="minMax"/>
        </c:scaling>
        <c:delete val="0"/>
        <c:axPos val="b"/>
        <c:numFmt formatCode="General" sourceLinked="1"/>
        <c:majorTickMark val="out"/>
        <c:minorTickMark val="none"/>
        <c:tickLblPos val="nextTo"/>
        <c:crossAx val="254519936"/>
        <c:crosses val="autoZero"/>
        <c:auto val="1"/>
        <c:lblAlgn val="ctr"/>
        <c:lblOffset val="100"/>
        <c:noMultiLvlLbl val="0"/>
      </c:catAx>
      <c:valAx>
        <c:axId val="254519936"/>
        <c:scaling>
          <c:orientation val="minMax"/>
        </c:scaling>
        <c:delete val="0"/>
        <c:axPos val="l"/>
        <c:majorGridlines/>
        <c:numFmt formatCode="0.00" sourceLinked="1"/>
        <c:majorTickMark val="out"/>
        <c:minorTickMark val="none"/>
        <c:tickLblPos val="nextTo"/>
        <c:crossAx val="2545184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'102.ЈП Куманово-паркинг Куманов'!$A$95</c:f>
              <c:strCache>
                <c:ptCount val="1"/>
                <c:pt idx="0">
                  <c:v>Oбврски</c:v>
                </c:pt>
              </c:strCache>
            </c:strRef>
          </c:tx>
          <c:spPr>
            <a:ln>
              <a:prstDash val="solid"/>
            </a:ln>
          </c:spPr>
          <c:invertIfNegative val="0"/>
          <c:cat>
            <c:numRef>
              <c:f>'102.ЈП Куманово-паркинг Куманов'!$B$94:$D$94</c:f>
              <c:numCache>
                <c:formatCode>0</c:formatCode>
                <c:ptCount val="3"/>
                <c:pt idx="0">
                  <c:v>2023</c:v>
                </c:pt>
                <c:pt idx="1">
                  <c:v>2024</c:v>
                </c:pt>
                <c:pt idx="2">
                  <c:v>2025</c:v>
                </c:pt>
              </c:numCache>
            </c:numRef>
          </c:cat>
          <c:val>
            <c:numRef>
              <c:f>'102.ЈП Куманово-паркинг Куманов'!$B$95:$D$95</c:f>
              <c:numCache>
                <c:formatCode>#,##0</c:formatCode>
                <c:ptCount val="3"/>
                <c:pt idx="0">
                  <c:v>15227294</c:v>
                </c:pt>
                <c:pt idx="1">
                  <c:v>21051035</c:v>
                </c:pt>
                <c:pt idx="2">
                  <c:v>0</c:v>
                </c:pt>
              </c:numCache>
            </c:numRef>
          </c:val>
          <c:extLst>
            <c:ext xmlns:c16="http://schemas.microsoft.com/office/drawing/2014/chart" uri="{C3380CC4-5D6E-409C-BE32-E72D297353CC}">
              <c16:uniqueId val="{00000000-07B0-D748-BC35-5AF9EC7398EA}"/>
            </c:ext>
          </c:extLst>
        </c:ser>
        <c:ser>
          <c:idx val="1"/>
          <c:order val="1"/>
          <c:tx>
            <c:strRef>
              <c:f>'102.ЈП Куманово-паркинг Куманов'!$A$96</c:f>
              <c:strCache>
                <c:ptCount val="1"/>
                <c:pt idx="0">
                  <c:v>EBITDA</c:v>
                </c:pt>
              </c:strCache>
            </c:strRef>
          </c:tx>
          <c:spPr>
            <a:ln>
              <a:prstDash val="solid"/>
            </a:ln>
          </c:spPr>
          <c:invertIfNegative val="0"/>
          <c:cat>
            <c:numRef>
              <c:f>'102.ЈП Куманово-паркинг Куманов'!$B$94:$D$94</c:f>
              <c:numCache>
                <c:formatCode>0</c:formatCode>
                <c:ptCount val="3"/>
                <c:pt idx="0">
                  <c:v>2023</c:v>
                </c:pt>
                <c:pt idx="1">
                  <c:v>2024</c:v>
                </c:pt>
                <c:pt idx="2">
                  <c:v>2025</c:v>
                </c:pt>
              </c:numCache>
            </c:numRef>
          </c:cat>
          <c:val>
            <c:numRef>
              <c:f>'102.ЈП Куманово-паркинг Куманов'!$B$96:$D$96</c:f>
              <c:numCache>
                <c:formatCode>#,##0</c:formatCode>
                <c:ptCount val="3"/>
                <c:pt idx="0">
                  <c:v>-3907287</c:v>
                </c:pt>
                <c:pt idx="1">
                  <c:v>-4351365</c:v>
                </c:pt>
                <c:pt idx="2">
                  <c:v>0</c:v>
                </c:pt>
              </c:numCache>
            </c:numRef>
          </c:val>
          <c:extLst>
            <c:ext xmlns:c16="http://schemas.microsoft.com/office/drawing/2014/chart" uri="{C3380CC4-5D6E-409C-BE32-E72D297353CC}">
              <c16:uniqueId val="{00000001-07B0-D748-BC35-5AF9EC7398EA}"/>
            </c:ext>
          </c:extLst>
        </c:ser>
        <c:ser>
          <c:idx val="2"/>
          <c:order val="2"/>
          <c:tx>
            <c:strRef>
              <c:f>'102.ЈП Куманово-паркинг Куманов'!$A$97</c:f>
              <c:strCache>
                <c:ptCount val="1"/>
                <c:pt idx="0">
                  <c:v>Показател на долг/ЕBITDA</c:v>
                </c:pt>
              </c:strCache>
            </c:strRef>
          </c:tx>
          <c:spPr>
            <a:ln>
              <a:prstDash val="solid"/>
            </a:ln>
          </c:spPr>
          <c:invertIfNegative val="0"/>
          <c:cat>
            <c:numRef>
              <c:f>'102.ЈП Куманово-паркинг Куманов'!$B$94:$D$94</c:f>
              <c:numCache>
                <c:formatCode>0</c:formatCode>
                <c:ptCount val="3"/>
                <c:pt idx="0">
                  <c:v>2023</c:v>
                </c:pt>
                <c:pt idx="1">
                  <c:v>2024</c:v>
                </c:pt>
                <c:pt idx="2">
                  <c:v>2025</c:v>
                </c:pt>
              </c:numCache>
            </c:numRef>
          </c:cat>
          <c:val>
            <c:numRef>
              <c:f>'102.ЈП Куманово-паркинг Куманов'!$B$97:$D$97</c:f>
              <c:numCache>
                <c:formatCode>#,##0.00</c:formatCode>
                <c:ptCount val="3"/>
                <c:pt idx="0">
                  <c:v>-3.8971526790839781</c:v>
                </c:pt>
                <c:pt idx="1">
                  <c:v>-4.8378003224275599</c:v>
                </c:pt>
                <c:pt idx="2">
                  <c:v>0</c:v>
                </c:pt>
              </c:numCache>
            </c:numRef>
          </c:val>
          <c:extLst>
            <c:ext xmlns:c16="http://schemas.microsoft.com/office/drawing/2014/chart" uri="{C3380CC4-5D6E-409C-BE32-E72D297353CC}">
              <c16:uniqueId val="{00000002-07B0-D748-BC35-5AF9EC7398EA}"/>
            </c:ext>
          </c:extLst>
        </c:ser>
        <c:dLbls>
          <c:showLegendKey val="0"/>
          <c:showVal val="0"/>
          <c:showCatName val="0"/>
          <c:showSerName val="0"/>
          <c:showPercent val="0"/>
          <c:showBubbleSize val="0"/>
        </c:dLbls>
        <c:gapWidth val="150"/>
        <c:axId val="254026880"/>
        <c:axId val="254028416"/>
      </c:barChart>
      <c:catAx>
        <c:axId val="254026880"/>
        <c:scaling>
          <c:orientation val="minMax"/>
        </c:scaling>
        <c:delete val="0"/>
        <c:axPos val="b"/>
        <c:numFmt formatCode="0" sourceLinked="1"/>
        <c:majorTickMark val="out"/>
        <c:minorTickMark val="none"/>
        <c:tickLblPos val="nextTo"/>
        <c:crossAx val="254028416"/>
        <c:crosses val="autoZero"/>
        <c:auto val="1"/>
        <c:lblAlgn val="ctr"/>
        <c:lblOffset val="100"/>
        <c:noMultiLvlLbl val="0"/>
      </c:catAx>
      <c:valAx>
        <c:axId val="254028416"/>
        <c:scaling>
          <c:orientation val="minMax"/>
        </c:scaling>
        <c:delete val="0"/>
        <c:axPos val="l"/>
        <c:majorGridlines/>
        <c:numFmt formatCode="#,##0" sourceLinked="1"/>
        <c:majorTickMark val="out"/>
        <c:minorTickMark val="none"/>
        <c:tickLblPos val="nextTo"/>
        <c:crossAx val="2540268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'102.ЈП Куманово-паркинг Куманов'!$A$118</c:f>
              <c:strCache>
                <c:ptCount val="1"/>
                <c:pt idx="0">
                  <c:v>Oбврски</c:v>
                </c:pt>
              </c:strCache>
            </c:strRef>
          </c:tx>
          <c:spPr>
            <a:ln>
              <a:prstDash val="solid"/>
            </a:ln>
          </c:spPr>
          <c:invertIfNegative val="0"/>
          <c:cat>
            <c:numRef>
              <c:f>'102.ЈП Куманово-паркинг Куманов'!$B$117:$D$117</c:f>
              <c:numCache>
                <c:formatCode>General</c:formatCode>
                <c:ptCount val="3"/>
                <c:pt idx="0">
                  <c:v>2023</c:v>
                </c:pt>
                <c:pt idx="1">
                  <c:v>2024</c:v>
                </c:pt>
                <c:pt idx="2">
                  <c:v>2025</c:v>
                </c:pt>
              </c:numCache>
            </c:numRef>
          </c:cat>
          <c:val>
            <c:numRef>
              <c:f>'102.ЈП Куманово-паркинг Куманов'!$B$118:$D$118</c:f>
              <c:numCache>
                <c:formatCode>#,##0</c:formatCode>
                <c:ptCount val="3"/>
                <c:pt idx="0">
                  <c:v>15227294</c:v>
                </c:pt>
                <c:pt idx="1">
                  <c:v>21051035</c:v>
                </c:pt>
                <c:pt idx="2">
                  <c:v>0</c:v>
                </c:pt>
              </c:numCache>
            </c:numRef>
          </c:val>
          <c:extLst>
            <c:ext xmlns:c16="http://schemas.microsoft.com/office/drawing/2014/chart" uri="{C3380CC4-5D6E-409C-BE32-E72D297353CC}">
              <c16:uniqueId val="{00000000-5014-4A4D-9DF6-056B3AD2E96A}"/>
            </c:ext>
          </c:extLst>
        </c:ser>
        <c:ser>
          <c:idx val="1"/>
          <c:order val="1"/>
          <c:tx>
            <c:strRef>
              <c:f>'102.ЈП Куманово-паркинг Куманов'!$A$119</c:f>
              <c:strCache>
                <c:ptCount val="1"/>
                <c:pt idx="0">
                  <c:v>Приходи</c:v>
                </c:pt>
              </c:strCache>
            </c:strRef>
          </c:tx>
          <c:spPr>
            <a:ln>
              <a:prstDash val="solid"/>
            </a:ln>
          </c:spPr>
          <c:invertIfNegative val="0"/>
          <c:cat>
            <c:numRef>
              <c:f>'102.ЈП Куманово-паркинг Куманов'!$B$117:$D$117</c:f>
              <c:numCache>
                <c:formatCode>General</c:formatCode>
                <c:ptCount val="3"/>
                <c:pt idx="0">
                  <c:v>2023</c:v>
                </c:pt>
                <c:pt idx="1">
                  <c:v>2024</c:v>
                </c:pt>
                <c:pt idx="2">
                  <c:v>2025</c:v>
                </c:pt>
              </c:numCache>
            </c:numRef>
          </c:cat>
          <c:val>
            <c:numRef>
              <c:f>'102.ЈП Куманово-паркинг Куманов'!$B$119:$D$119</c:f>
              <c:numCache>
                <c:formatCode>#,##0</c:formatCode>
                <c:ptCount val="3"/>
                <c:pt idx="0">
                  <c:v>48555019</c:v>
                </c:pt>
                <c:pt idx="1">
                  <c:v>53274421</c:v>
                </c:pt>
                <c:pt idx="2">
                  <c:v>0</c:v>
                </c:pt>
              </c:numCache>
            </c:numRef>
          </c:val>
          <c:extLst>
            <c:ext xmlns:c16="http://schemas.microsoft.com/office/drawing/2014/chart" uri="{C3380CC4-5D6E-409C-BE32-E72D297353CC}">
              <c16:uniqueId val="{00000001-5014-4A4D-9DF6-056B3AD2E96A}"/>
            </c:ext>
          </c:extLst>
        </c:ser>
        <c:dLbls>
          <c:showLegendKey val="0"/>
          <c:showVal val="0"/>
          <c:showCatName val="0"/>
          <c:showSerName val="0"/>
          <c:showPercent val="0"/>
          <c:showBubbleSize val="0"/>
        </c:dLbls>
        <c:gapWidth val="150"/>
        <c:axId val="254070784"/>
        <c:axId val="254072320"/>
      </c:barChart>
      <c:catAx>
        <c:axId val="254070784"/>
        <c:scaling>
          <c:orientation val="minMax"/>
        </c:scaling>
        <c:delete val="0"/>
        <c:axPos val="b"/>
        <c:numFmt formatCode="General" sourceLinked="1"/>
        <c:majorTickMark val="out"/>
        <c:minorTickMark val="none"/>
        <c:tickLblPos val="nextTo"/>
        <c:crossAx val="254072320"/>
        <c:crosses val="autoZero"/>
        <c:auto val="1"/>
        <c:lblAlgn val="ctr"/>
        <c:lblOffset val="100"/>
        <c:noMultiLvlLbl val="0"/>
      </c:catAx>
      <c:valAx>
        <c:axId val="254072320"/>
        <c:scaling>
          <c:orientation val="minMax"/>
        </c:scaling>
        <c:delete val="0"/>
        <c:axPos val="l"/>
        <c:majorGridlines/>
        <c:numFmt formatCode="#,##0" sourceLinked="1"/>
        <c:majorTickMark val="out"/>
        <c:minorTickMark val="none"/>
        <c:tickLblPos val="nextTo"/>
        <c:crossAx val="2540707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'1.Друштво за спортски дејност'!$A$185</c:f>
              <c:strCache>
                <c:ptCount val="1"/>
                <c:pt idx="0">
                  <c:v>  ПОКАЗАТЕЛ НА ТЕКОВНА ЛИКВИДНОСТ (CURRENT RATIO)</c:v>
                </c:pt>
              </c:strCache>
            </c:strRef>
          </c:tx>
          <c:spPr>
            <a:ln>
              <a:prstDash val="solid"/>
            </a:ln>
          </c:spPr>
          <c:marker>
            <c:symbol val="none"/>
          </c:marker>
          <c:cat>
            <c:numRef>
              <c:f>'1.Друштво за спортски дејност'!$B$184:$D$184</c:f>
              <c:numCache>
                <c:formatCode>General</c:formatCode>
                <c:ptCount val="3"/>
                <c:pt idx="0">
                  <c:v>2023</c:v>
                </c:pt>
                <c:pt idx="1">
                  <c:v>2024</c:v>
                </c:pt>
                <c:pt idx="2">
                  <c:v>2025</c:v>
                </c:pt>
              </c:numCache>
            </c:numRef>
          </c:cat>
          <c:val>
            <c:numRef>
              <c:f>'1.Друштво за спортски дејност'!$B$185:$D$185</c:f>
              <c:numCache>
                <c:formatCode>0.00</c:formatCode>
                <c:ptCount val="3"/>
                <c:pt idx="0">
                  <c:v>0.99059532026327768</c:v>
                </c:pt>
                <c:pt idx="1">
                  <c:v>4.4072359394898897E-2</c:v>
                </c:pt>
                <c:pt idx="2">
                  <c:v>0.34549493527055619</c:v>
                </c:pt>
              </c:numCache>
            </c:numRef>
          </c:val>
          <c:smooth val="0"/>
          <c:extLst>
            <c:ext xmlns:c16="http://schemas.microsoft.com/office/drawing/2014/chart" uri="{C3380CC4-5D6E-409C-BE32-E72D297353CC}">
              <c16:uniqueId val="{00000000-3E5C-8243-AE2F-8144CBB86398}"/>
            </c:ext>
          </c:extLst>
        </c:ser>
        <c:ser>
          <c:idx val="1"/>
          <c:order val="1"/>
          <c:tx>
            <c:strRef>
              <c:f>'1.Друштво за спортски дејност'!$A$186</c:f>
              <c:strCache>
                <c:ptCount val="1"/>
                <c:pt idx="0">
                  <c:v>  ПОКАЗАТЕЛ НА ЗАБРЗАНА ЛИКВИДНОСТ (QOICK RATIO)</c:v>
                </c:pt>
              </c:strCache>
            </c:strRef>
          </c:tx>
          <c:spPr>
            <a:ln>
              <a:prstDash val="solid"/>
            </a:ln>
          </c:spPr>
          <c:marker>
            <c:symbol val="none"/>
          </c:marker>
          <c:cat>
            <c:numRef>
              <c:f>'1.Друштво за спортски дејност'!$B$184:$D$184</c:f>
              <c:numCache>
                <c:formatCode>General</c:formatCode>
                <c:ptCount val="3"/>
                <c:pt idx="0">
                  <c:v>2023</c:v>
                </c:pt>
                <c:pt idx="1">
                  <c:v>2024</c:v>
                </c:pt>
                <c:pt idx="2">
                  <c:v>2025</c:v>
                </c:pt>
              </c:numCache>
            </c:numRef>
          </c:cat>
          <c:val>
            <c:numRef>
              <c:f>'1.Друштво за спортски дејност'!$B$186:$D$186</c:f>
              <c:numCache>
                <c:formatCode>0.00</c:formatCode>
                <c:ptCount val="3"/>
                <c:pt idx="0">
                  <c:v>0.92627534173859671</c:v>
                </c:pt>
                <c:pt idx="1">
                  <c:v>3.5868549306837708E-2</c:v>
                </c:pt>
                <c:pt idx="2">
                  <c:v>0.32151347293015348</c:v>
                </c:pt>
              </c:numCache>
            </c:numRef>
          </c:val>
          <c:smooth val="0"/>
          <c:extLst>
            <c:ext xmlns:c16="http://schemas.microsoft.com/office/drawing/2014/chart" uri="{C3380CC4-5D6E-409C-BE32-E72D297353CC}">
              <c16:uniqueId val="{00000001-3E5C-8243-AE2F-8144CBB86398}"/>
            </c:ext>
          </c:extLst>
        </c:ser>
        <c:dLbls>
          <c:showLegendKey val="0"/>
          <c:showVal val="0"/>
          <c:showCatName val="0"/>
          <c:showSerName val="0"/>
          <c:showPercent val="0"/>
          <c:showBubbleSize val="0"/>
        </c:dLbls>
        <c:smooth val="0"/>
        <c:axId val="220443392"/>
        <c:axId val="220444928"/>
      </c:lineChart>
      <c:catAx>
        <c:axId val="220443392"/>
        <c:scaling>
          <c:orientation val="minMax"/>
        </c:scaling>
        <c:delete val="0"/>
        <c:axPos val="b"/>
        <c:numFmt formatCode="General" sourceLinked="1"/>
        <c:majorTickMark val="out"/>
        <c:minorTickMark val="none"/>
        <c:tickLblPos val="nextTo"/>
        <c:crossAx val="220444928"/>
        <c:crosses val="autoZero"/>
        <c:auto val="1"/>
        <c:lblAlgn val="ctr"/>
        <c:lblOffset val="100"/>
        <c:noMultiLvlLbl val="0"/>
      </c:catAx>
      <c:valAx>
        <c:axId val="220444928"/>
        <c:scaling>
          <c:orientation val="minMax"/>
        </c:scaling>
        <c:delete val="0"/>
        <c:axPos val="l"/>
        <c:majorGridlines/>
        <c:numFmt formatCode="0.00" sourceLinked="1"/>
        <c:majorTickMark val="out"/>
        <c:minorTickMark val="none"/>
        <c:tickLblPos val="nextTo"/>
        <c:crossAx val="2204433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'11.Друштво за спортски дејност'!$A$142</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'11.Друштво за спортски дејност'!$B$141:$D$141</c:f>
              <c:numCache>
                <c:formatCode>General</c:formatCode>
                <c:ptCount val="3"/>
                <c:pt idx="0">
                  <c:v>2023</c:v>
                </c:pt>
                <c:pt idx="1">
                  <c:v>2024</c:v>
                </c:pt>
                <c:pt idx="2">
                  <c:v>2025</c:v>
                </c:pt>
              </c:numCache>
            </c:numRef>
          </c:cat>
          <c:val>
            <c:numRef>
              <c:f>'11.Друштво за спортски дејност'!$B$142:$D$142</c:f>
              <c:numCache>
                <c:formatCode>0.00</c:formatCode>
                <c:ptCount val="3"/>
                <c:pt idx="0">
                  <c:v>2.7625007789591032</c:v>
                </c:pt>
                <c:pt idx="1">
                  <c:v>3.3224028328853619</c:v>
                </c:pt>
                <c:pt idx="2">
                  <c:v>1.946976916396215</c:v>
                </c:pt>
              </c:numCache>
            </c:numRef>
          </c:val>
          <c:smooth val="0"/>
          <c:extLst>
            <c:ext xmlns:c16="http://schemas.microsoft.com/office/drawing/2014/chart" uri="{C3380CC4-5D6E-409C-BE32-E72D297353CC}">
              <c16:uniqueId val="{00000000-D361-B74F-A3F3-C96D961CFEB1}"/>
            </c:ext>
          </c:extLst>
        </c:ser>
        <c:ser>
          <c:idx val="1"/>
          <c:order val="1"/>
          <c:tx>
            <c:strRef>
              <c:f>'11.Друштво за спортски дејност'!$A$143</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'11.Друштво за спортски дејност'!$B$141:$D$141</c:f>
              <c:numCache>
                <c:formatCode>General</c:formatCode>
                <c:ptCount val="3"/>
                <c:pt idx="0">
                  <c:v>2023</c:v>
                </c:pt>
                <c:pt idx="1">
                  <c:v>2024</c:v>
                </c:pt>
                <c:pt idx="2">
                  <c:v>2025</c:v>
                </c:pt>
              </c:numCache>
            </c:numRef>
          </c:cat>
          <c:val>
            <c:numRef>
              <c:f>'11.Друштво за спортски дејност'!$B$143:$D$143</c:f>
              <c:numCache>
                <c:formatCode>0.00</c:formatCode>
                <c:ptCount val="3"/>
                <c:pt idx="0">
                  <c:v>-1.5673756357660049</c:v>
                </c:pt>
                <c:pt idx="1">
                  <c:v>-1.430588520578747</c:v>
                </c:pt>
                <c:pt idx="2">
                  <c:v>-2.0559919494189649</c:v>
                </c:pt>
              </c:numCache>
            </c:numRef>
          </c:val>
          <c:smooth val="0"/>
          <c:extLst>
            <c:ext xmlns:c16="http://schemas.microsoft.com/office/drawing/2014/chart" uri="{C3380CC4-5D6E-409C-BE32-E72D297353CC}">
              <c16:uniqueId val="{00000001-D361-B74F-A3F3-C96D961CFEB1}"/>
            </c:ext>
          </c:extLst>
        </c:ser>
        <c:dLbls>
          <c:showLegendKey val="0"/>
          <c:showVal val="0"/>
          <c:showCatName val="0"/>
          <c:showSerName val="0"/>
          <c:showPercent val="0"/>
          <c:showBubbleSize val="0"/>
        </c:dLbls>
        <c:smooth val="0"/>
        <c:axId val="222963584"/>
        <c:axId val="222965120"/>
      </c:lineChart>
      <c:catAx>
        <c:axId val="22296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65120"/>
        <c:crosses val="autoZero"/>
        <c:auto val="1"/>
        <c:lblAlgn val="ctr"/>
        <c:lblOffset val="100"/>
        <c:noMultiLvlLbl val="0"/>
      </c:catAx>
      <c:valAx>
        <c:axId val="2229651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9635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'102.ЈП Куманово-паркинг Куманов'!$A$139</c:f>
              <c:strCache>
                <c:ptCount val="1"/>
                <c:pt idx="0">
                  <c:v>  ПОКАЗАТЕЛ НА ВКУПНА ЗАДОЛЖЕНОСТ</c:v>
                </c:pt>
              </c:strCache>
            </c:strRef>
          </c:tx>
          <c:spPr>
            <a:ln>
              <a:prstDash val="solid"/>
            </a:ln>
          </c:spPr>
          <c:marker>
            <c:symbol val="none"/>
          </c:marker>
          <c:cat>
            <c:numRef>
              <c:f>'102.ЈП Куманово-паркинг Куманов'!$B$138:$D$138</c:f>
              <c:numCache>
                <c:formatCode>General</c:formatCode>
                <c:ptCount val="3"/>
                <c:pt idx="0">
                  <c:v>2023</c:v>
                </c:pt>
                <c:pt idx="1">
                  <c:v>2024</c:v>
                </c:pt>
                <c:pt idx="2">
                  <c:v>2025</c:v>
                </c:pt>
              </c:numCache>
            </c:numRef>
          </c:cat>
          <c:val>
            <c:numRef>
              <c:f>'102.ЈП Куманово-паркинг Куманов'!$B$139:$D$139</c:f>
              <c:numCache>
                <c:formatCode>0.00</c:formatCode>
                <c:ptCount val="3"/>
                <c:pt idx="0">
                  <c:v>0.62632988672766909</c:v>
                </c:pt>
                <c:pt idx="1">
                  <c:v>0.87470298437724314</c:v>
                </c:pt>
                <c:pt idx="2">
                  <c:v>0</c:v>
                </c:pt>
              </c:numCache>
            </c:numRef>
          </c:val>
          <c:smooth val="0"/>
          <c:extLst>
            <c:ext xmlns:c16="http://schemas.microsoft.com/office/drawing/2014/chart" uri="{C3380CC4-5D6E-409C-BE32-E72D297353CC}">
              <c16:uniqueId val="{00000000-BEE9-6141-8B22-DAF3579F4F63}"/>
            </c:ext>
          </c:extLst>
        </c:ser>
        <c:ser>
          <c:idx val="1"/>
          <c:order val="1"/>
          <c:tx>
            <c:strRef>
              <c:f>'102.ЈП Куманово-паркинг Куманов'!$A$140</c:f>
              <c:strCache>
                <c:ptCount val="1"/>
                <c:pt idx="0">
                  <c:v>  ПОКАЗАТЕЛ ДОЛГ-СОПСТВЕН КАПИТАЛ (DEBT EQUITY RATIO)</c:v>
                </c:pt>
              </c:strCache>
            </c:strRef>
          </c:tx>
          <c:spPr>
            <a:ln>
              <a:prstDash val="solid"/>
            </a:ln>
          </c:spPr>
          <c:marker>
            <c:symbol val="none"/>
          </c:marker>
          <c:cat>
            <c:numRef>
              <c:f>'102.ЈП Куманово-паркинг Куманов'!$B$138:$D$138</c:f>
              <c:numCache>
                <c:formatCode>General</c:formatCode>
                <c:ptCount val="3"/>
                <c:pt idx="0">
                  <c:v>2023</c:v>
                </c:pt>
                <c:pt idx="1">
                  <c:v>2024</c:v>
                </c:pt>
                <c:pt idx="2">
                  <c:v>2025</c:v>
                </c:pt>
              </c:numCache>
            </c:numRef>
          </c:cat>
          <c:val>
            <c:numRef>
              <c:f>'102.ЈП Куманово-паркинг Куманов'!$B$140:$D$140</c:f>
              <c:numCache>
                <c:formatCode>0.00</c:formatCode>
                <c:ptCount val="3"/>
                <c:pt idx="0">
                  <c:v>4.6003839873353662</c:v>
                </c:pt>
                <c:pt idx="1">
                  <c:v>-10.128822179345921</c:v>
                </c:pt>
                <c:pt idx="2">
                  <c:v>0</c:v>
                </c:pt>
              </c:numCache>
            </c:numRef>
          </c:val>
          <c:smooth val="0"/>
          <c:extLst>
            <c:ext xmlns:c16="http://schemas.microsoft.com/office/drawing/2014/chart" uri="{C3380CC4-5D6E-409C-BE32-E72D297353CC}">
              <c16:uniqueId val="{00000001-BEE9-6141-8B22-DAF3579F4F63}"/>
            </c:ext>
          </c:extLst>
        </c:ser>
        <c:dLbls>
          <c:showLegendKey val="0"/>
          <c:showVal val="0"/>
          <c:showCatName val="0"/>
          <c:showSerName val="0"/>
          <c:showPercent val="0"/>
          <c:showBubbleSize val="0"/>
        </c:dLbls>
        <c:smooth val="0"/>
        <c:axId val="254245504"/>
        <c:axId val="254255488"/>
      </c:lineChart>
      <c:catAx>
        <c:axId val="254245504"/>
        <c:scaling>
          <c:orientation val="minMax"/>
        </c:scaling>
        <c:delete val="0"/>
        <c:axPos val="b"/>
        <c:numFmt formatCode="General" sourceLinked="1"/>
        <c:majorTickMark val="out"/>
        <c:minorTickMark val="none"/>
        <c:tickLblPos val="nextTo"/>
        <c:crossAx val="254255488"/>
        <c:crosses val="autoZero"/>
        <c:auto val="1"/>
        <c:lblAlgn val="ctr"/>
        <c:lblOffset val="100"/>
        <c:noMultiLvlLbl val="0"/>
      </c:catAx>
      <c:valAx>
        <c:axId val="254255488"/>
        <c:scaling>
          <c:orientation val="minMax"/>
        </c:scaling>
        <c:delete val="0"/>
        <c:axPos val="l"/>
        <c:majorGridlines/>
        <c:numFmt formatCode="0.00" sourceLinked="1"/>
        <c:majorTickMark val="out"/>
        <c:minorTickMark val="none"/>
        <c:tickLblPos val="nextTo"/>
        <c:crossAx val="2542455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'103.Зедничко јавно претпријатие'!$A$164</c:f>
              <c:strCache>
                <c:ptCount val="1"/>
                <c:pt idx="0">
                  <c:v>   НЕТО ПРОФИТНА МАРЖА</c:v>
                </c:pt>
              </c:strCache>
            </c:strRef>
          </c:tx>
          <c:spPr>
            <a:ln>
              <a:prstDash val="solid"/>
            </a:ln>
          </c:spPr>
          <c:marker>
            <c:symbol val="none"/>
          </c:marker>
          <c:cat>
            <c:numRef>
              <c:f>'103.Зедничко јавно претпријатие'!$B$163:$D$163</c:f>
              <c:numCache>
                <c:formatCode>General</c:formatCode>
                <c:ptCount val="3"/>
                <c:pt idx="0">
                  <c:v>2023</c:v>
                </c:pt>
                <c:pt idx="1">
                  <c:v>2024</c:v>
                </c:pt>
                <c:pt idx="2">
                  <c:v>2025</c:v>
                </c:pt>
              </c:numCache>
            </c:numRef>
          </c:cat>
          <c:val>
            <c:numRef>
              <c:f>'103.Зедничко јавно претпријатие'!$B$164:$D$164</c:f>
              <c:numCache>
                <c:formatCode>0.00</c:formatCode>
                <c:ptCount val="3"/>
                <c:pt idx="0">
                  <c:v>0</c:v>
                </c:pt>
                <c:pt idx="1">
                  <c:v>0</c:v>
                </c:pt>
                <c:pt idx="2">
                  <c:v>0</c:v>
                </c:pt>
              </c:numCache>
            </c:numRef>
          </c:val>
          <c:smooth val="0"/>
          <c:extLst>
            <c:ext xmlns:c16="http://schemas.microsoft.com/office/drawing/2014/chart" uri="{C3380CC4-5D6E-409C-BE32-E72D297353CC}">
              <c16:uniqueId val="{00000000-30D8-D048-85EC-06A16CEB9C88}"/>
            </c:ext>
          </c:extLst>
        </c:ser>
        <c:ser>
          <c:idx val="1"/>
          <c:order val="1"/>
          <c:tx>
            <c:strRef>
              <c:f>'103.Зедничко јавно претпријатие'!$A$165</c:f>
              <c:strCache>
                <c:ptCount val="1"/>
                <c:pt idx="0">
                  <c:v>  ОПЕРАТИВНА ПРОФИТНА МАРЖА</c:v>
                </c:pt>
              </c:strCache>
            </c:strRef>
          </c:tx>
          <c:spPr>
            <a:ln>
              <a:prstDash val="solid"/>
            </a:ln>
          </c:spPr>
          <c:marker>
            <c:symbol val="none"/>
          </c:marker>
          <c:cat>
            <c:numRef>
              <c:f>'103.Зедничко јавно претпријатие'!$B$163:$D$163</c:f>
              <c:numCache>
                <c:formatCode>General</c:formatCode>
                <c:ptCount val="3"/>
                <c:pt idx="0">
                  <c:v>2023</c:v>
                </c:pt>
                <c:pt idx="1">
                  <c:v>2024</c:v>
                </c:pt>
                <c:pt idx="2">
                  <c:v>2025</c:v>
                </c:pt>
              </c:numCache>
            </c:numRef>
          </c:cat>
          <c:val>
            <c:numRef>
              <c:f>'103.Зедничко јавно претпријатие'!$B$165:$D$165</c:f>
              <c:numCache>
                <c:formatCode>0.00</c:formatCode>
                <c:ptCount val="3"/>
                <c:pt idx="0">
                  <c:v>0</c:v>
                </c:pt>
                <c:pt idx="1">
                  <c:v>0</c:v>
                </c:pt>
                <c:pt idx="2">
                  <c:v>0</c:v>
                </c:pt>
              </c:numCache>
            </c:numRef>
          </c:val>
          <c:smooth val="0"/>
          <c:extLst>
            <c:ext xmlns:c16="http://schemas.microsoft.com/office/drawing/2014/chart" uri="{C3380CC4-5D6E-409C-BE32-E72D297353CC}">
              <c16:uniqueId val="{00000001-30D8-D048-85EC-06A16CEB9C88}"/>
            </c:ext>
          </c:extLst>
        </c:ser>
        <c:ser>
          <c:idx val="2"/>
          <c:order val="2"/>
          <c:tx>
            <c:strRef>
              <c:f>'103.Зедничко јавно претпријатие'!$A$166</c:f>
              <c:strCache>
                <c:ptCount val="1"/>
                <c:pt idx="0">
                  <c:v>  СТАПКА НА ПОВРАТ НА СРЕДСТВА (ROA)</c:v>
                </c:pt>
              </c:strCache>
            </c:strRef>
          </c:tx>
          <c:spPr>
            <a:ln>
              <a:prstDash val="solid"/>
            </a:ln>
          </c:spPr>
          <c:marker>
            <c:symbol val="none"/>
          </c:marker>
          <c:cat>
            <c:numRef>
              <c:f>'103.Зедничко јавно претпријатие'!$B$163:$D$163</c:f>
              <c:numCache>
                <c:formatCode>General</c:formatCode>
                <c:ptCount val="3"/>
                <c:pt idx="0">
                  <c:v>2023</c:v>
                </c:pt>
                <c:pt idx="1">
                  <c:v>2024</c:v>
                </c:pt>
                <c:pt idx="2">
                  <c:v>2025</c:v>
                </c:pt>
              </c:numCache>
            </c:numRef>
          </c:cat>
          <c:val>
            <c:numRef>
              <c:f>'103.Зедничко јавно претпријатие'!$B$166:$D$166</c:f>
              <c:numCache>
                <c:formatCode>0.00</c:formatCode>
                <c:ptCount val="3"/>
                <c:pt idx="0">
                  <c:v>-0.13414634146341459</c:v>
                </c:pt>
                <c:pt idx="1">
                  <c:v>-0.48</c:v>
                </c:pt>
                <c:pt idx="2">
                  <c:v>-7.31</c:v>
                </c:pt>
              </c:numCache>
            </c:numRef>
          </c:val>
          <c:smooth val="0"/>
          <c:extLst>
            <c:ext xmlns:c16="http://schemas.microsoft.com/office/drawing/2014/chart" uri="{C3380CC4-5D6E-409C-BE32-E72D297353CC}">
              <c16:uniqueId val="{00000002-30D8-D048-85EC-06A16CEB9C88}"/>
            </c:ext>
          </c:extLst>
        </c:ser>
        <c:ser>
          <c:idx val="3"/>
          <c:order val="3"/>
          <c:tx>
            <c:strRef>
              <c:f>'103.Зедничко јавно претпријатие'!$A$167</c:f>
              <c:strCache>
                <c:ptCount val="1"/>
                <c:pt idx="0">
                  <c:v>  СТАПКА НА ПОВРАТ НА КАПИТАЛОТ (ROE)</c:v>
                </c:pt>
              </c:strCache>
            </c:strRef>
          </c:tx>
          <c:marker>
            <c:symbol val="none"/>
          </c:marker>
          <c:cat>
            <c:numRef>
              <c:f>'103.Зедничко јавно претпријатие'!$B$163:$D$163</c:f>
              <c:numCache>
                <c:formatCode>General</c:formatCode>
                <c:ptCount val="3"/>
                <c:pt idx="0">
                  <c:v>2023</c:v>
                </c:pt>
                <c:pt idx="1">
                  <c:v>2024</c:v>
                </c:pt>
                <c:pt idx="2">
                  <c:v>2025</c:v>
                </c:pt>
              </c:numCache>
            </c:numRef>
          </c:cat>
          <c:val>
            <c:numRef>
              <c:f>'103.Зедничко јавно претпријатие'!$B$167:$D$167</c:f>
              <c:numCache>
                <c:formatCode>0.00</c:formatCode>
                <c:ptCount val="3"/>
                <c:pt idx="0">
                  <c:v>-11.99</c:v>
                </c:pt>
                <c:pt idx="1">
                  <c:v>-0.48</c:v>
                </c:pt>
                <c:pt idx="2">
                  <c:v>-7.31</c:v>
                </c:pt>
              </c:numCache>
            </c:numRef>
          </c:val>
          <c:smooth val="0"/>
          <c:extLst>
            <c:ext xmlns:c16="http://schemas.microsoft.com/office/drawing/2014/chart" uri="{C3380CC4-5D6E-409C-BE32-E72D297353CC}">
              <c16:uniqueId val="{00000000-945C-8144-9BB1-0721A4DF5BB7}"/>
            </c:ext>
          </c:extLst>
        </c:ser>
        <c:dLbls>
          <c:showLegendKey val="0"/>
          <c:showVal val="0"/>
          <c:showCatName val="0"/>
          <c:showSerName val="0"/>
          <c:showPercent val="0"/>
          <c:showBubbleSize val="0"/>
        </c:dLbls>
        <c:smooth val="0"/>
        <c:axId val="254656896"/>
        <c:axId val="254658432"/>
      </c:lineChart>
      <c:catAx>
        <c:axId val="254656896"/>
        <c:scaling>
          <c:orientation val="minMax"/>
        </c:scaling>
        <c:delete val="0"/>
        <c:axPos val="b"/>
        <c:numFmt formatCode="General" sourceLinked="0"/>
        <c:majorTickMark val="out"/>
        <c:minorTickMark val="none"/>
        <c:tickLblPos val="nextTo"/>
        <c:crossAx val="254658432"/>
        <c:crosses val="autoZero"/>
        <c:auto val="1"/>
        <c:lblAlgn val="ctr"/>
        <c:lblOffset val="100"/>
        <c:noMultiLvlLbl val="0"/>
      </c:catAx>
      <c:valAx>
        <c:axId val="254658432"/>
        <c:scaling>
          <c:orientation val="minMax"/>
        </c:scaling>
        <c:delete val="0"/>
        <c:axPos val="l"/>
        <c:majorGridlines/>
        <c:numFmt formatCode="0.00" sourceLinked="1"/>
        <c:majorTickMark val="out"/>
        <c:minorTickMark val="none"/>
        <c:tickLblPos val="nextTo"/>
        <c:crossAx val="2546568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'103.Зедничко јавно претпријатие'!$A$98</c:f>
              <c:strCache>
                <c:ptCount val="1"/>
                <c:pt idx="0">
                  <c:v>Oбврски</c:v>
                </c:pt>
              </c:strCache>
            </c:strRef>
          </c:tx>
          <c:spPr>
            <a:ln>
              <a:prstDash val="solid"/>
            </a:ln>
          </c:spPr>
          <c:invertIfNegative val="0"/>
          <c:cat>
            <c:numRef>
              <c:f>'103.Зедничко јавно претпријатие'!$B$97:$D$97</c:f>
              <c:numCache>
                <c:formatCode>0</c:formatCode>
                <c:ptCount val="3"/>
                <c:pt idx="0">
                  <c:v>2023</c:v>
                </c:pt>
                <c:pt idx="1">
                  <c:v>2024</c:v>
                </c:pt>
                <c:pt idx="2">
                  <c:v>2025</c:v>
                </c:pt>
              </c:numCache>
            </c:numRef>
          </c:cat>
          <c:val>
            <c:numRef>
              <c:f>'103.Зедничко јавно претпријатие'!$B$98:$D$98</c:f>
              <c:numCache>
                <c:formatCode>#,##0</c:formatCode>
                <c:ptCount val="3"/>
                <c:pt idx="0">
                  <c:v>1750</c:v>
                </c:pt>
                <c:pt idx="1">
                  <c:v>0</c:v>
                </c:pt>
                <c:pt idx="2">
                  <c:v>0</c:v>
                </c:pt>
              </c:numCache>
            </c:numRef>
          </c:val>
          <c:extLst>
            <c:ext xmlns:c16="http://schemas.microsoft.com/office/drawing/2014/chart" uri="{C3380CC4-5D6E-409C-BE32-E72D297353CC}">
              <c16:uniqueId val="{00000000-EAFA-E544-B40A-CABB1AECADB0}"/>
            </c:ext>
          </c:extLst>
        </c:ser>
        <c:ser>
          <c:idx val="1"/>
          <c:order val="1"/>
          <c:tx>
            <c:strRef>
              <c:f>'103.Зедничко јавно претпријатие'!$A$99</c:f>
              <c:strCache>
                <c:ptCount val="1"/>
                <c:pt idx="0">
                  <c:v>EBITDA</c:v>
                </c:pt>
              </c:strCache>
            </c:strRef>
          </c:tx>
          <c:spPr>
            <a:ln>
              <a:prstDash val="solid"/>
            </a:ln>
          </c:spPr>
          <c:invertIfNegative val="0"/>
          <c:cat>
            <c:numRef>
              <c:f>'103.Зедничко јавно претпријатие'!$B$97:$D$97</c:f>
              <c:numCache>
                <c:formatCode>0</c:formatCode>
                <c:ptCount val="3"/>
                <c:pt idx="0">
                  <c:v>2023</c:v>
                </c:pt>
                <c:pt idx="1">
                  <c:v>2024</c:v>
                </c:pt>
                <c:pt idx="2">
                  <c:v>2025</c:v>
                </c:pt>
              </c:numCache>
            </c:numRef>
          </c:cat>
          <c:val>
            <c:numRef>
              <c:f>'103.Зедничко јавно претпријатие'!$B$99:$D$99</c:f>
              <c:numCache>
                <c:formatCode>#,##0</c:formatCode>
                <c:ptCount val="3"/>
                <c:pt idx="0">
                  <c:v>-14480</c:v>
                </c:pt>
                <c:pt idx="1">
                  <c:v>-580</c:v>
                </c:pt>
                <c:pt idx="2">
                  <c:v>-8190</c:v>
                </c:pt>
              </c:numCache>
            </c:numRef>
          </c:val>
          <c:extLst>
            <c:ext xmlns:c16="http://schemas.microsoft.com/office/drawing/2014/chart" uri="{C3380CC4-5D6E-409C-BE32-E72D297353CC}">
              <c16:uniqueId val="{00000001-EAFA-E544-B40A-CABB1AECADB0}"/>
            </c:ext>
          </c:extLst>
        </c:ser>
        <c:ser>
          <c:idx val="2"/>
          <c:order val="2"/>
          <c:tx>
            <c:strRef>
              <c:f>'103.Зедничко јавно претпријатие'!$A$100</c:f>
              <c:strCache>
                <c:ptCount val="1"/>
                <c:pt idx="0">
                  <c:v>Показател на долг/ЕBITDA</c:v>
                </c:pt>
              </c:strCache>
            </c:strRef>
          </c:tx>
          <c:spPr>
            <a:ln>
              <a:prstDash val="solid"/>
            </a:ln>
          </c:spPr>
          <c:invertIfNegative val="0"/>
          <c:cat>
            <c:numRef>
              <c:f>'103.Зедничко јавно претпријатие'!$B$97:$D$97</c:f>
              <c:numCache>
                <c:formatCode>0</c:formatCode>
                <c:ptCount val="3"/>
                <c:pt idx="0">
                  <c:v>2023</c:v>
                </c:pt>
                <c:pt idx="1">
                  <c:v>2024</c:v>
                </c:pt>
                <c:pt idx="2">
                  <c:v>2025</c:v>
                </c:pt>
              </c:numCache>
            </c:numRef>
          </c:cat>
          <c:val>
            <c:numRef>
              <c:f>'103.Зедничко јавно претпријатие'!$B$100:$D$100</c:f>
              <c:numCache>
                <c:formatCode>#,##0.00</c:formatCode>
                <c:ptCount val="3"/>
                <c:pt idx="0">
                  <c:v>-0.1208563535911602</c:v>
                </c:pt>
                <c:pt idx="1">
                  <c:v>0</c:v>
                </c:pt>
                <c:pt idx="2">
                  <c:v>0</c:v>
                </c:pt>
              </c:numCache>
            </c:numRef>
          </c:val>
          <c:extLst>
            <c:ext xmlns:c16="http://schemas.microsoft.com/office/drawing/2014/chart" uri="{C3380CC4-5D6E-409C-BE32-E72D297353CC}">
              <c16:uniqueId val="{00000002-EAFA-E544-B40A-CABB1AECADB0}"/>
            </c:ext>
          </c:extLst>
        </c:ser>
        <c:dLbls>
          <c:showLegendKey val="0"/>
          <c:showVal val="0"/>
          <c:showCatName val="0"/>
          <c:showSerName val="0"/>
          <c:showPercent val="0"/>
          <c:showBubbleSize val="0"/>
        </c:dLbls>
        <c:gapWidth val="150"/>
        <c:axId val="254689664"/>
        <c:axId val="254691200"/>
      </c:barChart>
      <c:catAx>
        <c:axId val="254689664"/>
        <c:scaling>
          <c:orientation val="minMax"/>
        </c:scaling>
        <c:delete val="0"/>
        <c:axPos val="b"/>
        <c:numFmt formatCode="0" sourceLinked="1"/>
        <c:majorTickMark val="out"/>
        <c:minorTickMark val="none"/>
        <c:tickLblPos val="nextTo"/>
        <c:crossAx val="254691200"/>
        <c:crosses val="autoZero"/>
        <c:auto val="1"/>
        <c:lblAlgn val="ctr"/>
        <c:lblOffset val="100"/>
        <c:noMultiLvlLbl val="0"/>
      </c:catAx>
      <c:valAx>
        <c:axId val="254691200"/>
        <c:scaling>
          <c:orientation val="minMax"/>
        </c:scaling>
        <c:delete val="0"/>
        <c:axPos val="l"/>
        <c:majorGridlines/>
        <c:numFmt formatCode="#,##0" sourceLinked="1"/>
        <c:majorTickMark val="out"/>
        <c:minorTickMark val="none"/>
        <c:tickLblPos val="nextTo"/>
        <c:crossAx val="2546896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070857392825897"/>
          <c:y val="4.214129483814523E-2"/>
          <c:w val="0.69444335083114606"/>
          <c:h val="0.8326195683872849"/>
        </c:manualLayout>
      </c:layout>
      <c:barChart>
        <c:barDir val="col"/>
        <c:grouping val="clustered"/>
        <c:varyColors val="0"/>
        <c:ser>
          <c:idx val="0"/>
          <c:order val="0"/>
          <c:tx>
            <c:strRef>
              <c:f>'103.Зедничко јавно претпријатие'!$A$121</c:f>
              <c:strCache>
                <c:ptCount val="1"/>
                <c:pt idx="0">
                  <c:v>Oбврски</c:v>
                </c:pt>
              </c:strCache>
            </c:strRef>
          </c:tx>
          <c:spPr>
            <a:ln>
              <a:prstDash val="solid"/>
            </a:ln>
          </c:spPr>
          <c:invertIfNegative val="0"/>
          <c:cat>
            <c:numRef>
              <c:f>'103.Зедничко јавно претпријатие'!$B$120:$D$120</c:f>
              <c:numCache>
                <c:formatCode>General</c:formatCode>
                <c:ptCount val="3"/>
                <c:pt idx="0">
                  <c:v>2023</c:v>
                </c:pt>
                <c:pt idx="1">
                  <c:v>2024</c:v>
                </c:pt>
                <c:pt idx="2">
                  <c:v>2025</c:v>
                </c:pt>
              </c:numCache>
            </c:numRef>
          </c:cat>
          <c:val>
            <c:numRef>
              <c:f>'103.Зедничко јавно претпријатие'!$B$121:$D$121</c:f>
              <c:numCache>
                <c:formatCode>#,##0</c:formatCode>
                <c:ptCount val="3"/>
                <c:pt idx="0">
                  <c:v>1750</c:v>
                </c:pt>
                <c:pt idx="1">
                  <c:v>0</c:v>
                </c:pt>
                <c:pt idx="2">
                  <c:v>0</c:v>
                </c:pt>
              </c:numCache>
            </c:numRef>
          </c:val>
          <c:extLst>
            <c:ext xmlns:c16="http://schemas.microsoft.com/office/drawing/2014/chart" uri="{C3380CC4-5D6E-409C-BE32-E72D297353CC}">
              <c16:uniqueId val="{00000000-1EC7-D24E-A5CF-D9B66249EAF0}"/>
            </c:ext>
          </c:extLst>
        </c:ser>
        <c:ser>
          <c:idx val="1"/>
          <c:order val="1"/>
          <c:tx>
            <c:strRef>
              <c:f>'103.Зедничко јавно претпријатие'!$A$122</c:f>
              <c:strCache>
                <c:ptCount val="1"/>
                <c:pt idx="0">
                  <c:v>Приходи</c:v>
                </c:pt>
              </c:strCache>
            </c:strRef>
          </c:tx>
          <c:spPr>
            <a:ln>
              <a:prstDash val="solid"/>
            </a:ln>
          </c:spPr>
          <c:invertIfNegative val="0"/>
          <c:cat>
            <c:numRef>
              <c:f>'103.Зедничко јавно претпријатие'!$B$120:$D$120</c:f>
              <c:numCache>
                <c:formatCode>General</c:formatCode>
                <c:ptCount val="3"/>
                <c:pt idx="0">
                  <c:v>2023</c:v>
                </c:pt>
                <c:pt idx="1">
                  <c:v>2024</c:v>
                </c:pt>
                <c:pt idx="2">
                  <c:v>2025</c:v>
                </c:pt>
              </c:numCache>
            </c:numRef>
          </c:cat>
          <c:val>
            <c:numRef>
              <c:f>'103.Зедничко јавно претпријатие'!$B$122:$D$122</c:f>
              <c:numCache>
                <c:formatCode>#,##0</c:formatCode>
                <c:ptCount val="3"/>
                <c:pt idx="0">
                  <c:v>0</c:v>
                </c:pt>
                <c:pt idx="1">
                  <c:v>0</c:v>
                </c:pt>
                <c:pt idx="2">
                  <c:v>0</c:v>
                </c:pt>
              </c:numCache>
            </c:numRef>
          </c:val>
          <c:extLst>
            <c:ext xmlns:c16="http://schemas.microsoft.com/office/drawing/2014/chart" uri="{C3380CC4-5D6E-409C-BE32-E72D297353CC}">
              <c16:uniqueId val="{00000001-1EC7-D24E-A5CF-D9B66249EAF0}"/>
            </c:ext>
          </c:extLst>
        </c:ser>
        <c:dLbls>
          <c:showLegendKey val="0"/>
          <c:showVal val="0"/>
          <c:showCatName val="0"/>
          <c:showSerName val="0"/>
          <c:showPercent val="0"/>
          <c:showBubbleSize val="0"/>
        </c:dLbls>
        <c:gapWidth val="150"/>
        <c:axId val="254721024"/>
        <c:axId val="254731008"/>
      </c:barChart>
      <c:catAx>
        <c:axId val="254721024"/>
        <c:scaling>
          <c:orientation val="minMax"/>
        </c:scaling>
        <c:delete val="0"/>
        <c:axPos val="b"/>
        <c:numFmt formatCode="General" sourceLinked="1"/>
        <c:majorTickMark val="out"/>
        <c:minorTickMark val="none"/>
        <c:tickLblPos val="nextTo"/>
        <c:crossAx val="254731008"/>
        <c:crosses val="autoZero"/>
        <c:auto val="1"/>
        <c:lblAlgn val="ctr"/>
        <c:lblOffset val="100"/>
        <c:noMultiLvlLbl val="0"/>
      </c:catAx>
      <c:valAx>
        <c:axId val="254731008"/>
        <c:scaling>
          <c:orientation val="minMax"/>
        </c:scaling>
        <c:delete val="0"/>
        <c:axPos val="l"/>
        <c:majorGridlines/>
        <c:numFmt formatCode="#,##0" sourceLinked="1"/>
        <c:majorTickMark val="out"/>
        <c:minorTickMark val="none"/>
        <c:tickLblPos val="nextTo"/>
        <c:crossAx val="2547210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'103.Зедничко јавно претпријатие'!$A$142</c:f>
              <c:strCache>
                <c:ptCount val="1"/>
                <c:pt idx="0">
                  <c:v>  ПОКАЗАТЕЛ НА ВКУПНА ЗАДОЛЖЕНОСТ</c:v>
                </c:pt>
              </c:strCache>
            </c:strRef>
          </c:tx>
          <c:spPr>
            <a:ln>
              <a:prstDash val="solid"/>
            </a:ln>
          </c:spPr>
          <c:marker>
            <c:symbol val="none"/>
          </c:marker>
          <c:cat>
            <c:numRef>
              <c:f>'103.Зедничко јавно претпријатие'!$B$141:$D$141</c:f>
              <c:numCache>
                <c:formatCode>General</c:formatCode>
                <c:ptCount val="3"/>
                <c:pt idx="0">
                  <c:v>2023</c:v>
                </c:pt>
                <c:pt idx="1">
                  <c:v>2024</c:v>
                </c:pt>
                <c:pt idx="2">
                  <c:v>2025</c:v>
                </c:pt>
              </c:numCache>
            </c:numRef>
          </c:cat>
          <c:val>
            <c:numRef>
              <c:f>'103.Зедничко јавно претпријатие'!$B$142:$D$142</c:f>
              <c:numCache>
                <c:formatCode>0.00</c:formatCode>
                <c:ptCount val="3"/>
                <c:pt idx="0">
                  <c:v>1.4283265725875559E-2</c:v>
                </c:pt>
                <c:pt idx="1">
                  <c:v>0</c:v>
                </c:pt>
                <c:pt idx="2">
                  <c:v>0</c:v>
                </c:pt>
              </c:numCache>
            </c:numRef>
          </c:val>
          <c:smooth val="0"/>
          <c:extLst>
            <c:ext xmlns:c16="http://schemas.microsoft.com/office/drawing/2014/chart" uri="{C3380CC4-5D6E-409C-BE32-E72D297353CC}">
              <c16:uniqueId val="{00000000-27B4-374F-9420-80675763A98A}"/>
            </c:ext>
          </c:extLst>
        </c:ser>
        <c:ser>
          <c:idx val="1"/>
          <c:order val="1"/>
          <c:tx>
            <c:strRef>
              <c:f>'103.Зедничко јавно претпријатие'!$A$143</c:f>
              <c:strCache>
                <c:ptCount val="1"/>
                <c:pt idx="0">
                  <c:v>  ПОКАЗАТЕЛ ДОЛГ-СОПСТВЕН КАПИТАЛ (DEBT EQUITY RATIO)</c:v>
                </c:pt>
              </c:strCache>
            </c:strRef>
          </c:tx>
          <c:spPr>
            <a:ln>
              <a:prstDash val="solid"/>
            </a:ln>
          </c:spPr>
          <c:marker>
            <c:symbol val="none"/>
          </c:marker>
          <c:cat>
            <c:numRef>
              <c:f>'103.Зедничко јавно претпријатие'!$B$141:$D$141</c:f>
              <c:numCache>
                <c:formatCode>General</c:formatCode>
                <c:ptCount val="3"/>
                <c:pt idx="0">
                  <c:v>2023</c:v>
                </c:pt>
                <c:pt idx="1">
                  <c:v>2024</c:v>
                </c:pt>
                <c:pt idx="2">
                  <c:v>2025</c:v>
                </c:pt>
              </c:numCache>
            </c:numRef>
          </c:cat>
          <c:val>
            <c:numRef>
              <c:f>'103.Зедничко јавно претпријатие'!$B$143:$D$143</c:f>
              <c:numCache>
                <c:formatCode>0.00</c:formatCode>
                <c:ptCount val="3"/>
                <c:pt idx="0">
                  <c:v>1.449023358256535E-2</c:v>
                </c:pt>
                <c:pt idx="1">
                  <c:v>0</c:v>
                </c:pt>
                <c:pt idx="2">
                  <c:v>0</c:v>
                </c:pt>
              </c:numCache>
            </c:numRef>
          </c:val>
          <c:smooth val="0"/>
          <c:extLst>
            <c:ext xmlns:c16="http://schemas.microsoft.com/office/drawing/2014/chart" uri="{C3380CC4-5D6E-409C-BE32-E72D297353CC}">
              <c16:uniqueId val="{00000001-27B4-374F-9420-80675763A98A}"/>
            </c:ext>
          </c:extLst>
        </c:ser>
        <c:dLbls>
          <c:showLegendKey val="0"/>
          <c:showVal val="0"/>
          <c:showCatName val="0"/>
          <c:showSerName val="0"/>
          <c:showPercent val="0"/>
          <c:showBubbleSize val="0"/>
        </c:dLbls>
        <c:smooth val="0"/>
        <c:axId val="254760832"/>
        <c:axId val="254762368"/>
      </c:lineChart>
      <c:catAx>
        <c:axId val="254760832"/>
        <c:scaling>
          <c:orientation val="minMax"/>
        </c:scaling>
        <c:delete val="0"/>
        <c:axPos val="b"/>
        <c:numFmt formatCode="General" sourceLinked="1"/>
        <c:majorTickMark val="out"/>
        <c:minorTickMark val="none"/>
        <c:tickLblPos val="nextTo"/>
        <c:crossAx val="254762368"/>
        <c:crosses val="autoZero"/>
        <c:auto val="1"/>
        <c:lblAlgn val="ctr"/>
        <c:lblOffset val="100"/>
        <c:noMultiLvlLbl val="0"/>
      </c:catAx>
      <c:valAx>
        <c:axId val="254762368"/>
        <c:scaling>
          <c:orientation val="minMax"/>
        </c:scaling>
        <c:delete val="0"/>
        <c:axPos val="l"/>
        <c:majorGridlines/>
        <c:numFmt formatCode="0.00" sourceLinked="1"/>
        <c:majorTickMark val="out"/>
        <c:minorTickMark val="none"/>
        <c:tickLblPos val="nextTo"/>
        <c:crossAx val="254760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'103.Зедничко јавно претпријатие'!$A$188</c:f>
              <c:strCache>
                <c:ptCount val="1"/>
                <c:pt idx="0">
                  <c:v>  ПОКАЗАТЕЛ НА ТЕКОВНА ЛИКВИДНОСТ (CURRENT RATIO)</c:v>
                </c:pt>
              </c:strCache>
            </c:strRef>
          </c:tx>
          <c:spPr>
            <a:ln>
              <a:prstDash val="solid"/>
            </a:ln>
          </c:spPr>
          <c:marker>
            <c:symbol val="none"/>
          </c:marker>
          <c:cat>
            <c:numRef>
              <c:f>'103.Зедничко јавно претпријатие'!$B$187:$D$187</c:f>
              <c:numCache>
                <c:formatCode>General</c:formatCode>
                <c:ptCount val="3"/>
                <c:pt idx="0">
                  <c:v>2023</c:v>
                </c:pt>
                <c:pt idx="1">
                  <c:v>2024</c:v>
                </c:pt>
                <c:pt idx="2">
                  <c:v>2025</c:v>
                </c:pt>
              </c:numCache>
            </c:numRef>
          </c:cat>
          <c:val>
            <c:numRef>
              <c:f>'103.Зедничко јавно претпријатие'!$B$188:$D$188</c:f>
              <c:numCache>
                <c:formatCode>0.00</c:formatCode>
                <c:ptCount val="3"/>
                <c:pt idx="0">
                  <c:v>70.012</c:v>
                </c:pt>
                <c:pt idx="1">
                  <c:v>0</c:v>
                </c:pt>
                <c:pt idx="2">
                  <c:v>0</c:v>
                </c:pt>
              </c:numCache>
            </c:numRef>
          </c:val>
          <c:smooth val="0"/>
          <c:extLst>
            <c:ext xmlns:c16="http://schemas.microsoft.com/office/drawing/2014/chart" uri="{C3380CC4-5D6E-409C-BE32-E72D297353CC}">
              <c16:uniqueId val="{00000000-0E53-6541-987A-AE0DAAF3A824}"/>
            </c:ext>
          </c:extLst>
        </c:ser>
        <c:ser>
          <c:idx val="1"/>
          <c:order val="1"/>
          <c:tx>
            <c:strRef>
              <c:f>'103.Зедничко јавно претпријатие'!$A$189</c:f>
              <c:strCache>
                <c:ptCount val="1"/>
                <c:pt idx="0">
                  <c:v>  ПОКАЗАТЕЛ НА ЗАБРЗАНА ЛИКВИДНОСТ (QOICK RATIO)</c:v>
                </c:pt>
              </c:strCache>
            </c:strRef>
          </c:tx>
          <c:spPr>
            <a:ln>
              <a:prstDash val="solid"/>
            </a:ln>
          </c:spPr>
          <c:marker>
            <c:symbol val="none"/>
          </c:marker>
          <c:cat>
            <c:numRef>
              <c:f>'103.Зедничко јавно претпријатие'!$B$187:$D$187</c:f>
              <c:numCache>
                <c:formatCode>General</c:formatCode>
                <c:ptCount val="3"/>
                <c:pt idx="0">
                  <c:v>2023</c:v>
                </c:pt>
                <c:pt idx="1">
                  <c:v>2024</c:v>
                </c:pt>
                <c:pt idx="2">
                  <c:v>2025</c:v>
                </c:pt>
              </c:numCache>
            </c:numRef>
          </c:cat>
          <c:val>
            <c:numRef>
              <c:f>'103.Зедничко јавно претпријатие'!$B$189:$D$189</c:f>
              <c:numCache>
                <c:formatCode>0.00</c:formatCode>
                <c:ptCount val="3"/>
                <c:pt idx="0">
                  <c:v>70.012</c:v>
                </c:pt>
                <c:pt idx="1">
                  <c:v>0</c:v>
                </c:pt>
                <c:pt idx="2">
                  <c:v>0</c:v>
                </c:pt>
              </c:numCache>
            </c:numRef>
          </c:val>
          <c:smooth val="0"/>
          <c:extLst>
            <c:ext xmlns:c16="http://schemas.microsoft.com/office/drawing/2014/chart" uri="{C3380CC4-5D6E-409C-BE32-E72D297353CC}">
              <c16:uniqueId val="{00000001-0E53-6541-987A-AE0DAAF3A824}"/>
            </c:ext>
          </c:extLst>
        </c:ser>
        <c:dLbls>
          <c:showLegendKey val="0"/>
          <c:showVal val="0"/>
          <c:showCatName val="0"/>
          <c:showSerName val="0"/>
          <c:showPercent val="0"/>
          <c:showBubbleSize val="0"/>
        </c:dLbls>
        <c:smooth val="0"/>
        <c:axId val="254788352"/>
        <c:axId val="254789888"/>
      </c:lineChart>
      <c:catAx>
        <c:axId val="254788352"/>
        <c:scaling>
          <c:orientation val="minMax"/>
        </c:scaling>
        <c:delete val="0"/>
        <c:axPos val="b"/>
        <c:numFmt formatCode="General" sourceLinked="1"/>
        <c:majorTickMark val="out"/>
        <c:minorTickMark val="none"/>
        <c:tickLblPos val="nextTo"/>
        <c:crossAx val="254789888"/>
        <c:crosses val="autoZero"/>
        <c:auto val="1"/>
        <c:lblAlgn val="ctr"/>
        <c:lblOffset val="100"/>
        <c:noMultiLvlLbl val="0"/>
      </c:catAx>
      <c:valAx>
        <c:axId val="254789888"/>
        <c:scaling>
          <c:orientation val="minMax"/>
        </c:scaling>
        <c:delete val="0"/>
        <c:axPos val="l"/>
        <c:majorGridlines/>
        <c:numFmt formatCode="0.00" sourceLinked="1"/>
        <c:majorTickMark val="out"/>
        <c:minorTickMark val="none"/>
        <c:tickLblPos val="nextTo"/>
        <c:crossAx val="2547883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'104.Друштво за погребални услуг'!$A$161</c:f>
              <c:strCache>
                <c:ptCount val="1"/>
                <c:pt idx="0">
                  <c:v>   НЕТО ПРОФИТНА МАРЖА</c:v>
                </c:pt>
              </c:strCache>
            </c:strRef>
          </c:tx>
          <c:spPr>
            <a:ln w="28575" cap="rnd">
              <a:solidFill>
                <a:schemeClr val="accent1"/>
              </a:solidFill>
              <a:prstDash val="solid"/>
              <a:round/>
            </a:ln>
          </c:spPr>
          <c:marker>
            <c:symbol val="none"/>
          </c:marker>
          <c:cat>
            <c:numRef>
              <c:f>'104.Друштво за погребални услуг'!$B$160:$D$160</c:f>
              <c:numCache>
                <c:formatCode>General</c:formatCode>
                <c:ptCount val="3"/>
                <c:pt idx="0">
                  <c:v>2023</c:v>
                </c:pt>
                <c:pt idx="1">
                  <c:v>2024</c:v>
                </c:pt>
                <c:pt idx="2">
                  <c:v>2025</c:v>
                </c:pt>
              </c:numCache>
            </c:numRef>
          </c:cat>
          <c:val>
            <c:numRef>
              <c:f>'104.Друштво за погребални услуг'!$B$161:$D$161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'104.Друштво за погребални услуг'!$A$162</c:f>
              <c:strCache>
                <c:ptCount val="1"/>
                <c:pt idx="0">
                  <c:v>  ОПЕРАТИВНА ПРОФИТНА МАРЖА</c:v>
                </c:pt>
              </c:strCache>
            </c:strRef>
          </c:tx>
          <c:spPr>
            <a:ln w="28575" cap="rnd">
              <a:solidFill>
                <a:schemeClr val="accent2"/>
              </a:solidFill>
              <a:prstDash val="solid"/>
              <a:round/>
            </a:ln>
          </c:spPr>
          <c:marker>
            <c:symbol val="none"/>
          </c:marker>
          <c:cat>
            <c:numRef>
              <c:f>'104.Друштво за погребални услуг'!$B$160:$D$160</c:f>
              <c:numCache>
                <c:formatCode>General</c:formatCode>
                <c:ptCount val="3"/>
                <c:pt idx="0">
                  <c:v>2023</c:v>
                </c:pt>
                <c:pt idx="1">
                  <c:v>2024</c:v>
                </c:pt>
                <c:pt idx="2">
                  <c:v>2025</c:v>
                </c:pt>
              </c:numCache>
            </c:numRef>
          </c:cat>
          <c:val>
            <c:numRef>
              <c:f>'104.Друштво за погребални услуг'!$B$162:$D$162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'104.Друштво за погребални услуг'!$A$163</c:f>
              <c:strCache>
                <c:ptCount val="1"/>
                <c:pt idx="0">
                  <c:v>  СТАПКА НА ПОВРАТ НА РЕДСТВА (ROA)</c:v>
                </c:pt>
              </c:strCache>
            </c:strRef>
          </c:tx>
          <c:spPr>
            <a:ln w="28575" cap="rnd">
              <a:solidFill>
                <a:schemeClr val="accent3"/>
              </a:solidFill>
              <a:prstDash val="solid"/>
              <a:round/>
            </a:ln>
          </c:spPr>
          <c:marker>
            <c:symbol val="none"/>
          </c:marker>
          <c:cat>
            <c:numRef>
              <c:f>'104.Друштво за погребални услуг'!$B$160:$D$160</c:f>
              <c:numCache>
                <c:formatCode>General</c:formatCode>
                <c:ptCount val="3"/>
                <c:pt idx="0">
                  <c:v>2023</c:v>
                </c:pt>
                <c:pt idx="1">
                  <c:v>2024</c:v>
                </c:pt>
                <c:pt idx="2">
                  <c:v>2025</c:v>
                </c:pt>
              </c:numCache>
            </c:numRef>
          </c:cat>
          <c:val>
            <c:numRef>
              <c:f>'104.Друштво за погребални услуг'!$B$163:$D$163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'104.Друштво за погребални услуг'!$A$164</c:f>
              <c:strCache>
                <c:ptCount val="1"/>
                <c:pt idx="0">
                  <c:v>  СТАПКА НА ПОВРАТ НА КАПИТАЛОТ (ROE)</c:v>
                </c:pt>
              </c:strCache>
            </c:strRef>
          </c:tx>
          <c:marker>
            <c:symbol val="none"/>
          </c:marker>
          <c:cat>
            <c:numRef>
              <c:f>'104.Друштво за погребални услуг'!$B$160:$D$160</c:f>
              <c:numCache>
                <c:formatCode>General</c:formatCode>
                <c:ptCount val="3"/>
                <c:pt idx="0">
                  <c:v>2023</c:v>
                </c:pt>
                <c:pt idx="1">
                  <c:v>2024</c:v>
                </c:pt>
                <c:pt idx="2">
                  <c:v>2025</c:v>
                </c:pt>
              </c:numCache>
            </c:numRef>
          </c:cat>
          <c:val>
            <c:numRef>
              <c:f>'104.Друштво за погребални услуг'!$B$164:$D$164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55019264"/>
        <c:axId val="255021056"/>
      </c:lineChart>
      <c:catAx>
        <c:axId val="25501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021056"/>
        <c:crosses val="autoZero"/>
        <c:auto val="1"/>
        <c:lblAlgn val="ctr"/>
        <c:lblOffset val="100"/>
        <c:noMultiLvlLbl val="0"/>
      </c:catAx>
      <c:valAx>
        <c:axId val="255021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019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'104.Друштво за погребални услуг'!$A$95</c:f>
              <c:strCache>
                <c:ptCount val="1"/>
                <c:pt idx="0">
                  <c:v>Oбврски</c:v>
                </c:pt>
              </c:strCache>
            </c:strRef>
          </c:tx>
          <c:spPr>
            <a:solidFill>
              <a:schemeClr val="accent1"/>
            </a:solidFill>
            <a:ln>
              <a:noFill/>
              <a:prstDash val="solid"/>
            </a:ln>
          </c:spPr>
          <c:invertIfNegative val="0"/>
          <c:cat>
            <c:numRef>
              <c:f>'104.Друштво за погребални услуг'!$B$94:$D$94</c:f>
              <c:numCache>
                <c:formatCode>0</c:formatCode>
                <c:ptCount val="3"/>
                <c:pt idx="0">
                  <c:v>2023</c:v>
                </c:pt>
                <c:pt idx="1">
                  <c:v>2024</c:v>
                </c:pt>
                <c:pt idx="2">
                  <c:v>2025</c:v>
                </c:pt>
              </c:numCache>
            </c:numRef>
          </c:cat>
          <c:val>
            <c:numRef>
              <c:f>'104.Друштво за погребални услуг'!$B$95:$D$95</c:f>
              <c:numCache>
                <c:formatCode>#,##0</c:formatCode>
                <c:ptCount val="3"/>
                <c:pt idx="0">
                  <c:v>237611</c:v>
                </c:pt>
                <c:pt idx="1">
                  <c:v>237611</c:v>
                </c:pt>
                <c:pt idx="2">
                  <c:v>237611</c:v>
                </c:pt>
              </c:numCache>
            </c:numRef>
          </c:val>
          <c:extLst>
            <c:ext xmlns:c16="http://schemas.microsoft.com/office/drawing/2014/chart" uri="{C3380CC4-5D6E-409C-BE32-E72D297353CC}">
              <c16:uniqueId val="{00000000-03E1-0947-BF5E-D3B561768BB2}"/>
            </c:ext>
          </c:extLst>
        </c:ser>
        <c:ser>
          <c:idx val="1"/>
          <c:order val="1"/>
          <c:tx>
            <c:strRef>
              <c:f>'104.Друштво за погребални услуг'!$A$96</c:f>
              <c:strCache>
                <c:ptCount val="1"/>
                <c:pt idx="0">
                  <c:v>EBITDA</c:v>
                </c:pt>
              </c:strCache>
            </c:strRef>
          </c:tx>
          <c:spPr>
            <a:solidFill>
              <a:schemeClr val="accent2"/>
            </a:solidFill>
            <a:ln>
              <a:noFill/>
              <a:prstDash val="solid"/>
            </a:ln>
          </c:spPr>
          <c:invertIfNegative val="0"/>
          <c:cat>
            <c:numRef>
              <c:f>'104.Друштво за погребални услуг'!$B$94:$D$94</c:f>
              <c:numCache>
                <c:formatCode>0</c:formatCode>
                <c:ptCount val="3"/>
                <c:pt idx="0">
                  <c:v>2023</c:v>
                </c:pt>
                <c:pt idx="1">
                  <c:v>2024</c:v>
                </c:pt>
                <c:pt idx="2">
                  <c:v>2025</c:v>
                </c:pt>
              </c:numCache>
            </c:numRef>
          </c:cat>
          <c:val>
            <c:numRef>
              <c:f>'104.Друштво за погребални услуг'!$B$96:$D$96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'104.Друштво за погребални услуг'!$A$97</c:f>
              <c:strCache>
                <c:ptCount val="1"/>
                <c:pt idx="0">
                  <c:v>Показател на долг/ЕBITDA</c:v>
                </c:pt>
              </c:strCache>
            </c:strRef>
          </c:tx>
          <c:spPr>
            <a:solidFill>
              <a:schemeClr val="accent3"/>
            </a:solidFill>
            <a:ln>
              <a:noFill/>
              <a:prstDash val="solid"/>
            </a:ln>
          </c:spPr>
          <c:invertIfNegative val="0"/>
          <c:cat>
            <c:numRef>
              <c:f>'104.Друштво за погребални услуг'!$B$94:$D$94</c:f>
              <c:numCache>
                <c:formatCode>0</c:formatCode>
                <c:ptCount val="3"/>
                <c:pt idx="0">
                  <c:v>2023</c:v>
                </c:pt>
                <c:pt idx="1">
                  <c:v>2024</c:v>
                </c:pt>
                <c:pt idx="2">
                  <c:v>2025</c:v>
                </c:pt>
              </c:numCache>
            </c:numRef>
          </c:cat>
          <c:val>
            <c:numRef>
              <c:f>'104.Друштво за погребални услуг'!$B$97:$D$97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55056128"/>
        <c:axId val="255549440"/>
      </c:barChart>
      <c:catAx>
        <c:axId val="2550561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549440"/>
        <c:crosses val="autoZero"/>
        <c:auto val="1"/>
        <c:lblAlgn val="ctr"/>
        <c:lblOffset val="100"/>
        <c:noMultiLvlLbl val="0"/>
      </c:catAx>
      <c:valAx>
        <c:axId val="255549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056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'104.Друштво за погребални услуг'!$A$118</c:f>
              <c:strCache>
                <c:ptCount val="1"/>
                <c:pt idx="0">
                  <c:v>Oбврски</c:v>
                </c:pt>
              </c:strCache>
            </c:strRef>
          </c:tx>
          <c:spPr>
            <a:solidFill>
              <a:schemeClr val="accent1"/>
            </a:solidFill>
            <a:ln>
              <a:noFill/>
              <a:prstDash val="solid"/>
            </a:ln>
          </c:spPr>
          <c:invertIfNegative val="0"/>
          <c:cat>
            <c:numRef>
              <c:f>'104.Друштво за погребални услуг'!$B$117:$D$117</c:f>
              <c:numCache>
                <c:formatCode>General</c:formatCode>
                <c:ptCount val="3"/>
                <c:pt idx="0">
                  <c:v>2023</c:v>
                </c:pt>
                <c:pt idx="1">
                  <c:v>2024</c:v>
                </c:pt>
                <c:pt idx="2">
                  <c:v>2025</c:v>
                </c:pt>
              </c:numCache>
            </c:numRef>
          </c:cat>
          <c:val>
            <c:numRef>
              <c:f>'104.Друштво за погребални услуг'!$B$118:$D$118</c:f>
              <c:numCache>
                <c:formatCode>#,##0</c:formatCode>
                <c:ptCount val="3"/>
                <c:pt idx="0">
                  <c:v>237611</c:v>
                </c:pt>
                <c:pt idx="1">
                  <c:v>237611</c:v>
                </c:pt>
                <c:pt idx="2">
                  <c:v>237611</c:v>
                </c:pt>
              </c:numCache>
            </c:numRef>
          </c:val>
          <c:extLst>
            <c:ext xmlns:c16="http://schemas.microsoft.com/office/drawing/2014/chart" uri="{C3380CC4-5D6E-409C-BE32-E72D297353CC}">
              <c16:uniqueId val="{00000000-FDAD-8C4C-895C-00F2E9D27955}"/>
            </c:ext>
          </c:extLst>
        </c:ser>
        <c:ser>
          <c:idx val="1"/>
          <c:order val="1"/>
          <c:tx>
            <c:strRef>
              <c:f>'104.Друштво за погребални услуг'!$A$119</c:f>
              <c:strCache>
                <c:ptCount val="1"/>
                <c:pt idx="0">
                  <c:v>Приходи</c:v>
                </c:pt>
              </c:strCache>
            </c:strRef>
          </c:tx>
          <c:spPr>
            <a:solidFill>
              <a:schemeClr val="accent2"/>
            </a:solidFill>
            <a:ln>
              <a:noFill/>
              <a:prstDash val="solid"/>
            </a:ln>
          </c:spPr>
          <c:invertIfNegative val="0"/>
          <c:cat>
            <c:numRef>
              <c:f>'104.Друштво за погребални услуг'!$B$117:$D$117</c:f>
              <c:numCache>
                <c:formatCode>General</c:formatCode>
                <c:ptCount val="3"/>
                <c:pt idx="0">
                  <c:v>2023</c:v>
                </c:pt>
                <c:pt idx="1">
                  <c:v>2024</c:v>
                </c:pt>
                <c:pt idx="2">
                  <c:v>2025</c:v>
                </c:pt>
              </c:numCache>
            </c:numRef>
          </c:cat>
          <c:val>
            <c:numRef>
              <c:f>'104.Друштво за погребални услуг'!$B$119:$D$119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55140992"/>
        <c:axId val="255142528"/>
      </c:barChart>
      <c:catAx>
        <c:axId val="25514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142528"/>
        <c:crosses val="autoZero"/>
        <c:auto val="1"/>
        <c:lblAlgn val="ctr"/>
        <c:lblOffset val="100"/>
        <c:noMultiLvlLbl val="0"/>
      </c:catAx>
      <c:valAx>
        <c:axId val="255142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140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'104.Друштво за погребални услуг'!$A$139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'104.Друштво за погребални услуг'!$B$138:$D$138</c:f>
              <c:numCache>
                <c:formatCode>General</c:formatCode>
                <c:ptCount val="3"/>
                <c:pt idx="0">
                  <c:v>2023</c:v>
                </c:pt>
                <c:pt idx="1">
                  <c:v>2024</c:v>
                </c:pt>
                <c:pt idx="2">
                  <c:v>2025</c:v>
                </c:pt>
              </c:numCache>
            </c:numRef>
          </c:cat>
          <c:val>
            <c:numRef>
              <c:f>'104.Друштво за погребални услуг'!$B$139:$D$139</c:f>
              <c:numCache>
                <c:formatCode>0.00</c:formatCode>
                <c:ptCount val="3"/>
                <c:pt idx="0">
                  <c:v>12.254938367115381</c:v>
                </c:pt>
                <c:pt idx="1">
                  <c:v>12.254938367115381</c:v>
                </c:pt>
                <c:pt idx="2">
                  <c:v>12.254938367115381</c:v>
                </c:pt>
              </c:numCache>
            </c:numRef>
          </c:val>
          <c:smooth val="0"/>
          <c:extLst>
            <c:ext xmlns:c16="http://schemas.microsoft.com/office/drawing/2014/chart" uri="{C3380CC4-5D6E-409C-BE32-E72D297353CC}">
              <c16:uniqueId val="{00000000-356D-2042-81BD-CF41D261DFD5}"/>
            </c:ext>
          </c:extLst>
        </c:ser>
        <c:ser>
          <c:idx val="1"/>
          <c:order val="1"/>
          <c:tx>
            <c:strRef>
              <c:f>'104.Друштво за погребални услуг'!$A$140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'104.Друштво за погребални услуг'!$B$138:$D$138</c:f>
              <c:numCache>
                <c:formatCode>General</c:formatCode>
                <c:ptCount val="3"/>
                <c:pt idx="0">
                  <c:v>2023</c:v>
                </c:pt>
                <c:pt idx="1">
                  <c:v>2024</c:v>
                </c:pt>
                <c:pt idx="2">
                  <c:v>2025</c:v>
                </c:pt>
              </c:numCache>
            </c:numRef>
          </c:cat>
          <c:val>
            <c:numRef>
              <c:f>'104.Друштво за погребални услуг'!$B$140:$D$140</c:f>
              <c:numCache>
                <c:formatCode>0.00</c:formatCode>
                <c:ptCount val="3"/>
                <c:pt idx="0">
                  <c:v>-1.088849886812512</c:v>
                </c:pt>
                <c:pt idx="1">
                  <c:v>-1.088849886812512</c:v>
                </c:pt>
                <c:pt idx="2">
                  <c:v>-1.088849886812512</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55180800"/>
        <c:axId val="255182336"/>
      </c:lineChart>
      <c:catAx>
        <c:axId val="2551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182336"/>
        <c:crosses val="autoZero"/>
        <c:auto val="1"/>
        <c:lblAlgn val="ctr"/>
        <c:lblOffset val="100"/>
        <c:noMultiLvlLbl val="0"/>
      </c:catAx>
      <c:valAx>
        <c:axId val="255182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180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'11.Друштво за спортски дејност'!$A$188</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'11.Друштво за спортски дејност'!$B$187:$D$187</c:f>
              <c:numCache>
                <c:formatCode>General</c:formatCode>
                <c:ptCount val="3"/>
                <c:pt idx="0">
                  <c:v>2023</c:v>
                </c:pt>
                <c:pt idx="1">
                  <c:v>2024</c:v>
                </c:pt>
                <c:pt idx="2">
                  <c:v>2025</c:v>
                </c:pt>
              </c:numCache>
            </c:numRef>
          </c:cat>
          <c:val>
            <c:numRef>
              <c:f>'11.Друштво за спортски дејност'!$B$188:$D$188</c:f>
              <c:numCache>
                <c:formatCode>0.00</c:formatCode>
                <c:ptCount val="3"/>
                <c:pt idx="0">
                  <c:v>0.28325475221195529</c:v>
                </c:pt>
                <c:pt idx="1">
                  <c:v>0.1928462040171485</c:v>
                </c:pt>
                <c:pt idx="2">
                  <c:v>0.13452970175574441</c:v>
                </c:pt>
              </c:numCache>
            </c:numRef>
          </c:val>
          <c:smooth val="0"/>
          <c:extLst>
            <c:ext xmlns:c16="http://schemas.microsoft.com/office/drawing/2014/chart" uri="{C3380CC4-5D6E-409C-BE32-E72D297353CC}">
              <c16:uniqueId val="{00000000-EB3C-F14C-A405-F04B60B0FF44}"/>
            </c:ext>
          </c:extLst>
        </c:ser>
        <c:ser>
          <c:idx val="1"/>
          <c:order val="1"/>
          <c:tx>
            <c:strRef>
              <c:f>'11.Друштво за спортски дејност'!$A$189</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'11.Друштво за спортски дејност'!$B$187:$D$187</c:f>
              <c:numCache>
                <c:formatCode>General</c:formatCode>
                <c:ptCount val="3"/>
                <c:pt idx="0">
                  <c:v>2023</c:v>
                </c:pt>
                <c:pt idx="1">
                  <c:v>2024</c:v>
                </c:pt>
                <c:pt idx="2">
                  <c:v>2025</c:v>
                </c:pt>
              </c:numCache>
            </c:numRef>
          </c:cat>
          <c:val>
            <c:numRef>
              <c:f>'11.Друштво за спортски дејност'!$B$189:$D$189</c:f>
              <c:numCache>
                <c:formatCode>0.00</c:formatCode>
                <c:ptCount val="3"/>
                <c:pt idx="0">
                  <c:v>0.27782169494044118</c:v>
                </c:pt>
                <c:pt idx="1">
                  <c:v>0.18807703191655181</c:v>
                </c:pt>
                <c:pt idx="2">
                  <c:v>0.1295512557233981</c:v>
                </c:pt>
              </c:numCache>
            </c:numRef>
          </c:val>
          <c:smooth val="0"/>
          <c:extLst>
            <c:ext xmlns:c16="http://schemas.microsoft.com/office/drawing/2014/chart" uri="{C3380CC4-5D6E-409C-BE32-E72D297353CC}">
              <c16:uniqueId val="{00000001-EB3C-F14C-A405-F04B60B0FF44}"/>
            </c:ext>
          </c:extLst>
        </c:ser>
        <c:dLbls>
          <c:showLegendKey val="0"/>
          <c:showVal val="0"/>
          <c:showCatName val="0"/>
          <c:showSerName val="0"/>
          <c:showPercent val="0"/>
          <c:showBubbleSize val="0"/>
        </c:dLbls>
        <c:smooth val="0"/>
        <c:axId val="223007488"/>
        <c:axId val="223009024"/>
      </c:lineChart>
      <c:catAx>
        <c:axId val="22300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009024"/>
        <c:crosses val="autoZero"/>
        <c:auto val="1"/>
        <c:lblAlgn val="ctr"/>
        <c:lblOffset val="100"/>
        <c:noMultiLvlLbl val="0"/>
      </c:catAx>
      <c:valAx>
        <c:axId val="223009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007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'104.Друштво за погребални услуг'!$A$185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'104.Друштво за погребални услуг'!$B$184:$D$184</c:f>
              <c:numCache>
                <c:formatCode>General</c:formatCode>
                <c:ptCount val="3"/>
                <c:pt idx="0">
                  <c:v>2023</c:v>
                </c:pt>
                <c:pt idx="1">
                  <c:v>2024</c:v>
                </c:pt>
                <c:pt idx="2">
                  <c:v>2025</c:v>
                </c:pt>
              </c:numCache>
            </c:numRef>
          </c:cat>
          <c:val>
            <c:numRef>
              <c:f>'104.Друштво за погребални услуг'!$B$185:$D$185</c:f>
              <c:numCache>
                <c:formatCode>0.00</c:formatCode>
                <c:ptCount val="3"/>
                <c:pt idx="0">
                  <c:v>8.1599757586980404E-2</c:v>
                </c:pt>
                <c:pt idx="1">
                  <c:v>8.1599757586980404E-2</c:v>
                </c:pt>
                <c:pt idx="2">
                  <c:v>8.1599757586980404E-2</c:v>
                </c:pt>
              </c:numCache>
            </c:numRef>
          </c:val>
          <c:smooth val="0"/>
          <c:extLst>
            <c:ext xmlns:c16="http://schemas.microsoft.com/office/drawing/2014/chart" uri="{C3380CC4-5D6E-409C-BE32-E72D297353CC}">
              <c16:uniqueId val="{00000000-EAAB-4B4F-8FEE-EFA2FDF410CF}"/>
            </c:ext>
          </c:extLst>
        </c:ser>
        <c:ser>
          <c:idx val="1"/>
          <c:order val="1"/>
          <c:tx>
            <c:strRef>
              <c:f>'104.Друштво за погребални услуг'!$A$186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'104.Друштво за погребални услуг'!$B$184:$D$184</c:f>
              <c:numCache>
                <c:formatCode>General</c:formatCode>
                <c:ptCount val="3"/>
                <c:pt idx="0">
                  <c:v>2023</c:v>
                </c:pt>
                <c:pt idx="1">
                  <c:v>2024</c:v>
                </c:pt>
                <c:pt idx="2">
                  <c:v>2025</c:v>
                </c:pt>
              </c:numCache>
            </c:numRef>
          </c:cat>
          <c:val>
            <c:numRef>
              <c:f>'104.Друштво за погребални услуг'!$B$186:$D$186</c:f>
              <c:numCache>
                <c:formatCode>0.00</c:formatCode>
                <c:ptCount val="3"/>
                <c:pt idx="0">
                  <c:v>8.1599757586980404E-2</c:v>
                </c:pt>
                <c:pt idx="1">
                  <c:v>8.1599757586980404E-2</c:v>
                </c:pt>
                <c:pt idx="2">
                  <c:v>8.1599757586980404E-2</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55937152"/>
        <c:axId val="255943040"/>
      </c:lineChart>
      <c:catAx>
        <c:axId val="25593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943040"/>
        <c:crosses val="autoZero"/>
        <c:auto val="1"/>
        <c:lblAlgn val="ctr"/>
        <c:lblOffset val="100"/>
        <c:noMultiLvlLbl val="0"/>
      </c:catAx>
      <c:valAx>
        <c:axId val="255943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937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'105.ЈП за просторни и урбанисти'!$A$161</c:f>
              <c:strCache>
                <c:ptCount val="1"/>
                <c:pt idx="0">
                  <c:v>   НЕТО ПРОФИТНА МАРЖА</c:v>
                </c:pt>
              </c:strCache>
            </c:strRef>
          </c:tx>
          <c:spPr>
            <a:ln w="28575" cap="rnd">
              <a:solidFill>
                <a:schemeClr val="accent1"/>
              </a:solidFill>
              <a:prstDash val="solid"/>
              <a:round/>
            </a:ln>
          </c:spPr>
          <c:marker>
            <c:symbol val="none"/>
          </c:marker>
          <c:cat>
            <c:numRef>
              <c:f>'105.ЈП за просторни и урбанисти'!$B$160:$D$160</c:f>
              <c:numCache>
                <c:formatCode>General</c:formatCode>
                <c:ptCount val="3"/>
                <c:pt idx="0">
                  <c:v>2023</c:v>
                </c:pt>
                <c:pt idx="1">
                  <c:v>2024</c:v>
                </c:pt>
                <c:pt idx="2">
                  <c:v>2025</c:v>
                </c:pt>
              </c:numCache>
            </c:numRef>
          </c:cat>
          <c:val>
            <c:numRef>
              <c:f>'105.ЈП за просторни и урбанисти'!$B$161:$D$161</c:f>
              <c:numCache>
                <c:formatCode>0.00</c:formatCode>
                <c:ptCount val="3"/>
                <c:pt idx="0">
                  <c:v>3.7953633280342238</c:v>
                </c:pt>
                <c:pt idx="1">
                  <c:v>1.286684303618201</c:v>
                </c:pt>
                <c:pt idx="2">
                  <c:v>0</c:v>
                </c:pt>
              </c:numCache>
            </c:numRef>
          </c:val>
          <c:smooth val="0"/>
          <c:extLst>
            <c:ext xmlns:c16="http://schemas.microsoft.com/office/drawing/2014/chart" uri="{C3380CC4-5D6E-409C-BE32-E72D297353CC}">
              <c16:uniqueId val="{00000000-D06B-B54D-905F-1A75E379D125}"/>
            </c:ext>
          </c:extLst>
        </c:ser>
        <c:ser>
          <c:idx val="1"/>
          <c:order val="1"/>
          <c:tx>
            <c:strRef>
              <c:f>'105.ЈП за просторни и урбанисти'!$A$162</c:f>
              <c:strCache>
                <c:ptCount val="1"/>
                <c:pt idx="0">
                  <c:v>  ОПЕРАТИВНА ПРОФИТНА МАРЖА</c:v>
                </c:pt>
              </c:strCache>
            </c:strRef>
          </c:tx>
          <c:spPr>
            <a:ln w="28575" cap="rnd">
              <a:solidFill>
                <a:schemeClr val="accent2"/>
              </a:solidFill>
              <a:prstDash val="solid"/>
              <a:round/>
            </a:ln>
          </c:spPr>
          <c:marker>
            <c:symbol val="none"/>
          </c:marker>
          <c:cat>
            <c:numRef>
              <c:f>'105.ЈП за просторни и урбанисти'!$B$160:$D$160</c:f>
              <c:numCache>
                <c:formatCode>General</c:formatCode>
                <c:ptCount val="3"/>
                <c:pt idx="0">
                  <c:v>2023</c:v>
                </c:pt>
                <c:pt idx="1">
                  <c:v>2024</c:v>
                </c:pt>
                <c:pt idx="2">
                  <c:v>2025</c:v>
                </c:pt>
              </c:numCache>
            </c:numRef>
          </c:cat>
          <c:val>
            <c:numRef>
              <c:f>'105.ЈП за просторни и урбанисти'!$B$162:$D$162</c:f>
              <c:numCache>
                <c:formatCode>0.00</c:formatCode>
                <c:ptCount val="3"/>
                <c:pt idx="0">
                  <c:v>2.6960272459178252</c:v>
                </c:pt>
                <c:pt idx="1">
                  <c:v>0.69885326143868087</c:v>
                </c:pt>
                <c:pt idx="2">
                  <c:v>0</c:v>
                </c:pt>
              </c:numCache>
            </c:numRef>
          </c:val>
          <c:smooth val="0"/>
          <c:extLst>
            <c:ext xmlns:c16="http://schemas.microsoft.com/office/drawing/2014/chart" uri="{C3380CC4-5D6E-409C-BE32-E72D297353CC}">
              <c16:uniqueId val="{00000001-D06B-B54D-905F-1A75E379D125}"/>
            </c:ext>
          </c:extLst>
        </c:ser>
        <c:ser>
          <c:idx val="2"/>
          <c:order val="2"/>
          <c:tx>
            <c:strRef>
              <c:f>'105.ЈП за просторни и урбанисти'!$A$163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'105.ЈП за просторни и урбанисти'!$B$160:$D$160</c:f>
              <c:numCache>
                <c:formatCode>General</c:formatCode>
                <c:ptCount val="3"/>
                <c:pt idx="0">
                  <c:v>2023</c:v>
                </c:pt>
                <c:pt idx="1">
                  <c:v>2024</c:v>
                </c:pt>
                <c:pt idx="2">
                  <c:v>2025</c:v>
                </c:pt>
              </c:numCache>
            </c:numRef>
          </c:cat>
          <c:val>
            <c:numRef>
              <c:f>'105.ЈП за просторни и урбанисти'!$B$163:$D$163</c:f>
              <c:numCache>
                <c:formatCode>0.00</c:formatCode>
                <c:ptCount val="3"/>
                <c:pt idx="0">
                  <c:v>11.20969895785842</c:v>
                </c:pt>
                <c:pt idx="1">
                  <c:v>8.0009442865689895</c:v>
                </c:pt>
                <c:pt idx="2">
                  <c:v>0</c:v>
                </c:pt>
              </c:numCache>
            </c:numRef>
          </c:val>
          <c:smooth val="0"/>
          <c:extLst>
            <c:ext xmlns:c16="http://schemas.microsoft.com/office/drawing/2014/chart" uri="{C3380CC4-5D6E-409C-BE32-E72D297353CC}">
              <c16:uniqueId val="{00000002-D06B-B54D-905F-1A75E379D125}"/>
            </c:ext>
          </c:extLst>
        </c:ser>
        <c:ser>
          <c:idx val="3"/>
          <c:order val="3"/>
          <c:tx>
            <c:strRef>
              <c:f>'105.ЈП за просторни и урбанисти'!$A$164</c:f>
              <c:strCache>
                <c:ptCount val="1"/>
                <c:pt idx="0">
                  <c:v>  СТАПКА НА ПОВРАТ НА КАПИТАЛОТ (ROE)</c:v>
                </c:pt>
              </c:strCache>
            </c:strRef>
          </c:tx>
          <c:marker>
            <c:symbol val="none"/>
          </c:marker>
          <c:cat>
            <c:numRef>
              <c:f>'105.ЈП за просторни и урбанисти'!$B$160:$D$160</c:f>
              <c:numCache>
                <c:formatCode>General</c:formatCode>
                <c:ptCount val="3"/>
                <c:pt idx="0">
                  <c:v>2023</c:v>
                </c:pt>
                <c:pt idx="1">
                  <c:v>2024</c:v>
                </c:pt>
                <c:pt idx="2">
                  <c:v>2025</c:v>
                </c:pt>
              </c:numCache>
            </c:numRef>
          </c:cat>
          <c:val>
            <c:numRef>
              <c:f>'105.ЈП за просторни и урбанисти'!$B$164:$D$164</c:f>
              <c:numCache>
                <c:formatCode>0.00</c:formatCode>
                <c:ptCount val="3"/>
                <c:pt idx="0">
                  <c:v>35.906516359637067</c:v>
                </c:pt>
                <c:pt idx="1">
                  <c:v>10.71864341172247</c:v>
                </c:pt>
                <c:pt idx="2">
                  <c:v>0</c:v>
                </c:pt>
              </c:numCache>
            </c:numRef>
          </c:val>
          <c:smooth val="0"/>
          <c:extLst>
            <c:ext xmlns:c16="http://schemas.microsoft.com/office/drawing/2014/chart" uri="{C3380CC4-5D6E-409C-BE32-E72D297353CC}">
              <c16:uniqueId val="{00000000-6A70-0241-9DE4-15983A4E7E9B}"/>
            </c:ext>
          </c:extLst>
        </c:ser>
        <c:dLbls>
          <c:showLegendKey val="0"/>
          <c:showVal val="0"/>
          <c:showCatName val="0"/>
          <c:showSerName val="0"/>
          <c:showPercent val="0"/>
          <c:showBubbleSize val="0"/>
        </c:dLbls>
        <c:smooth val="0"/>
        <c:axId val="255652224"/>
        <c:axId val="255653760"/>
      </c:lineChart>
      <c:catAx>
        <c:axId val="25565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653760"/>
        <c:crosses val="autoZero"/>
        <c:auto val="1"/>
        <c:lblAlgn val="ctr"/>
        <c:lblOffset val="100"/>
        <c:noMultiLvlLbl val="0"/>
      </c:catAx>
      <c:valAx>
        <c:axId val="255653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652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'105.ЈП за просторни и урбанисти'!$A$95</c:f>
              <c:strCache>
                <c:ptCount val="1"/>
                <c:pt idx="0">
                  <c:v>Oбврски</c:v>
                </c:pt>
              </c:strCache>
            </c:strRef>
          </c:tx>
          <c:spPr>
            <a:solidFill>
              <a:schemeClr val="accent1"/>
            </a:solidFill>
            <a:ln>
              <a:noFill/>
              <a:prstDash val="solid"/>
            </a:ln>
          </c:spPr>
          <c:invertIfNegative val="0"/>
          <c:cat>
            <c:numRef>
              <c:f>'105.ЈП за просторни и урбанисти'!$B$94:$D$94</c:f>
              <c:numCache>
                <c:formatCode>0</c:formatCode>
                <c:ptCount val="3"/>
                <c:pt idx="0">
                  <c:v>2023</c:v>
                </c:pt>
                <c:pt idx="1">
                  <c:v>2024</c:v>
                </c:pt>
                <c:pt idx="2">
                  <c:v>2025</c:v>
                </c:pt>
              </c:numCache>
            </c:numRef>
          </c:cat>
          <c:val>
            <c:numRef>
              <c:f>'105.ЈП за просторни и урбанисти'!$B$95:$D$95</c:f>
              <c:numCache>
                <c:formatCode>#,##0</c:formatCode>
                <c:ptCount val="3"/>
                <c:pt idx="0">
                  <c:v>2247528</c:v>
                </c:pt>
                <c:pt idx="1">
                  <c:v>0</c:v>
                </c:pt>
                <c:pt idx="2">
                  <c:v>0</c:v>
                </c:pt>
              </c:numCache>
            </c:numRef>
          </c:val>
          <c:extLst>
            <c:ext xmlns:c16="http://schemas.microsoft.com/office/drawing/2014/chart" uri="{C3380CC4-5D6E-409C-BE32-E72D297353CC}">
              <c16:uniqueId val="{00000000-571A-504E-A5BA-68391BC9257F}"/>
            </c:ext>
          </c:extLst>
        </c:ser>
        <c:ser>
          <c:idx val="1"/>
          <c:order val="1"/>
          <c:tx>
            <c:strRef>
              <c:f>'105.ЈП за просторни и урбанисти'!$A$96</c:f>
              <c:strCache>
                <c:ptCount val="1"/>
                <c:pt idx="0">
                  <c:v>EBITDA</c:v>
                </c:pt>
              </c:strCache>
            </c:strRef>
          </c:tx>
          <c:spPr>
            <a:solidFill>
              <a:schemeClr val="accent2"/>
            </a:solidFill>
            <a:ln>
              <a:noFill/>
              <a:prstDash val="solid"/>
            </a:ln>
          </c:spPr>
          <c:invertIfNegative val="0"/>
          <c:cat>
            <c:numRef>
              <c:f>'105.ЈП за просторни и урбанисти'!$B$94:$D$94</c:f>
              <c:numCache>
                <c:formatCode>0</c:formatCode>
                <c:ptCount val="3"/>
                <c:pt idx="0">
                  <c:v>2023</c:v>
                </c:pt>
                <c:pt idx="1">
                  <c:v>2024</c:v>
                </c:pt>
                <c:pt idx="2">
                  <c:v>2025</c:v>
                </c:pt>
              </c:numCache>
            </c:numRef>
          </c:cat>
          <c:val>
            <c:numRef>
              <c:f>'105.ЈП за просторни и урбанисти'!$B$96:$D$96</c:f>
              <c:numCache>
                <c:formatCode>#,##0</c:formatCode>
                <c:ptCount val="3"/>
                <c:pt idx="0">
                  <c:v>530746</c:v>
                </c:pt>
                <c:pt idx="1">
                  <c:v>198870</c:v>
                </c:pt>
                <c:pt idx="2">
                  <c:v>0</c:v>
                </c:pt>
              </c:numCache>
            </c:numRef>
          </c:val>
          <c:extLst>
            <c:ext xmlns:c16="http://schemas.microsoft.com/office/drawing/2014/chart" uri="{C3380CC4-5D6E-409C-BE32-E72D297353CC}">
              <c16:uniqueId val="{00000001-571A-504E-A5BA-68391BC9257F}"/>
            </c:ext>
          </c:extLst>
        </c:ser>
        <c:ser>
          <c:idx val="2"/>
          <c:order val="2"/>
          <c:tx>
            <c:strRef>
              <c:f>'105.ЈП за просторни и урбанисти'!$A$97</c:f>
              <c:strCache>
                <c:ptCount val="1"/>
                <c:pt idx="0">
                  <c:v>Показател на долг/ЕBITDA</c:v>
                </c:pt>
              </c:strCache>
            </c:strRef>
          </c:tx>
          <c:spPr>
            <a:solidFill>
              <a:schemeClr val="accent3"/>
            </a:solidFill>
            <a:ln>
              <a:noFill/>
              <a:prstDash val="solid"/>
            </a:ln>
          </c:spPr>
          <c:invertIfNegative val="0"/>
          <c:cat>
            <c:numRef>
              <c:f>'105.ЈП за просторни и урбанисти'!$B$94:$D$94</c:f>
              <c:numCache>
                <c:formatCode>0</c:formatCode>
                <c:ptCount val="3"/>
                <c:pt idx="0">
                  <c:v>2023</c:v>
                </c:pt>
                <c:pt idx="1">
                  <c:v>2024</c:v>
                </c:pt>
                <c:pt idx="2">
                  <c:v>2025</c:v>
                </c:pt>
              </c:numCache>
            </c:numRef>
          </c:cat>
          <c:val>
            <c:numRef>
              <c:f>'105.ЈП за просторни и урбанисти'!$B$97:$D$97</c:f>
              <c:numCache>
                <c:formatCode>#,##0.00</c:formatCode>
                <c:ptCount val="3"/>
                <c:pt idx="0">
                  <c:v>4.2346583864974958</c:v>
                </c:pt>
                <c:pt idx="1">
                  <c:v>0</c:v>
                </c:pt>
                <c:pt idx="2">
                  <c:v>0</c:v>
                </c:pt>
              </c:numCache>
            </c:numRef>
          </c:val>
          <c:extLst>
            <c:ext xmlns:c16="http://schemas.microsoft.com/office/drawing/2014/chart" uri="{C3380CC4-5D6E-409C-BE32-E72D297353CC}">
              <c16:uniqueId val="{00000002-571A-504E-A5BA-68391BC9257F}"/>
            </c:ext>
          </c:extLst>
        </c:ser>
        <c:dLbls>
          <c:showLegendKey val="0"/>
          <c:showVal val="0"/>
          <c:showCatName val="0"/>
          <c:showSerName val="0"/>
          <c:showPercent val="0"/>
          <c:showBubbleSize val="0"/>
        </c:dLbls>
        <c:gapWidth val="219"/>
        <c:overlap val="-27"/>
        <c:axId val="255099264"/>
        <c:axId val="255100800"/>
      </c:barChart>
      <c:catAx>
        <c:axId val="2550992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100800"/>
        <c:crosses val="autoZero"/>
        <c:auto val="1"/>
        <c:lblAlgn val="ctr"/>
        <c:lblOffset val="100"/>
        <c:noMultiLvlLbl val="0"/>
      </c:catAx>
      <c:valAx>
        <c:axId val="255100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099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'105.ЈП за просторни и урбанисти'!$A$118</c:f>
              <c:strCache>
                <c:ptCount val="1"/>
                <c:pt idx="0">
                  <c:v>Oбврски</c:v>
                </c:pt>
              </c:strCache>
            </c:strRef>
          </c:tx>
          <c:spPr>
            <a:solidFill>
              <a:schemeClr val="accent1"/>
            </a:solidFill>
            <a:ln>
              <a:noFill/>
              <a:prstDash val="solid"/>
            </a:ln>
          </c:spPr>
          <c:invertIfNegative val="0"/>
          <c:cat>
            <c:numRef>
              <c:f>'105.ЈП за просторни и урбанисти'!$B$117:$D$117</c:f>
              <c:numCache>
                <c:formatCode>General</c:formatCode>
                <c:ptCount val="3"/>
                <c:pt idx="0">
                  <c:v>2023</c:v>
                </c:pt>
                <c:pt idx="1">
                  <c:v>2024</c:v>
                </c:pt>
                <c:pt idx="2">
                  <c:v>2025</c:v>
                </c:pt>
              </c:numCache>
            </c:numRef>
          </c:cat>
          <c:val>
            <c:numRef>
              <c:f>'105.ЈП за просторни и урбанисти'!$B$118:$D$118</c:f>
              <c:numCache>
                <c:formatCode>#,##0</c:formatCode>
                <c:ptCount val="3"/>
                <c:pt idx="0">
                  <c:v>2247528</c:v>
                </c:pt>
                <c:pt idx="1">
                  <c:v>0</c:v>
                </c:pt>
                <c:pt idx="2">
                  <c:v>0</c:v>
                </c:pt>
              </c:numCache>
            </c:numRef>
          </c:val>
          <c:extLst>
            <c:ext xmlns:c16="http://schemas.microsoft.com/office/drawing/2014/chart" uri="{C3380CC4-5D6E-409C-BE32-E72D297353CC}">
              <c16:uniqueId val="{00000000-6A74-2B47-8004-DFA2A50638B4}"/>
            </c:ext>
          </c:extLst>
        </c:ser>
        <c:ser>
          <c:idx val="1"/>
          <c:order val="1"/>
          <c:tx>
            <c:strRef>
              <c:f>'105.ЈП за просторни и урбанисти'!$A$119</c:f>
              <c:strCache>
                <c:ptCount val="1"/>
                <c:pt idx="0">
                  <c:v>Приходи</c:v>
                </c:pt>
              </c:strCache>
            </c:strRef>
          </c:tx>
          <c:spPr>
            <a:solidFill>
              <a:schemeClr val="accent2"/>
            </a:solidFill>
            <a:ln>
              <a:noFill/>
              <a:prstDash val="solid"/>
            </a:ln>
          </c:spPr>
          <c:invertIfNegative val="0"/>
          <c:cat>
            <c:numRef>
              <c:f>'105.ЈП за просторни и урбанисти'!$B$117:$D$117</c:f>
              <c:numCache>
                <c:formatCode>General</c:formatCode>
                <c:ptCount val="3"/>
                <c:pt idx="0">
                  <c:v>2023</c:v>
                </c:pt>
                <c:pt idx="1">
                  <c:v>2024</c:v>
                </c:pt>
                <c:pt idx="2">
                  <c:v>2025</c:v>
                </c:pt>
              </c:numCache>
            </c:numRef>
          </c:cat>
          <c:val>
            <c:numRef>
              <c:f>'105.ЈП за просторни и урбанисти'!$B$119:$D$119</c:f>
              <c:numCache>
                <c:formatCode>#,##0</c:formatCode>
                <c:ptCount val="3"/>
                <c:pt idx="0">
                  <c:v>12226570</c:v>
                </c:pt>
                <c:pt idx="1">
                  <c:v>11967173</c:v>
                </c:pt>
                <c:pt idx="2">
                  <c:v>0</c:v>
                </c:pt>
              </c:numCache>
            </c:numRef>
          </c:val>
          <c:extLst>
            <c:ext xmlns:c16="http://schemas.microsoft.com/office/drawing/2014/chart" uri="{C3380CC4-5D6E-409C-BE32-E72D297353CC}">
              <c16:uniqueId val="{00000001-6A74-2B47-8004-DFA2A50638B4}"/>
            </c:ext>
          </c:extLst>
        </c:ser>
        <c:dLbls>
          <c:showLegendKey val="0"/>
          <c:showVal val="0"/>
          <c:showCatName val="0"/>
          <c:showSerName val="0"/>
          <c:showPercent val="0"/>
          <c:showBubbleSize val="0"/>
        </c:dLbls>
        <c:gapWidth val="219"/>
        <c:overlap val="-27"/>
        <c:axId val="255728640"/>
        <c:axId val="255730432"/>
      </c:barChart>
      <c:catAx>
        <c:axId val="25572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730432"/>
        <c:crosses val="autoZero"/>
        <c:auto val="1"/>
        <c:lblAlgn val="ctr"/>
        <c:lblOffset val="100"/>
        <c:noMultiLvlLbl val="0"/>
      </c:catAx>
      <c:valAx>
        <c:axId val="255730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7286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'105.ЈП за просторни и урбанисти'!$A$139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'105.ЈП за просторни и урбанисти'!$B$138:$D$138</c:f>
              <c:numCache>
                <c:formatCode>General</c:formatCode>
                <c:ptCount val="3"/>
                <c:pt idx="0">
                  <c:v>2023</c:v>
                </c:pt>
                <c:pt idx="1">
                  <c:v>2024</c:v>
                </c:pt>
                <c:pt idx="2">
                  <c:v>2025</c:v>
                </c:pt>
              </c:numCache>
            </c:numRef>
          </c:cat>
          <c:val>
            <c:numRef>
              <c:f>'105.ЈП за просторни и урбанисти'!$B$139:$D$139</c:f>
              <c:numCache>
                <c:formatCode>0.00</c:formatCode>
                <c:ptCount val="3"/>
                <c:pt idx="0">
                  <c:v>0.5512066431406345</c:v>
                </c:pt>
                <c:pt idx="1">
                  <c:v>0</c:v>
                </c:pt>
                <c:pt idx="2">
                  <c:v>0</c:v>
                </c:pt>
              </c:numCache>
            </c:numRef>
          </c:val>
          <c:smooth val="0"/>
          <c:extLst>
            <c:ext xmlns:c16="http://schemas.microsoft.com/office/drawing/2014/chart" uri="{C3380CC4-5D6E-409C-BE32-E72D297353CC}">
              <c16:uniqueId val="{00000000-82EB-9140-9A7C-E92FA1194DFB}"/>
            </c:ext>
          </c:extLst>
        </c:ser>
        <c:ser>
          <c:idx val="1"/>
          <c:order val="1"/>
          <c:tx>
            <c:strRef>
              <c:f>'105.ЈП за просторни и урбанисти'!$A$140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'105.ЈП за просторни и урбанисти'!$B$138:$D$138</c:f>
              <c:numCache>
                <c:formatCode>General</c:formatCode>
                <c:ptCount val="3"/>
                <c:pt idx="0">
                  <c:v>2023</c:v>
                </c:pt>
                <c:pt idx="1">
                  <c:v>2024</c:v>
                </c:pt>
                <c:pt idx="2">
                  <c:v>2025</c:v>
                </c:pt>
              </c:numCache>
            </c:numRef>
          </c:cat>
          <c:val>
            <c:numRef>
              <c:f>'105.ЈП за просторни и урбанисти'!$B$140:$D$140</c:f>
              <c:numCache>
                <c:formatCode>0.00</c:formatCode>
                <c:ptCount val="3"/>
                <c:pt idx="0">
                  <c:v>1.765605876114537</c:v>
                </c:pt>
                <c:pt idx="1">
                  <c:v>0</c:v>
                </c:pt>
                <c:pt idx="2">
                  <c:v>0</c:v>
                </c:pt>
              </c:numCache>
            </c:numRef>
          </c:val>
          <c:smooth val="0"/>
          <c:extLst>
            <c:ext xmlns:c16="http://schemas.microsoft.com/office/drawing/2014/chart" uri="{C3380CC4-5D6E-409C-BE32-E72D297353CC}">
              <c16:uniqueId val="{00000001-82EB-9140-9A7C-E92FA1194DFB}"/>
            </c:ext>
          </c:extLst>
        </c:ser>
        <c:dLbls>
          <c:showLegendKey val="0"/>
          <c:showVal val="0"/>
          <c:showCatName val="0"/>
          <c:showSerName val="0"/>
          <c:showPercent val="0"/>
          <c:showBubbleSize val="0"/>
        </c:dLbls>
        <c:smooth val="0"/>
        <c:axId val="255760256"/>
        <c:axId val="255761792"/>
      </c:lineChart>
      <c:catAx>
        <c:axId val="25576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761792"/>
        <c:crosses val="autoZero"/>
        <c:auto val="1"/>
        <c:lblAlgn val="ctr"/>
        <c:lblOffset val="100"/>
        <c:noMultiLvlLbl val="0"/>
      </c:catAx>
      <c:valAx>
        <c:axId val="255761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7602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'105.ЈП за просторни и урбанисти'!$A$185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'105.ЈП за просторни и урбанисти'!$B$184:$D$184</c:f>
              <c:numCache>
                <c:formatCode>General</c:formatCode>
                <c:ptCount val="3"/>
                <c:pt idx="0">
                  <c:v>2023</c:v>
                </c:pt>
                <c:pt idx="1">
                  <c:v>2024</c:v>
                </c:pt>
                <c:pt idx="2">
                  <c:v>2025</c:v>
                </c:pt>
              </c:numCache>
            </c:numRef>
          </c:cat>
          <c:val>
            <c:numRef>
              <c:f>'105.ЈП за просторни и урбанисти'!$B$185:$D$185</c:f>
              <c:numCache>
                <c:formatCode>0.00</c:formatCode>
                <c:ptCount val="3"/>
                <c:pt idx="0">
                  <c:v>1.5065667702471339</c:v>
                </c:pt>
                <c:pt idx="1">
                  <c:v>0</c:v>
                </c:pt>
                <c:pt idx="2">
                  <c:v>0</c:v>
                </c:pt>
              </c:numCache>
            </c:numRef>
          </c:val>
          <c:smooth val="0"/>
          <c:extLst>
            <c:ext xmlns:c16="http://schemas.microsoft.com/office/drawing/2014/chart" uri="{C3380CC4-5D6E-409C-BE32-E72D297353CC}">
              <c16:uniqueId val="{00000000-1138-444A-950C-FDA5FD8DFBB9}"/>
            </c:ext>
          </c:extLst>
        </c:ser>
        <c:ser>
          <c:idx val="1"/>
          <c:order val="1"/>
          <c:tx>
            <c:strRef>
              <c:f>'105.ЈП за просторни и урбанисти'!$A$186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'105.ЈП за просторни и урбанисти'!$B$184:$D$184</c:f>
              <c:numCache>
                <c:formatCode>General</c:formatCode>
                <c:ptCount val="3"/>
                <c:pt idx="0">
                  <c:v>2023</c:v>
                </c:pt>
                <c:pt idx="1">
                  <c:v>2024</c:v>
                </c:pt>
                <c:pt idx="2">
                  <c:v>2025</c:v>
                </c:pt>
              </c:numCache>
            </c:numRef>
          </c:cat>
          <c:val>
            <c:numRef>
              <c:f>'105.ЈП за просторни и урбанисти'!$B$186:$D$186</c:f>
              <c:numCache>
                <c:formatCode>0.00</c:formatCode>
                <c:ptCount val="3"/>
                <c:pt idx="0">
                  <c:v>1.5065667702471339</c:v>
                </c:pt>
                <c:pt idx="1">
                  <c:v>0</c:v>
                </c:pt>
                <c:pt idx="2">
                  <c:v>0</c:v>
                </c:pt>
              </c:numCache>
            </c:numRef>
          </c:val>
          <c:smooth val="0"/>
          <c:extLst>
            <c:ext xmlns:c16="http://schemas.microsoft.com/office/drawing/2014/chart" uri="{C3380CC4-5D6E-409C-BE32-E72D297353CC}">
              <c16:uniqueId val="{00000001-1138-444A-950C-FDA5FD8DFBB9}"/>
            </c:ext>
          </c:extLst>
        </c:ser>
        <c:dLbls>
          <c:showLegendKey val="0"/>
          <c:showVal val="0"/>
          <c:showCatName val="0"/>
          <c:showSerName val="0"/>
          <c:showPercent val="0"/>
          <c:showBubbleSize val="0"/>
        </c:dLbls>
        <c:smooth val="0"/>
        <c:axId val="255808256"/>
        <c:axId val="255809792"/>
      </c:lineChart>
      <c:catAx>
        <c:axId val="25580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809792"/>
        <c:crosses val="autoZero"/>
        <c:auto val="1"/>
        <c:lblAlgn val="ctr"/>
        <c:lblOffset val="100"/>
        <c:noMultiLvlLbl val="0"/>
      </c:catAx>
      <c:valAx>
        <c:axId val="255809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8082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'106.ЈП и облагодарување на прир'!$A$161</c:f>
              <c:strCache>
                <c:ptCount val="1"/>
                <c:pt idx="0">
                  <c:v>   НЕТО ПРОФИТНА МАРЖА</c:v>
                </c:pt>
              </c:strCache>
            </c:strRef>
          </c:tx>
          <c:spPr>
            <a:ln w="28575" cap="rnd">
              <a:solidFill>
                <a:schemeClr val="accent1"/>
              </a:solidFill>
              <a:prstDash val="solid"/>
              <a:round/>
            </a:ln>
          </c:spPr>
          <c:marker>
            <c:symbol val="none"/>
          </c:marker>
          <c:cat>
            <c:numRef>
              <c:f>'106.ЈП и облагодарување на прир'!$B$160:$D$160</c:f>
              <c:numCache>
                <c:formatCode>General</c:formatCode>
                <c:ptCount val="3"/>
                <c:pt idx="0">
                  <c:v>2023</c:v>
                </c:pt>
                <c:pt idx="1">
                  <c:v>2024</c:v>
                </c:pt>
                <c:pt idx="2">
                  <c:v>2025</c:v>
                </c:pt>
              </c:numCache>
            </c:numRef>
          </c:cat>
          <c:val>
            <c:numRef>
              <c:f>'106.ЈП и облагодарување на прир'!$B$161:$D$161</c:f>
              <c:numCache>
                <c:formatCode>0.00</c:formatCode>
                <c:ptCount val="3"/>
                <c:pt idx="0">
                  <c:v>-3.08</c:v>
                </c:pt>
                <c:pt idx="1">
                  <c:v>22.798651033689609</c:v>
                </c:pt>
                <c:pt idx="2">
                  <c:v>4.5834051201551871</c:v>
                </c:pt>
              </c:numCache>
            </c:numRef>
          </c:val>
          <c:smooth val="0"/>
          <c:extLst>
            <c:ext xmlns:c16="http://schemas.microsoft.com/office/drawing/2014/chart" uri="{C3380CC4-5D6E-409C-BE32-E72D297353CC}">
              <c16:uniqueId val="{00000000-7F90-4744-94EB-32EBD3370E1E}"/>
            </c:ext>
          </c:extLst>
        </c:ser>
        <c:ser>
          <c:idx val="1"/>
          <c:order val="1"/>
          <c:tx>
            <c:strRef>
              <c:f>'106.ЈП и облагодарување на прир'!$A$162</c:f>
              <c:strCache>
                <c:ptCount val="1"/>
                <c:pt idx="0">
                  <c:v>  ОПЕРАТИВНА ПРОФИТНА МАРЖА</c:v>
                </c:pt>
              </c:strCache>
            </c:strRef>
          </c:tx>
          <c:spPr>
            <a:ln w="28575" cap="rnd">
              <a:solidFill>
                <a:schemeClr val="accent2"/>
              </a:solidFill>
              <a:prstDash val="solid"/>
              <a:round/>
            </a:ln>
          </c:spPr>
          <c:marker>
            <c:symbol val="none"/>
          </c:marker>
          <c:cat>
            <c:numRef>
              <c:f>'106.ЈП и облагодарување на прир'!$B$160:$D$160</c:f>
              <c:numCache>
                <c:formatCode>General</c:formatCode>
                <c:ptCount val="3"/>
                <c:pt idx="0">
                  <c:v>2023</c:v>
                </c:pt>
                <c:pt idx="1">
                  <c:v>2024</c:v>
                </c:pt>
                <c:pt idx="2">
                  <c:v>2025</c:v>
                </c:pt>
              </c:numCache>
            </c:numRef>
          </c:cat>
          <c:val>
            <c:numRef>
              <c:f>'106.ЈП и облагодарување на прир'!$B$162:$D$162</c:f>
              <c:numCache>
                <c:formatCode>0.00</c:formatCode>
                <c:ptCount val="3"/>
                <c:pt idx="0">
                  <c:v>-3.8861249052766298</c:v>
                </c:pt>
                <c:pt idx="1">
                  <c:v>24.16530096103595</c:v>
                </c:pt>
                <c:pt idx="2">
                  <c:v>4.3654922342611382</c:v>
                </c:pt>
              </c:numCache>
            </c:numRef>
          </c:val>
          <c:smooth val="0"/>
          <c:extLst>
            <c:ext xmlns:c16="http://schemas.microsoft.com/office/drawing/2014/chart" uri="{C3380CC4-5D6E-409C-BE32-E72D297353CC}">
              <c16:uniqueId val="{00000001-7F90-4744-94EB-32EBD3370E1E}"/>
            </c:ext>
          </c:extLst>
        </c:ser>
        <c:ser>
          <c:idx val="2"/>
          <c:order val="2"/>
          <c:tx>
            <c:strRef>
              <c:f>'106.ЈП и облагодарување на прир'!$A$163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'106.ЈП и облагодарување на прир'!$B$160:$D$160</c:f>
              <c:numCache>
                <c:formatCode>General</c:formatCode>
                <c:ptCount val="3"/>
                <c:pt idx="0">
                  <c:v>2023</c:v>
                </c:pt>
                <c:pt idx="1">
                  <c:v>2024</c:v>
                </c:pt>
                <c:pt idx="2">
                  <c:v>2025</c:v>
                </c:pt>
              </c:numCache>
            </c:numRef>
          </c:cat>
          <c:val>
            <c:numRef>
              <c:f>'106.ЈП и облагодарување на прир'!$B$163:$D$163</c:f>
              <c:numCache>
                <c:formatCode>0.00</c:formatCode>
                <c:ptCount val="3"/>
                <c:pt idx="0">
                  <c:v>-0.51</c:v>
                </c:pt>
                <c:pt idx="1">
                  <c:v>4.8894349996034689</c:v>
                </c:pt>
                <c:pt idx="2">
                  <c:v>0.98120158351595965</c:v>
                </c:pt>
              </c:numCache>
            </c:numRef>
          </c:val>
          <c:smooth val="0"/>
          <c:extLst>
            <c:ext xmlns:c16="http://schemas.microsoft.com/office/drawing/2014/chart" uri="{C3380CC4-5D6E-409C-BE32-E72D297353CC}">
              <c16:uniqueId val="{00000002-7F90-4744-94EB-32EBD3370E1E}"/>
            </c:ext>
          </c:extLst>
        </c:ser>
        <c:ser>
          <c:idx val="3"/>
          <c:order val="3"/>
          <c:tx>
            <c:strRef>
              <c:f>'106.ЈП и облагодарување на прир'!$A$164</c:f>
              <c:strCache>
                <c:ptCount val="1"/>
                <c:pt idx="0">
                  <c:v>  СТАПКА НА ПОВРАТ НА КАПИТАЛОТ (ROE)</c:v>
                </c:pt>
              </c:strCache>
            </c:strRef>
          </c:tx>
          <c:marker>
            <c:symbol val="none"/>
          </c:marker>
          <c:cat>
            <c:numRef>
              <c:f>'106.ЈП и облагодарување на прир'!$B$160:$D$160</c:f>
              <c:numCache>
                <c:formatCode>General</c:formatCode>
                <c:ptCount val="3"/>
                <c:pt idx="0">
                  <c:v>2023</c:v>
                </c:pt>
                <c:pt idx="1">
                  <c:v>2024</c:v>
                </c:pt>
                <c:pt idx="2">
                  <c:v>2025</c:v>
                </c:pt>
              </c:numCache>
            </c:numRef>
          </c:cat>
          <c:val>
            <c:numRef>
              <c:f>'106.ЈП и облагодарување на прир'!$B$164:$D$164</c:f>
              <c:numCache>
                <c:formatCode>0.00</c:formatCode>
                <c:ptCount val="3"/>
                <c:pt idx="0">
                  <c:v>-0.51</c:v>
                </c:pt>
                <c:pt idx="1">
                  <c:v>5.0080182203836614</c:v>
                </c:pt>
                <c:pt idx="2">
                  <c:v>0.98737489335657991</c:v>
                </c:pt>
              </c:numCache>
            </c:numRef>
          </c:val>
          <c:smooth val="0"/>
          <c:extLst>
            <c:ext xmlns:c16="http://schemas.microsoft.com/office/drawing/2014/chart" uri="{C3380CC4-5D6E-409C-BE32-E72D297353CC}">
              <c16:uniqueId val="{00000000-FFA1-2247-8602-FD6239BED117}"/>
            </c:ext>
          </c:extLst>
        </c:ser>
        <c:dLbls>
          <c:showLegendKey val="0"/>
          <c:showVal val="0"/>
          <c:showCatName val="0"/>
          <c:showSerName val="0"/>
          <c:showPercent val="0"/>
          <c:showBubbleSize val="0"/>
        </c:dLbls>
        <c:smooth val="0"/>
        <c:axId val="247433472"/>
        <c:axId val="247447552"/>
      </c:lineChart>
      <c:catAx>
        <c:axId val="2474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447552"/>
        <c:crosses val="autoZero"/>
        <c:auto val="1"/>
        <c:lblAlgn val="ctr"/>
        <c:lblOffset val="100"/>
        <c:noMultiLvlLbl val="0"/>
      </c:catAx>
      <c:valAx>
        <c:axId val="247447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7433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'106.ЈП и облагодарување на прир'!$A$95</c:f>
              <c:strCache>
                <c:ptCount val="1"/>
                <c:pt idx="0">
                  <c:v>Oбврски</c:v>
                </c:pt>
              </c:strCache>
            </c:strRef>
          </c:tx>
          <c:spPr>
            <a:solidFill>
              <a:schemeClr val="accent1"/>
            </a:solidFill>
            <a:ln>
              <a:noFill/>
              <a:prstDash val="solid"/>
            </a:ln>
          </c:spPr>
          <c:invertIfNegative val="0"/>
          <c:cat>
            <c:numRef>
              <c:f>'106.ЈП и облагодарување на прир'!$B$94:$D$94</c:f>
              <c:numCache>
                <c:formatCode>0</c:formatCode>
                <c:ptCount val="3"/>
                <c:pt idx="0">
                  <c:v>2023</c:v>
                </c:pt>
                <c:pt idx="1">
                  <c:v>2024</c:v>
                </c:pt>
                <c:pt idx="2">
                  <c:v>2025</c:v>
                </c:pt>
              </c:numCache>
            </c:numRef>
          </c:cat>
          <c:val>
            <c:numRef>
              <c:f>'106.ЈП и облагодарување на прир'!$B$95:$D$95</c:f>
              <c:numCache>
                <c:formatCode>#,##0</c:formatCode>
                <c:ptCount val="3"/>
                <c:pt idx="0">
                  <c:v>1003995</c:v>
                </c:pt>
                <c:pt idx="1">
                  <c:v>1383587</c:v>
                </c:pt>
                <c:pt idx="2">
                  <c:v>366154</c:v>
                </c:pt>
              </c:numCache>
            </c:numRef>
          </c:val>
          <c:extLst>
            <c:ext xmlns:c16="http://schemas.microsoft.com/office/drawing/2014/chart" uri="{C3380CC4-5D6E-409C-BE32-E72D297353CC}">
              <c16:uniqueId val="{00000000-21D8-5949-9319-2A01AD513ECF}"/>
            </c:ext>
          </c:extLst>
        </c:ser>
        <c:ser>
          <c:idx val="1"/>
          <c:order val="1"/>
          <c:tx>
            <c:strRef>
              <c:f>'106.ЈП и облагодарување на прир'!$A$96</c:f>
              <c:strCache>
                <c:ptCount val="1"/>
                <c:pt idx="0">
                  <c:v>EBITDA</c:v>
                </c:pt>
              </c:strCache>
            </c:strRef>
          </c:tx>
          <c:spPr>
            <a:solidFill>
              <a:schemeClr val="accent2"/>
            </a:solidFill>
            <a:ln>
              <a:noFill/>
              <a:prstDash val="solid"/>
            </a:ln>
          </c:spPr>
          <c:invertIfNegative val="0"/>
          <c:cat>
            <c:numRef>
              <c:f>'106.ЈП и облагодарување на прир'!$B$94:$D$94</c:f>
              <c:numCache>
                <c:formatCode>0</c:formatCode>
                <c:ptCount val="3"/>
                <c:pt idx="0">
                  <c:v>2023</c:v>
                </c:pt>
                <c:pt idx="1">
                  <c:v>2024</c:v>
                </c:pt>
                <c:pt idx="2">
                  <c:v>2025</c:v>
                </c:pt>
              </c:numCache>
            </c:numRef>
          </c:cat>
          <c:val>
            <c:numRef>
              <c:f>'106.ЈП и облагодарување на прир'!$B$96:$D$96</c:f>
              <c:numCache>
                <c:formatCode>#,##0</c:formatCode>
                <c:ptCount val="3"/>
                <c:pt idx="0">
                  <c:v>79824</c:v>
                </c:pt>
                <c:pt idx="1">
                  <c:v>3447438</c:v>
                </c:pt>
                <c:pt idx="2">
                  <c:v>966168</c:v>
                </c:pt>
              </c:numCache>
            </c:numRef>
          </c:val>
          <c:extLst>
            <c:ext xmlns:c16="http://schemas.microsoft.com/office/drawing/2014/chart" uri="{C3380CC4-5D6E-409C-BE32-E72D297353CC}">
              <c16:uniqueId val="{00000001-21D8-5949-9319-2A01AD513ECF}"/>
            </c:ext>
          </c:extLst>
        </c:ser>
        <c:ser>
          <c:idx val="2"/>
          <c:order val="2"/>
          <c:tx>
            <c:strRef>
              <c:f>'106.ЈП и облагодарување на прир'!$A$97</c:f>
              <c:strCache>
                <c:ptCount val="1"/>
                <c:pt idx="0">
                  <c:v>Показател на долг/ЕBITDA</c:v>
                </c:pt>
              </c:strCache>
            </c:strRef>
          </c:tx>
          <c:spPr>
            <a:solidFill>
              <a:schemeClr val="accent3"/>
            </a:solidFill>
            <a:ln>
              <a:noFill/>
              <a:prstDash val="solid"/>
            </a:ln>
          </c:spPr>
          <c:invertIfNegative val="0"/>
          <c:cat>
            <c:numRef>
              <c:f>'106.ЈП и облагодарување на прир'!$B$94:$D$94</c:f>
              <c:numCache>
                <c:formatCode>0</c:formatCode>
                <c:ptCount val="3"/>
                <c:pt idx="0">
                  <c:v>2023</c:v>
                </c:pt>
                <c:pt idx="1">
                  <c:v>2024</c:v>
                </c:pt>
                <c:pt idx="2">
                  <c:v>2025</c:v>
                </c:pt>
              </c:numCache>
            </c:numRef>
          </c:cat>
          <c:val>
            <c:numRef>
              <c:f>'106.ЈП и облагодарување на прир'!$B$97:$D$97</c:f>
              <c:numCache>
                <c:formatCode>#,##0.00</c:formatCode>
                <c:ptCount val="3"/>
                <c:pt idx="0">
                  <c:v>12.577608238123871</c:v>
                </c:pt>
                <c:pt idx="1">
                  <c:v>0.40133774704577718</c:v>
                </c:pt>
                <c:pt idx="2">
                  <c:v>0.37897549908504519</c:v>
                </c:pt>
              </c:numCache>
            </c:numRef>
          </c:val>
          <c:extLst>
            <c:ext xmlns:c16="http://schemas.microsoft.com/office/drawing/2014/chart" uri="{C3380CC4-5D6E-409C-BE32-E72D297353CC}">
              <c16:uniqueId val="{00000002-21D8-5949-9319-2A01AD513ECF}"/>
            </c:ext>
          </c:extLst>
        </c:ser>
        <c:dLbls>
          <c:showLegendKey val="0"/>
          <c:showVal val="0"/>
          <c:showCatName val="0"/>
          <c:showSerName val="0"/>
          <c:showPercent val="0"/>
          <c:showBubbleSize val="0"/>
        </c:dLbls>
        <c:gapWidth val="219"/>
        <c:overlap val="-27"/>
        <c:axId val="256116992"/>
        <c:axId val="256122880"/>
      </c:barChart>
      <c:catAx>
        <c:axId val="2561169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122880"/>
        <c:crosses val="autoZero"/>
        <c:auto val="1"/>
        <c:lblAlgn val="ctr"/>
        <c:lblOffset val="100"/>
        <c:noMultiLvlLbl val="0"/>
      </c:catAx>
      <c:valAx>
        <c:axId val="256122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116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'106.ЈП и облагодарување на прир'!$A$118</c:f>
              <c:strCache>
                <c:ptCount val="1"/>
                <c:pt idx="0">
                  <c:v>Oбврски</c:v>
                </c:pt>
              </c:strCache>
            </c:strRef>
          </c:tx>
          <c:spPr>
            <a:solidFill>
              <a:schemeClr val="accent1"/>
            </a:solidFill>
            <a:ln>
              <a:noFill/>
              <a:prstDash val="solid"/>
            </a:ln>
          </c:spPr>
          <c:invertIfNegative val="0"/>
          <c:cat>
            <c:numRef>
              <c:f>'106.ЈП и облагодарување на прир'!$B$117:$D$117</c:f>
              <c:numCache>
                <c:formatCode>General</c:formatCode>
                <c:ptCount val="3"/>
                <c:pt idx="0">
                  <c:v>2023</c:v>
                </c:pt>
                <c:pt idx="1">
                  <c:v>2024</c:v>
                </c:pt>
                <c:pt idx="2">
                  <c:v>2025</c:v>
                </c:pt>
              </c:numCache>
            </c:numRef>
          </c:cat>
          <c:val>
            <c:numRef>
              <c:f>'106.ЈП и облагодарување на прир'!$B$118:$D$118</c:f>
              <c:numCache>
                <c:formatCode>#,##0</c:formatCode>
                <c:ptCount val="3"/>
                <c:pt idx="0">
                  <c:v>1003995</c:v>
                </c:pt>
                <c:pt idx="1">
                  <c:v>1383587</c:v>
                </c:pt>
                <c:pt idx="2">
                  <c:v>366154</c:v>
                </c:pt>
              </c:numCache>
            </c:numRef>
          </c:val>
          <c:extLst>
            <c:ext xmlns:c16="http://schemas.microsoft.com/office/drawing/2014/chart" uri="{C3380CC4-5D6E-409C-BE32-E72D297353CC}">
              <c16:uniqueId val="{00000000-4E32-C542-B2FF-C4ABB62BC7A9}"/>
            </c:ext>
          </c:extLst>
        </c:ser>
        <c:ser>
          <c:idx val="1"/>
          <c:order val="1"/>
          <c:tx>
            <c:strRef>
              <c:f>'106.ЈП и облагодарување на прир'!$A$119</c:f>
              <c:strCache>
                <c:ptCount val="1"/>
                <c:pt idx="0">
                  <c:v>Приходи</c:v>
                </c:pt>
              </c:strCache>
            </c:strRef>
          </c:tx>
          <c:spPr>
            <a:solidFill>
              <a:schemeClr val="accent2"/>
            </a:solidFill>
            <a:ln>
              <a:noFill/>
              <a:prstDash val="solid"/>
            </a:ln>
          </c:spPr>
          <c:invertIfNegative val="0"/>
          <c:cat>
            <c:numRef>
              <c:f>'106.ЈП и облагодарување на прир'!$B$117:$D$117</c:f>
              <c:numCache>
                <c:formatCode>General</c:formatCode>
                <c:ptCount val="3"/>
                <c:pt idx="0">
                  <c:v>2023</c:v>
                </c:pt>
                <c:pt idx="1">
                  <c:v>2024</c:v>
                </c:pt>
                <c:pt idx="2">
                  <c:v>2025</c:v>
                </c:pt>
              </c:numCache>
            </c:numRef>
          </c:cat>
          <c:val>
            <c:numRef>
              <c:f>'106.ЈП и облагодарување на прир'!$B$119:$D$119</c:f>
              <c:numCache>
                <c:formatCode>#,##0</c:formatCode>
                <c:ptCount val="3"/>
                <c:pt idx="0">
                  <c:v>9133819</c:v>
                </c:pt>
                <c:pt idx="1">
                  <c:v>12677556</c:v>
                </c:pt>
                <c:pt idx="2">
                  <c:v>12628287</c:v>
                </c:pt>
              </c:numCache>
            </c:numRef>
          </c:val>
          <c:extLst>
            <c:ext xmlns:c16="http://schemas.microsoft.com/office/drawing/2014/chart" uri="{C3380CC4-5D6E-409C-BE32-E72D297353CC}">
              <c16:uniqueId val="{00000001-4E32-C542-B2FF-C4ABB62BC7A9}"/>
            </c:ext>
          </c:extLst>
        </c:ser>
        <c:dLbls>
          <c:showLegendKey val="0"/>
          <c:showVal val="0"/>
          <c:showCatName val="0"/>
          <c:showSerName val="0"/>
          <c:showPercent val="0"/>
          <c:showBubbleSize val="0"/>
        </c:dLbls>
        <c:gapWidth val="219"/>
        <c:overlap val="-27"/>
        <c:axId val="256164992"/>
        <c:axId val="256166528"/>
      </c:barChart>
      <c:catAx>
        <c:axId val="25616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166528"/>
        <c:crosses val="autoZero"/>
        <c:auto val="1"/>
        <c:lblAlgn val="ctr"/>
        <c:lblOffset val="100"/>
        <c:noMultiLvlLbl val="0"/>
      </c:catAx>
      <c:valAx>
        <c:axId val="256166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164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'106.ЈП и облагодарување на прир'!$A$139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'106.ЈП и облагодарување на прир'!$B$138:$D$138</c:f>
              <c:numCache>
                <c:formatCode>General</c:formatCode>
                <c:ptCount val="3"/>
                <c:pt idx="0">
                  <c:v>2023</c:v>
                </c:pt>
                <c:pt idx="1">
                  <c:v>2024</c:v>
                </c:pt>
                <c:pt idx="2">
                  <c:v>2025</c:v>
                </c:pt>
              </c:numCache>
            </c:numRef>
          </c:cat>
          <c:val>
            <c:numRef>
              <c:f>'106.ЈП и облагодарување на прир'!$B$139:$D$139</c:f>
              <c:numCache>
                <c:formatCode>0.00</c:formatCode>
                <c:ptCount val="3"/>
                <c:pt idx="0">
                  <c:v>1.818989497022622E-2</c:v>
                </c:pt>
                <c:pt idx="1">
                  <c:v>2.3678671993950139E-2</c:v>
                </c:pt>
                <c:pt idx="2">
                  <c:v>6.252245101791295E-3</c:v>
                </c:pt>
              </c:numCache>
            </c:numRef>
          </c:val>
          <c:smooth val="0"/>
          <c:extLst>
            <c:ext xmlns:c16="http://schemas.microsoft.com/office/drawing/2014/chart" uri="{C3380CC4-5D6E-409C-BE32-E72D297353CC}">
              <c16:uniqueId val="{00000000-861D-5346-A89F-6E3DFDF07571}"/>
            </c:ext>
          </c:extLst>
        </c:ser>
        <c:ser>
          <c:idx val="1"/>
          <c:order val="1"/>
          <c:tx>
            <c:strRef>
              <c:f>'106.ЈП и облагодарување на прир'!$A$140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'106.ЈП и облагодарување на прир'!$B$138:$D$138</c:f>
              <c:numCache>
                <c:formatCode>General</c:formatCode>
                <c:ptCount val="3"/>
                <c:pt idx="0">
                  <c:v>2023</c:v>
                </c:pt>
                <c:pt idx="1">
                  <c:v>2024</c:v>
                </c:pt>
                <c:pt idx="2">
                  <c:v>2025</c:v>
                </c:pt>
              </c:numCache>
            </c:numRef>
          </c:cat>
          <c:val>
            <c:numRef>
              <c:f>'106.ЈП и облагодарување на прир'!$B$140:$D$140</c:f>
              <c:numCache>
                <c:formatCode>0.00</c:formatCode>
                <c:ptCount val="3"/>
                <c:pt idx="0">
                  <c:v>1.8526897285982408E-2</c:v>
                </c:pt>
                <c:pt idx="1">
                  <c:v>2.4252949633200491E-2</c:v>
                </c:pt>
                <c:pt idx="2">
                  <c:v>6.2915816121081186E-3</c:v>
                </c:pt>
              </c:numCache>
            </c:numRef>
          </c:val>
          <c:smooth val="0"/>
          <c:extLst>
            <c:ext xmlns:c16="http://schemas.microsoft.com/office/drawing/2014/chart" uri="{C3380CC4-5D6E-409C-BE32-E72D297353CC}">
              <c16:uniqueId val="{00000001-861D-5346-A89F-6E3DFDF07571}"/>
            </c:ext>
          </c:extLst>
        </c:ser>
        <c:dLbls>
          <c:showLegendKey val="0"/>
          <c:showVal val="0"/>
          <c:showCatName val="0"/>
          <c:showSerName val="0"/>
          <c:showPercent val="0"/>
          <c:showBubbleSize val="0"/>
        </c:dLbls>
        <c:smooth val="0"/>
        <c:axId val="256585728"/>
        <c:axId val="256587264"/>
      </c:lineChart>
      <c:catAx>
        <c:axId val="25658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587264"/>
        <c:crosses val="autoZero"/>
        <c:auto val="1"/>
        <c:lblAlgn val="ctr"/>
        <c:lblOffset val="100"/>
        <c:noMultiLvlLbl val="0"/>
      </c:catAx>
      <c:valAx>
        <c:axId val="2565872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585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'12.Друштво за спортски дејност'!$A$95</c:f>
              <c:strCache>
                <c:ptCount val="1"/>
                <c:pt idx="0">
                  <c:v>Oбврски</c:v>
                </c:pt>
              </c:strCache>
            </c:strRef>
          </c:tx>
          <c:spPr>
            <a:ln>
              <a:prstDash val="solid"/>
            </a:ln>
          </c:spPr>
          <c:invertIfNegative val="0"/>
          <c:cat>
            <c:numRef>
              <c:f>'12.Друштво за спортски дејност'!$B$94:$D$94</c:f>
              <c:numCache>
                <c:formatCode>0</c:formatCode>
                <c:ptCount val="3"/>
                <c:pt idx="0">
                  <c:v>2023</c:v>
                </c:pt>
                <c:pt idx="1">
                  <c:v>2024</c:v>
                </c:pt>
                <c:pt idx="2">
                  <c:v>2025</c:v>
                </c:pt>
              </c:numCache>
            </c:numRef>
          </c:cat>
          <c:val>
            <c:numRef>
              <c:f>'12.Друштво за спортски дејност'!$B$95:$D$95</c:f>
              <c:numCache>
                <c:formatCode>#,##0</c:formatCode>
                <c:ptCount val="3"/>
                <c:pt idx="0">
                  <c:v>11322391</c:v>
                </c:pt>
                <c:pt idx="1">
                  <c:v>11848064</c:v>
                </c:pt>
                <c:pt idx="2">
                  <c:v>8772614</c:v>
                </c:pt>
              </c:numCache>
            </c:numRef>
          </c:val>
          <c:extLst>
            <c:ext xmlns:c16="http://schemas.microsoft.com/office/drawing/2014/chart" uri="{C3380CC4-5D6E-409C-BE32-E72D297353CC}">
              <c16:uniqueId val="{00000000-A399-194B-9FCE-D9401F5402DF}"/>
            </c:ext>
          </c:extLst>
        </c:ser>
        <c:ser>
          <c:idx val="1"/>
          <c:order val="1"/>
          <c:tx>
            <c:strRef>
              <c:f>'12.Друштво за спортски дејност'!$A$96</c:f>
              <c:strCache>
                <c:ptCount val="1"/>
                <c:pt idx="0">
                  <c:v>EBITDA</c:v>
                </c:pt>
              </c:strCache>
            </c:strRef>
          </c:tx>
          <c:spPr>
            <a:ln>
              <a:prstDash val="solid"/>
            </a:ln>
          </c:spPr>
          <c:invertIfNegative val="0"/>
          <c:cat>
            <c:numRef>
              <c:f>'12.Друштво за спортски дејност'!$B$94:$D$94</c:f>
              <c:numCache>
                <c:formatCode>0</c:formatCode>
                <c:ptCount val="3"/>
                <c:pt idx="0">
                  <c:v>2023</c:v>
                </c:pt>
                <c:pt idx="1">
                  <c:v>2024</c:v>
                </c:pt>
                <c:pt idx="2">
                  <c:v>2025</c:v>
                </c:pt>
              </c:numCache>
            </c:numRef>
          </c:cat>
          <c:val>
            <c:numRef>
              <c:f>'12.Друштво за спортски дејност'!$B$96:$D$96</c:f>
              <c:numCache>
                <c:formatCode>#,##0</c:formatCode>
                <c:ptCount val="3"/>
                <c:pt idx="0">
                  <c:v>-16688232</c:v>
                </c:pt>
                <c:pt idx="1">
                  <c:v>-38980031</c:v>
                </c:pt>
                <c:pt idx="2">
                  <c:v>-36437361</c:v>
                </c:pt>
              </c:numCache>
            </c:numRef>
          </c:val>
          <c:extLst>
            <c:ext xmlns:c16="http://schemas.microsoft.com/office/drawing/2014/chart" uri="{C3380CC4-5D6E-409C-BE32-E72D297353CC}">
              <c16:uniqueId val="{00000001-A399-194B-9FCE-D9401F5402DF}"/>
            </c:ext>
          </c:extLst>
        </c:ser>
        <c:ser>
          <c:idx val="2"/>
          <c:order val="2"/>
          <c:tx>
            <c:strRef>
              <c:f>'12.Друштво за спортски дејност'!$A$97</c:f>
              <c:strCache>
                <c:ptCount val="1"/>
                <c:pt idx="0">
                  <c:v>Показател на долг/ЕBITDA</c:v>
                </c:pt>
              </c:strCache>
            </c:strRef>
          </c:tx>
          <c:spPr>
            <a:ln>
              <a:prstDash val="solid"/>
            </a:ln>
          </c:spPr>
          <c:invertIfNegative val="0"/>
          <c:cat>
            <c:numRef>
              <c:f>'12.Друштво за спортски дејност'!$B$94:$D$94</c:f>
              <c:numCache>
                <c:formatCode>0</c:formatCode>
                <c:ptCount val="3"/>
                <c:pt idx="0">
                  <c:v>2023</c:v>
                </c:pt>
                <c:pt idx="1">
                  <c:v>2024</c:v>
                </c:pt>
                <c:pt idx="2">
                  <c:v>2025</c:v>
                </c:pt>
              </c:numCache>
            </c:numRef>
          </c:cat>
          <c:val>
            <c:numRef>
              <c:f>'12.Друштво за спортски дејност'!$B$97:$D$97</c:f>
              <c:numCache>
                <c:formatCode>#,##0.00</c:formatCode>
                <c:ptCount val="3"/>
                <c:pt idx="0">
                  <c:v>-0.6784655798169632</c:v>
                </c:pt>
                <c:pt idx="1">
                  <c:v>-0.30395214411194288</c:v>
                </c:pt>
                <c:pt idx="2">
                  <c:v>-0.24075876406087701</c:v>
                </c:pt>
              </c:numCache>
            </c:numRef>
          </c:val>
          <c:extLst>
            <c:ext xmlns:c16="http://schemas.microsoft.com/office/drawing/2014/chart" uri="{C3380CC4-5D6E-409C-BE32-E72D297353CC}">
              <c16:uniqueId val="{00000002-A399-194B-9FCE-D9401F5402DF}"/>
            </c:ext>
          </c:extLst>
        </c:ser>
        <c:dLbls>
          <c:showLegendKey val="0"/>
          <c:showVal val="0"/>
          <c:showCatName val="0"/>
          <c:showSerName val="0"/>
          <c:showPercent val="0"/>
          <c:showBubbleSize val="0"/>
        </c:dLbls>
        <c:gapWidth val="150"/>
        <c:axId val="219931776"/>
        <c:axId val="219933312"/>
      </c:barChart>
      <c:catAx>
        <c:axId val="219931776"/>
        <c:scaling>
          <c:orientation val="minMax"/>
        </c:scaling>
        <c:delete val="0"/>
        <c:axPos val="b"/>
        <c:numFmt formatCode="0" sourceLinked="1"/>
        <c:majorTickMark val="out"/>
        <c:minorTickMark val="none"/>
        <c:tickLblPos val="nextTo"/>
        <c:crossAx val="219933312"/>
        <c:crosses val="autoZero"/>
        <c:auto val="1"/>
        <c:lblAlgn val="ctr"/>
        <c:lblOffset val="100"/>
        <c:noMultiLvlLbl val="0"/>
      </c:catAx>
      <c:valAx>
        <c:axId val="219933312"/>
        <c:scaling>
          <c:orientation val="minMax"/>
        </c:scaling>
        <c:delete val="0"/>
        <c:axPos val="l"/>
        <c:majorGridlines/>
        <c:numFmt formatCode="#,##0" sourceLinked="1"/>
        <c:majorTickMark val="out"/>
        <c:minorTickMark val="none"/>
        <c:tickLblPos val="nextTo"/>
        <c:crossAx val="2199317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'106.ЈП и облагодарување на прир'!$A$185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'106.ЈП и облагодарување на прир'!$B$184:$D$184</c:f>
              <c:numCache>
                <c:formatCode>General</c:formatCode>
                <c:ptCount val="3"/>
                <c:pt idx="0">
                  <c:v>2023</c:v>
                </c:pt>
                <c:pt idx="1">
                  <c:v>2024</c:v>
                </c:pt>
                <c:pt idx="2">
                  <c:v>2025</c:v>
                </c:pt>
              </c:numCache>
            </c:numRef>
          </c:cat>
          <c:val>
            <c:numRef>
              <c:f>'106.ЈП и облагодарување на прир'!$B$185:$D$185</c:f>
              <c:numCache>
                <c:formatCode>0.00</c:formatCode>
                <c:ptCount val="3"/>
                <c:pt idx="0">
                  <c:v>43.549125244647627</c:v>
                </c:pt>
                <c:pt idx="1">
                  <c:v>34.243509081828613</c:v>
                </c:pt>
                <c:pt idx="2">
                  <c:v>130.89999289916261</c:v>
                </c:pt>
              </c:numCache>
            </c:numRef>
          </c:val>
          <c:smooth val="0"/>
          <c:extLst>
            <c:ext xmlns:c16="http://schemas.microsoft.com/office/drawing/2014/chart" uri="{C3380CC4-5D6E-409C-BE32-E72D297353CC}">
              <c16:uniqueId val="{00000000-0AE9-B341-8D33-CC408B84E7E8}"/>
            </c:ext>
          </c:extLst>
        </c:ser>
        <c:ser>
          <c:idx val="1"/>
          <c:order val="1"/>
          <c:tx>
            <c:strRef>
              <c:f>'106.ЈП и облагодарување на прир'!$A$186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'106.ЈП и облагодарување на прир'!$B$184:$D$184</c:f>
              <c:numCache>
                <c:formatCode>General</c:formatCode>
                <c:ptCount val="3"/>
                <c:pt idx="0">
                  <c:v>2023</c:v>
                </c:pt>
                <c:pt idx="1">
                  <c:v>2024</c:v>
                </c:pt>
                <c:pt idx="2">
                  <c:v>2025</c:v>
                </c:pt>
              </c:numCache>
            </c:numRef>
          </c:cat>
          <c:val>
            <c:numRef>
              <c:f>'106.ЈП и облагодарување на прир'!$B$186:$D$186</c:f>
              <c:numCache>
                <c:formatCode>0.00</c:formatCode>
                <c:ptCount val="3"/>
                <c:pt idx="0">
                  <c:v>43.504322232680437</c:v>
                </c:pt>
                <c:pt idx="1">
                  <c:v>34.210997935077437</c:v>
                </c:pt>
                <c:pt idx="2">
                  <c:v>130.7771429507803</c:v>
                </c:pt>
              </c:numCache>
            </c:numRef>
          </c:val>
          <c:smooth val="0"/>
          <c:extLst>
            <c:ext xmlns:c16="http://schemas.microsoft.com/office/drawing/2014/chart" uri="{C3380CC4-5D6E-409C-BE32-E72D297353CC}">
              <c16:uniqueId val="{00000001-0AE9-B341-8D33-CC408B84E7E8}"/>
            </c:ext>
          </c:extLst>
        </c:ser>
        <c:dLbls>
          <c:showLegendKey val="0"/>
          <c:showVal val="0"/>
          <c:showCatName val="0"/>
          <c:showSerName val="0"/>
          <c:showPercent val="0"/>
          <c:showBubbleSize val="0"/>
        </c:dLbls>
        <c:smooth val="0"/>
        <c:axId val="256621184"/>
        <c:axId val="256631168"/>
      </c:lineChart>
      <c:catAx>
        <c:axId val="25662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631168"/>
        <c:crosses val="autoZero"/>
        <c:auto val="1"/>
        <c:lblAlgn val="ctr"/>
        <c:lblOffset val="100"/>
        <c:noMultiLvlLbl val="0"/>
      </c:catAx>
      <c:valAx>
        <c:axId val="256631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6211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'107.ЈКП ПИША с.Липково Липково'!$A$161</c:f>
              <c:strCache>
                <c:ptCount val="1"/>
                <c:pt idx="0">
                  <c:v>   НЕТО ПРОФИТНА МАРЖА</c:v>
                </c:pt>
              </c:strCache>
            </c:strRef>
          </c:tx>
          <c:spPr>
            <a:ln w="28575" cap="rnd">
              <a:solidFill>
                <a:schemeClr val="accent1"/>
              </a:solidFill>
              <a:prstDash val="solid"/>
              <a:round/>
            </a:ln>
          </c:spPr>
          <c:marker>
            <c:symbol val="none"/>
          </c:marker>
          <c:cat>
            <c:numRef>
              <c:f>'107.ЈКП ПИША с.Липково Липково'!$B$160:$D$160</c:f>
              <c:numCache>
                <c:formatCode>General</c:formatCode>
                <c:ptCount val="3"/>
                <c:pt idx="0">
                  <c:v>2023</c:v>
                </c:pt>
                <c:pt idx="1">
                  <c:v>2024</c:v>
                </c:pt>
                <c:pt idx="2">
                  <c:v>2025</c:v>
                </c:pt>
              </c:numCache>
            </c:numRef>
          </c:cat>
          <c:val>
            <c:numRef>
              <c:f>'107.ЈКП ПИША с.Липково Липково'!$B$161:$D$161</c:f>
              <c:numCache>
                <c:formatCode>0.00</c:formatCode>
                <c:ptCount val="3"/>
                <c:pt idx="0">
                  <c:v>4.5737090252427226</c:v>
                </c:pt>
                <c:pt idx="1">
                  <c:v>2.7656863757110579E-2</c:v>
                </c:pt>
                <c:pt idx="2">
                  <c:v>3.789568196442189E-2</c:v>
                </c:pt>
              </c:numCache>
            </c:numRef>
          </c:val>
          <c:smooth val="0"/>
          <c:extLst>
            <c:ext xmlns:c16="http://schemas.microsoft.com/office/drawing/2014/chart" uri="{C3380CC4-5D6E-409C-BE32-E72D297353CC}">
              <c16:uniqueId val="{00000000-FFF5-7245-A0B6-97B52551F91C}"/>
            </c:ext>
          </c:extLst>
        </c:ser>
        <c:ser>
          <c:idx val="1"/>
          <c:order val="1"/>
          <c:tx>
            <c:strRef>
              <c:f>'107.ЈКП ПИША с.Липково Липково'!$A$162</c:f>
              <c:strCache>
                <c:ptCount val="1"/>
                <c:pt idx="0">
                  <c:v>  ОПЕРАТИВНА ПРОФИТНА МАРЖА</c:v>
                </c:pt>
              </c:strCache>
            </c:strRef>
          </c:tx>
          <c:spPr>
            <a:ln w="28575" cap="rnd">
              <a:solidFill>
                <a:schemeClr val="accent2"/>
              </a:solidFill>
              <a:prstDash val="solid"/>
              <a:round/>
            </a:ln>
          </c:spPr>
          <c:marker>
            <c:symbol val="none"/>
          </c:marker>
          <c:cat>
            <c:numRef>
              <c:f>'107.ЈКП ПИША с.Липково Липково'!$B$160:$D$160</c:f>
              <c:numCache>
                <c:formatCode>General</c:formatCode>
                <c:ptCount val="3"/>
                <c:pt idx="0">
                  <c:v>2023</c:v>
                </c:pt>
                <c:pt idx="1">
                  <c:v>2024</c:v>
                </c:pt>
                <c:pt idx="2">
                  <c:v>2025</c:v>
                </c:pt>
              </c:numCache>
            </c:numRef>
          </c:cat>
          <c:val>
            <c:numRef>
              <c:f>'107.ЈКП ПИША с.Липково Липково'!$B$162:$D$162</c:f>
              <c:numCache>
                <c:formatCode>0.00</c:formatCode>
                <c:ptCount val="3"/>
                <c:pt idx="0">
                  <c:v>-40.074815957094891</c:v>
                </c:pt>
                <c:pt idx="1">
                  <c:v>2.7656863757110579E-2</c:v>
                </c:pt>
                <c:pt idx="2">
                  <c:v>3.789568196442189E-2</c:v>
                </c:pt>
              </c:numCache>
            </c:numRef>
          </c:val>
          <c:smooth val="0"/>
          <c:extLst>
            <c:ext xmlns:c16="http://schemas.microsoft.com/office/drawing/2014/chart" uri="{C3380CC4-5D6E-409C-BE32-E72D297353CC}">
              <c16:uniqueId val="{00000001-FFF5-7245-A0B6-97B52551F91C}"/>
            </c:ext>
          </c:extLst>
        </c:ser>
        <c:ser>
          <c:idx val="2"/>
          <c:order val="2"/>
          <c:tx>
            <c:strRef>
              <c:f>'107.ЈКП ПИША с.Липково Липково'!$A$163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'107.ЈКП ПИША с.Липково Липково'!$B$160:$D$160</c:f>
              <c:numCache>
                <c:formatCode>General</c:formatCode>
                <c:ptCount val="3"/>
                <c:pt idx="0">
                  <c:v>2023</c:v>
                </c:pt>
                <c:pt idx="1">
                  <c:v>2024</c:v>
                </c:pt>
                <c:pt idx="2">
                  <c:v>2025</c:v>
                </c:pt>
              </c:numCache>
            </c:numRef>
          </c:cat>
          <c:val>
            <c:numRef>
              <c:f>'107.ЈКП ПИША с.Липково Липково'!$B$163:$D$163</c:f>
              <c:numCache>
                <c:formatCode>0.00</c:formatCode>
                <c:ptCount val="3"/>
                <c:pt idx="0">
                  <c:v>4.9775038336336497</c:v>
                </c:pt>
                <c:pt idx="1">
                  <c:v>2.0459837124050952E-2</c:v>
                </c:pt>
                <c:pt idx="2">
                  <c:v>2.582159884708372E-2</c:v>
                </c:pt>
              </c:numCache>
            </c:numRef>
          </c:val>
          <c:smooth val="0"/>
          <c:extLst>
            <c:ext xmlns:c16="http://schemas.microsoft.com/office/drawing/2014/chart" uri="{C3380CC4-5D6E-409C-BE32-E72D297353CC}">
              <c16:uniqueId val="{00000002-FFF5-7245-A0B6-97B52551F91C}"/>
            </c:ext>
          </c:extLst>
        </c:ser>
        <c:ser>
          <c:idx val="3"/>
          <c:order val="3"/>
          <c:tx>
            <c:strRef>
              <c:f>'107.ЈКП ПИША с.Липково Липково'!$A$164</c:f>
              <c:strCache>
                <c:ptCount val="1"/>
                <c:pt idx="0">
                  <c:v>  СТАПКА НА ПОВРАТ НА КАПИТАЛОТ (ROE)</c:v>
                </c:pt>
              </c:strCache>
            </c:strRef>
          </c:tx>
          <c:marker>
            <c:symbol val="none"/>
          </c:marker>
          <c:cat>
            <c:numRef>
              <c:f>'107.ЈКП ПИША с.Липково Липково'!$B$160:$D$160</c:f>
              <c:numCache>
                <c:formatCode>General</c:formatCode>
                <c:ptCount val="3"/>
                <c:pt idx="0">
                  <c:v>2023</c:v>
                </c:pt>
                <c:pt idx="1">
                  <c:v>2024</c:v>
                </c:pt>
                <c:pt idx="2">
                  <c:v>2025</c:v>
                </c:pt>
              </c:numCache>
            </c:numRef>
          </c:cat>
          <c:val>
            <c:numRef>
              <c:f>'107.ЈКП ПИША с.Липково Липково'!$B$164:$D$164</c:f>
              <c:numCache>
                <c:formatCode>0.00</c:formatCode>
                <c:ptCount val="3"/>
                <c:pt idx="0">
                  <c:v>14.06177512267101</c:v>
                </c:pt>
                <c:pt idx="1">
                  <c:v>3.1949381493767443E-2</c:v>
                </c:pt>
                <c:pt idx="2">
                  <c:v>3.9859161253928362E-2</c:v>
                </c:pt>
              </c:numCache>
            </c:numRef>
          </c:val>
          <c:smooth val="0"/>
          <c:extLst>
            <c:ext xmlns:c16="http://schemas.microsoft.com/office/drawing/2014/chart" uri="{C3380CC4-5D6E-409C-BE32-E72D297353CC}">
              <c16:uniqueId val="{00000000-ECDE-B142-8DC9-5AA297DB561C}"/>
            </c:ext>
          </c:extLst>
        </c:ser>
        <c:dLbls>
          <c:showLegendKey val="0"/>
          <c:showVal val="0"/>
          <c:showCatName val="0"/>
          <c:showSerName val="0"/>
          <c:showPercent val="0"/>
          <c:showBubbleSize val="0"/>
        </c:dLbls>
        <c:smooth val="0"/>
        <c:axId val="250356096"/>
        <c:axId val="250357632"/>
      </c:lineChart>
      <c:catAx>
        <c:axId val="25035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357632"/>
        <c:crosses val="autoZero"/>
        <c:auto val="1"/>
        <c:lblAlgn val="ctr"/>
        <c:lblOffset val="100"/>
        <c:noMultiLvlLbl val="0"/>
      </c:catAx>
      <c:valAx>
        <c:axId val="250357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356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'107.ЈКП ПИША с.Липково Липково'!$A$95</c:f>
              <c:strCache>
                <c:ptCount val="1"/>
                <c:pt idx="0">
                  <c:v>Oбврски</c:v>
                </c:pt>
              </c:strCache>
            </c:strRef>
          </c:tx>
          <c:spPr>
            <a:solidFill>
              <a:schemeClr val="accent1"/>
            </a:solidFill>
            <a:ln>
              <a:noFill/>
              <a:prstDash val="solid"/>
            </a:ln>
          </c:spPr>
          <c:invertIfNegative val="0"/>
          <c:cat>
            <c:numRef>
              <c:f>'107.ЈКП ПИША с.Липково Липково'!$B$94:$D$94</c:f>
              <c:numCache>
                <c:formatCode>0</c:formatCode>
                <c:ptCount val="3"/>
                <c:pt idx="0">
                  <c:v>2023</c:v>
                </c:pt>
                <c:pt idx="1">
                  <c:v>2024</c:v>
                </c:pt>
                <c:pt idx="2">
                  <c:v>2025</c:v>
                </c:pt>
              </c:numCache>
            </c:numRef>
          </c:cat>
          <c:val>
            <c:numRef>
              <c:f>'107.ЈКП ПИША с.Липково Липково'!$B$95:$D$95</c:f>
              <c:numCache>
                <c:formatCode>#,##0</c:formatCode>
                <c:ptCount val="3"/>
                <c:pt idx="0">
                  <c:v>9799586</c:v>
                </c:pt>
                <c:pt idx="1">
                  <c:v>9837698</c:v>
                </c:pt>
                <c:pt idx="2">
                  <c:v>9528159</c:v>
                </c:pt>
              </c:numCache>
            </c:numRef>
          </c:val>
          <c:extLst>
            <c:ext xmlns:c16="http://schemas.microsoft.com/office/drawing/2014/chart" uri="{C3380CC4-5D6E-409C-BE32-E72D297353CC}">
              <c16:uniqueId val="{00000000-F912-334B-B130-68D146E57D34}"/>
            </c:ext>
          </c:extLst>
        </c:ser>
        <c:ser>
          <c:idx val="1"/>
          <c:order val="1"/>
          <c:tx>
            <c:strRef>
              <c:f>'107.ЈКП ПИША с.Липково Липково'!$A$96</c:f>
              <c:strCache>
                <c:ptCount val="1"/>
                <c:pt idx="0">
                  <c:v>EBITDA</c:v>
                </c:pt>
              </c:strCache>
            </c:strRef>
          </c:tx>
          <c:spPr>
            <a:solidFill>
              <a:schemeClr val="accent2"/>
            </a:solidFill>
            <a:ln>
              <a:noFill/>
              <a:prstDash val="solid"/>
            </a:ln>
          </c:spPr>
          <c:invertIfNegative val="0"/>
          <c:cat>
            <c:numRef>
              <c:f>'107.ЈКП ПИША с.Липково Липково'!$B$94:$D$94</c:f>
              <c:numCache>
                <c:formatCode>0</c:formatCode>
                <c:ptCount val="3"/>
                <c:pt idx="0">
                  <c:v>2023</c:v>
                </c:pt>
                <c:pt idx="1">
                  <c:v>2024</c:v>
                </c:pt>
                <c:pt idx="2">
                  <c:v>2025</c:v>
                </c:pt>
              </c:numCache>
            </c:numRef>
          </c:cat>
          <c:val>
            <c:numRef>
              <c:f>'107.ЈКП ПИША с.Липково Липково'!$B$96:$D$96</c:f>
              <c:numCache>
                <c:formatCode>#,##0</c:formatCode>
                <c:ptCount val="3"/>
                <c:pt idx="0">
                  <c:v>-6615648</c:v>
                </c:pt>
                <c:pt idx="1">
                  <c:v>5597</c:v>
                </c:pt>
                <c:pt idx="2">
                  <c:v>6986</c:v>
                </c:pt>
              </c:numCache>
            </c:numRef>
          </c:val>
          <c:extLst>
            <c:ext xmlns:c16="http://schemas.microsoft.com/office/drawing/2014/chart" uri="{C3380CC4-5D6E-409C-BE32-E72D297353CC}">
              <c16:uniqueId val="{00000001-F912-334B-B130-68D146E57D34}"/>
            </c:ext>
          </c:extLst>
        </c:ser>
        <c:ser>
          <c:idx val="2"/>
          <c:order val="2"/>
          <c:tx>
            <c:strRef>
              <c:f>'107.ЈКП ПИША с.Липково Липково'!$A$97</c:f>
              <c:strCache>
                <c:ptCount val="1"/>
                <c:pt idx="0">
                  <c:v>Показател на долг/ЕBITDA</c:v>
                </c:pt>
              </c:strCache>
            </c:strRef>
          </c:tx>
          <c:spPr>
            <a:solidFill>
              <a:schemeClr val="accent3"/>
            </a:solidFill>
            <a:ln>
              <a:noFill/>
              <a:prstDash val="solid"/>
            </a:ln>
          </c:spPr>
          <c:invertIfNegative val="0"/>
          <c:cat>
            <c:numRef>
              <c:f>'107.ЈКП ПИША с.Липково Липково'!$B$94:$D$94</c:f>
              <c:numCache>
                <c:formatCode>0</c:formatCode>
                <c:ptCount val="3"/>
                <c:pt idx="0">
                  <c:v>2023</c:v>
                </c:pt>
                <c:pt idx="1">
                  <c:v>2024</c:v>
                </c:pt>
                <c:pt idx="2">
                  <c:v>2025</c:v>
                </c:pt>
              </c:numCache>
            </c:numRef>
          </c:cat>
          <c:val>
            <c:numRef>
              <c:f>'107.ЈКП ПИША с.Липково Липково'!$B$97:$D$97</c:f>
              <c:numCache>
                <c:formatCode>#,##0.00</c:formatCode>
                <c:ptCount val="3"/>
                <c:pt idx="0">
                  <c:v>-1.4812737920759991</c:v>
                </c:pt>
                <c:pt idx="1">
                  <c:v>1757.6733964623911</c:v>
                </c:pt>
                <c:pt idx="2">
                  <c:v>1363.8933581448609</c:v>
                </c:pt>
              </c:numCache>
            </c:numRef>
          </c:val>
          <c:extLst>
            <c:ext xmlns:c16="http://schemas.microsoft.com/office/drawing/2014/chart" uri="{C3380CC4-5D6E-409C-BE32-E72D297353CC}">
              <c16:uniqueId val="{00000002-F912-334B-B130-68D146E57D34}"/>
            </c:ext>
          </c:extLst>
        </c:ser>
        <c:dLbls>
          <c:showLegendKey val="0"/>
          <c:showVal val="0"/>
          <c:showCatName val="0"/>
          <c:showSerName val="0"/>
          <c:showPercent val="0"/>
          <c:showBubbleSize val="0"/>
        </c:dLbls>
        <c:gapWidth val="219"/>
        <c:overlap val="-27"/>
        <c:axId val="250401152"/>
        <c:axId val="250402688"/>
      </c:barChart>
      <c:catAx>
        <c:axId val="2504011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402688"/>
        <c:crosses val="autoZero"/>
        <c:auto val="1"/>
        <c:lblAlgn val="ctr"/>
        <c:lblOffset val="100"/>
        <c:noMultiLvlLbl val="0"/>
      </c:catAx>
      <c:valAx>
        <c:axId val="250402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0401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'107.ЈКП ПИША с.Липково Липково'!$A$118</c:f>
              <c:strCache>
                <c:ptCount val="1"/>
                <c:pt idx="0">
                  <c:v>Oбврски</c:v>
                </c:pt>
              </c:strCache>
            </c:strRef>
          </c:tx>
          <c:spPr>
            <a:solidFill>
              <a:schemeClr val="accent1"/>
            </a:solidFill>
            <a:ln>
              <a:noFill/>
              <a:prstDash val="solid"/>
            </a:ln>
          </c:spPr>
          <c:invertIfNegative val="0"/>
          <c:cat>
            <c:numRef>
              <c:f>'107.ЈКП ПИША с.Липково Липково'!$B$117:$D$117</c:f>
              <c:numCache>
                <c:formatCode>General</c:formatCode>
                <c:ptCount val="3"/>
                <c:pt idx="0">
                  <c:v>2023</c:v>
                </c:pt>
                <c:pt idx="1">
                  <c:v>2024</c:v>
                </c:pt>
                <c:pt idx="2">
                  <c:v>2025</c:v>
                </c:pt>
              </c:numCache>
            </c:numRef>
          </c:cat>
          <c:val>
            <c:numRef>
              <c:f>'107.ЈКП ПИША с.Липково Липково'!$B$118:$D$118</c:f>
              <c:numCache>
                <c:formatCode>#,##0</c:formatCode>
                <c:ptCount val="3"/>
                <c:pt idx="0">
                  <c:v>9799586</c:v>
                </c:pt>
                <c:pt idx="1">
                  <c:v>9837698</c:v>
                </c:pt>
                <c:pt idx="2">
                  <c:v>9528159</c:v>
                </c:pt>
              </c:numCache>
            </c:numRef>
          </c:val>
          <c:extLst>
            <c:ext xmlns:c16="http://schemas.microsoft.com/office/drawing/2014/chart" uri="{C3380CC4-5D6E-409C-BE32-E72D297353CC}">
              <c16:uniqueId val="{00000000-1632-984F-9E57-D26D245F405E}"/>
            </c:ext>
          </c:extLst>
        </c:ser>
        <c:ser>
          <c:idx val="1"/>
          <c:order val="1"/>
          <c:tx>
            <c:strRef>
              <c:f>'107.ЈКП ПИША с.Липково Липково'!$A$119</c:f>
              <c:strCache>
                <c:ptCount val="1"/>
                <c:pt idx="0">
                  <c:v>Приходи</c:v>
                </c:pt>
              </c:strCache>
            </c:strRef>
          </c:tx>
          <c:spPr>
            <a:solidFill>
              <a:schemeClr val="accent2"/>
            </a:solidFill>
            <a:ln>
              <a:noFill/>
              <a:prstDash val="solid"/>
            </a:ln>
          </c:spPr>
          <c:invertIfNegative val="0"/>
          <c:cat>
            <c:numRef>
              <c:f>'107.ЈКП ПИША с.Липково Липково'!$B$117:$D$117</c:f>
              <c:numCache>
                <c:formatCode>General</c:formatCode>
                <c:ptCount val="3"/>
                <c:pt idx="0">
                  <c:v>2023</c:v>
                </c:pt>
                <c:pt idx="1">
                  <c:v>2024</c:v>
                </c:pt>
                <c:pt idx="2">
                  <c:v>2025</c:v>
                </c:pt>
              </c:numCache>
            </c:numRef>
          </c:cat>
          <c:val>
            <c:numRef>
              <c:f>'107.ЈКП ПИША с.Липково Липково'!$B$119:$D$119</c:f>
              <c:numCache>
                <c:formatCode>#,##0</c:formatCode>
                <c:ptCount val="3"/>
                <c:pt idx="0">
                  <c:v>23962823</c:v>
                </c:pt>
                <c:pt idx="1">
                  <c:v>20237291</c:v>
                </c:pt>
                <c:pt idx="2">
                  <c:v>18434818</c:v>
                </c:pt>
              </c:numCache>
            </c:numRef>
          </c:val>
          <c:extLst>
            <c:ext xmlns:c16="http://schemas.microsoft.com/office/drawing/2014/chart" uri="{C3380CC4-5D6E-409C-BE32-E72D297353CC}">
              <c16:uniqueId val="{00000001-1632-984F-9E57-D26D245F405E}"/>
            </c:ext>
          </c:extLst>
        </c:ser>
        <c:dLbls>
          <c:showLegendKey val="0"/>
          <c:showVal val="0"/>
          <c:showCatName val="0"/>
          <c:showSerName val="0"/>
          <c:showPercent val="0"/>
          <c:showBubbleSize val="0"/>
        </c:dLbls>
        <c:gapWidth val="219"/>
        <c:overlap val="-27"/>
        <c:axId val="253496320"/>
        <c:axId val="253506304"/>
      </c:barChart>
      <c:catAx>
        <c:axId val="25349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506304"/>
        <c:crosses val="autoZero"/>
        <c:auto val="1"/>
        <c:lblAlgn val="ctr"/>
        <c:lblOffset val="100"/>
        <c:noMultiLvlLbl val="0"/>
      </c:catAx>
      <c:valAx>
        <c:axId val="253506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4963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'107.ЈКП ПИША с.Липково Липково'!$A$139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'107.ЈКП ПИША с.Липково Липково'!$B$138:$D$138</c:f>
              <c:numCache>
                <c:formatCode>General</c:formatCode>
                <c:ptCount val="3"/>
                <c:pt idx="0">
                  <c:v>2023</c:v>
                </c:pt>
                <c:pt idx="1">
                  <c:v>2024</c:v>
                </c:pt>
                <c:pt idx="2">
                  <c:v>2025</c:v>
                </c:pt>
              </c:numCache>
            </c:numRef>
          </c:cat>
          <c:val>
            <c:numRef>
              <c:f>'107.ЈКП ПИША с.Липково Липково'!$B$139:$D$139</c:f>
              <c:numCache>
                <c:formatCode>0.00</c:formatCode>
                <c:ptCount val="3"/>
                <c:pt idx="0">
                  <c:v>0.64602592558824956</c:v>
                </c:pt>
                <c:pt idx="1">
                  <c:v>0.35961711408897939</c:v>
                </c:pt>
                <c:pt idx="2">
                  <c:v>0.35217907164218493</c:v>
                </c:pt>
              </c:numCache>
            </c:numRef>
          </c:val>
          <c:smooth val="0"/>
          <c:extLst>
            <c:ext xmlns:c16="http://schemas.microsoft.com/office/drawing/2014/chart" uri="{C3380CC4-5D6E-409C-BE32-E72D297353CC}">
              <c16:uniqueId val="{00000000-9ADA-8640-8CEA-94F66FFEF663}"/>
            </c:ext>
          </c:extLst>
        </c:ser>
        <c:ser>
          <c:idx val="1"/>
          <c:order val="1"/>
          <c:tx>
            <c:strRef>
              <c:f>'107.ЈКП ПИША с.Липково Липково'!$A$140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'107.ЈКП ПИША с.Липково Липково'!$B$138:$D$138</c:f>
              <c:numCache>
                <c:formatCode>General</c:formatCode>
                <c:ptCount val="3"/>
                <c:pt idx="0">
                  <c:v>2023</c:v>
                </c:pt>
                <c:pt idx="1">
                  <c:v>2024</c:v>
                </c:pt>
                <c:pt idx="2">
                  <c:v>2025</c:v>
                </c:pt>
              </c:numCache>
            </c:numRef>
          </c:cat>
          <c:val>
            <c:numRef>
              <c:f>'107.ЈКП ПИША с.Липково Липково'!$B$140:$D$140</c:f>
              <c:numCache>
                <c:formatCode>0.00</c:formatCode>
                <c:ptCount val="3"/>
                <c:pt idx="0">
                  <c:v>1.8250656539235079</c:v>
                </c:pt>
                <c:pt idx="1">
                  <c:v>0.56156577885022874</c:v>
                </c:pt>
                <c:pt idx="2">
                  <c:v>0.54363645295457885</c:v>
                </c:pt>
              </c:numCache>
            </c:numRef>
          </c:val>
          <c:smooth val="0"/>
          <c:extLst>
            <c:ext xmlns:c16="http://schemas.microsoft.com/office/drawing/2014/chart" uri="{C3380CC4-5D6E-409C-BE32-E72D297353CC}">
              <c16:uniqueId val="{00000001-9ADA-8640-8CEA-94F66FFEF663}"/>
            </c:ext>
          </c:extLst>
        </c:ser>
        <c:dLbls>
          <c:showLegendKey val="0"/>
          <c:showVal val="0"/>
          <c:showCatName val="0"/>
          <c:showSerName val="0"/>
          <c:showPercent val="0"/>
          <c:showBubbleSize val="0"/>
        </c:dLbls>
        <c:smooth val="0"/>
        <c:axId val="253552512"/>
        <c:axId val="253554048"/>
      </c:lineChart>
      <c:catAx>
        <c:axId val="25355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554048"/>
        <c:crosses val="autoZero"/>
        <c:auto val="1"/>
        <c:lblAlgn val="ctr"/>
        <c:lblOffset val="100"/>
        <c:noMultiLvlLbl val="0"/>
      </c:catAx>
      <c:valAx>
        <c:axId val="253554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552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'107.ЈКП ПИША с.Липково Липково'!$A$185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'107.ЈКП ПИША с.Липково Липково'!$B$184:$D$184</c:f>
              <c:numCache>
                <c:formatCode>General</c:formatCode>
                <c:ptCount val="3"/>
                <c:pt idx="0">
                  <c:v>2023</c:v>
                </c:pt>
                <c:pt idx="1">
                  <c:v>2024</c:v>
                </c:pt>
                <c:pt idx="2">
                  <c:v>2025</c:v>
                </c:pt>
              </c:numCache>
            </c:numRef>
          </c:cat>
          <c:val>
            <c:numRef>
              <c:f>'107.ЈКП ПИША с.Липково Липково'!$B$185:$D$185</c:f>
              <c:numCache>
                <c:formatCode>0.00</c:formatCode>
                <c:ptCount val="3"/>
                <c:pt idx="0">
                  <c:v>0.7213494529258685</c:v>
                </c:pt>
                <c:pt idx="1">
                  <c:v>0.73228157644196845</c:v>
                </c:pt>
                <c:pt idx="2">
                  <c:v>0.81600034172393643</c:v>
                </c:pt>
              </c:numCache>
            </c:numRef>
          </c:val>
          <c:smooth val="0"/>
          <c:extLst>
            <c:ext xmlns:c16="http://schemas.microsoft.com/office/drawing/2014/chart" uri="{C3380CC4-5D6E-409C-BE32-E72D297353CC}">
              <c16:uniqueId val="{00000000-7046-C64C-A485-96218DB1063A}"/>
            </c:ext>
          </c:extLst>
        </c:ser>
        <c:ser>
          <c:idx val="1"/>
          <c:order val="1"/>
          <c:tx>
            <c:strRef>
              <c:f>'107.ЈКП ПИША с.Липково Липково'!$A$186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'107.ЈКП ПИША с.Липково Липково'!$B$184:$D$184</c:f>
              <c:numCache>
                <c:formatCode>General</c:formatCode>
                <c:ptCount val="3"/>
                <c:pt idx="0">
                  <c:v>2023</c:v>
                </c:pt>
                <c:pt idx="1">
                  <c:v>2024</c:v>
                </c:pt>
                <c:pt idx="2">
                  <c:v>2025</c:v>
                </c:pt>
              </c:numCache>
            </c:numRef>
          </c:cat>
          <c:val>
            <c:numRef>
              <c:f>'107.ЈКП ПИША с.Липково Липково'!$B$186:$D$186</c:f>
              <c:numCache>
                <c:formatCode>0.00</c:formatCode>
                <c:ptCount val="3"/>
                <c:pt idx="0">
                  <c:v>0.7213494529258685</c:v>
                </c:pt>
                <c:pt idx="1">
                  <c:v>0.73228157644196845</c:v>
                </c:pt>
                <c:pt idx="2">
                  <c:v>0.81600034172393643</c:v>
                </c:pt>
              </c:numCache>
            </c:numRef>
          </c:val>
          <c:smooth val="0"/>
          <c:extLst>
            <c:ext xmlns:c16="http://schemas.microsoft.com/office/drawing/2014/chart" uri="{C3380CC4-5D6E-409C-BE32-E72D297353CC}">
              <c16:uniqueId val="{00000001-7046-C64C-A485-96218DB1063A}"/>
            </c:ext>
          </c:extLst>
        </c:ser>
        <c:dLbls>
          <c:showLegendKey val="0"/>
          <c:showVal val="0"/>
          <c:showCatName val="0"/>
          <c:showSerName val="0"/>
          <c:showPercent val="0"/>
          <c:showBubbleSize val="0"/>
        </c:dLbls>
        <c:smooth val="0"/>
        <c:axId val="253596416"/>
        <c:axId val="253597952"/>
      </c:lineChart>
      <c:catAx>
        <c:axId val="25359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597952"/>
        <c:crosses val="autoZero"/>
        <c:auto val="1"/>
        <c:lblAlgn val="ctr"/>
        <c:lblOffset val="100"/>
        <c:noMultiLvlLbl val="0"/>
      </c:catAx>
      <c:valAx>
        <c:axId val="253597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596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'108.ЈКП за водовод и канализаци'!$A$161</c:f>
              <c:strCache>
                <c:ptCount val="1"/>
                <c:pt idx="0">
                  <c:v>   НЕТО ПРОФИТНА МАРЖА</c:v>
                </c:pt>
              </c:strCache>
            </c:strRef>
          </c:tx>
          <c:spPr>
            <a:ln w="28575" cap="rnd">
              <a:solidFill>
                <a:schemeClr val="accent1"/>
              </a:solidFill>
              <a:prstDash val="solid"/>
              <a:round/>
            </a:ln>
          </c:spPr>
          <c:marker>
            <c:symbol val="none"/>
          </c:marker>
          <c:cat>
            <c:numRef>
              <c:f>'108.ЈКП за водовод и канализаци'!$B$160:$D$160</c:f>
              <c:numCache>
                <c:formatCode>General</c:formatCode>
                <c:ptCount val="3"/>
                <c:pt idx="0">
                  <c:v>2023</c:v>
                </c:pt>
                <c:pt idx="1">
                  <c:v>2024</c:v>
                </c:pt>
                <c:pt idx="2">
                  <c:v>2025</c:v>
                </c:pt>
              </c:numCache>
            </c:numRef>
          </c:cat>
          <c:val>
            <c:numRef>
              <c:f>'108.ЈКП за водовод и канализаци'!$B$161:$D$161</c:f>
              <c:numCache>
                <c:formatCode>0.00</c:formatCode>
                <c:ptCount val="3"/>
                <c:pt idx="0">
                  <c:v>0</c:v>
                </c:pt>
                <c:pt idx="1">
                  <c:v>0</c:v>
                </c:pt>
                <c:pt idx="2">
                  <c:v>-17.27</c:v>
                </c:pt>
              </c:numCache>
            </c:numRef>
          </c:val>
          <c:smooth val="0"/>
          <c:extLst>
            <c:ext xmlns:c16="http://schemas.microsoft.com/office/drawing/2014/chart" uri="{C3380CC4-5D6E-409C-BE32-E72D297353CC}">
              <c16:uniqueId val="{00000000-9330-FE40-8CFB-2A2F1A2CC4CA}"/>
            </c:ext>
          </c:extLst>
        </c:ser>
        <c:ser>
          <c:idx val="1"/>
          <c:order val="1"/>
          <c:tx>
            <c:strRef>
              <c:f>'108.ЈКП за водовод и канализаци'!$A$162</c:f>
              <c:strCache>
                <c:ptCount val="1"/>
                <c:pt idx="0">
                  <c:v>  ОПЕРАТИВНА ПРОФИТНА МАРЖА</c:v>
                </c:pt>
              </c:strCache>
            </c:strRef>
          </c:tx>
          <c:spPr>
            <a:ln w="28575" cap="rnd">
              <a:solidFill>
                <a:schemeClr val="accent2"/>
              </a:solidFill>
              <a:prstDash val="solid"/>
              <a:round/>
            </a:ln>
          </c:spPr>
          <c:marker>
            <c:symbol val="none"/>
          </c:marker>
          <c:cat>
            <c:numRef>
              <c:f>'108.ЈКП за водовод и канализаци'!$B$160:$D$160</c:f>
              <c:numCache>
                <c:formatCode>General</c:formatCode>
                <c:ptCount val="3"/>
                <c:pt idx="0">
                  <c:v>2023</c:v>
                </c:pt>
                <c:pt idx="1">
                  <c:v>2024</c:v>
                </c:pt>
                <c:pt idx="2">
                  <c:v>2025</c:v>
                </c:pt>
              </c:numCache>
            </c:numRef>
          </c:cat>
          <c:val>
            <c:numRef>
              <c:f>'108.ЈКП за водовод и канализаци'!$B$162:$D$162</c:f>
              <c:numCache>
                <c:formatCode>0.00</c:formatCode>
                <c:ptCount val="3"/>
                <c:pt idx="0">
                  <c:v>0</c:v>
                </c:pt>
                <c:pt idx="1">
                  <c:v>0</c:v>
                </c:pt>
                <c:pt idx="2">
                  <c:v>-17.26653402778172</c:v>
                </c:pt>
              </c:numCache>
            </c:numRef>
          </c:val>
          <c:smooth val="0"/>
          <c:extLst>
            <c:ext xmlns:c16="http://schemas.microsoft.com/office/drawing/2014/chart" uri="{C3380CC4-5D6E-409C-BE32-E72D297353CC}">
              <c16:uniqueId val="{00000001-9330-FE40-8CFB-2A2F1A2CC4CA}"/>
            </c:ext>
          </c:extLst>
        </c:ser>
        <c:ser>
          <c:idx val="2"/>
          <c:order val="2"/>
          <c:tx>
            <c:strRef>
              <c:f>'108.ЈКП за водовод и канализаци'!$A$163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'108.ЈКП за водовод и канализаци'!$B$160:$D$160</c:f>
              <c:numCache>
                <c:formatCode>General</c:formatCode>
                <c:ptCount val="3"/>
                <c:pt idx="0">
                  <c:v>2023</c:v>
                </c:pt>
                <c:pt idx="1">
                  <c:v>2024</c:v>
                </c:pt>
                <c:pt idx="2">
                  <c:v>2025</c:v>
                </c:pt>
              </c:numCache>
            </c:numRef>
          </c:cat>
          <c:val>
            <c:numRef>
              <c:f>'108.ЈКП за водовод и канализаци'!$B$163:$D$163</c:f>
              <c:numCache>
                <c:formatCode>0.00</c:formatCode>
                <c:ptCount val="3"/>
                <c:pt idx="0">
                  <c:v>-161.94</c:v>
                </c:pt>
                <c:pt idx="1">
                  <c:v>2.4218287868157868</c:v>
                </c:pt>
                <c:pt idx="2">
                  <c:v>-37</c:v>
                </c:pt>
              </c:numCache>
            </c:numRef>
          </c:val>
          <c:smooth val="0"/>
          <c:extLst>
            <c:ext xmlns:c16="http://schemas.microsoft.com/office/drawing/2014/chart" uri="{C3380CC4-5D6E-409C-BE32-E72D297353CC}">
              <c16:uniqueId val="{00000002-9330-FE40-8CFB-2A2F1A2CC4CA}"/>
            </c:ext>
          </c:extLst>
        </c:ser>
        <c:ser>
          <c:idx val="3"/>
          <c:order val="3"/>
          <c:tx>
            <c:strRef>
              <c:f>'108.ЈКП за водовод и канализаци'!$A$164</c:f>
              <c:strCache>
                <c:ptCount val="1"/>
                <c:pt idx="0">
                  <c:v>  СТАПКА НА ПОВРАТ НА КАПИТАЛОТ (ROE)</c:v>
                </c:pt>
              </c:strCache>
            </c:strRef>
          </c:tx>
          <c:marker>
            <c:symbol val="none"/>
          </c:marker>
          <c:cat>
            <c:numRef>
              <c:f>'108.ЈКП за водовод и канализаци'!$B$160:$D$160</c:f>
              <c:numCache>
                <c:formatCode>General</c:formatCode>
                <c:ptCount val="3"/>
                <c:pt idx="0">
                  <c:v>2023</c:v>
                </c:pt>
                <c:pt idx="1">
                  <c:v>2024</c:v>
                </c:pt>
                <c:pt idx="2">
                  <c:v>2025</c:v>
                </c:pt>
              </c:numCache>
            </c:numRef>
          </c:cat>
          <c:val>
            <c:numRef>
              <c:f>'108.ЈКП за водовод и канализаци'!$B$164:$D$164</c:f>
              <c:numCache>
                <c:formatCode>0.00</c:formatCode>
                <c:ptCount val="3"/>
                <c:pt idx="0">
                  <c:v>-288.52999999999997</c:v>
                </c:pt>
                <c:pt idx="1">
                  <c:v>4.3611816436489752</c:v>
                </c:pt>
                <c:pt idx="2">
                  <c:v>103.84</c:v>
                </c:pt>
              </c:numCache>
            </c:numRef>
          </c:val>
          <c:smooth val="0"/>
          <c:extLst>
            <c:ext xmlns:c16="http://schemas.microsoft.com/office/drawing/2014/chart" uri="{C3380CC4-5D6E-409C-BE32-E72D297353CC}">
              <c16:uniqueId val="{00000000-EABE-8648-8114-92FD578051C0}"/>
            </c:ext>
          </c:extLst>
        </c:ser>
        <c:dLbls>
          <c:showLegendKey val="0"/>
          <c:showVal val="0"/>
          <c:showCatName val="0"/>
          <c:showSerName val="0"/>
          <c:showPercent val="0"/>
          <c:showBubbleSize val="0"/>
        </c:dLbls>
        <c:smooth val="0"/>
        <c:axId val="256956672"/>
        <c:axId val="256962560"/>
      </c:lineChart>
      <c:catAx>
        <c:axId val="25695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962560"/>
        <c:crosses val="autoZero"/>
        <c:auto val="1"/>
        <c:lblAlgn val="ctr"/>
        <c:lblOffset val="100"/>
        <c:noMultiLvlLbl val="0"/>
      </c:catAx>
      <c:valAx>
        <c:axId val="256962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956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'108.ЈКП за водовод и канализаци'!$A$95</c:f>
              <c:strCache>
                <c:ptCount val="1"/>
                <c:pt idx="0">
                  <c:v>Oбврски</c:v>
                </c:pt>
              </c:strCache>
            </c:strRef>
          </c:tx>
          <c:spPr>
            <a:solidFill>
              <a:schemeClr val="accent1"/>
            </a:solidFill>
            <a:ln>
              <a:noFill/>
              <a:prstDash val="solid"/>
            </a:ln>
          </c:spPr>
          <c:invertIfNegative val="0"/>
          <c:cat>
            <c:numRef>
              <c:f>'108.ЈКП за водовод и канализаци'!$B$94:$D$94</c:f>
              <c:numCache>
                <c:formatCode>0</c:formatCode>
                <c:ptCount val="3"/>
                <c:pt idx="0">
                  <c:v>2023</c:v>
                </c:pt>
                <c:pt idx="1">
                  <c:v>2024</c:v>
                </c:pt>
                <c:pt idx="2">
                  <c:v>2025</c:v>
                </c:pt>
              </c:numCache>
            </c:numRef>
          </c:cat>
          <c:val>
            <c:numRef>
              <c:f>'108.ЈКП за водовод и канализаци'!$B$95:$D$95</c:f>
              <c:numCache>
                <c:formatCode>#,##0</c:formatCode>
                <c:ptCount val="3"/>
                <c:pt idx="0">
                  <c:v>60361</c:v>
                </c:pt>
                <c:pt idx="1">
                  <c:v>64651</c:v>
                </c:pt>
                <c:pt idx="2">
                  <c:v>10136094</c:v>
                </c:pt>
              </c:numCache>
            </c:numRef>
          </c:val>
          <c:extLst>
            <c:ext xmlns:c16="http://schemas.microsoft.com/office/drawing/2014/chart" uri="{C3380CC4-5D6E-409C-BE32-E72D297353CC}">
              <c16:uniqueId val="{00000000-F19F-0148-A51C-D549F15B879E}"/>
            </c:ext>
          </c:extLst>
        </c:ser>
        <c:ser>
          <c:idx val="1"/>
          <c:order val="1"/>
          <c:tx>
            <c:strRef>
              <c:f>'108.ЈКП за водовод и канализаци'!$A$96</c:f>
              <c:strCache>
                <c:ptCount val="1"/>
                <c:pt idx="0">
                  <c:v>EBITDA</c:v>
                </c:pt>
              </c:strCache>
            </c:strRef>
          </c:tx>
          <c:spPr>
            <a:solidFill>
              <a:schemeClr val="accent2"/>
            </a:solidFill>
            <a:ln>
              <a:noFill/>
              <a:prstDash val="solid"/>
            </a:ln>
          </c:spPr>
          <c:invertIfNegative val="0"/>
          <c:cat>
            <c:numRef>
              <c:f>'108.ЈКП за водовод и канализаци'!$B$94:$D$94</c:f>
              <c:numCache>
                <c:formatCode>0</c:formatCode>
                <c:ptCount val="3"/>
                <c:pt idx="0">
                  <c:v>2023</c:v>
                </c:pt>
                <c:pt idx="1">
                  <c:v>2024</c:v>
                </c:pt>
                <c:pt idx="2">
                  <c:v>2025</c:v>
                </c:pt>
              </c:numCache>
            </c:numRef>
          </c:cat>
          <c:val>
            <c:numRef>
              <c:f>'108.ЈКП за водовод и канализаци'!$B$96:$D$96</c:f>
              <c:numCache>
                <c:formatCode>#,##0</c:formatCode>
                <c:ptCount val="3"/>
                <c:pt idx="0">
                  <c:v>-222786</c:v>
                </c:pt>
                <c:pt idx="1">
                  <c:v>-2992472</c:v>
                </c:pt>
                <c:pt idx="2">
                  <c:v>-2764873</c:v>
                </c:pt>
              </c:numCache>
            </c:numRef>
          </c:val>
          <c:extLst>
            <c:ext xmlns:c16="http://schemas.microsoft.com/office/drawing/2014/chart" uri="{C3380CC4-5D6E-409C-BE32-E72D297353CC}">
              <c16:uniqueId val="{00000001-F19F-0148-A51C-D549F15B879E}"/>
            </c:ext>
          </c:extLst>
        </c:ser>
        <c:ser>
          <c:idx val="2"/>
          <c:order val="2"/>
          <c:tx>
            <c:strRef>
              <c:f>'108.ЈКП за водовод и канализаци'!$A$97</c:f>
              <c:strCache>
                <c:ptCount val="1"/>
                <c:pt idx="0">
                  <c:v>Показател на долг/ЕBITDA</c:v>
                </c:pt>
              </c:strCache>
            </c:strRef>
          </c:tx>
          <c:spPr>
            <a:solidFill>
              <a:schemeClr val="accent3"/>
            </a:solidFill>
            <a:ln>
              <a:noFill/>
              <a:prstDash val="solid"/>
            </a:ln>
          </c:spPr>
          <c:invertIfNegative val="0"/>
          <c:cat>
            <c:numRef>
              <c:f>'108.ЈКП за водовод и канализаци'!$B$94:$D$94</c:f>
              <c:numCache>
                <c:formatCode>0</c:formatCode>
                <c:ptCount val="3"/>
                <c:pt idx="0">
                  <c:v>2023</c:v>
                </c:pt>
                <c:pt idx="1">
                  <c:v>2024</c:v>
                </c:pt>
                <c:pt idx="2">
                  <c:v>2025</c:v>
                </c:pt>
              </c:numCache>
            </c:numRef>
          </c:cat>
          <c:val>
            <c:numRef>
              <c:f>'108.ЈКП за водовод и канализаци'!$B$97:$D$97</c:f>
              <c:numCache>
                <c:formatCode>#,##0.00</c:formatCode>
                <c:ptCount val="3"/>
                <c:pt idx="0">
                  <c:v>-0.27093713249486062</c:v>
                </c:pt>
                <c:pt idx="1">
                  <c:v>-2.1604546341619901E-2</c:v>
                </c:pt>
                <c:pt idx="2">
                  <c:v>-3.6660251664362158</c:v>
                </c:pt>
              </c:numCache>
            </c:numRef>
          </c:val>
          <c:extLst>
            <c:ext xmlns:c16="http://schemas.microsoft.com/office/drawing/2014/chart" uri="{C3380CC4-5D6E-409C-BE32-E72D297353CC}">
              <c16:uniqueId val="{00000002-F19F-0148-A51C-D549F15B879E}"/>
            </c:ext>
          </c:extLst>
        </c:ser>
        <c:dLbls>
          <c:showLegendKey val="0"/>
          <c:showVal val="0"/>
          <c:showCatName val="0"/>
          <c:showSerName val="0"/>
          <c:showPercent val="0"/>
          <c:showBubbleSize val="0"/>
        </c:dLbls>
        <c:gapWidth val="219"/>
        <c:overlap val="-27"/>
        <c:axId val="255965440"/>
        <c:axId val="256671744"/>
      </c:barChart>
      <c:catAx>
        <c:axId val="2559654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671744"/>
        <c:crosses val="autoZero"/>
        <c:auto val="1"/>
        <c:lblAlgn val="ctr"/>
        <c:lblOffset val="100"/>
        <c:noMultiLvlLbl val="0"/>
      </c:catAx>
      <c:valAx>
        <c:axId val="256671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965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'108.ЈКП за водовод и канализаци'!$A$118</c:f>
              <c:strCache>
                <c:ptCount val="1"/>
                <c:pt idx="0">
                  <c:v>Oбврски</c:v>
                </c:pt>
              </c:strCache>
            </c:strRef>
          </c:tx>
          <c:spPr>
            <a:solidFill>
              <a:schemeClr val="accent1"/>
            </a:solidFill>
            <a:ln>
              <a:noFill/>
              <a:prstDash val="solid"/>
            </a:ln>
          </c:spPr>
          <c:invertIfNegative val="0"/>
          <c:cat>
            <c:numRef>
              <c:f>'108.ЈКП за водовод и канализаци'!$B$117:$D$117</c:f>
              <c:numCache>
                <c:formatCode>General</c:formatCode>
                <c:ptCount val="3"/>
                <c:pt idx="0">
                  <c:v>2023</c:v>
                </c:pt>
                <c:pt idx="1">
                  <c:v>2024</c:v>
                </c:pt>
                <c:pt idx="2">
                  <c:v>2025</c:v>
                </c:pt>
              </c:numCache>
            </c:numRef>
          </c:cat>
          <c:val>
            <c:numRef>
              <c:f>'108.ЈКП за водовод и канализаци'!$B$118:$D$118</c:f>
              <c:numCache>
                <c:formatCode>#,##0</c:formatCode>
                <c:ptCount val="3"/>
                <c:pt idx="0">
                  <c:v>60361</c:v>
                </c:pt>
                <c:pt idx="1">
                  <c:v>64651</c:v>
                </c:pt>
                <c:pt idx="2">
                  <c:v>10136094</c:v>
                </c:pt>
              </c:numCache>
            </c:numRef>
          </c:val>
          <c:extLst>
            <c:ext xmlns:c16="http://schemas.microsoft.com/office/drawing/2014/chart" uri="{C3380CC4-5D6E-409C-BE32-E72D297353CC}">
              <c16:uniqueId val="{00000000-4D9B-8045-9B69-9C5CF83EFA96}"/>
            </c:ext>
          </c:extLst>
        </c:ser>
        <c:ser>
          <c:idx val="1"/>
          <c:order val="1"/>
          <c:tx>
            <c:strRef>
              <c:f>'108.ЈКП за водовод и канализаци'!$A$119</c:f>
              <c:strCache>
                <c:ptCount val="1"/>
                <c:pt idx="0">
                  <c:v>Приходи</c:v>
                </c:pt>
              </c:strCache>
            </c:strRef>
          </c:tx>
          <c:spPr>
            <a:solidFill>
              <a:schemeClr val="accent2"/>
            </a:solidFill>
            <a:ln>
              <a:noFill/>
              <a:prstDash val="solid"/>
            </a:ln>
          </c:spPr>
          <c:invertIfNegative val="0"/>
          <c:cat>
            <c:numRef>
              <c:f>'108.ЈКП за водовод и канализаци'!$B$117:$D$117</c:f>
              <c:numCache>
                <c:formatCode>General</c:formatCode>
                <c:ptCount val="3"/>
                <c:pt idx="0">
                  <c:v>2023</c:v>
                </c:pt>
                <c:pt idx="1">
                  <c:v>2024</c:v>
                </c:pt>
                <c:pt idx="2">
                  <c:v>2025</c:v>
                </c:pt>
              </c:numCache>
            </c:numRef>
          </c:cat>
          <c:val>
            <c:numRef>
              <c:f>'108.ЈКП за водовод и канализаци'!$B$119:$D$119</c:f>
              <c:numCache>
                <c:formatCode>#,##0</c:formatCode>
                <c:ptCount val="3"/>
                <c:pt idx="0">
                  <c:v>0</c:v>
                </c:pt>
                <c:pt idx="1">
                  <c:v>2996384</c:v>
                </c:pt>
                <c:pt idx="2">
                  <c:v>16012901</c:v>
                </c:pt>
              </c:numCache>
            </c:numRef>
          </c:val>
          <c:extLst>
            <c:ext xmlns:c16="http://schemas.microsoft.com/office/drawing/2014/chart" uri="{C3380CC4-5D6E-409C-BE32-E72D297353CC}">
              <c16:uniqueId val="{00000001-4D9B-8045-9B69-9C5CF83EFA96}"/>
            </c:ext>
          </c:extLst>
        </c:ser>
        <c:dLbls>
          <c:showLegendKey val="0"/>
          <c:showVal val="0"/>
          <c:showCatName val="0"/>
          <c:showSerName val="0"/>
          <c:showPercent val="0"/>
          <c:showBubbleSize val="0"/>
        </c:dLbls>
        <c:gapWidth val="219"/>
        <c:overlap val="-27"/>
        <c:axId val="256693376"/>
        <c:axId val="256694912"/>
      </c:barChart>
      <c:catAx>
        <c:axId val="25669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694912"/>
        <c:crosses val="autoZero"/>
        <c:auto val="1"/>
        <c:lblAlgn val="ctr"/>
        <c:lblOffset val="100"/>
        <c:noMultiLvlLbl val="0"/>
      </c:catAx>
      <c:valAx>
        <c:axId val="256694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693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'108.ЈКП за водовод и канализаци'!$A$139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'108.ЈКП за водовод и канализаци'!$B$138:$D$138</c:f>
              <c:numCache>
                <c:formatCode>General</c:formatCode>
                <c:ptCount val="3"/>
                <c:pt idx="0">
                  <c:v>2023</c:v>
                </c:pt>
                <c:pt idx="1">
                  <c:v>2024</c:v>
                </c:pt>
                <c:pt idx="2">
                  <c:v>2025</c:v>
                </c:pt>
              </c:numCache>
            </c:numRef>
          </c:cat>
          <c:val>
            <c:numRef>
              <c:f>'108.ЈКП за водовод и канализаци'!$B$139:$D$139</c:f>
              <c:numCache>
                <c:formatCode>0.00</c:formatCode>
                <c:ptCount val="3"/>
                <c:pt idx="0">
                  <c:v>0.43874977285117212</c:v>
                </c:pt>
                <c:pt idx="1">
                  <c:v>0.44468518289243808</c:v>
                </c:pt>
                <c:pt idx="2">
                  <c:v>1.356264462694911</c:v>
                </c:pt>
              </c:numCache>
            </c:numRef>
          </c:val>
          <c:smooth val="0"/>
          <c:extLst>
            <c:ext xmlns:c16="http://schemas.microsoft.com/office/drawing/2014/chart" uri="{C3380CC4-5D6E-409C-BE32-E72D297353CC}">
              <c16:uniqueId val="{00000000-2E35-4440-9B0E-575F46514DC1}"/>
            </c:ext>
          </c:extLst>
        </c:ser>
        <c:ser>
          <c:idx val="1"/>
          <c:order val="1"/>
          <c:tx>
            <c:strRef>
              <c:f>'108.ЈКП за водовод и канализаци'!$A$140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'108.ЈКП за водовод и канализаци'!$B$138:$D$138</c:f>
              <c:numCache>
                <c:formatCode>General</c:formatCode>
                <c:ptCount val="3"/>
                <c:pt idx="0">
                  <c:v>2023</c:v>
                </c:pt>
                <c:pt idx="1">
                  <c:v>2024</c:v>
                </c:pt>
                <c:pt idx="2">
                  <c:v>2025</c:v>
                </c:pt>
              </c:numCache>
            </c:numRef>
          </c:cat>
          <c:val>
            <c:numRef>
              <c:f>'108.ЈКП за водовод и канализаци'!$B$140:$D$140</c:f>
              <c:numCache>
                <c:formatCode>0.00</c:formatCode>
                <c:ptCount val="3"/>
                <c:pt idx="0">
                  <c:v>0.78173647266039836</c:v>
                </c:pt>
                <c:pt idx="1">
                  <c:v>0.80078033071158727</c:v>
                </c:pt>
                <c:pt idx="2">
                  <c:v>-3.8069035918868939</c:v>
                </c:pt>
              </c:numCache>
            </c:numRef>
          </c:val>
          <c:smooth val="0"/>
          <c:extLst>
            <c:ext xmlns:c16="http://schemas.microsoft.com/office/drawing/2014/chart" uri="{C3380CC4-5D6E-409C-BE32-E72D297353CC}">
              <c16:uniqueId val="{00000001-2E35-4440-9B0E-575F46514DC1}"/>
            </c:ext>
          </c:extLst>
        </c:ser>
        <c:dLbls>
          <c:showLegendKey val="0"/>
          <c:showVal val="0"/>
          <c:showCatName val="0"/>
          <c:showSerName val="0"/>
          <c:showPercent val="0"/>
          <c:showBubbleSize val="0"/>
        </c:dLbls>
        <c:smooth val="0"/>
        <c:axId val="256720896"/>
        <c:axId val="256722432"/>
      </c:lineChart>
      <c:catAx>
        <c:axId val="25672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722432"/>
        <c:crosses val="autoZero"/>
        <c:auto val="1"/>
        <c:lblAlgn val="ctr"/>
        <c:lblOffset val="100"/>
        <c:noMultiLvlLbl val="0"/>
      </c:catAx>
      <c:valAx>
        <c:axId val="256722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720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'12.Друштво за спортски дејност'!$A$118</c:f>
              <c:strCache>
                <c:ptCount val="1"/>
                <c:pt idx="0">
                  <c:v>Oбврски</c:v>
                </c:pt>
              </c:strCache>
            </c:strRef>
          </c:tx>
          <c:spPr>
            <a:ln>
              <a:prstDash val="solid"/>
            </a:ln>
          </c:spPr>
          <c:invertIfNegative val="0"/>
          <c:cat>
            <c:numRef>
              <c:f>'12.Друштво за спортски дејност'!$B$117:$D$117</c:f>
              <c:numCache>
                <c:formatCode>General</c:formatCode>
                <c:ptCount val="3"/>
                <c:pt idx="0">
                  <c:v>2023</c:v>
                </c:pt>
                <c:pt idx="1">
                  <c:v>2024</c:v>
                </c:pt>
                <c:pt idx="2">
                  <c:v>2025</c:v>
                </c:pt>
              </c:numCache>
            </c:numRef>
          </c:cat>
          <c:val>
            <c:numRef>
              <c:f>'12.Друштво за спортски дејност'!$B$118:$D$118</c:f>
              <c:numCache>
                <c:formatCode>#,##0</c:formatCode>
                <c:ptCount val="3"/>
                <c:pt idx="0">
                  <c:v>11322391</c:v>
                </c:pt>
                <c:pt idx="1">
                  <c:v>11848064</c:v>
                </c:pt>
                <c:pt idx="2">
                  <c:v>8772614</c:v>
                </c:pt>
              </c:numCache>
            </c:numRef>
          </c:val>
          <c:extLst>
            <c:ext xmlns:c16="http://schemas.microsoft.com/office/drawing/2014/chart" uri="{C3380CC4-5D6E-409C-BE32-E72D297353CC}">
              <c16:uniqueId val="{00000000-A63B-874C-AC9E-E47F4DD9405D}"/>
            </c:ext>
          </c:extLst>
        </c:ser>
        <c:ser>
          <c:idx val="1"/>
          <c:order val="1"/>
          <c:tx>
            <c:strRef>
              <c:f>'12.Друштво за спортски дејност'!$A$119</c:f>
              <c:strCache>
                <c:ptCount val="1"/>
                <c:pt idx="0">
                  <c:v>Приходи</c:v>
                </c:pt>
              </c:strCache>
            </c:strRef>
          </c:tx>
          <c:spPr>
            <a:ln>
              <a:prstDash val="solid"/>
            </a:ln>
          </c:spPr>
          <c:invertIfNegative val="0"/>
          <c:cat>
            <c:numRef>
              <c:f>'12.Друштво за спортски дејност'!$B$117:$D$117</c:f>
              <c:numCache>
                <c:formatCode>General</c:formatCode>
                <c:ptCount val="3"/>
                <c:pt idx="0">
                  <c:v>2023</c:v>
                </c:pt>
                <c:pt idx="1">
                  <c:v>2024</c:v>
                </c:pt>
                <c:pt idx="2">
                  <c:v>2025</c:v>
                </c:pt>
              </c:numCache>
            </c:numRef>
          </c:cat>
          <c:val>
            <c:numRef>
              <c:f>'12.Друштво за спортски дејност'!$B$119:$D$119</c:f>
              <c:numCache>
                <c:formatCode>#,##0</c:formatCode>
                <c:ptCount val="3"/>
                <c:pt idx="0">
                  <c:v>42229226</c:v>
                </c:pt>
                <c:pt idx="1">
                  <c:v>44507782</c:v>
                </c:pt>
                <c:pt idx="2">
                  <c:v>36561906</c:v>
                </c:pt>
              </c:numCache>
            </c:numRef>
          </c:val>
          <c:extLst>
            <c:ext xmlns:c16="http://schemas.microsoft.com/office/drawing/2014/chart" uri="{C3380CC4-5D6E-409C-BE32-E72D297353CC}">
              <c16:uniqueId val="{00000001-A63B-874C-AC9E-E47F4DD9405D}"/>
            </c:ext>
          </c:extLst>
        </c:ser>
        <c:dLbls>
          <c:showLegendKey val="0"/>
          <c:showVal val="0"/>
          <c:showCatName val="0"/>
          <c:showSerName val="0"/>
          <c:showPercent val="0"/>
          <c:showBubbleSize val="0"/>
        </c:dLbls>
        <c:gapWidth val="150"/>
        <c:axId val="223526912"/>
        <c:axId val="223528448"/>
      </c:barChart>
      <c:catAx>
        <c:axId val="223526912"/>
        <c:scaling>
          <c:orientation val="minMax"/>
        </c:scaling>
        <c:delete val="0"/>
        <c:axPos val="b"/>
        <c:numFmt formatCode="General" sourceLinked="1"/>
        <c:majorTickMark val="out"/>
        <c:minorTickMark val="none"/>
        <c:tickLblPos val="nextTo"/>
        <c:crossAx val="223528448"/>
        <c:crosses val="autoZero"/>
        <c:auto val="1"/>
        <c:lblAlgn val="ctr"/>
        <c:lblOffset val="100"/>
        <c:noMultiLvlLbl val="0"/>
      </c:catAx>
      <c:valAx>
        <c:axId val="223528448"/>
        <c:scaling>
          <c:orientation val="minMax"/>
        </c:scaling>
        <c:delete val="0"/>
        <c:axPos val="l"/>
        <c:majorGridlines/>
        <c:numFmt formatCode="#,##0" sourceLinked="1"/>
        <c:majorTickMark val="out"/>
        <c:minorTickMark val="none"/>
        <c:tickLblPos val="nextTo"/>
        <c:crossAx val="2235269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'108.ЈКП за водовод и канализаци'!$A$185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'108.ЈКП за водовод и канализаци'!$B$184:$D$184</c:f>
              <c:numCache>
                <c:formatCode>General</c:formatCode>
                <c:ptCount val="3"/>
                <c:pt idx="0">
                  <c:v>2023</c:v>
                </c:pt>
                <c:pt idx="1">
                  <c:v>2024</c:v>
                </c:pt>
                <c:pt idx="2">
                  <c:v>2025</c:v>
                </c:pt>
              </c:numCache>
            </c:numRef>
          </c:cat>
          <c:val>
            <c:numRef>
              <c:f>'108.ЈКП за водовод и канализаци'!$B$185:$D$185</c:f>
              <c:numCache>
                <c:formatCode>0.00</c:formatCode>
                <c:ptCount val="3"/>
                <c:pt idx="0">
                  <c:v>1.5034542171269529</c:v>
                </c:pt>
                <c:pt idx="1">
                  <c:v>5.6611653338695458E-2</c:v>
                </c:pt>
                <c:pt idx="2">
                  <c:v>0.19346061707793949</c:v>
                </c:pt>
              </c:numCache>
            </c:numRef>
          </c:val>
          <c:smooth val="0"/>
          <c:extLst>
            <c:ext xmlns:c16="http://schemas.microsoft.com/office/drawing/2014/chart" uri="{C3380CC4-5D6E-409C-BE32-E72D297353CC}">
              <c16:uniqueId val="{00000000-9728-094B-B6D1-D129199F1E49}"/>
            </c:ext>
          </c:extLst>
        </c:ser>
        <c:ser>
          <c:idx val="1"/>
          <c:order val="1"/>
          <c:tx>
            <c:strRef>
              <c:f>'108.ЈКП за водовод и канализаци'!$A$186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'108.ЈКП за водовод и канализаци'!$B$184:$D$184</c:f>
              <c:numCache>
                <c:formatCode>General</c:formatCode>
                <c:ptCount val="3"/>
                <c:pt idx="0">
                  <c:v>2023</c:v>
                </c:pt>
                <c:pt idx="1">
                  <c:v>2024</c:v>
                </c:pt>
                <c:pt idx="2">
                  <c:v>2025</c:v>
                </c:pt>
              </c:numCache>
            </c:numRef>
          </c:cat>
          <c:val>
            <c:numRef>
              <c:f>'108.ЈКП за водовод и канализаци'!$B$186:$D$186</c:f>
              <c:numCache>
                <c:formatCode>0.00</c:formatCode>
                <c:ptCount val="3"/>
                <c:pt idx="0">
                  <c:v>1.5034542171269529</c:v>
                </c:pt>
                <c:pt idx="1">
                  <c:v>5.6611653338695458E-2</c:v>
                </c:pt>
                <c:pt idx="2">
                  <c:v>0.19346061707793949</c:v>
                </c:pt>
              </c:numCache>
            </c:numRef>
          </c:val>
          <c:smooth val="0"/>
          <c:extLst>
            <c:ext xmlns:c16="http://schemas.microsoft.com/office/drawing/2014/chart" uri="{C3380CC4-5D6E-409C-BE32-E72D297353CC}">
              <c16:uniqueId val="{00000001-9728-094B-B6D1-D129199F1E49}"/>
            </c:ext>
          </c:extLst>
        </c:ser>
        <c:dLbls>
          <c:showLegendKey val="0"/>
          <c:showVal val="0"/>
          <c:showCatName val="0"/>
          <c:showSerName val="0"/>
          <c:showPercent val="0"/>
          <c:showBubbleSize val="0"/>
        </c:dLbls>
        <c:smooth val="0"/>
        <c:axId val="256764544"/>
        <c:axId val="256770432"/>
      </c:lineChart>
      <c:catAx>
        <c:axId val="2567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770432"/>
        <c:crosses val="autoZero"/>
        <c:auto val="1"/>
        <c:lblAlgn val="ctr"/>
        <c:lblOffset val="100"/>
        <c:noMultiLvlLbl val="0"/>
      </c:catAx>
      <c:valAx>
        <c:axId val="256770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764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'109.ЈП и уредување на градежно '!$A$161</c:f>
              <c:strCache>
                <c:ptCount val="1"/>
                <c:pt idx="0">
                  <c:v>   НЕТО ПРОФИТНА МАРЖА</c:v>
                </c:pt>
              </c:strCache>
            </c:strRef>
          </c:tx>
          <c:spPr>
            <a:ln w="28575" cap="rnd">
              <a:solidFill>
                <a:schemeClr val="accent1"/>
              </a:solidFill>
              <a:prstDash val="solid"/>
              <a:round/>
            </a:ln>
          </c:spPr>
          <c:marker>
            <c:symbol val="none"/>
          </c:marker>
          <c:cat>
            <c:numRef>
              <c:f>'109.ЈП и уредување на градежно '!$B$160:$D$160</c:f>
              <c:numCache>
                <c:formatCode>General</c:formatCode>
                <c:ptCount val="3"/>
                <c:pt idx="0">
                  <c:v>2023</c:v>
                </c:pt>
                <c:pt idx="1">
                  <c:v>2024</c:v>
                </c:pt>
                <c:pt idx="2">
                  <c:v>2025</c:v>
                </c:pt>
              </c:numCache>
            </c:numRef>
          </c:cat>
          <c:val>
            <c:numRef>
              <c:f>'109.ЈП и уредување на градежно '!$B$161:$D$161</c:f>
              <c:numCache>
                <c:formatCode>0.00</c:formatCode>
                <c:ptCount val="3"/>
                <c:pt idx="0">
                  <c:v>7.743390355979975</c:v>
                </c:pt>
                <c:pt idx="1">
                  <c:v>4.3175116646885829</c:v>
                </c:pt>
                <c:pt idx="2">
                  <c:v>0.85458807731230024</c:v>
                </c:pt>
              </c:numCache>
            </c:numRef>
          </c:val>
          <c:smooth val="0"/>
          <c:extLst>
            <c:ext xmlns:c16="http://schemas.microsoft.com/office/drawing/2014/chart" uri="{C3380CC4-5D6E-409C-BE32-E72D297353CC}">
              <c16:uniqueId val="{00000000-D6A5-CD4A-A22F-99BCAC409D8C}"/>
            </c:ext>
          </c:extLst>
        </c:ser>
        <c:ser>
          <c:idx val="1"/>
          <c:order val="1"/>
          <c:tx>
            <c:strRef>
              <c:f>'109.ЈП и уредување на градежно '!$A$162</c:f>
              <c:strCache>
                <c:ptCount val="1"/>
                <c:pt idx="0">
                  <c:v>  ОПЕРАТИВНА ПРОФИТНА МАРЖА</c:v>
                </c:pt>
              </c:strCache>
            </c:strRef>
          </c:tx>
          <c:spPr>
            <a:ln w="28575" cap="rnd">
              <a:solidFill>
                <a:schemeClr val="accent2"/>
              </a:solidFill>
              <a:prstDash val="solid"/>
              <a:round/>
            </a:ln>
          </c:spPr>
          <c:marker>
            <c:symbol val="none"/>
          </c:marker>
          <c:cat>
            <c:numRef>
              <c:f>'109.ЈП и уредување на градежно '!$B$160:$D$160</c:f>
              <c:numCache>
                <c:formatCode>General</c:formatCode>
                <c:ptCount val="3"/>
                <c:pt idx="0">
                  <c:v>2023</c:v>
                </c:pt>
                <c:pt idx="1">
                  <c:v>2024</c:v>
                </c:pt>
                <c:pt idx="2">
                  <c:v>2025</c:v>
                </c:pt>
              </c:numCache>
            </c:numRef>
          </c:cat>
          <c:val>
            <c:numRef>
              <c:f>'109.ЈП и уредување на градежно '!$B$162:$D$162</c:f>
              <c:numCache>
                <c:formatCode>0.00</c:formatCode>
                <c:ptCount val="3"/>
                <c:pt idx="0">
                  <c:v>-0.17535485852616181</c:v>
                </c:pt>
                <c:pt idx="1">
                  <c:v>-1.8579615522252799</c:v>
                </c:pt>
                <c:pt idx="2">
                  <c:v>-17.228909770742622</c:v>
                </c:pt>
              </c:numCache>
            </c:numRef>
          </c:val>
          <c:smooth val="0"/>
          <c:extLst>
            <c:ext xmlns:c16="http://schemas.microsoft.com/office/drawing/2014/chart" uri="{C3380CC4-5D6E-409C-BE32-E72D297353CC}">
              <c16:uniqueId val="{00000001-D6A5-CD4A-A22F-99BCAC409D8C}"/>
            </c:ext>
          </c:extLst>
        </c:ser>
        <c:ser>
          <c:idx val="2"/>
          <c:order val="2"/>
          <c:tx>
            <c:strRef>
              <c:f>'109.ЈП и уредување на градежно '!$A$163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'109.ЈП и уредување на градежно '!$B$160:$D$160</c:f>
              <c:numCache>
                <c:formatCode>General</c:formatCode>
                <c:ptCount val="3"/>
                <c:pt idx="0">
                  <c:v>2023</c:v>
                </c:pt>
                <c:pt idx="1">
                  <c:v>2024</c:v>
                </c:pt>
                <c:pt idx="2">
                  <c:v>2025</c:v>
                </c:pt>
              </c:numCache>
            </c:numRef>
          </c:cat>
          <c:val>
            <c:numRef>
              <c:f>'109.ЈП и уредување на градежно '!$B$163:$D$163</c:f>
              <c:numCache>
                <c:formatCode>0.00</c:formatCode>
                <c:ptCount val="3"/>
                <c:pt idx="0">
                  <c:v>3.426990024371483</c:v>
                </c:pt>
                <c:pt idx="1">
                  <c:v>2.0222107813023391</c:v>
                </c:pt>
                <c:pt idx="2">
                  <c:v>0.41388061376590712</c:v>
                </c:pt>
              </c:numCache>
            </c:numRef>
          </c:val>
          <c:smooth val="0"/>
          <c:extLst>
            <c:ext xmlns:c16="http://schemas.microsoft.com/office/drawing/2014/chart" uri="{C3380CC4-5D6E-409C-BE32-E72D297353CC}">
              <c16:uniqueId val="{00000002-D6A5-CD4A-A22F-99BCAC409D8C}"/>
            </c:ext>
          </c:extLst>
        </c:ser>
        <c:ser>
          <c:idx val="3"/>
          <c:order val="3"/>
          <c:tx>
            <c:strRef>
              <c:f>'109.ЈП и уредување на градежно '!$A$164</c:f>
              <c:strCache>
                <c:ptCount val="1"/>
                <c:pt idx="0">
                  <c:v>  СТАПКА НА ПОВРАТ НА КАПИТАЛОТ (ROE)</c:v>
                </c:pt>
              </c:strCache>
            </c:strRef>
          </c:tx>
          <c:marker>
            <c:symbol val="none"/>
          </c:marker>
          <c:cat>
            <c:numRef>
              <c:f>'109.ЈП и уредување на градежно '!$B$160:$D$160</c:f>
              <c:numCache>
                <c:formatCode>General</c:formatCode>
                <c:ptCount val="3"/>
                <c:pt idx="0">
                  <c:v>2023</c:v>
                </c:pt>
                <c:pt idx="1">
                  <c:v>2024</c:v>
                </c:pt>
                <c:pt idx="2">
                  <c:v>2025</c:v>
                </c:pt>
              </c:numCache>
            </c:numRef>
          </c:cat>
          <c:val>
            <c:numRef>
              <c:f>'109.ЈП и уредување на градежно '!$B$164:$D$164</c:f>
              <c:numCache>
                <c:formatCode>0.00</c:formatCode>
                <c:ptCount val="3"/>
                <c:pt idx="0">
                  <c:v>14.017396389796099</c:v>
                </c:pt>
                <c:pt idx="1">
                  <c:v>7.4503105923486066</c:v>
                </c:pt>
                <c:pt idx="2">
                  <c:v>1.4159151859686621</c:v>
                </c:pt>
              </c:numCache>
            </c:numRef>
          </c:val>
          <c:smooth val="0"/>
          <c:extLst>
            <c:ext xmlns:c16="http://schemas.microsoft.com/office/drawing/2014/chart" uri="{C3380CC4-5D6E-409C-BE32-E72D297353CC}">
              <c16:uniqueId val="{00000000-E941-4D49-A8AD-665E21624634}"/>
            </c:ext>
          </c:extLst>
        </c:ser>
        <c:dLbls>
          <c:showLegendKey val="0"/>
          <c:showVal val="0"/>
          <c:showCatName val="0"/>
          <c:showSerName val="0"/>
          <c:showPercent val="0"/>
          <c:showBubbleSize val="0"/>
        </c:dLbls>
        <c:smooth val="0"/>
        <c:axId val="257327488"/>
        <c:axId val="257329024"/>
      </c:lineChart>
      <c:catAx>
        <c:axId val="25732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329024"/>
        <c:crosses val="autoZero"/>
        <c:auto val="1"/>
        <c:lblAlgn val="ctr"/>
        <c:lblOffset val="100"/>
        <c:noMultiLvlLbl val="0"/>
      </c:catAx>
      <c:valAx>
        <c:axId val="257329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327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'109.ЈП и уредување на градежно '!$A$95</c:f>
              <c:strCache>
                <c:ptCount val="1"/>
                <c:pt idx="0">
                  <c:v>Oбврски</c:v>
                </c:pt>
              </c:strCache>
            </c:strRef>
          </c:tx>
          <c:spPr>
            <a:solidFill>
              <a:schemeClr val="accent1"/>
            </a:solidFill>
            <a:ln>
              <a:noFill/>
              <a:prstDash val="solid"/>
            </a:ln>
          </c:spPr>
          <c:invertIfNegative val="0"/>
          <c:cat>
            <c:numRef>
              <c:f>'109.ЈП и уредување на градежно '!$B$94:$D$94</c:f>
              <c:numCache>
                <c:formatCode>0</c:formatCode>
                <c:ptCount val="3"/>
                <c:pt idx="0">
                  <c:v>2023</c:v>
                </c:pt>
                <c:pt idx="1">
                  <c:v>2024</c:v>
                </c:pt>
                <c:pt idx="2">
                  <c:v>2025</c:v>
                </c:pt>
              </c:numCache>
            </c:numRef>
          </c:cat>
          <c:val>
            <c:numRef>
              <c:f>'109.ЈП и уредување на градежно '!$B$95:$D$95</c:f>
              <c:numCache>
                <c:formatCode>#,##0</c:formatCode>
                <c:ptCount val="3"/>
                <c:pt idx="0">
                  <c:v>5979628</c:v>
                </c:pt>
                <c:pt idx="1">
                  <c:v>5029819</c:v>
                </c:pt>
                <c:pt idx="2">
                  <c:v>4854524</c:v>
                </c:pt>
              </c:numCache>
            </c:numRef>
          </c:val>
          <c:extLst>
            <c:ext xmlns:c16="http://schemas.microsoft.com/office/drawing/2014/chart" uri="{C3380CC4-5D6E-409C-BE32-E72D297353CC}">
              <c16:uniqueId val="{00000000-8156-294D-A5C5-F47DCF721AA4}"/>
            </c:ext>
          </c:extLst>
        </c:ser>
        <c:ser>
          <c:idx val="1"/>
          <c:order val="1"/>
          <c:tx>
            <c:strRef>
              <c:f>'109.ЈП и уредување на градежно '!$A$96</c:f>
              <c:strCache>
                <c:ptCount val="1"/>
                <c:pt idx="0">
                  <c:v>EBITDA</c:v>
                </c:pt>
              </c:strCache>
            </c:strRef>
          </c:tx>
          <c:spPr>
            <a:solidFill>
              <a:schemeClr val="accent2"/>
            </a:solidFill>
            <a:ln>
              <a:noFill/>
              <a:prstDash val="solid"/>
            </a:ln>
          </c:spPr>
          <c:invertIfNegative val="0"/>
          <c:cat>
            <c:numRef>
              <c:f>'109.ЈП и уредување на градежно '!$B$94:$D$94</c:f>
              <c:numCache>
                <c:formatCode>0</c:formatCode>
                <c:ptCount val="3"/>
                <c:pt idx="0">
                  <c:v>2023</c:v>
                </c:pt>
                <c:pt idx="1">
                  <c:v>2024</c:v>
                </c:pt>
                <c:pt idx="2">
                  <c:v>2025</c:v>
                </c:pt>
              </c:numCache>
            </c:numRef>
          </c:cat>
          <c:val>
            <c:numRef>
              <c:f>'109.ЈП и уредување на градежно '!$B$96:$D$96</c:f>
              <c:numCache>
                <c:formatCode>#,##0</c:formatCode>
                <c:ptCount val="3"/>
                <c:pt idx="0">
                  <c:v>1125168</c:v>
                </c:pt>
                <c:pt idx="1">
                  <c:v>979395</c:v>
                </c:pt>
                <c:pt idx="2">
                  <c:v>87369</c:v>
                </c:pt>
              </c:numCache>
            </c:numRef>
          </c:val>
          <c:extLst>
            <c:ext xmlns:c16="http://schemas.microsoft.com/office/drawing/2014/chart" uri="{C3380CC4-5D6E-409C-BE32-E72D297353CC}">
              <c16:uniqueId val="{00000001-8156-294D-A5C5-F47DCF721AA4}"/>
            </c:ext>
          </c:extLst>
        </c:ser>
        <c:ser>
          <c:idx val="2"/>
          <c:order val="2"/>
          <c:tx>
            <c:strRef>
              <c:f>'109.ЈП и уредување на градежно '!$A$97</c:f>
              <c:strCache>
                <c:ptCount val="1"/>
                <c:pt idx="0">
                  <c:v>Показател на долг/ЕBITDA</c:v>
                </c:pt>
              </c:strCache>
            </c:strRef>
          </c:tx>
          <c:spPr>
            <a:solidFill>
              <a:schemeClr val="accent3"/>
            </a:solidFill>
            <a:ln>
              <a:noFill/>
              <a:prstDash val="solid"/>
            </a:ln>
          </c:spPr>
          <c:invertIfNegative val="0"/>
          <c:cat>
            <c:numRef>
              <c:f>'109.ЈП и уредување на градежно '!$B$94:$D$94</c:f>
              <c:numCache>
                <c:formatCode>0</c:formatCode>
                <c:ptCount val="3"/>
                <c:pt idx="0">
                  <c:v>2023</c:v>
                </c:pt>
                <c:pt idx="1">
                  <c:v>2024</c:v>
                </c:pt>
                <c:pt idx="2">
                  <c:v>2025</c:v>
                </c:pt>
              </c:numCache>
            </c:numRef>
          </c:cat>
          <c:val>
            <c:numRef>
              <c:f>'109.ЈП и уредување на градежно '!$B$97:$D$97</c:f>
              <c:numCache>
                <c:formatCode>#,##0.00</c:formatCode>
                <c:ptCount val="3"/>
                <c:pt idx="0">
                  <c:v>5.3144312671529939</c:v>
                </c:pt>
                <c:pt idx="1">
                  <c:v>5.1356388382623974</c:v>
                </c:pt>
                <c:pt idx="2">
                  <c:v>55.563460724055453</c:v>
                </c:pt>
              </c:numCache>
            </c:numRef>
          </c:val>
          <c:extLst>
            <c:ext xmlns:c16="http://schemas.microsoft.com/office/drawing/2014/chart" uri="{C3380CC4-5D6E-409C-BE32-E72D297353CC}">
              <c16:uniqueId val="{00000002-8156-294D-A5C5-F47DCF721AA4}"/>
            </c:ext>
          </c:extLst>
        </c:ser>
        <c:dLbls>
          <c:showLegendKey val="0"/>
          <c:showVal val="0"/>
          <c:showCatName val="0"/>
          <c:showSerName val="0"/>
          <c:showPercent val="0"/>
          <c:showBubbleSize val="0"/>
        </c:dLbls>
        <c:gapWidth val="219"/>
        <c:overlap val="-27"/>
        <c:axId val="257364352"/>
        <c:axId val="257365888"/>
      </c:barChart>
      <c:catAx>
        <c:axId val="2573643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365888"/>
        <c:crosses val="autoZero"/>
        <c:auto val="1"/>
        <c:lblAlgn val="ctr"/>
        <c:lblOffset val="100"/>
        <c:noMultiLvlLbl val="0"/>
      </c:catAx>
      <c:valAx>
        <c:axId val="2573658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364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'109.ЈП и уредување на градежно '!$A$118</c:f>
              <c:strCache>
                <c:ptCount val="1"/>
                <c:pt idx="0">
                  <c:v>Oбврски</c:v>
                </c:pt>
              </c:strCache>
            </c:strRef>
          </c:tx>
          <c:spPr>
            <a:solidFill>
              <a:schemeClr val="accent1"/>
            </a:solidFill>
            <a:ln>
              <a:noFill/>
              <a:prstDash val="solid"/>
            </a:ln>
          </c:spPr>
          <c:invertIfNegative val="0"/>
          <c:cat>
            <c:numRef>
              <c:f>'109.ЈП и уредување на градежно '!$B$117:$D$117</c:f>
              <c:numCache>
                <c:formatCode>General</c:formatCode>
                <c:ptCount val="3"/>
                <c:pt idx="0">
                  <c:v>2023</c:v>
                </c:pt>
                <c:pt idx="1">
                  <c:v>2024</c:v>
                </c:pt>
                <c:pt idx="2">
                  <c:v>2025</c:v>
                </c:pt>
              </c:numCache>
            </c:numRef>
          </c:cat>
          <c:val>
            <c:numRef>
              <c:f>'109.ЈП и уредување на градежно '!$B$118:$D$118</c:f>
              <c:numCache>
                <c:formatCode>#,##0</c:formatCode>
                <c:ptCount val="3"/>
                <c:pt idx="0">
                  <c:v>5979628</c:v>
                </c:pt>
                <c:pt idx="1">
                  <c:v>5029819</c:v>
                </c:pt>
                <c:pt idx="2">
                  <c:v>4854524</c:v>
                </c:pt>
              </c:numCache>
            </c:numRef>
          </c:val>
          <c:extLst>
            <c:ext xmlns:c16="http://schemas.microsoft.com/office/drawing/2014/chart" uri="{C3380CC4-5D6E-409C-BE32-E72D297353CC}">
              <c16:uniqueId val="{00000000-B1B6-5645-9FDE-38791D0F0DF1}"/>
            </c:ext>
          </c:extLst>
        </c:ser>
        <c:ser>
          <c:idx val="1"/>
          <c:order val="1"/>
          <c:tx>
            <c:strRef>
              <c:f>'109.ЈП и уредување на градежно '!$A$119</c:f>
              <c:strCache>
                <c:ptCount val="1"/>
                <c:pt idx="0">
                  <c:v>Приходи</c:v>
                </c:pt>
              </c:strCache>
            </c:strRef>
          </c:tx>
          <c:spPr>
            <a:solidFill>
              <a:schemeClr val="accent2"/>
            </a:solidFill>
            <a:ln>
              <a:noFill/>
              <a:prstDash val="solid"/>
            </a:ln>
          </c:spPr>
          <c:invertIfNegative val="0"/>
          <c:cat>
            <c:numRef>
              <c:f>'109.ЈП и уредување на градежно '!$B$117:$D$117</c:f>
              <c:numCache>
                <c:formatCode>General</c:formatCode>
                <c:ptCount val="3"/>
                <c:pt idx="0">
                  <c:v>2023</c:v>
                </c:pt>
                <c:pt idx="1">
                  <c:v>2024</c:v>
                </c:pt>
                <c:pt idx="2">
                  <c:v>2025</c:v>
                </c:pt>
              </c:numCache>
            </c:numRef>
          </c:cat>
          <c:val>
            <c:numRef>
              <c:f>'109.ЈП и уредување на градежно '!$B$119:$D$119</c:f>
              <c:numCache>
                <c:formatCode>#,##0</c:formatCode>
                <c:ptCount val="3"/>
                <c:pt idx="0">
                  <c:v>9873504</c:v>
                </c:pt>
                <c:pt idx="1">
                  <c:v>9857535</c:v>
                </c:pt>
                <c:pt idx="2">
                  <c:v>10737788</c:v>
                </c:pt>
              </c:numCache>
            </c:numRef>
          </c:val>
          <c:extLst>
            <c:ext xmlns:c16="http://schemas.microsoft.com/office/drawing/2014/chart" uri="{C3380CC4-5D6E-409C-BE32-E72D297353CC}">
              <c16:uniqueId val="{00000001-B1B6-5645-9FDE-38791D0F0DF1}"/>
            </c:ext>
          </c:extLst>
        </c:ser>
        <c:dLbls>
          <c:showLegendKey val="0"/>
          <c:showVal val="0"/>
          <c:showCatName val="0"/>
          <c:showSerName val="0"/>
          <c:showPercent val="0"/>
          <c:showBubbleSize val="0"/>
        </c:dLbls>
        <c:gapWidth val="219"/>
        <c:overlap val="-27"/>
        <c:axId val="257391616"/>
        <c:axId val="257409792"/>
      </c:barChart>
      <c:catAx>
        <c:axId val="25739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409792"/>
        <c:crosses val="autoZero"/>
        <c:auto val="1"/>
        <c:lblAlgn val="ctr"/>
        <c:lblOffset val="100"/>
        <c:noMultiLvlLbl val="0"/>
      </c:catAx>
      <c:valAx>
        <c:axId val="257409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3916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'109.ЈП и уредување на градежно '!$A$139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'109.ЈП и уредување на градежно '!$B$138:$D$138</c:f>
              <c:numCache>
                <c:formatCode>General</c:formatCode>
                <c:ptCount val="3"/>
                <c:pt idx="0">
                  <c:v>2023</c:v>
                </c:pt>
                <c:pt idx="1">
                  <c:v>2024</c:v>
                </c:pt>
                <c:pt idx="2">
                  <c:v>2025</c:v>
                </c:pt>
              </c:numCache>
            </c:numRef>
          </c:cat>
          <c:val>
            <c:numRef>
              <c:f>'109.ЈП и уредување на градежно '!$B$139:$D$139</c:f>
              <c:numCache>
                <c:formatCode>0.00</c:formatCode>
                <c:ptCount val="3"/>
                <c:pt idx="0">
                  <c:v>0.29239461195672029</c:v>
                </c:pt>
                <c:pt idx="1">
                  <c:v>0.25271387032558612</c:v>
                </c:pt>
                <c:pt idx="2">
                  <c:v>0.25895004158542678</c:v>
                </c:pt>
              </c:numCache>
            </c:numRef>
          </c:val>
          <c:smooth val="0"/>
          <c:extLst>
            <c:ext xmlns:c16="http://schemas.microsoft.com/office/drawing/2014/chart" uri="{C3380CC4-5D6E-409C-BE32-E72D297353CC}">
              <c16:uniqueId val="{00000000-FC23-1542-BD0F-4EA882D6F00D}"/>
            </c:ext>
          </c:extLst>
        </c:ser>
        <c:ser>
          <c:idx val="1"/>
          <c:order val="1"/>
          <c:tx>
            <c:strRef>
              <c:f>'109.ЈП и уредување на градежно '!$A$140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'109.ЈП и уредување на градежно '!$B$138:$D$138</c:f>
              <c:numCache>
                <c:formatCode>General</c:formatCode>
                <c:ptCount val="3"/>
                <c:pt idx="0">
                  <c:v>2023</c:v>
                </c:pt>
                <c:pt idx="1">
                  <c:v>2024</c:v>
                </c:pt>
                <c:pt idx="2">
                  <c:v>2025</c:v>
                </c:pt>
              </c:numCache>
            </c:numRef>
          </c:cat>
          <c:val>
            <c:numRef>
              <c:f>'109.ЈП и уредување на градежно '!$B$140:$D$140</c:f>
              <c:numCache>
                <c:formatCode>0.00</c:formatCode>
                <c:ptCount val="3"/>
                <c:pt idx="0">
                  <c:v>1.1959798974873459</c:v>
                </c:pt>
                <c:pt idx="1">
                  <c:v>0.93105864251577763</c:v>
                </c:pt>
                <c:pt idx="2">
                  <c:v>0.88588661583313988</c:v>
                </c:pt>
              </c:numCache>
            </c:numRef>
          </c:val>
          <c:smooth val="0"/>
          <c:extLst>
            <c:ext xmlns:c16="http://schemas.microsoft.com/office/drawing/2014/chart" uri="{C3380CC4-5D6E-409C-BE32-E72D297353CC}">
              <c16:uniqueId val="{00000001-FC23-1542-BD0F-4EA882D6F00D}"/>
            </c:ext>
          </c:extLst>
        </c:ser>
        <c:dLbls>
          <c:showLegendKey val="0"/>
          <c:showVal val="0"/>
          <c:showCatName val="0"/>
          <c:showSerName val="0"/>
          <c:showPercent val="0"/>
          <c:showBubbleSize val="0"/>
        </c:dLbls>
        <c:smooth val="0"/>
        <c:axId val="257505152"/>
        <c:axId val="257506688"/>
      </c:lineChart>
      <c:catAx>
        <c:axId val="2575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506688"/>
        <c:crosses val="autoZero"/>
        <c:auto val="1"/>
        <c:lblAlgn val="ctr"/>
        <c:lblOffset val="100"/>
        <c:noMultiLvlLbl val="0"/>
      </c:catAx>
      <c:valAx>
        <c:axId val="257506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505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'109.ЈП и уредување на градежно '!$A$185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'109.ЈП и уредување на градежно '!$B$184:$D$184</c:f>
              <c:numCache>
                <c:formatCode>General</c:formatCode>
                <c:ptCount val="3"/>
                <c:pt idx="0">
                  <c:v>2023</c:v>
                </c:pt>
                <c:pt idx="1">
                  <c:v>2024</c:v>
                </c:pt>
                <c:pt idx="2">
                  <c:v>2025</c:v>
                </c:pt>
              </c:numCache>
            </c:numRef>
          </c:cat>
          <c:val>
            <c:numRef>
              <c:f>'109.ЈП и уредување на градежно '!$B$185:$D$185</c:f>
              <c:numCache>
                <c:formatCode>0.00</c:formatCode>
                <c:ptCount val="3"/>
                <c:pt idx="0">
                  <c:v>1.922083923187784</c:v>
                </c:pt>
                <c:pt idx="1">
                  <c:v>2.4062179997246931</c:v>
                </c:pt>
                <c:pt idx="2">
                  <c:v>2.5975286087651561</c:v>
                </c:pt>
              </c:numCache>
            </c:numRef>
          </c:val>
          <c:smooth val="0"/>
          <c:extLst>
            <c:ext xmlns:c16="http://schemas.microsoft.com/office/drawing/2014/chart" uri="{C3380CC4-5D6E-409C-BE32-E72D297353CC}">
              <c16:uniqueId val="{00000000-D018-1148-91D7-BEBC40DF625B}"/>
            </c:ext>
          </c:extLst>
        </c:ser>
        <c:ser>
          <c:idx val="1"/>
          <c:order val="1"/>
          <c:tx>
            <c:strRef>
              <c:f>'109.ЈП и уредување на градежно '!$A$186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'109.ЈП и уредување на градежно '!$B$184:$D$184</c:f>
              <c:numCache>
                <c:formatCode>General</c:formatCode>
                <c:ptCount val="3"/>
                <c:pt idx="0">
                  <c:v>2023</c:v>
                </c:pt>
                <c:pt idx="1">
                  <c:v>2024</c:v>
                </c:pt>
                <c:pt idx="2">
                  <c:v>2025</c:v>
                </c:pt>
              </c:numCache>
            </c:numRef>
          </c:cat>
          <c:val>
            <c:numRef>
              <c:f>'109.ЈП и уредување на градежно '!$B$186:$D$186</c:f>
              <c:numCache>
                <c:formatCode>0.00</c:formatCode>
                <c:ptCount val="3"/>
                <c:pt idx="0">
                  <c:v>1.890135289034367</c:v>
                </c:pt>
                <c:pt idx="1">
                  <c:v>2.3679018143421668</c:v>
                </c:pt>
                <c:pt idx="2">
                  <c:v>2.5577491961835079</c:v>
                </c:pt>
              </c:numCache>
            </c:numRef>
          </c:val>
          <c:smooth val="0"/>
          <c:extLst>
            <c:ext xmlns:c16="http://schemas.microsoft.com/office/drawing/2014/chart" uri="{C3380CC4-5D6E-409C-BE32-E72D297353CC}">
              <c16:uniqueId val="{00000001-D018-1148-91D7-BEBC40DF625B}"/>
            </c:ext>
          </c:extLst>
        </c:ser>
        <c:dLbls>
          <c:showLegendKey val="0"/>
          <c:showVal val="0"/>
          <c:showCatName val="0"/>
          <c:showSerName val="0"/>
          <c:showPercent val="0"/>
          <c:showBubbleSize val="0"/>
        </c:dLbls>
        <c:smooth val="0"/>
        <c:axId val="257544960"/>
        <c:axId val="257546496"/>
      </c:lineChart>
      <c:catAx>
        <c:axId val="25754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546496"/>
        <c:crosses val="autoZero"/>
        <c:auto val="1"/>
        <c:lblAlgn val="ctr"/>
        <c:lblOffset val="100"/>
        <c:noMultiLvlLbl val="0"/>
      </c:catAx>
      <c:valAx>
        <c:axId val="2575464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5449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'110.Јaвно претпријатие за комун'!$A$161</c:f>
              <c:strCache>
                <c:ptCount val="1"/>
                <c:pt idx="0">
                  <c:v>   НЕТО ПРОФИТНА МАРЖА</c:v>
                </c:pt>
              </c:strCache>
            </c:strRef>
          </c:tx>
          <c:spPr>
            <a:ln w="28575" cap="rnd">
              <a:solidFill>
                <a:schemeClr val="accent1"/>
              </a:solidFill>
              <a:prstDash val="solid"/>
              <a:round/>
            </a:ln>
          </c:spPr>
          <c:marker>
            <c:symbol val="none"/>
          </c:marker>
          <c:cat>
            <c:numRef>
              <c:f>'110.Јaвно претпријатие за комун'!$B$160:$D$160</c:f>
              <c:numCache>
                <c:formatCode>General</c:formatCode>
                <c:ptCount val="3"/>
                <c:pt idx="0">
                  <c:v>2023</c:v>
                </c:pt>
                <c:pt idx="1">
                  <c:v>2024</c:v>
                </c:pt>
                <c:pt idx="2">
                  <c:v>2025</c:v>
                </c:pt>
              </c:numCache>
            </c:numRef>
          </c:cat>
          <c:val>
            <c:numRef>
              <c:f>'110.Јaвно претпријатие за комун'!$B$161:$D$161</c:f>
              <c:numCache>
                <c:formatCode>0.00</c:formatCode>
                <c:ptCount val="3"/>
                <c:pt idx="0">
                  <c:v>-4.5599999999999996</c:v>
                </c:pt>
                <c:pt idx="1">
                  <c:v>-2.4700000000000002</c:v>
                </c:pt>
                <c:pt idx="2">
                  <c:v>-14.3</c:v>
                </c:pt>
              </c:numCache>
            </c:numRef>
          </c:val>
          <c:smooth val="0"/>
          <c:extLst>
            <c:ext xmlns:c16="http://schemas.microsoft.com/office/drawing/2014/chart" uri="{C3380CC4-5D6E-409C-BE32-E72D297353CC}">
              <c16:uniqueId val="{00000000-4C94-9246-A633-FA516374767E}"/>
            </c:ext>
          </c:extLst>
        </c:ser>
        <c:ser>
          <c:idx val="1"/>
          <c:order val="1"/>
          <c:tx>
            <c:strRef>
              <c:f>'110.Јaвно претпријатие за комун'!$A$162</c:f>
              <c:strCache>
                <c:ptCount val="1"/>
                <c:pt idx="0">
                  <c:v>  ОПЕРАТИВНА ПРОФИТНА МАРЖА</c:v>
                </c:pt>
              </c:strCache>
            </c:strRef>
          </c:tx>
          <c:spPr>
            <a:ln w="28575" cap="rnd">
              <a:solidFill>
                <a:schemeClr val="accent2"/>
              </a:solidFill>
              <a:prstDash val="solid"/>
              <a:round/>
            </a:ln>
          </c:spPr>
          <c:marker>
            <c:symbol val="none"/>
          </c:marker>
          <c:cat>
            <c:numRef>
              <c:f>'110.Јaвно претпријатие за комун'!$B$160:$D$160</c:f>
              <c:numCache>
                <c:formatCode>General</c:formatCode>
                <c:ptCount val="3"/>
                <c:pt idx="0">
                  <c:v>2023</c:v>
                </c:pt>
                <c:pt idx="1">
                  <c:v>2024</c:v>
                </c:pt>
                <c:pt idx="2">
                  <c:v>2025</c:v>
                </c:pt>
              </c:numCache>
            </c:numRef>
          </c:cat>
          <c:val>
            <c:numRef>
              <c:f>'110.Јaвно претпријатие за комун'!$B$162:$D$162</c:f>
              <c:numCache>
                <c:formatCode>0.00</c:formatCode>
                <c:ptCount val="3"/>
                <c:pt idx="0">
                  <c:v>-4.7104356098148727</c:v>
                </c:pt>
                <c:pt idx="1">
                  <c:v>-6.3339241070378947</c:v>
                </c:pt>
                <c:pt idx="2">
                  <c:v>-14.942261941519011</c:v>
                </c:pt>
              </c:numCache>
            </c:numRef>
          </c:val>
          <c:smooth val="0"/>
          <c:extLst>
            <c:ext xmlns:c16="http://schemas.microsoft.com/office/drawing/2014/chart" uri="{C3380CC4-5D6E-409C-BE32-E72D297353CC}">
              <c16:uniqueId val="{00000001-4C94-9246-A633-FA516374767E}"/>
            </c:ext>
          </c:extLst>
        </c:ser>
        <c:ser>
          <c:idx val="2"/>
          <c:order val="2"/>
          <c:tx>
            <c:strRef>
              <c:f>'110.Јaвно претпријатие за комун'!$A$163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'110.Јaвно претпријатие за комун'!$B$160:$D$160</c:f>
              <c:numCache>
                <c:formatCode>General</c:formatCode>
                <c:ptCount val="3"/>
                <c:pt idx="0">
                  <c:v>2023</c:v>
                </c:pt>
                <c:pt idx="1">
                  <c:v>2024</c:v>
                </c:pt>
                <c:pt idx="2">
                  <c:v>2025</c:v>
                </c:pt>
              </c:numCache>
            </c:numRef>
          </c:cat>
          <c:val>
            <c:numRef>
              <c:f>'110.Јaвно претпријатие за комун'!$B$163:$D$163</c:f>
              <c:numCache>
                <c:formatCode>0.00</c:formatCode>
                <c:ptCount val="3"/>
                <c:pt idx="0">
                  <c:v>-1.5</c:v>
                </c:pt>
                <c:pt idx="1">
                  <c:v>-0.89</c:v>
                </c:pt>
                <c:pt idx="2">
                  <c:v>-5.83</c:v>
                </c:pt>
              </c:numCache>
            </c:numRef>
          </c:val>
          <c:smooth val="0"/>
          <c:extLst>
            <c:ext xmlns:c16="http://schemas.microsoft.com/office/drawing/2014/chart" uri="{C3380CC4-5D6E-409C-BE32-E72D297353CC}">
              <c16:uniqueId val="{00000002-4C94-9246-A633-FA516374767E}"/>
            </c:ext>
          </c:extLst>
        </c:ser>
        <c:ser>
          <c:idx val="3"/>
          <c:order val="3"/>
          <c:tx>
            <c:strRef>
              <c:f>'110.Јaвно претпријатие за комун'!$A$164</c:f>
              <c:strCache>
                <c:ptCount val="1"/>
                <c:pt idx="0">
                  <c:v>  СТАПКА НА ПОВРАТ НА КАПИТАЛОТ (ROE)</c:v>
                </c:pt>
              </c:strCache>
            </c:strRef>
          </c:tx>
          <c:marker>
            <c:symbol val="none"/>
          </c:marker>
          <c:cat>
            <c:numRef>
              <c:f>'110.Јaвно претпријатие за комун'!$B$160:$D$160</c:f>
              <c:numCache>
                <c:formatCode>General</c:formatCode>
                <c:ptCount val="3"/>
                <c:pt idx="0">
                  <c:v>2023</c:v>
                </c:pt>
                <c:pt idx="1">
                  <c:v>2024</c:v>
                </c:pt>
                <c:pt idx="2">
                  <c:v>2025</c:v>
                </c:pt>
              </c:numCache>
            </c:numRef>
          </c:cat>
          <c:val>
            <c:numRef>
              <c:f>'110.Јaвно претпријатие за комун'!$B$164:$D$164</c:f>
              <c:numCache>
                <c:formatCode>0.00</c:formatCode>
                <c:ptCount val="3"/>
                <c:pt idx="0">
                  <c:v>-1.76</c:v>
                </c:pt>
                <c:pt idx="1">
                  <c:v>-1</c:v>
                </c:pt>
                <c:pt idx="2">
                  <c:v>-6.56</c:v>
                </c:pt>
              </c:numCache>
            </c:numRef>
          </c:val>
          <c:smooth val="0"/>
          <c:extLst>
            <c:ext xmlns:c16="http://schemas.microsoft.com/office/drawing/2014/chart" uri="{C3380CC4-5D6E-409C-BE32-E72D297353CC}">
              <c16:uniqueId val="{00000000-545C-214D-AAFD-22780F885391}"/>
            </c:ext>
          </c:extLst>
        </c:ser>
        <c:dLbls>
          <c:showLegendKey val="0"/>
          <c:showVal val="0"/>
          <c:showCatName val="0"/>
          <c:showSerName val="0"/>
          <c:showPercent val="0"/>
          <c:showBubbleSize val="0"/>
        </c:dLbls>
        <c:smooth val="0"/>
        <c:axId val="257112320"/>
        <c:axId val="257126400"/>
      </c:lineChart>
      <c:catAx>
        <c:axId val="25711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26400"/>
        <c:crosses val="autoZero"/>
        <c:auto val="1"/>
        <c:lblAlgn val="ctr"/>
        <c:lblOffset val="100"/>
        <c:noMultiLvlLbl val="0"/>
      </c:catAx>
      <c:valAx>
        <c:axId val="257126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123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'110.Јaвно претпријатие за комун'!$A$95</c:f>
              <c:strCache>
                <c:ptCount val="1"/>
                <c:pt idx="0">
                  <c:v>Oбврски</c:v>
                </c:pt>
              </c:strCache>
            </c:strRef>
          </c:tx>
          <c:spPr>
            <a:solidFill>
              <a:schemeClr val="accent1"/>
            </a:solidFill>
            <a:ln>
              <a:noFill/>
              <a:prstDash val="solid"/>
            </a:ln>
          </c:spPr>
          <c:invertIfNegative val="0"/>
          <c:cat>
            <c:numRef>
              <c:f>'110.Јaвно претпријатие за комун'!$B$94:$D$94</c:f>
              <c:numCache>
                <c:formatCode>0</c:formatCode>
                <c:ptCount val="3"/>
                <c:pt idx="0">
                  <c:v>2023</c:v>
                </c:pt>
                <c:pt idx="1">
                  <c:v>2024</c:v>
                </c:pt>
                <c:pt idx="2">
                  <c:v>2025</c:v>
                </c:pt>
              </c:numCache>
            </c:numRef>
          </c:cat>
          <c:val>
            <c:numRef>
              <c:f>'110.Јaвно претпријатие за комун'!$B$95:$D$95</c:f>
              <c:numCache>
                <c:formatCode>#,##0</c:formatCode>
                <c:ptCount val="3"/>
                <c:pt idx="0">
                  <c:v>6169189</c:v>
                </c:pt>
                <c:pt idx="1">
                  <c:v>2953502</c:v>
                </c:pt>
                <c:pt idx="2">
                  <c:v>2619937</c:v>
                </c:pt>
              </c:numCache>
            </c:numRef>
          </c:val>
          <c:extLst>
            <c:ext xmlns:c16="http://schemas.microsoft.com/office/drawing/2014/chart" uri="{C3380CC4-5D6E-409C-BE32-E72D297353CC}">
              <c16:uniqueId val="{00000000-80E1-3347-9421-23A51BC0F6FD}"/>
            </c:ext>
          </c:extLst>
        </c:ser>
        <c:ser>
          <c:idx val="1"/>
          <c:order val="1"/>
          <c:tx>
            <c:strRef>
              <c:f>'110.Јaвно претпријатие за комун'!$A$96</c:f>
              <c:strCache>
                <c:ptCount val="1"/>
                <c:pt idx="0">
                  <c:v>EBITDA</c:v>
                </c:pt>
              </c:strCache>
            </c:strRef>
          </c:tx>
          <c:spPr>
            <a:solidFill>
              <a:schemeClr val="accent2"/>
            </a:solidFill>
            <a:ln>
              <a:noFill/>
              <a:prstDash val="solid"/>
            </a:ln>
          </c:spPr>
          <c:invertIfNegative val="0"/>
          <c:cat>
            <c:numRef>
              <c:f>'110.Јaвно претпријатие за комун'!$B$94:$D$94</c:f>
              <c:numCache>
                <c:formatCode>0</c:formatCode>
                <c:ptCount val="3"/>
                <c:pt idx="0">
                  <c:v>2023</c:v>
                </c:pt>
                <c:pt idx="1">
                  <c:v>2024</c:v>
                </c:pt>
                <c:pt idx="2">
                  <c:v>2025</c:v>
                </c:pt>
              </c:numCache>
            </c:numRef>
          </c:cat>
          <c:val>
            <c:numRef>
              <c:f>'110.Јaвно претпријатие за комун'!$B$96:$D$96</c:f>
              <c:numCache>
                <c:formatCode>#,##0</c:formatCode>
                <c:ptCount val="3"/>
                <c:pt idx="0">
                  <c:v>1277979</c:v>
                </c:pt>
                <c:pt idx="1">
                  <c:v>751902</c:v>
                </c:pt>
                <c:pt idx="2">
                  <c:v>-1680994</c:v>
                </c:pt>
              </c:numCache>
            </c:numRef>
          </c:val>
          <c:extLst>
            <c:ext xmlns:c16="http://schemas.microsoft.com/office/drawing/2014/chart" uri="{C3380CC4-5D6E-409C-BE32-E72D297353CC}">
              <c16:uniqueId val="{00000001-80E1-3347-9421-23A51BC0F6FD}"/>
            </c:ext>
          </c:extLst>
        </c:ser>
        <c:ser>
          <c:idx val="2"/>
          <c:order val="2"/>
          <c:tx>
            <c:strRef>
              <c:f>'110.Јaвно претпријатие за комун'!$A$97</c:f>
              <c:strCache>
                <c:ptCount val="1"/>
                <c:pt idx="0">
                  <c:v>Показател на долг/ЕBITDA</c:v>
                </c:pt>
              </c:strCache>
            </c:strRef>
          </c:tx>
          <c:spPr>
            <a:solidFill>
              <a:schemeClr val="accent3"/>
            </a:solidFill>
            <a:ln>
              <a:noFill/>
              <a:prstDash val="solid"/>
            </a:ln>
          </c:spPr>
          <c:invertIfNegative val="0"/>
          <c:cat>
            <c:numRef>
              <c:f>'110.Јaвно претпријатие за комун'!$B$94:$D$94</c:f>
              <c:numCache>
                <c:formatCode>0</c:formatCode>
                <c:ptCount val="3"/>
                <c:pt idx="0">
                  <c:v>2023</c:v>
                </c:pt>
                <c:pt idx="1">
                  <c:v>2024</c:v>
                </c:pt>
                <c:pt idx="2">
                  <c:v>2025</c:v>
                </c:pt>
              </c:numCache>
            </c:numRef>
          </c:cat>
          <c:val>
            <c:numRef>
              <c:f>'110.Јaвно претпријатие за комун'!$B$97:$D$97</c:f>
              <c:numCache>
                <c:formatCode>#,##0.00</c:formatCode>
                <c:ptCount val="3"/>
                <c:pt idx="0">
                  <c:v>4.8273007615931087</c:v>
                </c:pt>
                <c:pt idx="1">
                  <c:v>3.928041154299363</c:v>
                </c:pt>
                <c:pt idx="2">
                  <c:v>-1.558564159063031</c:v>
                </c:pt>
              </c:numCache>
            </c:numRef>
          </c:val>
          <c:extLst>
            <c:ext xmlns:c16="http://schemas.microsoft.com/office/drawing/2014/chart" uri="{C3380CC4-5D6E-409C-BE32-E72D297353CC}">
              <c16:uniqueId val="{00000002-80E1-3347-9421-23A51BC0F6FD}"/>
            </c:ext>
          </c:extLst>
        </c:ser>
        <c:dLbls>
          <c:showLegendKey val="0"/>
          <c:showVal val="0"/>
          <c:showCatName val="0"/>
          <c:showSerName val="0"/>
          <c:showPercent val="0"/>
          <c:showBubbleSize val="0"/>
        </c:dLbls>
        <c:gapWidth val="219"/>
        <c:overlap val="-27"/>
        <c:axId val="257165568"/>
        <c:axId val="257171456"/>
      </c:barChart>
      <c:catAx>
        <c:axId val="2571655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71456"/>
        <c:crosses val="autoZero"/>
        <c:auto val="1"/>
        <c:lblAlgn val="ctr"/>
        <c:lblOffset val="100"/>
        <c:noMultiLvlLbl val="0"/>
      </c:catAx>
      <c:valAx>
        <c:axId val="257171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655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'110.Јaвно претпријатие за комун'!$A$118</c:f>
              <c:strCache>
                <c:ptCount val="1"/>
                <c:pt idx="0">
                  <c:v>Oбврски</c:v>
                </c:pt>
              </c:strCache>
            </c:strRef>
          </c:tx>
          <c:spPr>
            <a:solidFill>
              <a:schemeClr val="accent1"/>
            </a:solidFill>
            <a:ln>
              <a:noFill/>
              <a:prstDash val="solid"/>
            </a:ln>
          </c:spPr>
          <c:invertIfNegative val="0"/>
          <c:cat>
            <c:numRef>
              <c:f>'110.Јaвно претпријатие за комун'!$B$117:$D$117</c:f>
              <c:numCache>
                <c:formatCode>General</c:formatCode>
                <c:ptCount val="3"/>
                <c:pt idx="0">
                  <c:v>2023</c:v>
                </c:pt>
                <c:pt idx="1">
                  <c:v>2024</c:v>
                </c:pt>
                <c:pt idx="2">
                  <c:v>2025</c:v>
                </c:pt>
              </c:numCache>
            </c:numRef>
          </c:cat>
          <c:val>
            <c:numRef>
              <c:f>'110.Јaвно претпријатие за комун'!$B$118:$D$118</c:f>
              <c:numCache>
                <c:formatCode>#,##0</c:formatCode>
                <c:ptCount val="3"/>
                <c:pt idx="0">
                  <c:v>6169189</c:v>
                </c:pt>
                <c:pt idx="1">
                  <c:v>2953502</c:v>
                </c:pt>
                <c:pt idx="2">
                  <c:v>2619937</c:v>
                </c:pt>
              </c:numCache>
            </c:numRef>
          </c:val>
          <c:extLst>
            <c:ext xmlns:c16="http://schemas.microsoft.com/office/drawing/2014/chart" uri="{C3380CC4-5D6E-409C-BE32-E72D297353CC}">
              <c16:uniqueId val="{00000000-6CE3-B74B-9E52-39869370B7E7}"/>
            </c:ext>
          </c:extLst>
        </c:ser>
        <c:ser>
          <c:idx val="1"/>
          <c:order val="1"/>
          <c:tx>
            <c:strRef>
              <c:f>'110.Јaвно претпријатие за комун'!$A$119</c:f>
              <c:strCache>
                <c:ptCount val="1"/>
                <c:pt idx="0">
                  <c:v>Приходи</c:v>
                </c:pt>
              </c:strCache>
            </c:strRef>
          </c:tx>
          <c:spPr>
            <a:solidFill>
              <a:schemeClr val="accent2"/>
            </a:solidFill>
            <a:ln>
              <a:noFill/>
              <a:prstDash val="solid"/>
            </a:ln>
          </c:spPr>
          <c:invertIfNegative val="0"/>
          <c:cat>
            <c:numRef>
              <c:f>'110.Јaвно претпријатие за комун'!$B$117:$D$117</c:f>
              <c:numCache>
                <c:formatCode>General</c:formatCode>
                <c:ptCount val="3"/>
                <c:pt idx="0">
                  <c:v>2023</c:v>
                </c:pt>
                <c:pt idx="1">
                  <c:v>2024</c:v>
                </c:pt>
                <c:pt idx="2">
                  <c:v>2025</c:v>
                </c:pt>
              </c:numCache>
            </c:numRef>
          </c:cat>
          <c:val>
            <c:numRef>
              <c:f>'110.Јaвно претпријатие за комун'!$B$119:$D$119</c:f>
              <c:numCache>
                <c:formatCode>#,##0</c:formatCode>
                <c:ptCount val="3"/>
                <c:pt idx="0">
                  <c:v>21673914</c:v>
                </c:pt>
                <c:pt idx="1">
                  <c:v>23354354</c:v>
                </c:pt>
                <c:pt idx="2">
                  <c:v>23793307</c:v>
                </c:pt>
              </c:numCache>
            </c:numRef>
          </c:val>
          <c:extLst>
            <c:ext xmlns:c16="http://schemas.microsoft.com/office/drawing/2014/chart" uri="{C3380CC4-5D6E-409C-BE32-E72D297353CC}">
              <c16:uniqueId val="{00000001-6CE3-B74B-9E52-39869370B7E7}"/>
            </c:ext>
          </c:extLst>
        </c:ser>
        <c:dLbls>
          <c:showLegendKey val="0"/>
          <c:showVal val="0"/>
          <c:showCatName val="0"/>
          <c:showSerName val="0"/>
          <c:showPercent val="0"/>
          <c:showBubbleSize val="0"/>
        </c:dLbls>
        <c:gapWidth val="219"/>
        <c:overlap val="-27"/>
        <c:axId val="257193088"/>
        <c:axId val="257194624"/>
      </c:barChart>
      <c:catAx>
        <c:axId val="25719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94624"/>
        <c:crosses val="autoZero"/>
        <c:auto val="1"/>
        <c:lblAlgn val="ctr"/>
        <c:lblOffset val="100"/>
        <c:noMultiLvlLbl val="0"/>
      </c:catAx>
      <c:valAx>
        <c:axId val="2571946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1930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'110.Јaвно претпријатие за комун'!$A$139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'110.Јaвно претпријатие за комун'!$B$138:$D$138</c:f>
              <c:numCache>
                <c:formatCode>General</c:formatCode>
                <c:ptCount val="3"/>
                <c:pt idx="0">
                  <c:v>2023</c:v>
                </c:pt>
                <c:pt idx="1">
                  <c:v>2024</c:v>
                </c:pt>
                <c:pt idx="2">
                  <c:v>2025</c:v>
                </c:pt>
              </c:numCache>
            </c:numRef>
          </c:cat>
          <c:val>
            <c:numRef>
              <c:f>'110.Јaвно претпријатие за комун'!$B$139:$D$139</c:f>
              <c:numCache>
                <c:formatCode>0.00</c:formatCode>
                <c:ptCount val="3"/>
                <c:pt idx="0">
                  <c:v>9.3471917632566584E-2</c:v>
                </c:pt>
                <c:pt idx="1">
                  <c:v>4.7458850625349269E-2</c:v>
                </c:pt>
                <c:pt idx="2">
                  <c:v>4.5318627188972602E-2</c:v>
                </c:pt>
              </c:numCache>
            </c:numRef>
          </c:val>
          <c:smooth val="0"/>
          <c:extLst>
            <c:ext xmlns:c16="http://schemas.microsoft.com/office/drawing/2014/chart" uri="{C3380CC4-5D6E-409C-BE32-E72D297353CC}">
              <c16:uniqueId val="{00000000-A9EE-0642-9672-2D08EEC3F3FA}"/>
            </c:ext>
          </c:extLst>
        </c:ser>
        <c:ser>
          <c:idx val="1"/>
          <c:order val="1"/>
          <c:tx>
            <c:strRef>
              <c:f>'110.Јaвно претпријатие за комун'!$A$140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'110.Јaвно претпријатие за комун'!$B$138:$D$138</c:f>
              <c:numCache>
                <c:formatCode>General</c:formatCode>
                <c:ptCount val="3"/>
                <c:pt idx="0">
                  <c:v>2023</c:v>
                </c:pt>
                <c:pt idx="1">
                  <c:v>2024</c:v>
                </c:pt>
                <c:pt idx="2">
                  <c:v>2025</c:v>
                </c:pt>
              </c:numCache>
            </c:numRef>
          </c:cat>
          <c:val>
            <c:numRef>
              <c:f>'110.Јaвно претпријатие за комун'!$B$140:$D$140</c:f>
              <c:numCache>
                <c:formatCode>0.00</c:formatCode>
                <c:ptCount val="3"/>
                <c:pt idx="0">
                  <c:v>0.1102344326330382</c:v>
                </c:pt>
                <c:pt idx="1">
                  <c:v>5.3300380420266941E-2</c:v>
                </c:pt>
                <c:pt idx="2">
                  <c:v>5.1046472988703552E-2</c:v>
                </c:pt>
              </c:numCache>
            </c:numRef>
          </c:val>
          <c:smooth val="0"/>
          <c:extLst>
            <c:ext xmlns:c16="http://schemas.microsoft.com/office/drawing/2014/chart" uri="{C3380CC4-5D6E-409C-BE32-E72D297353CC}">
              <c16:uniqueId val="{00000001-A9EE-0642-9672-2D08EEC3F3FA}"/>
            </c:ext>
          </c:extLst>
        </c:ser>
        <c:dLbls>
          <c:showLegendKey val="0"/>
          <c:showVal val="0"/>
          <c:showCatName val="0"/>
          <c:showSerName val="0"/>
          <c:showPercent val="0"/>
          <c:showBubbleSize val="0"/>
        </c:dLbls>
        <c:smooth val="0"/>
        <c:axId val="257241088"/>
        <c:axId val="257242624"/>
      </c:lineChart>
      <c:catAx>
        <c:axId val="2572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242624"/>
        <c:crosses val="autoZero"/>
        <c:auto val="1"/>
        <c:lblAlgn val="ctr"/>
        <c:lblOffset val="100"/>
        <c:noMultiLvlLbl val="0"/>
      </c:catAx>
      <c:valAx>
        <c:axId val="2572426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2410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'12.Друштво за спортски дејност'!$A$139</c:f>
              <c:strCache>
                <c:ptCount val="1"/>
                <c:pt idx="0">
                  <c:v>  ПОКАЗАТЕЛ НА ВКУПНА ЗАДОЛЖЕНОСТ</c:v>
                </c:pt>
              </c:strCache>
            </c:strRef>
          </c:tx>
          <c:spPr>
            <a:ln>
              <a:prstDash val="solid"/>
            </a:ln>
          </c:spPr>
          <c:marker>
            <c:symbol val="none"/>
          </c:marker>
          <c:cat>
            <c:numRef>
              <c:f>'12.Друштво за спортски дејност'!$B$138:$D$138</c:f>
              <c:numCache>
                <c:formatCode>General</c:formatCode>
                <c:ptCount val="3"/>
                <c:pt idx="0">
                  <c:v>2023</c:v>
                </c:pt>
                <c:pt idx="1">
                  <c:v>2024</c:v>
                </c:pt>
                <c:pt idx="2">
                  <c:v>2025</c:v>
                </c:pt>
              </c:numCache>
            </c:numRef>
          </c:cat>
          <c:val>
            <c:numRef>
              <c:f>'12.Друштво за спортски дејност'!$B$139:$D$139</c:f>
              <c:numCache>
                <c:formatCode>0.00</c:formatCode>
                <c:ptCount val="3"/>
                <c:pt idx="0">
                  <c:v>0.31835096073185692</c:v>
                </c:pt>
                <c:pt idx="1">
                  <c:v>0.30099577797779131</c:v>
                </c:pt>
                <c:pt idx="2">
                  <c:v>0.24124729873911729</c:v>
                </c:pt>
              </c:numCache>
            </c:numRef>
          </c:val>
          <c:smooth val="0"/>
          <c:extLst>
            <c:ext xmlns:c16="http://schemas.microsoft.com/office/drawing/2014/chart" uri="{C3380CC4-5D6E-409C-BE32-E72D297353CC}">
              <c16:uniqueId val="{00000000-1543-AE44-8F46-46FD62745E96}"/>
            </c:ext>
          </c:extLst>
        </c:ser>
        <c:ser>
          <c:idx val="1"/>
          <c:order val="1"/>
          <c:tx>
            <c:strRef>
              <c:f>'12.Друштво за спортски дејност'!$A$140</c:f>
              <c:strCache>
                <c:ptCount val="1"/>
                <c:pt idx="0">
                  <c:v>  ПОКАЗАТЕЛ ДОЛГ-СОПСТВЕН КАПИТАЛ (DEBT EQUITY RATIO)</c:v>
                </c:pt>
              </c:strCache>
            </c:strRef>
          </c:tx>
          <c:spPr>
            <a:ln>
              <a:prstDash val="solid"/>
            </a:ln>
          </c:spPr>
          <c:marker>
            <c:symbol val="none"/>
          </c:marker>
          <c:cat>
            <c:numRef>
              <c:f>'12.Друштво за спортски дејност'!$B$138:$D$138</c:f>
              <c:numCache>
                <c:formatCode>General</c:formatCode>
                <c:ptCount val="3"/>
                <c:pt idx="0">
                  <c:v>2023</c:v>
                </c:pt>
                <c:pt idx="1">
                  <c:v>2024</c:v>
                </c:pt>
                <c:pt idx="2">
                  <c:v>2025</c:v>
                </c:pt>
              </c:numCache>
            </c:numRef>
          </c:cat>
          <c:val>
            <c:numRef>
              <c:f>'12.Друштво за спортски дејност'!$B$140:$D$140</c:f>
              <c:numCache>
                <c:formatCode>0.00</c:formatCode>
                <c:ptCount val="3"/>
                <c:pt idx="0">
                  <c:v>0.46703060136878721</c:v>
                </c:pt>
                <c:pt idx="1">
                  <c:v>0.43060652353002249</c:v>
                </c:pt>
                <c:pt idx="2">
                  <c:v>0.31795247428868012</c:v>
                </c:pt>
              </c:numCache>
            </c:numRef>
          </c:val>
          <c:smooth val="0"/>
          <c:extLst>
            <c:ext xmlns:c16="http://schemas.microsoft.com/office/drawing/2014/chart" uri="{C3380CC4-5D6E-409C-BE32-E72D297353CC}">
              <c16:uniqueId val="{00000001-1543-AE44-8F46-46FD62745E96}"/>
            </c:ext>
          </c:extLst>
        </c:ser>
        <c:dLbls>
          <c:showLegendKey val="0"/>
          <c:showVal val="0"/>
          <c:showCatName val="0"/>
          <c:showSerName val="0"/>
          <c:showPercent val="0"/>
          <c:showBubbleSize val="0"/>
        </c:dLbls>
        <c:smooth val="0"/>
        <c:axId val="223697536"/>
        <c:axId val="224002432"/>
      </c:lineChart>
      <c:catAx>
        <c:axId val="223697536"/>
        <c:scaling>
          <c:orientation val="minMax"/>
        </c:scaling>
        <c:delete val="0"/>
        <c:axPos val="b"/>
        <c:numFmt formatCode="General" sourceLinked="1"/>
        <c:majorTickMark val="out"/>
        <c:minorTickMark val="none"/>
        <c:tickLblPos val="nextTo"/>
        <c:crossAx val="224002432"/>
        <c:crosses val="autoZero"/>
        <c:auto val="1"/>
        <c:lblAlgn val="ctr"/>
        <c:lblOffset val="100"/>
        <c:noMultiLvlLbl val="0"/>
      </c:catAx>
      <c:valAx>
        <c:axId val="224002432"/>
        <c:scaling>
          <c:orientation val="minMax"/>
        </c:scaling>
        <c:delete val="0"/>
        <c:axPos val="l"/>
        <c:majorGridlines/>
        <c:numFmt formatCode="0.00" sourceLinked="1"/>
        <c:majorTickMark val="out"/>
        <c:minorTickMark val="none"/>
        <c:tickLblPos val="nextTo"/>
        <c:crossAx val="2236975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'110.Јaвно претпријатие за комун'!$A$185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'110.Јaвно претпријатие за комун'!$B$184:$D$184</c:f>
              <c:numCache>
                <c:formatCode>General</c:formatCode>
                <c:ptCount val="3"/>
                <c:pt idx="0">
                  <c:v>2023</c:v>
                </c:pt>
                <c:pt idx="1">
                  <c:v>2024</c:v>
                </c:pt>
                <c:pt idx="2">
                  <c:v>2025</c:v>
                </c:pt>
              </c:numCache>
            </c:numRef>
          </c:cat>
          <c:val>
            <c:numRef>
              <c:f>'110.Јaвно претпријатие за комун'!$B$185:$D$185</c:f>
              <c:numCache>
                <c:formatCode>0.00</c:formatCode>
                <c:ptCount val="3"/>
                <c:pt idx="0">
                  <c:v>6.5447767931895102</c:v>
                </c:pt>
                <c:pt idx="1">
                  <c:v>13.12836321085951</c:v>
                </c:pt>
                <c:pt idx="2">
                  <c:v>13.79250073570471</c:v>
                </c:pt>
              </c:numCache>
            </c:numRef>
          </c:val>
          <c:smooth val="0"/>
          <c:extLst>
            <c:ext xmlns:c16="http://schemas.microsoft.com/office/drawing/2014/chart" uri="{C3380CC4-5D6E-409C-BE32-E72D297353CC}">
              <c16:uniqueId val="{00000000-2ABD-3A46-ACC9-448585B44A51}"/>
            </c:ext>
          </c:extLst>
        </c:ser>
        <c:ser>
          <c:idx val="1"/>
          <c:order val="1"/>
          <c:tx>
            <c:strRef>
              <c:f>'110.Јaвно претпријатие за комун'!$A$186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'110.Јaвно претпријатие за комун'!$B$184:$D$184</c:f>
              <c:numCache>
                <c:formatCode>General</c:formatCode>
                <c:ptCount val="3"/>
                <c:pt idx="0">
                  <c:v>2023</c:v>
                </c:pt>
                <c:pt idx="1">
                  <c:v>2024</c:v>
                </c:pt>
                <c:pt idx="2">
                  <c:v>2025</c:v>
                </c:pt>
              </c:numCache>
            </c:numRef>
          </c:cat>
          <c:val>
            <c:numRef>
              <c:f>'110.Јaвно претпријатие за комун'!$B$186:$D$186</c:f>
              <c:numCache>
                <c:formatCode>0.00</c:formatCode>
                <c:ptCount val="3"/>
                <c:pt idx="0">
                  <c:v>6.3369916207786794</c:v>
                </c:pt>
                <c:pt idx="1">
                  <c:v>12.564903968238379</c:v>
                </c:pt>
                <c:pt idx="2">
                  <c:v>13.080086658572331</c:v>
                </c:pt>
              </c:numCache>
            </c:numRef>
          </c:val>
          <c:smooth val="0"/>
          <c:extLst>
            <c:ext xmlns:c16="http://schemas.microsoft.com/office/drawing/2014/chart" uri="{C3380CC4-5D6E-409C-BE32-E72D297353CC}">
              <c16:uniqueId val="{00000001-2ABD-3A46-ACC9-448585B44A51}"/>
            </c:ext>
          </c:extLst>
        </c:ser>
        <c:dLbls>
          <c:showLegendKey val="0"/>
          <c:showVal val="0"/>
          <c:showCatName val="0"/>
          <c:showSerName val="0"/>
          <c:showPercent val="0"/>
          <c:showBubbleSize val="0"/>
        </c:dLbls>
        <c:smooth val="0"/>
        <c:axId val="257276544"/>
        <c:axId val="257819008"/>
      </c:lineChart>
      <c:catAx>
        <c:axId val="25727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819008"/>
        <c:crosses val="autoZero"/>
        <c:auto val="1"/>
        <c:lblAlgn val="ctr"/>
        <c:lblOffset val="100"/>
        <c:noMultiLvlLbl val="0"/>
      </c:catAx>
      <c:valAx>
        <c:axId val="257819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276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'111.ЈКП ДОМИНГ ЦО Македонска Ка'!$A$161</c:f>
              <c:strCache>
                <c:ptCount val="1"/>
                <c:pt idx="0">
                  <c:v>   НЕТО ПРОФИТНА МАРЖА</c:v>
                </c:pt>
              </c:strCache>
            </c:strRef>
          </c:tx>
          <c:spPr>
            <a:ln w="28575" cap="rnd">
              <a:solidFill>
                <a:schemeClr val="accent1"/>
              </a:solidFill>
              <a:prstDash val="solid"/>
              <a:round/>
            </a:ln>
          </c:spPr>
          <c:marker>
            <c:symbol val="none"/>
          </c:marker>
          <c:cat>
            <c:numRef>
              <c:f>'111.ЈКП ДОМИНГ ЦО Македонска Ка'!$B$160:$D$160</c:f>
              <c:numCache>
                <c:formatCode>General</c:formatCode>
                <c:ptCount val="3"/>
                <c:pt idx="0">
                  <c:v>2023</c:v>
                </c:pt>
                <c:pt idx="1">
                  <c:v>2024</c:v>
                </c:pt>
                <c:pt idx="2">
                  <c:v>2025</c:v>
                </c:pt>
              </c:numCache>
            </c:numRef>
          </c:cat>
          <c:val>
            <c:numRef>
              <c:f>'111.ЈКП ДОМИНГ ЦО Македонска Ка'!$B$161:$D$161</c:f>
              <c:numCache>
                <c:formatCode>0.00</c:formatCode>
                <c:ptCount val="3"/>
                <c:pt idx="0">
                  <c:v>7.5146949290041603</c:v>
                </c:pt>
                <c:pt idx="1">
                  <c:v>-4.34</c:v>
                </c:pt>
                <c:pt idx="2">
                  <c:v>4.1403527218640681</c:v>
                </c:pt>
              </c:numCache>
            </c:numRef>
          </c:val>
          <c:smooth val="0"/>
          <c:extLst>
            <c:ext xmlns:c16="http://schemas.microsoft.com/office/drawing/2014/chart" uri="{C3380CC4-5D6E-409C-BE32-E72D297353CC}">
              <c16:uniqueId val="{00000000-2D92-604E-9D59-22B0E4AF8C05}"/>
            </c:ext>
          </c:extLst>
        </c:ser>
        <c:ser>
          <c:idx val="1"/>
          <c:order val="1"/>
          <c:tx>
            <c:strRef>
              <c:f>'111.ЈКП ДОМИНГ ЦО Македонска Ка'!$A$162</c:f>
              <c:strCache>
                <c:ptCount val="1"/>
                <c:pt idx="0">
                  <c:v>  ОПЕРАТИВНА ПРОФИТНА МАРЖА</c:v>
                </c:pt>
              </c:strCache>
            </c:strRef>
          </c:tx>
          <c:spPr>
            <a:ln w="28575" cap="rnd">
              <a:solidFill>
                <a:schemeClr val="accent2"/>
              </a:solidFill>
              <a:prstDash val="solid"/>
              <a:round/>
            </a:ln>
          </c:spPr>
          <c:marker>
            <c:symbol val="none"/>
          </c:marker>
          <c:cat>
            <c:numRef>
              <c:f>'111.ЈКП ДОМИНГ ЦО Македонска Ка'!$B$160:$D$160</c:f>
              <c:numCache>
                <c:formatCode>General</c:formatCode>
                <c:ptCount val="3"/>
                <c:pt idx="0">
                  <c:v>2023</c:v>
                </c:pt>
                <c:pt idx="1">
                  <c:v>2024</c:v>
                </c:pt>
                <c:pt idx="2">
                  <c:v>2025</c:v>
                </c:pt>
              </c:numCache>
            </c:numRef>
          </c:cat>
          <c:val>
            <c:numRef>
              <c:f>'111.ЈКП ДОМИНГ ЦО Македонска Ка'!$B$162:$D$162</c:f>
              <c:numCache>
                <c:formatCode>0.00</c:formatCode>
                <c:ptCount val="3"/>
                <c:pt idx="0">
                  <c:v>7.5146949290041603</c:v>
                </c:pt>
                <c:pt idx="1">
                  <c:v>-4.3382562092801704</c:v>
                </c:pt>
                <c:pt idx="2">
                  <c:v>4.1403527218640681</c:v>
                </c:pt>
              </c:numCache>
            </c:numRef>
          </c:val>
          <c:smooth val="0"/>
          <c:extLst>
            <c:ext xmlns:c16="http://schemas.microsoft.com/office/drawing/2014/chart" uri="{C3380CC4-5D6E-409C-BE32-E72D297353CC}">
              <c16:uniqueId val="{00000001-2D92-604E-9D59-22B0E4AF8C05}"/>
            </c:ext>
          </c:extLst>
        </c:ser>
        <c:ser>
          <c:idx val="2"/>
          <c:order val="2"/>
          <c:tx>
            <c:strRef>
              <c:f>'111.ЈКП ДОМИНГ ЦО Македонска Ка'!$A$163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'111.ЈКП ДОМИНГ ЦО Македонска Ка'!$B$160:$D$160</c:f>
              <c:numCache>
                <c:formatCode>General</c:formatCode>
                <c:ptCount val="3"/>
                <c:pt idx="0">
                  <c:v>2023</c:v>
                </c:pt>
                <c:pt idx="1">
                  <c:v>2024</c:v>
                </c:pt>
                <c:pt idx="2">
                  <c:v>2025</c:v>
                </c:pt>
              </c:numCache>
            </c:numRef>
          </c:cat>
          <c:val>
            <c:numRef>
              <c:f>'111.ЈКП ДОМИНГ ЦО Македонска Ка'!$B$163:$D$163</c:f>
              <c:numCache>
                <c:formatCode>0.00</c:formatCode>
                <c:ptCount val="3"/>
                <c:pt idx="0">
                  <c:v>6.449065335922663E-2</c:v>
                </c:pt>
                <c:pt idx="1">
                  <c:v>-0.04</c:v>
                </c:pt>
                <c:pt idx="2">
                  <c:v>3.8500016463487809E-2</c:v>
                </c:pt>
              </c:numCache>
            </c:numRef>
          </c:val>
          <c:smooth val="0"/>
          <c:extLst>
            <c:ext xmlns:c16="http://schemas.microsoft.com/office/drawing/2014/chart" uri="{C3380CC4-5D6E-409C-BE32-E72D297353CC}">
              <c16:uniqueId val="{00000002-2D92-604E-9D59-22B0E4AF8C05}"/>
            </c:ext>
          </c:extLst>
        </c:ser>
        <c:ser>
          <c:idx val="3"/>
          <c:order val="3"/>
          <c:tx>
            <c:strRef>
              <c:f>'111.ЈКП ДОМИНГ ЦО Македонска Ка'!$A$164</c:f>
              <c:strCache>
                <c:ptCount val="1"/>
                <c:pt idx="0">
                  <c:v>  СТАПКА НА ПОВРАТ НА КАПИТАЛОТ (ROE)</c:v>
                </c:pt>
              </c:strCache>
            </c:strRef>
          </c:tx>
          <c:marker>
            <c:symbol val="none"/>
          </c:marker>
          <c:cat>
            <c:numRef>
              <c:f>'111.ЈКП ДОМИНГ ЦО Македонска Ка'!$B$160:$D$160</c:f>
              <c:numCache>
                <c:formatCode>General</c:formatCode>
                <c:ptCount val="3"/>
                <c:pt idx="0">
                  <c:v>2023</c:v>
                </c:pt>
                <c:pt idx="1">
                  <c:v>2024</c:v>
                </c:pt>
                <c:pt idx="2">
                  <c:v>2025</c:v>
                </c:pt>
              </c:numCache>
            </c:numRef>
          </c:cat>
          <c:val>
            <c:numRef>
              <c:f>'111.ЈКП ДОМИНГ ЦО Македонска Ка'!$B$164:$D$164</c:f>
              <c:numCache>
                <c:formatCode>0.00</c:formatCode>
                <c:ptCount val="3"/>
                <c:pt idx="0">
                  <c:v>0.32273241891462578</c:v>
                </c:pt>
                <c:pt idx="1">
                  <c:v>-0.2</c:v>
                </c:pt>
                <c:pt idx="2">
                  <c:v>0.19255561315504979</c:v>
                </c:pt>
              </c:numCache>
            </c:numRef>
          </c:val>
          <c:smooth val="0"/>
          <c:extLst>
            <c:ext xmlns:c16="http://schemas.microsoft.com/office/drawing/2014/chart" uri="{C3380CC4-5D6E-409C-BE32-E72D297353CC}">
              <c16:uniqueId val="{00000000-EA36-9E46-90A0-4155123A6AB1}"/>
            </c:ext>
          </c:extLst>
        </c:ser>
        <c:dLbls>
          <c:showLegendKey val="0"/>
          <c:showVal val="0"/>
          <c:showCatName val="0"/>
          <c:showSerName val="0"/>
          <c:showPercent val="0"/>
          <c:showBubbleSize val="0"/>
        </c:dLbls>
        <c:smooth val="0"/>
        <c:axId val="257851776"/>
        <c:axId val="257853312"/>
      </c:lineChart>
      <c:catAx>
        <c:axId val="25785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853312"/>
        <c:crosses val="autoZero"/>
        <c:auto val="1"/>
        <c:lblAlgn val="ctr"/>
        <c:lblOffset val="100"/>
        <c:noMultiLvlLbl val="0"/>
      </c:catAx>
      <c:valAx>
        <c:axId val="2578533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8517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'111.ЈКП ДОМИНГ ЦО Македонска Ка'!$A$95</c:f>
              <c:strCache>
                <c:ptCount val="1"/>
                <c:pt idx="0">
                  <c:v>Oбврски</c:v>
                </c:pt>
              </c:strCache>
            </c:strRef>
          </c:tx>
          <c:spPr>
            <a:solidFill>
              <a:schemeClr val="accent1"/>
            </a:solidFill>
            <a:ln>
              <a:noFill/>
              <a:prstDash val="solid"/>
            </a:ln>
          </c:spPr>
          <c:invertIfNegative val="0"/>
          <c:cat>
            <c:numRef>
              <c:f>'111.ЈКП ДОМИНГ ЦО Македонска Ка'!$B$94:$D$94</c:f>
              <c:numCache>
                <c:formatCode>0</c:formatCode>
                <c:ptCount val="3"/>
                <c:pt idx="0">
                  <c:v>2023</c:v>
                </c:pt>
                <c:pt idx="1">
                  <c:v>2024</c:v>
                </c:pt>
                <c:pt idx="2">
                  <c:v>2025</c:v>
                </c:pt>
              </c:numCache>
            </c:numRef>
          </c:cat>
          <c:val>
            <c:numRef>
              <c:f>'111.ЈКП ДОМИНГ ЦО Македонска Ка'!$B$95:$D$95</c:f>
              <c:numCache>
                <c:formatCode>#,##0</c:formatCode>
                <c:ptCount val="3"/>
                <c:pt idx="0">
                  <c:v>78614432</c:v>
                </c:pt>
                <c:pt idx="1">
                  <c:v>78560875</c:v>
                </c:pt>
                <c:pt idx="2">
                  <c:v>78555240</c:v>
                </c:pt>
              </c:numCache>
            </c:numRef>
          </c:val>
          <c:extLst>
            <c:ext xmlns:c16="http://schemas.microsoft.com/office/drawing/2014/chart" uri="{C3380CC4-5D6E-409C-BE32-E72D297353CC}">
              <c16:uniqueId val="{00000000-10A9-2048-A76E-E984678B0FAD}"/>
            </c:ext>
          </c:extLst>
        </c:ser>
        <c:ser>
          <c:idx val="1"/>
          <c:order val="1"/>
          <c:tx>
            <c:strRef>
              <c:f>'111.ЈКП ДОМИНГ ЦО Македонска Ка'!$A$96</c:f>
              <c:strCache>
                <c:ptCount val="1"/>
                <c:pt idx="0">
                  <c:v>EBITDA</c:v>
                </c:pt>
              </c:strCache>
            </c:strRef>
          </c:tx>
          <c:spPr>
            <a:solidFill>
              <a:schemeClr val="accent2"/>
            </a:solidFill>
            <a:ln>
              <a:noFill/>
              <a:prstDash val="solid"/>
            </a:ln>
          </c:spPr>
          <c:invertIfNegative val="0"/>
          <c:cat>
            <c:numRef>
              <c:f>'111.ЈКП ДОМИНГ ЦО Македонска Ка'!$B$94:$D$94</c:f>
              <c:numCache>
                <c:formatCode>0</c:formatCode>
                <c:ptCount val="3"/>
                <c:pt idx="0">
                  <c:v>2023</c:v>
                </c:pt>
                <c:pt idx="1">
                  <c:v>2024</c:v>
                </c:pt>
                <c:pt idx="2">
                  <c:v>2025</c:v>
                </c:pt>
              </c:numCache>
            </c:numRef>
          </c:cat>
          <c:val>
            <c:numRef>
              <c:f>'111.ЈКП ДОМИНГ ЦО Македонска Ка'!$B$96:$D$96</c:f>
              <c:numCache>
                <c:formatCode>#,##0</c:formatCode>
                <c:ptCount val="3"/>
                <c:pt idx="0">
                  <c:v>63360</c:v>
                </c:pt>
                <c:pt idx="1">
                  <c:v>-38434</c:v>
                </c:pt>
                <c:pt idx="2">
                  <c:v>37802</c:v>
                </c:pt>
              </c:numCache>
            </c:numRef>
          </c:val>
          <c:extLst>
            <c:ext xmlns:c16="http://schemas.microsoft.com/office/drawing/2014/chart" uri="{C3380CC4-5D6E-409C-BE32-E72D297353CC}">
              <c16:uniqueId val="{00000001-10A9-2048-A76E-E984678B0FAD}"/>
            </c:ext>
          </c:extLst>
        </c:ser>
        <c:ser>
          <c:idx val="2"/>
          <c:order val="2"/>
          <c:tx>
            <c:strRef>
              <c:f>'111.ЈКП ДОМИНГ ЦО Македонска Ка'!$A$97</c:f>
              <c:strCache>
                <c:ptCount val="1"/>
                <c:pt idx="0">
                  <c:v>Показател на долг/ЕBITDA</c:v>
                </c:pt>
              </c:strCache>
            </c:strRef>
          </c:tx>
          <c:spPr>
            <a:solidFill>
              <a:schemeClr val="accent3"/>
            </a:solidFill>
            <a:ln>
              <a:noFill/>
              <a:prstDash val="solid"/>
            </a:ln>
          </c:spPr>
          <c:invertIfNegative val="0"/>
          <c:cat>
            <c:numRef>
              <c:f>'111.ЈКП ДОМИНГ ЦО Македонска Ка'!$B$94:$D$94</c:f>
              <c:numCache>
                <c:formatCode>0</c:formatCode>
                <c:ptCount val="3"/>
                <c:pt idx="0">
                  <c:v>2023</c:v>
                </c:pt>
                <c:pt idx="1">
                  <c:v>2024</c:v>
                </c:pt>
                <c:pt idx="2">
                  <c:v>2025</c:v>
                </c:pt>
              </c:numCache>
            </c:numRef>
          </c:cat>
          <c:val>
            <c:numRef>
              <c:f>'111.ЈКП ДОМИНГ ЦО Македонска Ка'!$B$97:$D$97</c:f>
              <c:numCache>
                <c:formatCode>#,##0.00</c:formatCode>
                <c:ptCount val="3"/>
                <c:pt idx="0">
                  <c:v>1240.7580808080811</c:v>
                </c:pt>
                <c:pt idx="1">
                  <c:v>-2044.046287141593</c:v>
                </c:pt>
                <c:pt idx="2">
                  <c:v>2078.0710015343102</c:v>
                </c:pt>
              </c:numCache>
            </c:numRef>
          </c:val>
          <c:extLst>
            <c:ext xmlns:c16="http://schemas.microsoft.com/office/drawing/2014/chart" uri="{C3380CC4-5D6E-409C-BE32-E72D297353CC}">
              <c16:uniqueId val="{00000002-10A9-2048-A76E-E984678B0FAD}"/>
            </c:ext>
          </c:extLst>
        </c:ser>
        <c:dLbls>
          <c:showLegendKey val="0"/>
          <c:showVal val="0"/>
          <c:showCatName val="0"/>
          <c:showSerName val="0"/>
          <c:showPercent val="0"/>
          <c:showBubbleSize val="0"/>
        </c:dLbls>
        <c:gapWidth val="219"/>
        <c:overlap val="-27"/>
        <c:axId val="257651072"/>
        <c:axId val="257652608"/>
      </c:barChart>
      <c:catAx>
        <c:axId val="2576510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652608"/>
        <c:crosses val="autoZero"/>
        <c:auto val="1"/>
        <c:lblAlgn val="ctr"/>
        <c:lblOffset val="100"/>
        <c:noMultiLvlLbl val="0"/>
      </c:catAx>
      <c:valAx>
        <c:axId val="257652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651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'111.ЈКП ДОМИНГ ЦО Македонска Ка'!$A$118</c:f>
              <c:strCache>
                <c:ptCount val="1"/>
                <c:pt idx="0">
                  <c:v>Oбврски</c:v>
                </c:pt>
              </c:strCache>
            </c:strRef>
          </c:tx>
          <c:spPr>
            <a:solidFill>
              <a:schemeClr val="accent1"/>
            </a:solidFill>
            <a:ln>
              <a:noFill/>
              <a:prstDash val="solid"/>
            </a:ln>
          </c:spPr>
          <c:invertIfNegative val="0"/>
          <c:cat>
            <c:numRef>
              <c:f>'111.ЈКП ДОМИНГ ЦО Македонска Ка'!$B$117:$D$117</c:f>
              <c:numCache>
                <c:formatCode>General</c:formatCode>
                <c:ptCount val="3"/>
                <c:pt idx="0">
                  <c:v>2023</c:v>
                </c:pt>
                <c:pt idx="1">
                  <c:v>2024</c:v>
                </c:pt>
                <c:pt idx="2">
                  <c:v>2025</c:v>
                </c:pt>
              </c:numCache>
            </c:numRef>
          </c:cat>
          <c:val>
            <c:numRef>
              <c:f>'111.ЈКП ДОМИНГ ЦО Македонска Ка'!$B$118:$D$118</c:f>
              <c:numCache>
                <c:formatCode>#,##0</c:formatCode>
                <c:ptCount val="3"/>
                <c:pt idx="0">
                  <c:v>78614432</c:v>
                </c:pt>
                <c:pt idx="1">
                  <c:v>78560875</c:v>
                </c:pt>
                <c:pt idx="2">
                  <c:v>78555240</c:v>
                </c:pt>
              </c:numCache>
            </c:numRef>
          </c:val>
          <c:extLst>
            <c:ext xmlns:c16="http://schemas.microsoft.com/office/drawing/2014/chart" uri="{C3380CC4-5D6E-409C-BE32-E72D297353CC}">
              <c16:uniqueId val="{00000000-380E-1446-B1AE-7C5F8F3862EC}"/>
            </c:ext>
          </c:extLst>
        </c:ser>
        <c:ser>
          <c:idx val="1"/>
          <c:order val="1"/>
          <c:tx>
            <c:strRef>
              <c:f>'111.ЈКП ДОМИНГ ЦО Македонска Ка'!$A$119</c:f>
              <c:strCache>
                <c:ptCount val="1"/>
                <c:pt idx="0">
                  <c:v>Приходи</c:v>
                </c:pt>
              </c:strCache>
            </c:strRef>
          </c:tx>
          <c:spPr>
            <a:solidFill>
              <a:schemeClr val="accent2"/>
            </a:solidFill>
            <a:ln>
              <a:noFill/>
              <a:prstDash val="solid"/>
            </a:ln>
          </c:spPr>
          <c:invertIfNegative val="0"/>
          <c:cat>
            <c:numRef>
              <c:f>'111.ЈКП ДОМИНГ ЦО Македонска Ка'!$B$117:$D$117</c:f>
              <c:numCache>
                <c:formatCode>General</c:formatCode>
                <c:ptCount val="3"/>
                <c:pt idx="0">
                  <c:v>2023</c:v>
                </c:pt>
                <c:pt idx="1">
                  <c:v>2024</c:v>
                </c:pt>
                <c:pt idx="2">
                  <c:v>2025</c:v>
                </c:pt>
              </c:numCache>
            </c:numRef>
          </c:cat>
          <c:val>
            <c:numRef>
              <c:f>'111.ЈКП ДОМИНГ ЦО Македонска Ка'!$B$119:$D$119</c:f>
              <c:numCache>
                <c:formatCode>#,##0</c:formatCode>
                <c:ptCount val="3"/>
                <c:pt idx="0">
                  <c:v>843148</c:v>
                </c:pt>
                <c:pt idx="1">
                  <c:v>885932</c:v>
                </c:pt>
                <c:pt idx="2">
                  <c:v>913014</c:v>
                </c:pt>
              </c:numCache>
            </c:numRef>
          </c:val>
          <c:extLst>
            <c:ext xmlns:c16="http://schemas.microsoft.com/office/drawing/2014/chart" uri="{C3380CC4-5D6E-409C-BE32-E72D297353CC}">
              <c16:uniqueId val="{00000001-380E-1446-B1AE-7C5F8F3862EC}"/>
            </c:ext>
          </c:extLst>
        </c:ser>
        <c:dLbls>
          <c:showLegendKey val="0"/>
          <c:showVal val="0"/>
          <c:showCatName val="0"/>
          <c:showSerName val="0"/>
          <c:showPercent val="0"/>
          <c:showBubbleSize val="0"/>
        </c:dLbls>
        <c:gapWidth val="219"/>
        <c:overlap val="-27"/>
        <c:axId val="257694720"/>
        <c:axId val="257696512"/>
      </c:barChart>
      <c:catAx>
        <c:axId val="25769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696512"/>
        <c:crosses val="autoZero"/>
        <c:auto val="1"/>
        <c:lblAlgn val="ctr"/>
        <c:lblOffset val="100"/>
        <c:noMultiLvlLbl val="0"/>
      </c:catAx>
      <c:valAx>
        <c:axId val="257696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6947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'111.ЈКП ДОМИНГ ЦО Македонска Ка'!$A$139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'111.ЈКП ДОМИНГ ЦО Македонска Ка'!$B$138:$D$138</c:f>
              <c:numCache>
                <c:formatCode>General</c:formatCode>
                <c:ptCount val="3"/>
                <c:pt idx="0">
                  <c:v>2023</c:v>
                </c:pt>
                <c:pt idx="1">
                  <c:v>2024</c:v>
                </c:pt>
                <c:pt idx="2">
                  <c:v>2025</c:v>
                </c:pt>
              </c:numCache>
            </c:numRef>
          </c:cat>
          <c:val>
            <c:numRef>
              <c:f>'111.ЈКП ДОМИНГ ЦО Македонска Ка'!$B$139:$D$139</c:f>
              <c:numCache>
                <c:formatCode>0.00</c:formatCode>
                <c:ptCount val="3"/>
                <c:pt idx="0">
                  <c:v>0.80017299292053246</c:v>
                </c:pt>
                <c:pt idx="1">
                  <c:v>0.80037727954711213</c:v>
                </c:pt>
                <c:pt idx="2">
                  <c:v>0.80005767771367542</c:v>
                </c:pt>
              </c:numCache>
            </c:numRef>
          </c:val>
          <c:smooth val="0"/>
          <c:extLst>
            <c:ext xmlns:c16="http://schemas.microsoft.com/office/drawing/2014/chart" uri="{C3380CC4-5D6E-409C-BE32-E72D297353CC}">
              <c16:uniqueId val="{00000000-9787-604C-970C-24B1A5A21FB9}"/>
            </c:ext>
          </c:extLst>
        </c:ser>
        <c:ser>
          <c:idx val="1"/>
          <c:order val="1"/>
          <c:tx>
            <c:strRef>
              <c:f>'111.ЈКП ДОМИНГ ЦО Македонска Ка'!$A$140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'111.ЈКП ДОМИНГ ЦО Македонска Ка'!$B$138:$D$138</c:f>
              <c:numCache>
                <c:formatCode>General</c:formatCode>
                <c:ptCount val="3"/>
                <c:pt idx="0">
                  <c:v>2023</c:v>
                </c:pt>
                <c:pt idx="1">
                  <c:v>2024</c:v>
                </c:pt>
                <c:pt idx="2">
                  <c:v>2025</c:v>
                </c:pt>
              </c:numCache>
            </c:numRef>
          </c:cat>
          <c:val>
            <c:numRef>
              <c:f>'111.ЈКП ДОМИНГ ЦО Македонска Ка'!$B$140:$D$140</c:f>
              <c:numCache>
                <c:formatCode>0.00</c:formatCode>
                <c:ptCount val="3"/>
                <c:pt idx="0">
                  <c:v>4.0043285670706066</c:v>
                </c:pt>
                <c:pt idx="1">
                  <c:v>4.0094498147870192</c:v>
                </c:pt>
                <c:pt idx="2">
                  <c:v>4.0014423588016763</c:v>
                </c:pt>
              </c:numCache>
            </c:numRef>
          </c:val>
          <c:smooth val="0"/>
          <c:extLst>
            <c:ext xmlns:c16="http://schemas.microsoft.com/office/drawing/2014/chart" uri="{C3380CC4-5D6E-409C-BE32-E72D297353CC}">
              <c16:uniqueId val="{00000001-9787-604C-970C-24B1A5A21FB9}"/>
            </c:ext>
          </c:extLst>
        </c:ser>
        <c:dLbls>
          <c:showLegendKey val="0"/>
          <c:showVal val="0"/>
          <c:showCatName val="0"/>
          <c:showSerName val="0"/>
          <c:showPercent val="0"/>
          <c:showBubbleSize val="0"/>
        </c:dLbls>
        <c:smooth val="0"/>
        <c:axId val="257722240"/>
        <c:axId val="257723776"/>
      </c:lineChart>
      <c:catAx>
        <c:axId val="25772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723776"/>
        <c:crosses val="autoZero"/>
        <c:auto val="1"/>
        <c:lblAlgn val="ctr"/>
        <c:lblOffset val="100"/>
        <c:noMultiLvlLbl val="0"/>
      </c:catAx>
      <c:valAx>
        <c:axId val="25772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722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'111.ЈКП ДОМИНГ ЦО Македонска Ка'!$A$185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'111.ЈКП ДОМИНГ ЦО Македонска Ка'!$B$184:$D$184</c:f>
              <c:numCache>
                <c:formatCode>General</c:formatCode>
                <c:ptCount val="3"/>
                <c:pt idx="0">
                  <c:v>2023</c:v>
                </c:pt>
                <c:pt idx="1">
                  <c:v>2024</c:v>
                </c:pt>
                <c:pt idx="2">
                  <c:v>2025</c:v>
                </c:pt>
              </c:numCache>
            </c:numRef>
          </c:cat>
          <c:val>
            <c:numRef>
              <c:f>'111.ЈКП ДОМИНГ ЦО Македонска Ка'!$B$185:$D$185</c:f>
              <c:numCache>
                <c:formatCode>0.00</c:formatCode>
                <c:ptCount val="3"/>
                <c:pt idx="0">
                  <c:v>8.5482650310314517E-2</c:v>
                </c:pt>
                <c:pt idx="1">
                  <c:v>8.4369974239721743E-2</c:v>
                </c:pt>
                <c:pt idx="2">
                  <c:v>8.4785508897942397E-2</c:v>
                </c:pt>
              </c:numCache>
            </c:numRef>
          </c:val>
          <c:smooth val="0"/>
          <c:extLst>
            <c:ext xmlns:c16="http://schemas.microsoft.com/office/drawing/2014/chart" uri="{C3380CC4-5D6E-409C-BE32-E72D297353CC}">
              <c16:uniqueId val="{00000000-3BED-1D40-B005-E52C6ADC9DBA}"/>
            </c:ext>
          </c:extLst>
        </c:ser>
        <c:ser>
          <c:idx val="1"/>
          <c:order val="1"/>
          <c:tx>
            <c:strRef>
              <c:f>'111.ЈКП ДОМИНГ ЦО Македонска Ка'!$A$186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'111.ЈКП ДОМИНГ ЦО Македонска Ка'!$B$184:$D$184</c:f>
              <c:numCache>
                <c:formatCode>General</c:formatCode>
                <c:ptCount val="3"/>
                <c:pt idx="0">
                  <c:v>2023</c:v>
                </c:pt>
                <c:pt idx="1">
                  <c:v>2024</c:v>
                </c:pt>
                <c:pt idx="2">
                  <c:v>2025</c:v>
                </c:pt>
              </c:numCache>
            </c:numRef>
          </c:cat>
          <c:val>
            <c:numRef>
              <c:f>'111.ЈКП ДОМИНГ ЦО Македонска Ка'!$B$186:$D$186</c:f>
              <c:numCache>
                <c:formatCode>0.00</c:formatCode>
                <c:ptCount val="3"/>
                <c:pt idx="0">
                  <c:v>8.5482650310314517E-2</c:v>
                </c:pt>
                <c:pt idx="1">
                  <c:v>8.4369974239721743E-2</c:v>
                </c:pt>
                <c:pt idx="2">
                  <c:v>8.4785508897942397E-2</c:v>
                </c:pt>
              </c:numCache>
            </c:numRef>
          </c:val>
          <c:smooth val="0"/>
          <c:extLst>
            <c:ext xmlns:c16="http://schemas.microsoft.com/office/drawing/2014/chart" uri="{C3380CC4-5D6E-409C-BE32-E72D297353CC}">
              <c16:uniqueId val="{00000001-3BED-1D40-B005-E52C6ADC9DBA}"/>
            </c:ext>
          </c:extLst>
        </c:ser>
        <c:dLbls>
          <c:showLegendKey val="0"/>
          <c:showVal val="0"/>
          <c:showCatName val="0"/>
          <c:showSerName val="0"/>
          <c:showPercent val="0"/>
          <c:showBubbleSize val="0"/>
        </c:dLbls>
        <c:smooth val="0"/>
        <c:axId val="258151168"/>
        <c:axId val="258152704"/>
      </c:lineChart>
      <c:catAx>
        <c:axId val="25815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152704"/>
        <c:crosses val="autoZero"/>
        <c:auto val="1"/>
        <c:lblAlgn val="ctr"/>
        <c:lblOffset val="100"/>
        <c:noMultiLvlLbl val="0"/>
      </c:catAx>
      <c:valAx>
        <c:axId val="2581527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151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'112.ЈП КАМЕНА РЕКА Македонска К'!$A$161</c:f>
              <c:strCache>
                <c:ptCount val="1"/>
                <c:pt idx="0">
                  <c:v>   НЕТО ПРОФИТНА МАРЖА</c:v>
                </c:pt>
              </c:strCache>
            </c:strRef>
          </c:tx>
          <c:spPr>
            <a:ln w="28575" cap="rnd">
              <a:solidFill>
                <a:schemeClr val="accent1"/>
              </a:solidFill>
              <a:prstDash val="solid"/>
              <a:round/>
            </a:ln>
          </c:spPr>
          <c:marker>
            <c:symbol val="none"/>
          </c:marker>
          <c:cat>
            <c:numRef>
              <c:f>'112.ЈП КАМЕНА РЕКА Македонска К'!$B$160:$D$160</c:f>
              <c:numCache>
                <c:formatCode>General</c:formatCode>
                <c:ptCount val="3"/>
                <c:pt idx="0">
                  <c:v>2023</c:v>
                </c:pt>
                <c:pt idx="1">
                  <c:v>2024</c:v>
                </c:pt>
                <c:pt idx="2">
                  <c:v>2025</c:v>
                </c:pt>
              </c:numCache>
            </c:numRef>
          </c:cat>
          <c:val>
            <c:numRef>
              <c:f>'112.ЈП КАМЕНА РЕКА Македонска К'!$B$161:$D$161</c:f>
              <c:numCache>
                <c:formatCode>0.00</c:formatCode>
                <c:ptCount val="3"/>
                <c:pt idx="0">
                  <c:v>-6.98</c:v>
                </c:pt>
                <c:pt idx="1">
                  <c:v>-5.72</c:v>
                </c:pt>
                <c:pt idx="2">
                  <c:v>-5.57</c:v>
                </c:pt>
              </c:numCache>
            </c:numRef>
          </c:val>
          <c:smooth val="0"/>
          <c:extLst>
            <c:ext xmlns:c16="http://schemas.microsoft.com/office/drawing/2014/chart" uri="{C3380CC4-5D6E-409C-BE32-E72D297353CC}">
              <c16:uniqueId val="{00000000-EFF8-7F40-BF55-F3EB91647B2C}"/>
            </c:ext>
          </c:extLst>
        </c:ser>
        <c:ser>
          <c:idx val="1"/>
          <c:order val="1"/>
          <c:tx>
            <c:strRef>
              <c:f>'112.ЈП КАМЕНА РЕКА Македонска К'!$A$162</c:f>
              <c:strCache>
                <c:ptCount val="1"/>
                <c:pt idx="0">
                  <c:v>  ОПЕРАТИВНА ПРОФИТНА МАРЖА</c:v>
                </c:pt>
              </c:strCache>
            </c:strRef>
          </c:tx>
          <c:spPr>
            <a:ln w="28575" cap="rnd">
              <a:solidFill>
                <a:schemeClr val="accent2"/>
              </a:solidFill>
              <a:prstDash val="solid"/>
              <a:round/>
            </a:ln>
          </c:spPr>
          <c:marker>
            <c:symbol val="none"/>
          </c:marker>
          <c:cat>
            <c:numRef>
              <c:f>'112.ЈП КАМЕНА РЕКА Македонска К'!$B$160:$D$160</c:f>
              <c:numCache>
                <c:formatCode>General</c:formatCode>
                <c:ptCount val="3"/>
                <c:pt idx="0">
                  <c:v>2023</c:v>
                </c:pt>
                <c:pt idx="1">
                  <c:v>2024</c:v>
                </c:pt>
                <c:pt idx="2">
                  <c:v>2025</c:v>
                </c:pt>
              </c:numCache>
            </c:numRef>
          </c:cat>
          <c:val>
            <c:numRef>
              <c:f>'112.ЈП КАМЕНА РЕКА Македонска К'!$B$162:$D$162</c:f>
              <c:numCache>
                <c:formatCode>0.00</c:formatCode>
                <c:ptCount val="3"/>
                <c:pt idx="0">
                  <c:v>-6.9816123337577833</c:v>
                </c:pt>
                <c:pt idx="1">
                  <c:v>-5.7188027581943492</c:v>
                </c:pt>
                <c:pt idx="2">
                  <c:v>-5.5683522347287031</c:v>
                </c:pt>
              </c:numCache>
            </c:numRef>
          </c:val>
          <c:smooth val="0"/>
          <c:extLst>
            <c:ext xmlns:c16="http://schemas.microsoft.com/office/drawing/2014/chart" uri="{C3380CC4-5D6E-409C-BE32-E72D297353CC}">
              <c16:uniqueId val="{00000001-EFF8-7F40-BF55-F3EB91647B2C}"/>
            </c:ext>
          </c:extLst>
        </c:ser>
        <c:ser>
          <c:idx val="2"/>
          <c:order val="2"/>
          <c:tx>
            <c:strRef>
              <c:f>'112.ЈП КАМЕНА РЕКА Македонска К'!$A$163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'112.ЈП КАМЕНА РЕКА Македонска К'!$B$160:$D$160</c:f>
              <c:numCache>
                <c:formatCode>General</c:formatCode>
                <c:ptCount val="3"/>
                <c:pt idx="0">
                  <c:v>2023</c:v>
                </c:pt>
                <c:pt idx="1">
                  <c:v>2024</c:v>
                </c:pt>
                <c:pt idx="2">
                  <c:v>2025</c:v>
                </c:pt>
              </c:numCache>
            </c:numRef>
          </c:cat>
          <c:val>
            <c:numRef>
              <c:f>'112.ЈП КАМЕНА РЕКА Македонска К'!$B$163:$D$163</c:f>
              <c:numCache>
                <c:formatCode>0.00</c:formatCode>
                <c:ptCount val="3"/>
                <c:pt idx="0">
                  <c:v>-3.96</c:v>
                </c:pt>
                <c:pt idx="1">
                  <c:v>-4.04</c:v>
                </c:pt>
                <c:pt idx="2">
                  <c:v>-4.5599999999999996</c:v>
                </c:pt>
              </c:numCache>
            </c:numRef>
          </c:val>
          <c:smooth val="0"/>
          <c:extLst>
            <c:ext xmlns:c16="http://schemas.microsoft.com/office/drawing/2014/chart" uri="{C3380CC4-5D6E-409C-BE32-E72D297353CC}">
              <c16:uniqueId val="{00000002-EFF8-7F40-BF55-F3EB91647B2C}"/>
            </c:ext>
          </c:extLst>
        </c:ser>
        <c:ser>
          <c:idx val="3"/>
          <c:order val="3"/>
          <c:tx>
            <c:strRef>
              <c:f>'112.ЈП КАМЕНА РЕКА Македонска К'!$A$164</c:f>
              <c:strCache>
                <c:ptCount val="1"/>
                <c:pt idx="0">
                  <c:v>  СТАПКА НА ПОВРАТ НА КАПИТАЛОТ (ROE)</c:v>
                </c:pt>
              </c:strCache>
            </c:strRef>
          </c:tx>
          <c:marker>
            <c:symbol val="none"/>
          </c:marker>
          <c:cat>
            <c:numRef>
              <c:f>'112.ЈП КАМЕНА РЕКА Македонска К'!$B$160:$D$160</c:f>
              <c:numCache>
                <c:formatCode>General</c:formatCode>
                <c:ptCount val="3"/>
                <c:pt idx="0">
                  <c:v>2023</c:v>
                </c:pt>
                <c:pt idx="1">
                  <c:v>2024</c:v>
                </c:pt>
                <c:pt idx="2">
                  <c:v>2025</c:v>
                </c:pt>
              </c:numCache>
            </c:numRef>
          </c:cat>
          <c:val>
            <c:numRef>
              <c:f>'112.ЈП КАМЕНА РЕКА Македонска К'!$B$164:$D$164</c:f>
              <c:numCache>
                <c:formatCode>0.00</c:formatCode>
                <c:ptCount val="3"/>
                <c:pt idx="0">
                  <c:v>-6.71</c:v>
                </c:pt>
                <c:pt idx="1">
                  <c:v>-6.7</c:v>
                </c:pt>
                <c:pt idx="2">
                  <c:v>-7.84</c:v>
                </c:pt>
              </c:numCache>
            </c:numRef>
          </c:val>
          <c:smooth val="0"/>
          <c:extLst>
            <c:ext xmlns:c16="http://schemas.microsoft.com/office/drawing/2014/chart" uri="{C3380CC4-5D6E-409C-BE32-E72D297353CC}">
              <c16:uniqueId val="{00000000-96A7-AC48-BA46-8C640B8235C8}"/>
            </c:ext>
          </c:extLst>
        </c:ser>
        <c:dLbls>
          <c:showLegendKey val="0"/>
          <c:showVal val="0"/>
          <c:showCatName val="0"/>
          <c:showSerName val="0"/>
          <c:showPercent val="0"/>
          <c:showBubbleSize val="0"/>
        </c:dLbls>
        <c:smooth val="0"/>
        <c:axId val="257906944"/>
        <c:axId val="257916928"/>
      </c:lineChart>
      <c:catAx>
        <c:axId val="25790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916928"/>
        <c:crosses val="autoZero"/>
        <c:auto val="1"/>
        <c:lblAlgn val="ctr"/>
        <c:lblOffset val="100"/>
        <c:noMultiLvlLbl val="0"/>
      </c:catAx>
      <c:valAx>
        <c:axId val="257916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906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'112.ЈП КАМЕНА РЕКА Македонска К'!$A$95</c:f>
              <c:strCache>
                <c:ptCount val="1"/>
                <c:pt idx="0">
                  <c:v>Oбврски</c:v>
                </c:pt>
              </c:strCache>
            </c:strRef>
          </c:tx>
          <c:spPr>
            <a:solidFill>
              <a:schemeClr val="accent1"/>
            </a:solidFill>
            <a:ln>
              <a:noFill/>
              <a:prstDash val="solid"/>
            </a:ln>
          </c:spPr>
          <c:invertIfNegative val="0"/>
          <c:cat>
            <c:numRef>
              <c:f>'112.ЈП КАМЕНА РЕКА Македонска К'!$B$94:$D$94</c:f>
              <c:numCache>
                <c:formatCode>0</c:formatCode>
                <c:ptCount val="3"/>
                <c:pt idx="0">
                  <c:v>2023</c:v>
                </c:pt>
                <c:pt idx="1">
                  <c:v>2024</c:v>
                </c:pt>
                <c:pt idx="2">
                  <c:v>2025</c:v>
                </c:pt>
              </c:numCache>
            </c:numRef>
          </c:cat>
          <c:val>
            <c:numRef>
              <c:f>'112.ЈП КАМЕНА РЕКА Македонска К'!$B$95:$D$95</c:f>
              <c:numCache>
                <c:formatCode>#,##0</c:formatCode>
                <c:ptCount val="3"/>
                <c:pt idx="0">
                  <c:v>6878137</c:v>
                </c:pt>
                <c:pt idx="1">
                  <c:v>6750182</c:v>
                </c:pt>
                <c:pt idx="2">
                  <c:v>7730443</c:v>
                </c:pt>
              </c:numCache>
            </c:numRef>
          </c:val>
          <c:extLst>
            <c:ext xmlns:c16="http://schemas.microsoft.com/office/drawing/2014/chart" uri="{C3380CC4-5D6E-409C-BE32-E72D297353CC}">
              <c16:uniqueId val="{00000000-EBAE-3244-B9B8-C32A64CE98CD}"/>
            </c:ext>
          </c:extLst>
        </c:ser>
        <c:ser>
          <c:idx val="1"/>
          <c:order val="1"/>
          <c:tx>
            <c:strRef>
              <c:f>'112.ЈП КАМЕНА РЕКА Македонска К'!$A$96</c:f>
              <c:strCache>
                <c:ptCount val="1"/>
                <c:pt idx="0">
                  <c:v>EBITDA</c:v>
                </c:pt>
              </c:strCache>
            </c:strRef>
          </c:tx>
          <c:spPr>
            <a:solidFill>
              <a:schemeClr val="accent2"/>
            </a:solidFill>
            <a:ln>
              <a:noFill/>
              <a:prstDash val="solid"/>
            </a:ln>
          </c:spPr>
          <c:invertIfNegative val="0"/>
          <c:cat>
            <c:numRef>
              <c:f>'112.ЈП КАМЕНА РЕКА Македонска К'!$B$94:$D$94</c:f>
              <c:numCache>
                <c:formatCode>0</c:formatCode>
                <c:ptCount val="3"/>
                <c:pt idx="0">
                  <c:v>2023</c:v>
                </c:pt>
                <c:pt idx="1">
                  <c:v>2024</c:v>
                </c:pt>
                <c:pt idx="2">
                  <c:v>2025</c:v>
                </c:pt>
              </c:numCache>
            </c:numRef>
          </c:cat>
          <c:val>
            <c:numRef>
              <c:f>'112.ЈП КАМЕНА РЕКА Македонска К'!$B$96:$D$96</c:f>
              <c:numCache>
                <c:formatCode>#,##0</c:formatCode>
                <c:ptCount val="3"/>
                <c:pt idx="0">
                  <c:v>-1540672</c:v>
                </c:pt>
                <c:pt idx="1">
                  <c:v>-404677</c:v>
                </c:pt>
                <c:pt idx="2">
                  <c:v>-593086</c:v>
                </c:pt>
              </c:numCache>
            </c:numRef>
          </c:val>
          <c:extLst>
            <c:ext xmlns:c16="http://schemas.microsoft.com/office/drawing/2014/chart" uri="{C3380CC4-5D6E-409C-BE32-E72D297353CC}">
              <c16:uniqueId val="{00000001-EBAE-3244-B9B8-C32A64CE98CD}"/>
            </c:ext>
          </c:extLst>
        </c:ser>
        <c:ser>
          <c:idx val="2"/>
          <c:order val="2"/>
          <c:tx>
            <c:strRef>
              <c:f>'112.ЈП КАМЕНА РЕКА Македонска К'!$A$97</c:f>
              <c:strCache>
                <c:ptCount val="1"/>
                <c:pt idx="0">
                  <c:v>Показател на долг/ЕBITDA</c:v>
                </c:pt>
              </c:strCache>
            </c:strRef>
          </c:tx>
          <c:spPr>
            <a:solidFill>
              <a:schemeClr val="accent3"/>
            </a:solidFill>
            <a:ln>
              <a:noFill/>
              <a:prstDash val="solid"/>
            </a:ln>
          </c:spPr>
          <c:invertIfNegative val="0"/>
          <c:cat>
            <c:numRef>
              <c:f>'112.ЈП КАМЕНА РЕКА Македонска К'!$B$94:$D$94</c:f>
              <c:numCache>
                <c:formatCode>0</c:formatCode>
                <c:ptCount val="3"/>
                <c:pt idx="0">
                  <c:v>2023</c:v>
                </c:pt>
                <c:pt idx="1">
                  <c:v>2024</c:v>
                </c:pt>
                <c:pt idx="2">
                  <c:v>2025</c:v>
                </c:pt>
              </c:numCache>
            </c:numRef>
          </c:cat>
          <c:val>
            <c:numRef>
              <c:f>'112.ЈП КАМЕНА РЕКА Македонска К'!$B$97:$D$97</c:f>
              <c:numCache>
                <c:formatCode>#,##0.00</c:formatCode>
                <c:ptCount val="3"/>
                <c:pt idx="0">
                  <c:v>-4.464374636522245</c:v>
                </c:pt>
                <c:pt idx="1">
                  <c:v>-16.680419198521289</c:v>
                </c:pt>
                <c:pt idx="2">
                  <c:v>-13.034269903521579</c:v>
                </c:pt>
              </c:numCache>
            </c:numRef>
          </c:val>
          <c:extLst>
            <c:ext xmlns:c16="http://schemas.microsoft.com/office/drawing/2014/chart" uri="{C3380CC4-5D6E-409C-BE32-E72D297353CC}">
              <c16:uniqueId val="{00000002-EBAE-3244-B9B8-C32A64CE98CD}"/>
            </c:ext>
          </c:extLst>
        </c:ser>
        <c:dLbls>
          <c:showLegendKey val="0"/>
          <c:showVal val="0"/>
          <c:showCatName val="0"/>
          <c:showSerName val="0"/>
          <c:showPercent val="0"/>
          <c:showBubbleSize val="0"/>
        </c:dLbls>
        <c:gapWidth val="219"/>
        <c:overlap val="-27"/>
        <c:axId val="257939712"/>
        <c:axId val="258179072"/>
      </c:barChart>
      <c:catAx>
        <c:axId val="2579397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179072"/>
        <c:crosses val="autoZero"/>
        <c:auto val="1"/>
        <c:lblAlgn val="ctr"/>
        <c:lblOffset val="100"/>
        <c:noMultiLvlLbl val="0"/>
      </c:catAx>
      <c:valAx>
        <c:axId val="258179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9397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'112.ЈП КАМЕНА РЕКА Македонска К'!$A$118</c:f>
              <c:strCache>
                <c:ptCount val="1"/>
                <c:pt idx="0">
                  <c:v>Oбврски</c:v>
                </c:pt>
              </c:strCache>
            </c:strRef>
          </c:tx>
          <c:spPr>
            <a:solidFill>
              <a:schemeClr val="accent1"/>
            </a:solidFill>
            <a:ln>
              <a:noFill/>
              <a:prstDash val="solid"/>
            </a:ln>
          </c:spPr>
          <c:invertIfNegative val="0"/>
          <c:cat>
            <c:numRef>
              <c:f>'112.ЈП КАМЕНА РЕКА Македонска К'!$B$117:$D$117</c:f>
              <c:numCache>
                <c:formatCode>General</c:formatCode>
                <c:ptCount val="3"/>
                <c:pt idx="0">
                  <c:v>2023</c:v>
                </c:pt>
                <c:pt idx="1">
                  <c:v>2024</c:v>
                </c:pt>
                <c:pt idx="2">
                  <c:v>2025</c:v>
                </c:pt>
              </c:numCache>
            </c:numRef>
          </c:cat>
          <c:val>
            <c:numRef>
              <c:f>'112.ЈП КАМЕНА РЕКА Македонска К'!$B$118:$D$118</c:f>
              <c:numCache>
                <c:formatCode>#,##0</c:formatCode>
                <c:ptCount val="3"/>
                <c:pt idx="0">
                  <c:v>6878137</c:v>
                </c:pt>
                <c:pt idx="1">
                  <c:v>6750182</c:v>
                </c:pt>
                <c:pt idx="2">
                  <c:v>7730443</c:v>
                </c:pt>
              </c:numCache>
            </c:numRef>
          </c:val>
          <c:extLst>
            <c:ext xmlns:c16="http://schemas.microsoft.com/office/drawing/2014/chart" uri="{C3380CC4-5D6E-409C-BE32-E72D297353CC}">
              <c16:uniqueId val="{00000000-ED07-DB46-8A16-D0C3FE430814}"/>
            </c:ext>
          </c:extLst>
        </c:ser>
        <c:ser>
          <c:idx val="1"/>
          <c:order val="1"/>
          <c:tx>
            <c:strRef>
              <c:f>'112.ЈП КАМЕНА РЕКА Македонска К'!$A$119</c:f>
              <c:strCache>
                <c:ptCount val="1"/>
                <c:pt idx="0">
                  <c:v>Приходи</c:v>
                </c:pt>
              </c:strCache>
            </c:strRef>
          </c:tx>
          <c:spPr>
            <a:solidFill>
              <a:schemeClr val="accent2"/>
            </a:solidFill>
            <a:ln>
              <a:noFill/>
              <a:prstDash val="solid"/>
            </a:ln>
          </c:spPr>
          <c:invertIfNegative val="0"/>
          <c:cat>
            <c:numRef>
              <c:f>'112.ЈП КАМЕНА РЕКА Македонска К'!$B$117:$D$117</c:f>
              <c:numCache>
                <c:formatCode>General</c:formatCode>
                <c:ptCount val="3"/>
                <c:pt idx="0">
                  <c:v>2023</c:v>
                </c:pt>
                <c:pt idx="1">
                  <c:v>2024</c:v>
                </c:pt>
                <c:pt idx="2">
                  <c:v>2025</c:v>
                </c:pt>
              </c:numCache>
            </c:numRef>
          </c:cat>
          <c:val>
            <c:numRef>
              <c:f>'112.ЈП КАМЕНА РЕКА Македонска К'!$B$119:$D$119</c:f>
              <c:numCache>
                <c:formatCode>#,##0</c:formatCode>
                <c:ptCount val="3"/>
                <c:pt idx="0">
                  <c:v>35935066</c:v>
                </c:pt>
                <c:pt idx="1">
                  <c:v>41035687</c:v>
                </c:pt>
                <c:pt idx="2">
                  <c:v>45738863</c:v>
                </c:pt>
              </c:numCache>
            </c:numRef>
          </c:val>
          <c:extLst>
            <c:ext xmlns:c16="http://schemas.microsoft.com/office/drawing/2014/chart" uri="{C3380CC4-5D6E-409C-BE32-E72D297353CC}">
              <c16:uniqueId val="{00000001-ED07-DB46-8A16-D0C3FE430814}"/>
            </c:ext>
          </c:extLst>
        </c:ser>
        <c:dLbls>
          <c:showLegendKey val="0"/>
          <c:showVal val="0"/>
          <c:showCatName val="0"/>
          <c:showSerName val="0"/>
          <c:showPercent val="0"/>
          <c:showBubbleSize val="0"/>
        </c:dLbls>
        <c:gapWidth val="219"/>
        <c:overlap val="-27"/>
        <c:axId val="257959040"/>
        <c:axId val="257960576"/>
      </c:barChart>
      <c:catAx>
        <c:axId val="25795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960576"/>
        <c:crosses val="autoZero"/>
        <c:auto val="1"/>
        <c:lblAlgn val="ctr"/>
        <c:lblOffset val="100"/>
        <c:noMultiLvlLbl val="0"/>
      </c:catAx>
      <c:valAx>
        <c:axId val="257960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7959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'112.ЈП КАМЕНА РЕКА Македонска К'!$A$139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'112.ЈП КАМЕНА РЕКА Македонска К'!$B$138:$D$138</c:f>
              <c:numCache>
                <c:formatCode>General</c:formatCode>
                <c:ptCount val="3"/>
                <c:pt idx="0">
                  <c:v>2023</c:v>
                </c:pt>
                <c:pt idx="1">
                  <c:v>2024</c:v>
                </c:pt>
                <c:pt idx="2">
                  <c:v>2025</c:v>
                </c:pt>
              </c:numCache>
            </c:numRef>
          </c:cat>
          <c:val>
            <c:numRef>
              <c:f>'112.ЈП КАМЕНА РЕКА Македонска К'!$B$139:$D$139</c:f>
              <c:numCache>
                <c:formatCode>0.00</c:formatCode>
                <c:ptCount val="3"/>
                <c:pt idx="0">
                  <c:v>0.1086666156153344</c:v>
                </c:pt>
                <c:pt idx="1">
                  <c:v>0.1154660262779906</c:v>
                </c:pt>
                <c:pt idx="2">
                  <c:v>0.1383831852118419</c:v>
                </c:pt>
              </c:numCache>
            </c:numRef>
          </c:val>
          <c:smooth val="0"/>
          <c:extLst>
            <c:ext xmlns:c16="http://schemas.microsoft.com/office/drawing/2014/chart" uri="{C3380CC4-5D6E-409C-BE32-E72D297353CC}">
              <c16:uniqueId val="{00000000-9FBE-3148-B166-FBB897F5AD9F}"/>
            </c:ext>
          </c:extLst>
        </c:ser>
        <c:ser>
          <c:idx val="1"/>
          <c:order val="1"/>
          <c:tx>
            <c:strRef>
              <c:f>'112.ЈП КАМЕНА РЕКА Македонска К'!$A$140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'112.ЈП КАМЕНА РЕКА Македонска К'!$B$138:$D$138</c:f>
              <c:numCache>
                <c:formatCode>General</c:formatCode>
                <c:ptCount val="3"/>
                <c:pt idx="0">
                  <c:v>2023</c:v>
                </c:pt>
                <c:pt idx="1">
                  <c:v>2024</c:v>
                </c:pt>
                <c:pt idx="2">
                  <c:v>2025</c:v>
                </c:pt>
              </c:numCache>
            </c:numRef>
          </c:cat>
          <c:val>
            <c:numRef>
              <c:f>'112.ЈП КАМЕНА РЕКА Македонска К'!$B$140:$D$140</c:f>
              <c:numCache>
                <c:formatCode>0.00</c:formatCode>
                <c:ptCount val="3"/>
                <c:pt idx="0">
                  <c:v>0.18395056102198951</c:v>
                </c:pt>
                <c:pt idx="1">
                  <c:v>0.19261814707365851</c:v>
                </c:pt>
                <c:pt idx="2">
                  <c:v>0.23787829520641779</c:v>
                </c:pt>
              </c:numCache>
            </c:numRef>
          </c:val>
          <c:smooth val="0"/>
          <c:extLst>
            <c:ext xmlns:c16="http://schemas.microsoft.com/office/drawing/2014/chart" uri="{C3380CC4-5D6E-409C-BE32-E72D297353CC}">
              <c16:uniqueId val="{00000001-9FBE-3148-B166-FBB897F5AD9F}"/>
            </c:ext>
          </c:extLst>
        </c:ser>
        <c:dLbls>
          <c:showLegendKey val="0"/>
          <c:showVal val="0"/>
          <c:showCatName val="0"/>
          <c:showSerName val="0"/>
          <c:showPercent val="0"/>
          <c:showBubbleSize val="0"/>
        </c:dLbls>
        <c:smooth val="0"/>
        <c:axId val="258019328"/>
        <c:axId val="258020864"/>
      </c:lineChart>
      <c:catAx>
        <c:axId val="25801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020864"/>
        <c:crosses val="autoZero"/>
        <c:auto val="1"/>
        <c:lblAlgn val="ctr"/>
        <c:lblOffset val="100"/>
        <c:noMultiLvlLbl val="0"/>
      </c:catAx>
      <c:valAx>
        <c:axId val="2580208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019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'12.Друштво за спортски дејност'!$A$161</c:f>
              <c:strCache>
                <c:ptCount val="1"/>
                <c:pt idx="0">
                  <c:v>   НЕТО ПРОФИТНА МАРЖА</c:v>
                </c:pt>
              </c:strCache>
            </c:strRef>
          </c:tx>
          <c:spPr>
            <a:ln>
              <a:prstDash val="solid"/>
            </a:ln>
          </c:spPr>
          <c:marker>
            <c:symbol val="none"/>
          </c:marker>
          <c:cat>
            <c:numRef>
              <c:f>'12.Друштво за спортски дејност'!$B$160:$D$160</c:f>
              <c:numCache>
                <c:formatCode>General</c:formatCode>
                <c:ptCount val="3"/>
                <c:pt idx="0">
                  <c:v>2023</c:v>
                </c:pt>
                <c:pt idx="1">
                  <c:v>2024</c:v>
                </c:pt>
                <c:pt idx="2">
                  <c:v>2025</c:v>
                </c:pt>
              </c:numCache>
            </c:numRef>
          </c:cat>
          <c:val>
            <c:numRef>
              <c:f>'12.Друштво за спортски дејност'!$B$161:$D$161</c:f>
              <c:numCache>
                <c:formatCode>0.00</c:formatCode>
                <c:ptCount val="3"/>
                <c:pt idx="0">
                  <c:v>2726.1845179820011</c:v>
                </c:pt>
                <c:pt idx="1">
                  <c:v>204.09602942543421</c:v>
                </c:pt>
                <c:pt idx="2">
                  <c:v>157.26059654631081</c:v>
                </c:pt>
              </c:numCache>
            </c:numRef>
          </c:val>
          <c:smooth val="0"/>
          <c:extLst>
            <c:ext xmlns:c16="http://schemas.microsoft.com/office/drawing/2014/chart" uri="{C3380CC4-5D6E-409C-BE32-E72D297353CC}">
              <c16:uniqueId val="{00000000-4A87-4A4A-A6EC-263B5F9CA960}"/>
            </c:ext>
          </c:extLst>
        </c:ser>
        <c:ser>
          <c:idx val="1"/>
          <c:order val="1"/>
          <c:tx>
            <c:strRef>
              <c:f>'12.Друштво за спортски дејност'!$A$162</c:f>
              <c:strCache>
                <c:ptCount val="1"/>
                <c:pt idx="0">
                  <c:v>  ОПЕРАТИВНА ПРОФИТНА МАРЖА</c:v>
                </c:pt>
              </c:strCache>
            </c:strRef>
          </c:tx>
          <c:spPr>
            <a:ln>
              <a:prstDash val="solid"/>
            </a:ln>
          </c:spPr>
          <c:marker>
            <c:symbol val="none"/>
          </c:marker>
          <c:cat>
            <c:numRef>
              <c:f>'12.Друштво за спортски дејност'!$B$160:$D$160</c:f>
              <c:numCache>
                <c:formatCode>General</c:formatCode>
                <c:ptCount val="3"/>
                <c:pt idx="0">
                  <c:v>2023</c:v>
                </c:pt>
                <c:pt idx="1">
                  <c:v>2024</c:v>
                </c:pt>
                <c:pt idx="2">
                  <c:v>2025</c:v>
                </c:pt>
              </c:numCache>
            </c:numRef>
          </c:cat>
          <c:val>
            <c:numRef>
              <c:f>'12.Друштво за спортски дејност'!$B$162:$D$162</c:f>
              <c:numCache>
                <c:formatCode>0.00</c:formatCode>
                <c:ptCount val="3"/>
                <c:pt idx="0">
                  <c:v>-1904.663244937416</c:v>
                </c:pt>
                <c:pt idx="1">
                  <c:v>-2472.4915110541888</c:v>
                </c:pt>
                <c:pt idx="2">
                  <c:v>-75265.142939767</c:v>
                </c:pt>
              </c:numCache>
            </c:numRef>
          </c:val>
          <c:smooth val="0"/>
          <c:extLst>
            <c:ext xmlns:c16="http://schemas.microsoft.com/office/drawing/2014/chart" uri="{C3380CC4-5D6E-409C-BE32-E72D297353CC}">
              <c16:uniqueId val="{00000001-4A87-4A4A-A6EC-263B5F9CA960}"/>
            </c:ext>
          </c:extLst>
        </c:ser>
        <c:ser>
          <c:idx val="2"/>
          <c:order val="2"/>
          <c:tx>
            <c:strRef>
              <c:f>'12.Друштво за спортски дејност'!$A$163</c:f>
              <c:strCache>
                <c:ptCount val="1"/>
                <c:pt idx="0">
                  <c:v>  СТАПКА НА ПОВРАТ НА РЕДСТВА (ROA)</c:v>
                </c:pt>
              </c:strCache>
            </c:strRef>
          </c:tx>
          <c:spPr>
            <a:ln>
              <a:prstDash val="solid"/>
            </a:ln>
          </c:spPr>
          <c:marker>
            <c:symbol val="none"/>
          </c:marker>
          <c:cat>
            <c:numRef>
              <c:f>'12.Друштво за спортски дејност'!$B$160:$D$160</c:f>
              <c:numCache>
                <c:formatCode>General</c:formatCode>
                <c:ptCount val="3"/>
                <c:pt idx="0">
                  <c:v>2023</c:v>
                </c:pt>
                <c:pt idx="1">
                  <c:v>2024</c:v>
                </c:pt>
                <c:pt idx="2">
                  <c:v>2025</c:v>
                </c:pt>
              </c:numCache>
            </c:numRef>
          </c:cat>
          <c:val>
            <c:numRef>
              <c:f>'12.Друштво за спортски дејност'!$B$163:$D$163</c:f>
              <c:numCache>
                <c:formatCode>0.00</c:formatCode>
                <c:ptCount val="3"/>
                <c:pt idx="0">
                  <c:v>68.429197516453399</c:v>
                </c:pt>
                <c:pt idx="1">
                  <c:v>8.3113610735552932</c:v>
                </c:pt>
                <c:pt idx="2">
                  <c:v>0.209366109062877</c:v>
                </c:pt>
              </c:numCache>
            </c:numRef>
          </c:val>
          <c:smooth val="0"/>
          <c:extLst>
            <c:ext xmlns:c16="http://schemas.microsoft.com/office/drawing/2014/chart" uri="{C3380CC4-5D6E-409C-BE32-E72D297353CC}">
              <c16:uniqueId val="{00000002-4A87-4A4A-A6EC-263B5F9CA960}"/>
            </c:ext>
          </c:extLst>
        </c:ser>
        <c:ser>
          <c:idx val="3"/>
          <c:order val="3"/>
          <c:tx>
            <c:strRef>
              <c:f>'12.Друштво за спортски дејност'!$A$164</c:f>
              <c:strCache>
                <c:ptCount val="1"/>
                <c:pt idx="0">
                  <c:v>  СТАПКА НА ПОВРАТ НА КАПИТАЛОТ (ROE)</c:v>
                </c:pt>
              </c:strCache>
            </c:strRef>
          </c:tx>
          <c:marker>
            <c:symbol val="none"/>
          </c:marker>
          <c:cat>
            <c:numRef>
              <c:f>'12.Друштво за спортски дејност'!$B$160:$D$160</c:f>
              <c:numCache>
                <c:formatCode>General</c:formatCode>
                <c:ptCount val="3"/>
                <c:pt idx="0">
                  <c:v>2023</c:v>
                </c:pt>
                <c:pt idx="1">
                  <c:v>2024</c:v>
                </c:pt>
                <c:pt idx="2">
                  <c:v>2025</c:v>
                </c:pt>
              </c:numCache>
            </c:numRef>
          </c:cat>
          <c:val>
            <c:numRef>
              <c:f>'12.Друштво за спортски дејност'!$B$164:$D$164</c:f>
              <c:numCache>
                <c:formatCode>0.00</c:formatCode>
                <c:ptCount val="3"/>
                <c:pt idx="0">
                  <c:v>100.3877267837461</c:v>
                </c:pt>
                <c:pt idx="1">
                  <c:v>11.890287371241699</c:v>
                </c:pt>
                <c:pt idx="2">
                  <c:v>0.27593458147161237</c:v>
                </c:pt>
              </c:numCache>
            </c:numRef>
          </c:val>
          <c:smooth val="0"/>
          <c:extLst>
            <c:ext xmlns:c16="http://schemas.microsoft.com/office/drawing/2014/chart" uri="{C3380CC4-5D6E-409C-BE32-E72D297353CC}">
              <c16:uniqueId val="{00000000-60F2-B343-80D7-032B8C5007ED}"/>
            </c:ext>
          </c:extLst>
        </c:ser>
        <c:dLbls>
          <c:showLegendKey val="0"/>
          <c:showVal val="0"/>
          <c:showCatName val="0"/>
          <c:showSerName val="0"/>
          <c:showPercent val="0"/>
          <c:showBubbleSize val="0"/>
        </c:dLbls>
        <c:smooth val="0"/>
        <c:axId val="224034816"/>
        <c:axId val="224036352"/>
      </c:lineChart>
      <c:catAx>
        <c:axId val="224034816"/>
        <c:scaling>
          <c:orientation val="minMax"/>
        </c:scaling>
        <c:delete val="0"/>
        <c:axPos val="b"/>
        <c:numFmt formatCode="General" sourceLinked="0"/>
        <c:majorTickMark val="out"/>
        <c:minorTickMark val="none"/>
        <c:tickLblPos val="nextTo"/>
        <c:crossAx val="224036352"/>
        <c:crosses val="autoZero"/>
        <c:auto val="1"/>
        <c:lblAlgn val="ctr"/>
        <c:lblOffset val="100"/>
        <c:noMultiLvlLbl val="0"/>
      </c:catAx>
      <c:valAx>
        <c:axId val="224036352"/>
        <c:scaling>
          <c:orientation val="minMax"/>
        </c:scaling>
        <c:delete val="0"/>
        <c:axPos val="l"/>
        <c:majorGridlines/>
        <c:numFmt formatCode="0.00" sourceLinked="1"/>
        <c:majorTickMark val="out"/>
        <c:minorTickMark val="none"/>
        <c:tickLblPos val="nextTo"/>
        <c:crossAx val="2240348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'112.ЈП КАМЕНА РЕКА Македонска К'!$A$185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'112.ЈП КАМЕНА РЕКА Македонска К'!$B$184:$D$184</c:f>
              <c:numCache>
                <c:formatCode>General</c:formatCode>
                <c:ptCount val="3"/>
                <c:pt idx="0">
                  <c:v>2023</c:v>
                </c:pt>
                <c:pt idx="1">
                  <c:v>2024</c:v>
                </c:pt>
                <c:pt idx="2">
                  <c:v>2025</c:v>
                </c:pt>
              </c:numCache>
            </c:numRef>
          </c:cat>
          <c:val>
            <c:numRef>
              <c:f>'112.ЈП КАМЕНА РЕКА Македонска К'!$B$185:$D$185</c:f>
              <c:numCache>
                <c:formatCode>0.00</c:formatCode>
                <c:ptCount val="3"/>
                <c:pt idx="0">
                  <c:v>4.3911822343753837</c:v>
                </c:pt>
                <c:pt idx="1">
                  <c:v>4.3955142246534979</c:v>
                </c:pt>
                <c:pt idx="2">
                  <c:v>3.8249802760333398</c:v>
                </c:pt>
              </c:numCache>
            </c:numRef>
          </c:val>
          <c:smooth val="0"/>
          <c:extLst>
            <c:ext xmlns:c16="http://schemas.microsoft.com/office/drawing/2014/chart" uri="{C3380CC4-5D6E-409C-BE32-E72D297353CC}">
              <c16:uniqueId val="{00000000-E933-1A4B-B06A-6AA51B180C44}"/>
            </c:ext>
          </c:extLst>
        </c:ser>
        <c:ser>
          <c:idx val="1"/>
          <c:order val="1"/>
          <c:tx>
            <c:strRef>
              <c:f>'112.ЈП КАМЕНА РЕКА Македонска К'!$A$186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'112.ЈП КАМЕНА РЕКА Македонска К'!$B$184:$D$184</c:f>
              <c:numCache>
                <c:formatCode>General</c:formatCode>
                <c:ptCount val="3"/>
                <c:pt idx="0">
                  <c:v>2023</c:v>
                </c:pt>
                <c:pt idx="1">
                  <c:v>2024</c:v>
                </c:pt>
                <c:pt idx="2">
                  <c:v>2025</c:v>
                </c:pt>
              </c:numCache>
            </c:numRef>
          </c:cat>
          <c:val>
            <c:numRef>
              <c:f>'112.ЈП КАМЕНА РЕКА Македонска К'!$B$186:$D$186</c:f>
              <c:numCache>
                <c:formatCode>0.00</c:formatCode>
                <c:ptCount val="3"/>
                <c:pt idx="0">
                  <c:v>3.6995664669081179</c:v>
                </c:pt>
                <c:pt idx="1">
                  <c:v>3.71696674252635</c:v>
                </c:pt>
                <c:pt idx="2">
                  <c:v>3.5411466069926392</c:v>
                </c:pt>
              </c:numCache>
            </c:numRef>
          </c:val>
          <c:smooth val="0"/>
          <c:extLst>
            <c:ext xmlns:c16="http://schemas.microsoft.com/office/drawing/2014/chart" uri="{C3380CC4-5D6E-409C-BE32-E72D297353CC}">
              <c16:uniqueId val="{00000001-E933-1A4B-B06A-6AA51B180C44}"/>
            </c:ext>
          </c:extLst>
        </c:ser>
        <c:dLbls>
          <c:showLegendKey val="0"/>
          <c:showVal val="0"/>
          <c:showCatName val="0"/>
          <c:showSerName val="0"/>
          <c:showPercent val="0"/>
          <c:showBubbleSize val="0"/>
        </c:dLbls>
        <c:smooth val="0"/>
        <c:axId val="258054784"/>
        <c:axId val="258064768"/>
      </c:lineChart>
      <c:catAx>
        <c:axId val="25805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064768"/>
        <c:crosses val="autoZero"/>
        <c:auto val="1"/>
        <c:lblAlgn val="ctr"/>
        <c:lblOffset val="100"/>
        <c:noMultiLvlLbl val="0"/>
      </c:catAx>
      <c:valAx>
        <c:axId val="258064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054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'113.ЈП Водовод и канализација М'!$A$161</c:f>
              <c:strCache>
                <c:ptCount val="1"/>
                <c:pt idx="0">
                  <c:v>   НЕТО ПРОФИТНА МАРЖА</c:v>
                </c:pt>
              </c:strCache>
            </c:strRef>
          </c:tx>
          <c:spPr>
            <a:ln w="28575" cap="rnd">
              <a:solidFill>
                <a:schemeClr val="accent1"/>
              </a:solidFill>
              <a:prstDash val="solid"/>
              <a:round/>
            </a:ln>
          </c:spPr>
          <c:marker>
            <c:symbol val="none"/>
          </c:marker>
          <c:cat>
            <c:numRef>
              <c:f>'113.ЈП Водовод и канализација М'!$B$160:$D$160</c:f>
              <c:numCache>
                <c:formatCode>General</c:formatCode>
                <c:ptCount val="3"/>
                <c:pt idx="0">
                  <c:v>2023</c:v>
                </c:pt>
                <c:pt idx="1">
                  <c:v>2024</c:v>
                </c:pt>
                <c:pt idx="2">
                  <c:v>2025</c:v>
                </c:pt>
              </c:numCache>
            </c:numRef>
          </c:cat>
          <c:val>
            <c:numRef>
              <c:f>'113.ЈП Водовод и канализација М'!$B$161:$D$161</c:f>
              <c:numCache>
                <c:formatCode>0.00</c:formatCode>
                <c:ptCount val="3"/>
                <c:pt idx="0">
                  <c:v>-4.03</c:v>
                </c:pt>
                <c:pt idx="1">
                  <c:v>-24.91</c:v>
                </c:pt>
                <c:pt idx="2">
                  <c:v>-10.99</c:v>
                </c:pt>
              </c:numCache>
            </c:numRef>
          </c:val>
          <c:smooth val="0"/>
          <c:extLst>
            <c:ext xmlns:c16="http://schemas.microsoft.com/office/drawing/2014/chart" uri="{C3380CC4-5D6E-409C-BE32-E72D297353CC}">
              <c16:uniqueId val="{00000000-0D04-164D-8018-996B7962DE1F}"/>
            </c:ext>
          </c:extLst>
        </c:ser>
        <c:ser>
          <c:idx val="1"/>
          <c:order val="1"/>
          <c:tx>
            <c:strRef>
              <c:f>'113.ЈП Водовод и канализација М'!$A$162</c:f>
              <c:strCache>
                <c:ptCount val="1"/>
                <c:pt idx="0">
                  <c:v>  ОПЕРАТИВНА ПРОФИТНА МАРЖА</c:v>
                </c:pt>
              </c:strCache>
            </c:strRef>
          </c:tx>
          <c:spPr>
            <a:ln w="28575" cap="rnd">
              <a:solidFill>
                <a:schemeClr val="accent2"/>
              </a:solidFill>
              <a:prstDash val="solid"/>
              <a:round/>
            </a:ln>
          </c:spPr>
          <c:marker>
            <c:symbol val="none"/>
          </c:marker>
          <c:cat>
            <c:numRef>
              <c:f>'113.ЈП Водовод и канализација М'!$B$160:$D$160</c:f>
              <c:numCache>
                <c:formatCode>General</c:formatCode>
                <c:ptCount val="3"/>
                <c:pt idx="0">
                  <c:v>2023</c:v>
                </c:pt>
                <c:pt idx="1">
                  <c:v>2024</c:v>
                </c:pt>
                <c:pt idx="2">
                  <c:v>2025</c:v>
                </c:pt>
              </c:numCache>
            </c:numRef>
          </c:cat>
          <c:val>
            <c:numRef>
              <c:f>'113.ЈП Водовод и канализација М'!$B$162:$D$162</c:f>
              <c:numCache>
                <c:formatCode>0.00</c:formatCode>
                <c:ptCount val="3"/>
                <c:pt idx="0">
                  <c:v>-14.04413978970984</c:v>
                </c:pt>
                <c:pt idx="1">
                  <c:v>-36.609596506304626</c:v>
                </c:pt>
                <c:pt idx="2">
                  <c:v>-14.188809471763889</c:v>
                </c:pt>
              </c:numCache>
            </c:numRef>
          </c:val>
          <c:smooth val="0"/>
          <c:extLst>
            <c:ext xmlns:c16="http://schemas.microsoft.com/office/drawing/2014/chart" uri="{C3380CC4-5D6E-409C-BE32-E72D297353CC}">
              <c16:uniqueId val="{00000001-0D04-164D-8018-996B7962DE1F}"/>
            </c:ext>
          </c:extLst>
        </c:ser>
        <c:ser>
          <c:idx val="2"/>
          <c:order val="2"/>
          <c:tx>
            <c:strRef>
              <c:f>'113.ЈП Водовод и канализација М'!$A$163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'113.ЈП Водовод и канализација М'!$B$160:$D$160</c:f>
              <c:numCache>
                <c:formatCode>General</c:formatCode>
                <c:ptCount val="3"/>
                <c:pt idx="0">
                  <c:v>2023</c:v>
                </c:pt>
                <c:pt idx="1">
                  <c:v>2024</c:v>
                </c:pt>
                <c:pt idx="2">
                  <c:v>2025</c:v>
                </c:pt>
              </c:numCache>
            </c:numRef>
          </c:cat>
          <c:val>
            <c:numRef>
              <c:f>'113.ЈП Водовод и канализација М'!$B$163:$D$163</c:f>
              <c:numCache>
                <c:formatCode>0.00</c:formatCode>
                <c:ptCount val="3"/>
                <c:pt idx="0">
                  <c:v>-0.78</c:v>
                </c:pt>
                <c:pt idx="1">
                  <c:v>-5.0999999999999996</c:v>
                </c:pt>
                <c:pt idx="2">
                  <c:v>-2.34</c:v>
                </c:pt>
              </c:numCache>
            </c:numRef>
          </c:val>
          <c:smooth val="0"/>
          <c:extLst>
            <c:ext xmlns:c16="http://schemas.microsoft.com/office/drawing/2014/chart" uri="{C3380CC4-5D6E-409C-BE32-E72D297353CC}">
              <c16:uniqueId val="{00000002-0D04-164D-8018-996B7962DE1F}"/>
            </c:ext>
          </c:extLst>
        </c:ser>
        <c:ser>
          <c:idx val="3"/>
          <c:order val="3"/>
          <c:tx>
            <c:strRef>
              <c:f>'113.ЈП Водовод и канализација М'!$A$164</c:f>
              <c:strCache>
                <c:ptCount val="1"/>
                <c:pt idx="0">
                  <c:v>  СТАПКА НА ПОВРАТ НА КАПИТАЛОТ (ROE)</c:v>
                </c:pt>
              </c:strCache>
            </c:strRef>
          </c:tx>
          <c:marker>
            <c:symbol val="none"/>
          </c:marker>
          <c:cat>
            <c:numRef>
              <c:f>'113.ЈП Водовод и канализација М'!$B$160:$D$160</c:f>
              <c:numCache>
                <c:formatCode>General</c:formatCode>
                <c:ptCount val="3"/>
                <c:pt idx="0">
                  <c:v>2023</c:v>
                </c:pt>
                <c:pt idx="1">
                  <c:v>2024</c:v>
                </c:pt>
                <c:pt idx="2">
                  <c:v>2025</c:v>
                </c:pt>
              </c:numCache>
            </c:numRef>
          </c:cat>
          <c:val>
            <c:numRef>
              <c:f>'113.ЈП Водовод и канализација М'!$B$164:$D$164</c:f>
              <c:numCache>
                <c:formatCode>0.00</c:formatCode>
                <c:ptCount val="3"/>
                <c:pt idx="0">
                  <c:v>-1.01</c:v>
                </c:pt>
                <c:pt idx="1">
                  <c:v>-6.92</c:v>
                </c:pt>
                <c:pt idx="2">
                  <c:v>-3.24</c:v>
                </c:pt>
              </c:numCache>
            </c:numRef>
          </c:val>
          <c:smooth val="0"/>
          <c:extLst>
            <c:ext xmlns:c16="http://schemas.microsoft.com/office/drawing/2014/chart" uri="{C3380CC4-5D6E-409C-BE32-E72D297353CC}">
              <c16:uniqueId val="{00000000-5939-614E-9D2D-A0988CD171AD}"/>
            </c:ext>
          </c:extLst>
        </c:ser>
        <c:dLbls>
          <c:showLegendKey val="0"/>
          <c:showVal val="0"/>
          <c:showCatName val="0"/>
          <c:showSerName val="0"/>
          <c:showPercent val="0"/>
          <c:showBubbleSize val="0"/>
        </c:dLbls>
        <c:smooth val="0"/>
        <c:axId val="256385408"/>
        <c:axId val="256386944"/>
      </c:lineChart>
      <c:catAx>
        <c:axId val="25638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386944"/>
        <c:crosses val="autoZero"/>
        <c:auto val="1"/>
        <c:lblAlgn val="ctr"/>
        <c:lblOffset val="100"/>
        <c:noMultiLvlLbl val="0"/>
      </c:catAx>
      <c:valAx>
        <c:axId val="2563869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385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'113.ЈП Водовод и канализација М'!$A$95</c:f>
              <c:strCache>
                <c:ptCount val="1"/>
                <c:pt idx="0">
                  <c:v>Oбврски</c:v>
                </c:pt>
              </c:strCache>
            </c:strRef>
          </c:tx>
          <c:spPr>
            <a:solidFill>
              <a:schemeClr val="accent1"/>
            </a:solidFill>
            <a:ln>
              <a:noFill/>
              <a:prstDash val="solid"/>
            </a:ln>
          </c:spPr>
          <c:invertIfNegative val="0"/>
          <c:cat>
            <c:numRef>
              <c:f>'113.ЈП Водовод и канализација М'!$B$94:$D$94</c:f>
              <c:numCache>
                <c:formatCode>0</c:formatCode>
                <c:ptCount val="3"/>
                <c:pt idx="0">
                  <c:v>2023</c:v>
                </c:pt>
                <c:pt idx="1">
                  <c:v>2024</c:v>
                </c:pt>
                <c:pt idx="2">
                  <c:v>2025</c:v>
                </c:pt>
              </c:numCache>
            </c:numRef>
          </c:cat>
          <c:val>
            <c:numRef>
              <c:f>'113.ЈП Водовод и канализација М'!$B$95:$D$95</c:f>
              <c:numCache>
                <c:formatCode>#,##0</c:formatCode>
                <c:ptCount val="3"/>
                <c:pt idx="0">
                  <c:v>12955516</c:v>
                </c:pt>
                <c:pt idx="1">
                  <c:v>14450121</c:v>
                </c:pt>
                <c:pt idx="2">
                  <c:v>15038355</c:v>
                </c:pt>
              </c:numCache>
            </c:numRef>
          </c:val>
          <c:extLst>
            <c:ext xmlns:c16="http://schemas.microsoft.com/office/drawing/2014/chart" uri="{C3380CC4-5D6E-409C-BE32-E72D297353CC}">
              <c16:uniqueId val="{00000000-32B0-424D-B904-0F9C4174C790}"/>
            </c:ext>
          </c:extLst>
        </c:ser>
        <c:ser>
          <c:idx val="1"/>
          <c:order val="1"/>
          <c:tx>
            <c:strRef>
              <c:f>'113.ЈП Водовод и канализација М'!$A$96</c:f>
              <c:strCache>
                <c:ptCount val="1"/>
                <c:pt idx="0">
                  <c:v>EBITDA</c:v>
                </c:pt>
              </c:strCache>
            </c:strRef>
          </c:tx>
          <c:spPr>
            <a:solidFill>
              <a:schemeClr val="accent2"/>
            </a:solidFill>
            <a:ln>
              <a:noFill/>
              <a:prstDash val="solid"/>
            </a:ln>
          </c:spPr>
          <c:invertIfNegative val="0"/>
          <c:cat>
            <c:numRef>
              <c:f>'113.ЈП Водовод и канализација М'!$B$94:$D$94</c:f>
              <c:numCache>
                <c:formatCode>0</c:formatCode>
                <c:ptCount val="3"/>
                <c:pt idx="0">
                  <c:v>2023</c:v>
                </c:pt>
                <c:pt idx="1">
                  <c:v>2024</c:v>
                </c:pt>
                <c:pt idx="2">
                  <c:v>2025</c:v>
                </c:pt>
              </c:numCache>
            </c:numRef>
          </c:cat>
          <c:val>
            <c:numRef>
              <c:f>'113.ЈП Водовод и канализација М'!$B$96:$D$96</c:f>
              <c:numCache>
                <c:formatCode>#,##0</c:formatCode>
                <c:ptCount val="3"/>
                <c:pt idx="0">
                  <c:v>-208954</c:v>
                </c:pt>
                <c:pt idx="1">
                  <c:v>-2767488</c:v>
                </c:pt>
                <c:pt idx="2">
                  <c:v>-323824</c:v>
                </c:pt>
              </c:numCache>
            </c:numRef>
          </c:val>
          <c:extLst>
            <c:ext xmlns:c16="http://schemas.microsoft.com/office/drawing/2014/chart" uri="{C3380CC4-5D6E-409C-BE32-E72D297353CC}">
              <c16:uniqueId val="{00000001-32B0-424D-B904-0F9C4174C790}"/>
            </c:ext>
          </c:extLst>
        </c:ser>
        <c:ser>
          <c:idx val="2"/>
          <c:order val="2"/>
          <c:tx>
            <c:strRef>
              <c:f>'113.ЈП Водовод и канализација М'!$A$97</c:f>
              <c:strCache>
                <c:ptCount val="1"/>
                <c:pt idx="0">
                  <c:v>Показател на долг/ЕBITDA</c:v>
                </c:pt>
              </c:strCache>
            </c:strRef>
          </c:tx>
          <c:spPr>
            <a:solidFill>
              <a:schemeClr val="accent3"/>
            </a:solidFill>
            <a:ln>
              <a:noFill/>
              <a:prstDash val="solid"/>
            </a:ln>
          </c:spPr>
          <c:invertIfNegative val="0"/>
          <c:cat>
            <c:numRef>
              <c:f>'113.ЈП Водовод и канализација М'!$B$94:$D$94</c:f>
              <c:numCache>
                <c:formatCode>0</c:formatCode>
                <c:ptCount val="3"/>
                <c:pt idx="0">
                  <c:v>2023</c:v>
                </c:pt>
                <c:pt idx="1">
                  <c:v>2024</c:v>
                </c:pt>
                <c:pt idx="2">
                  <c:v>2025</c:v>
                </c:pt>
              </c:numCache>
            </c:numRef>
          </c:cat>
          <c:val>
            <c:numRef>
              <c:f>'113.ЈП Водовод и канализација М'!$B$97:$D$97</c:f>
              <c:numCache>
                <c:formatCode>#,##0.00</c:formatCode>
                <c:ptCount val="3"/>
                <c:pt idx="0">
                  <c:v>-62.001761153172467</c:v>
                </c:pt>
                <c:pt idx="1">
                  <c:v>-5.221385241778826</c:v>
                </c:pt>
                <c:pt idx="2">
                  <c:v>-46.439902539651172</c:v>
                </c:pt>
              </c:numCache>
            </c:numRef>
          </c:val>
          <c:extLst>
            <c:ext xmlns:c16="http://schemas.microsoft.com/office/drawing/2014/chart" uri="{C3380CC4-5D6E-409C-BE32-E72D297353CC}">
              <c16:uniqueId val="{00000002-32B0-424D-B904-0F9C4174C790}"/>
            </c:ext>
          </c:extLst>
        </c:ser>
        <c:dLbls>
          <c:showLegendKey val="0"/>
          <c:showVal val="0"/>
          <c:showCatName val="0"/>
          <c:showSerName val="0"/>
          <c:showPercent val="0"/>
          <c:showBubbleSize val="0"/>
        </c:dLbls>
        <c:gapWidth val="219"/>
        <c:overlap val="-27"/>
        <c:axId val="256422272"/>
        <c:axId val="256423808"/>
      </c:barChart>
      <c:catAx>
        <c:axId val="256422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23808"/>
        <c:crosses val="autoZero"/>
        <c:auto val="1"/>
        <c:lblAlgn val="ctr"/>
        <c:lblOffset val="100"/>
        <c:noMultiLvlLbl val="0"/>
      </c:catAx>
      <c:valAx>
        <c:axId val="256423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22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'113.ЈП Водовод и канализација М'!$A$118</c:f>
              <c:strCache>
                <c:ptCount val="1"/>
                <c:pt idx="0">
                  <c:v>Oбврски</c:v>
                </c:pt>
              </c:strCache>
            </c:strRef>
          </c:tx>
          <c:spPr>
            <a:solidFill>
              <a:schemeClr val="accent1"/>
            </a:solidFill>
            <a:ln>
              <a:noFill/>
              <a:prstDash val="solid"/>
            </a:ln>
          </c:spPr>
          <c:invertIfNegative val="0"/>
          <c:cat>
            <c:numRef>
              <c:f>'113.ЈП Водовод и канализација М'!$B$117:$D$117</c:f>
              <c:numCache>
                <c:formatCode>General</c:formatCode>
                <c:ptCount val="3"/>
                <c:pt idx="0">
                  <c:v>2023</c:v>
                </c:pt>
                <c:pt idx="1">
                  <c:v>2024</c:v>
                </c:pt>
                <c:pt idx="2">
                  <c:v>2025</c:v>
                </c:pt>
              </c:numCache>
            </c:numRef>
          </c:cat>
          <c:val>
            <c:numRef>
              <c:f>'113.ЈП Водовод и канализација М'!$B$118:$D$118</c:f>
              <c:numCache>
                <c:formatCode>#,##0</c:formatCode>
                <c:ptCount val="3"/>
                <c:pt idx="0">
                  <c:v>12955516</c:v>
                </c:pt>
                <c:pt idx="1">
                  <c:v>14450121</c:v>
                </c:pt>
                <c:pt idx="2">
                  <c:v>15038355</c:v>
                </c:pt>
              </c:numCache>
            </c:numRef>
          </c:val>
          <c:extLst>
            <c:ext xmlns:c16="http://schemas.microsoft.com/office/drawing/2014/chart" uri="{C3380CC4-5D6E-409C-BE32-E72D297353CC}">
              <c16:uniqueId val="{00000000-A389-8647-AFB9-DEB4C710E2B7}"/>
            </c:ext>
          </c:extLst>
        </c:ser>
        <c:ser>
          <c:idx val="1"/>
          <c:order val="1"/>
          <c:tx>
            <c:strRef>
              <c:f>'113.ЈП Водовод и канализација М'!$A$119</c:f>
              <c:strCache>
                <c:ptCount val="1"/>
                <c:pt idx="0">
                  <c:v>Приходи</c:v>
                </c:pt>
              </c:strCache>
            </c:strRef>
          </c:tx>
          <c:spPr>
            <a:solidFill>
              <a:schemeClr val="accent2"/>
            </a:solidFill>
            <a:ln>
              <a:noFill/>
              <a:prstDash val="solid"/>
            </a:ln>
          </c:spPr>
          <c:invertIfNegative val="0"/>
          <c:cat>
            <c:numRef>
              <c:f>'113.ЈП Водовод и канализација М'!$B$117:$D$117</c:f>
              <c:numCache>
                <c:formatCode>General</c:formatCode>
                <c:ptCount val="3"/>
                <c:pt idx="0">
                  <c:v>2023</c:v>
                </c:pt>
                <c:pt idx="1">
                  <c:v>2024</c:v>
                </c:pt>
                <c:pt idx="2">
                  <c:v>2025</c:v>
                </c:pt>
              </c:numCache>
            </c:numRef>
          </c:cat>
          <c:val>
            <c:numRef>
              <c:f>'113.ЈП Водовод и канализација М'!$B$119:$D$119</c:f>
              <c:numCache>
                <c:formatCode>#,##0</c:formatCode>
                <c:ptCount val="3"/>
                <c:pt idx="0">
                  <c:v>10868697</c:v>
                </c:pt>
                <c:pt idx="1">
                  <c:v>11294402</c:v>
                </c:pt>
                <c:pt idx="2">
                  <c:v>11948628</c:v>
                </c:pt>
              </c:numCache>
            </c:numRef>
          </c:val>
          <c:extLst>
            <c:ext xmlns:c16="http://schemas.microsoft.com/office/drawing/2014/chart" uri="{C3380CC4-5D6E-409C-BE32-E72D297353CC}">
              <c16:uniqueId val="{00000001-A389-8647-AFB9-DEB4C710E2B7}"/>
            </c:ext>
          </c:extLst>
        </c:ser>
        <c:dLbls>
          <c:showLegendKey val="0"/>
          <c:showVal val="0"/>
          <c:showCatName val="0"/>
          <c:showSerName val="0"/>
          <c:showPercent val="0"/>
          <c:showBubbleSize val="0"/>
        </c:dLbls>
        <c:gapWidth val="219"/>
        <c:overlap val="-27"/>
        <c:axId val="256457728"/>
        <c:axId val="256459520"/>
      </c:barChart>
      <c:catAx>
        <c:axId val="2564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59520"/>
        <c:crosses val="autoZero"/>
        <c:auto val="1"/>
        <c:lblAlgn val="ctr"/>
        <c:lblOffset val="100"/>
        <c:noMultiLvlLbl val="0"/>
      </c:catAx>
      <c:valAx>
        <c:axId val="256459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57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'113.ЈП Водовод и канализација М'!$A$139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'113.ЈП Водовод и канализација М'!$B$138:$D$138</c:f>
              <c:numCache>
                <c:formatCode>General</c:formatCode>
                <c:ptCount val="3"/>
                <c:pt idx="0">
                  <c:v>2023</c:v>
                </c:pt>
                <c:pt idx="1">
                  <c:v>2024</c:v>
                </c:pt>
                <c:pt idx="2">
                  <c:v>2025</c:v>
                </c:pt>
              </c:numCache>
            </c:numRef>
          </c:cat>
          <c:val>
            <c:numRef>
              <c:f>'113.ЈП Водовод и канализација М'!$B$139:$D$139</c:f>
              <c:numCache>
                <c:formatCode>0.00</c:formatCode>
                <c:ptCount val="3"/>
                <c:pt idx="0">
                  <c:v>0.2295602136378922</c:v>
                </c:pt>
                <c:pt idx="1">
                  <c:v>0.26216863681270047</c:v>
                </c:pt>
                <c:pt idx="2">
                  <c:v>0.27682960527566819</c:v>
                </c:pt>
              </c:numCache>
            </c:numRef>
          </c:val>
          <c:smooth val="0"/>
          <c:extLst>
            <c:ext xmlns:c16="http://schemas.microsoft.com/office/drawing/2014/chart" uri="{C3380CC4-5D6E-409C-BE32-E72D297353CC}">
              <c16:uniqueId val="{00000000-6207-5842-A3F5-229585444B15}"/>
            </c:ext>
          </c:extLst>
        </c:ser>
        <c:ser>
          <c:idx val="1"/>
          <c:order val="1"/>
          <c:tx>
            <c:strRef>
              <c:f>'113.ЈП Водовод и канализација М'!$A$140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'113.ЈП Водовод и канализација М'!$B$138:$D$138</c:f>
              <c:numCache>
                <c:formatCode>General</c:formatCode>
                <c:ptCount val="3"/>
                <c:pt idx="0">
                  <c:v>2023</c:v>
                </c:pt>
                <c:pt idx="1">
                  <c:v>2024</c:v>
                </c:pt>
                <c:pt idx="2">
                  <c:v>2025</c:v>
                </c:pt>
              </c:numCache>
            </c:numRef>
          </c:cat>
          <c:val>
            <c:numRef>
              <c:f>'113.ЈП Водовод и канализација М'!$B$140:$D$140</c:f>
              <c:numCache>
                <c:formatCode>0.00</c:formatCode>
                <c:ptCount val="3"/>
                <c:pt idx="0">
                  <c:v>0.29795996741268838</c:v>
                </c:pt>
                <c:pt idx="1">
                  <c:v>0.35532324849973701</c:v>
                </c:pt>
                <c:pt idx="2">
                  <c:v>0.38279996982065889</c:v>
                </c:pt>
              </c:numCache>
            </c:numRef>
          </c:val>
          <c:smooth val="0"/>
          <c:extLst>
            <c:ext xmlns:c16="http://schemas.microsoft.com/office/drawing/2014/chart" uri="{C3380CC4-5D6E-409C-BE32-E72D297353CC}">
              <c16:uniqueId val="{00000001-6207-5842-A3F5-229585444B15}"/>
            </c:ext>
          </c:extLst>
        </c:ser>
        <c:dLbls>
          <c:showLegendKey val="0"/>
          <c:showVal val="0"/>
          <c:showCatName val="0"/>
          <c:showSerName val="0"/>
          <c:showPercent val="0"/>
          <c:showBubbleSize val="0"/>
        </c:dLbls>
        <c:smooth val="0"/>
        <c:axId val="256485248"/>
        <c:axId val="256486784"/>
      </c:lineChart>
      <c:catAx>
        <c:axId val="25648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86784"/>
        <c:crosses val="autoZero"/>
        <c:auto val="1"/>
        <c:lblAlgn val="ctr"/>
        <c:lblOffset val="100"/>
        <c:noMultiLvlLbl val="0"/>
      </c:catAx>
      <c:valAx>
        <c:axId val="256486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485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'113.ЈП Водовод и канализација М'!$A$185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'113.ЈП Водовод и канализација М'!$B$184:$D$184</c:f>
              <c:numCache>
                <c:formatCode>General</c:formatCode>
                <c:ptCount val="3"/>
                <c:pt idx="0">
                  <c:v>2023</c:v>
                </c:pt>
                <c:pt idx="1">
                  <c:v>2024</c:v>
                </c:pt>
                <c:pt idx="2">
                  <c:v>2025</c:v>
                </c:pt>
              </c:numCache>
            </c:numRef>
          </c:cat>
          <c:val>
            <c:numRef>
              <c:f>'113.ЈП Водовод и канализација М'!$B$185:$D$185</c:f>
              <c:numCache>
                <c:formatCode>0.00</c:formatCode>
                <c:ptCount val="3"/>
                <c:pt idx="0">
                  <c:v>2.3898838919268059</c:v>
                </c:pt>
                <c:pt idx="1">
                  <c:v>2.1449502049152391</c:v>
                </c:pt>
                <c:pt idx="2">
                  <c:v>2.095953380539294</c:v>
                </c:pt>
              </c:numCache>
            </c:numRef>
          </c:val>
          <c:smooth val="0"/>
          <c:extLst>
            <c:ext xmlns:c16="http://schemas.microsoft.com/office/drawing/2014/chart" uri="{C3380CC4-5D6E-409C-BE32-E72D297353CC}">
              <c16:uniqueId val="{00000000-186D-DE48-8B30-25FFC28BF27D}"/>
            </c:ext>
          </c:extLst>
        </c:ser>
        <c:ser>
          <c:idx val="1"/>
          <c:order val="1"/>
          <c:tx>
            <c:strRef>
              <c:f>'113.ЈП Водовод и канализација М'!$A$186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'113.ЈП Водовод и канализација М'!$B$184:$D$184</c:f>
              <c:numCache>
                <c:formatCode>General</c:formatCode>
                <c:ptCount val="3"/>
                <c:pt idx="0">
                  <c:v>2023</c:v>
                </c:pt>
                <c:pt idx="1">
                  <c:v>2024</c:v>
                </c:pt>
                <c:pt idx="2">
                  <c:v>2025</c:v>
                </c:pt>
              </c:numCache>
            </c:numRef>
          </c:cat>
          <c:val>
            <c:numRef>
              <c:f>'113.ЈП Водовод и канализација М'!$B$186:$D$186</c:f>
              <c:numCache>
                <c:formatCode>0.00</c:formatCode>
                <c:ptCount val="3"/>
                <c:pt idx="0">
                  <c:v>2.381099293922373</c:v>
                </c:pt>
                <c:pt idx="1">
                  <c:v>2.1370742155031088</c:v>
                </c:pt>
                <c:pt idx="2">
                  <c:v>2.0883854650325779</c:v>
                </c:pt>
              </c:numCache>
            </c:numRef>
          </c:val>
          <c:smooth val="0"/>
          <c:extLst>
            <c:ext xmlns:c16="http://schemas.microsoft.com/office/drawing/2014/chart" uri="{C3380CC4-5D6E-409C-BE32-E72D297353CC}">
              <c16:uniqueId val="{00000001-186D-DE48-8B30-25FFC28BF27D}"/>
            </c:ext>
          </c:extLst>
        </c:ser>
        <c:dLbls>
          <c:showLegendKey val="0"/>
          <c:showVal val="0"/>
          <c:showCatName val="0"/>
          <c:showSerName val="0"/>
          <c:showPercent val="0"/>
          <c:showBubbleSize val="0"/>
        </c:dLbls>
        <c:smooth val="0"/>
        <c:axId val="258503424"/>
        <c:axId val="258504960"/>
      </c:lineChart>
      <c:catAx>
        <c:axId val="25850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504960"/>
        <c:crosses val="autoZero"/>
        <c:auto val="1"/>
        <c:lblAlgn val="ctr"/>
        <c:lblOffset val="100"/>
        <c:noMultiLvlLbl val="0"/>
      </c:catAx>
      <c:valAx>
        <c:axId val="2585049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5034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'114.ЈКП Комунална хигиена Макед'!$A$161</c:f>
              <c:strCache>
                <c:ptCount val="1"/>
                <c:pt idx="0">
                  <c:v>   НЕТО ПРОФИТНА МАРЖА</c:v>
                </c:pt>
              </c:strCache>
            </c:strRef>
          </c:tx>
          <c:spPr>
            <a:ln w="28575" cap="rnd">
              <a:solidFill>
                <a:schemeClr val="accent1"/>
              </a:solidFill>
              <a:prstDash val="solid"/>
              <a:round/>
            </a:ln>
          </c:spPr>
          <c:marker>
            <c:symbol val="none"/>
          </c:marker>
          <c:cat>
            <c:numRef>
              <c:f>'114.ЈКП Комунална хигиена Макед'!$B$160:$D$160</c:f>
              <c:numCache>
                <c:formatCode>General</c:formatCode>
                <c:ptCount val="3"/>
                <c:pt idx="0">
                  <c:v>2023</c:v>
                </c:pt>
                <c:pt idx="1">
                  <c:v>2024</c:v>
                </c:pt>
                <c:pt idx="2">
                  <c:v>2025</c:v>
                </c:pt>
              </c:numCache>
            </c:numRef>
          </c:cat>
          <c:val>
            <c:numRef>
              <c:f>'114.ЈКП Комунална хигиена Макед'!$B$161:$D$161</c:f>
              <c:numCache>
                <c:formatCode>0.00</c:formatCode>
                <c:ptCount val="3"/>
                <c:pt idx="0">
                  <c:v>9.9959049114440504</c:v>
                </c:pt>
                <c:pt idx="1">
                  <c:v>-1.72</c:v>
                </c:pt>
                <c:pt idx="2">
                  <c:v>-14.22</c:v>
                </c:pt>
              </c:numCache>
            </c:numRef>
          </c:val>
          <c:smooth val="0"/>
          <c:extLst>
            <c:ext xmlns:c16="http://schemas.microsoft.com/office/drawing/2014/chart" uri="{C3380CC4-5D6E-409C-BE32-E72D297353CC}">
              <c16:uniqueId val="{00000000-2A06-9C48-AD85-3C7EA7F1D1AE}"/>
            </c:ext>
          </c:extLst>
        </c:ser>
        <c:ser>
          <c:idx val="1"/>
          <c:order val="1"/>
          <c:tx>
            <c:strRef>
              <c:f>'114.ЈКП Комунална хигиена Макед'!$A$162</c:f>
              <c:strCache>
                <c:ptCount val="1"/>
                <c:pt idx="0">
                  <c:v>  ОПЕРАТИВНА ПРОФИТНА МАРЖА</c:v>
                </c:pt>
              </c:strCache>
            </c:strRef>
          </c:tx>
          <c:spPr>
            <a:ln w="28575" cap="rnd">
              <a:solidFill>
                <a:schemeClr val="accent2"/>
              </a:solidFill>
              <a:prstDash val="solid"/>
              <a:round/>
            </a:ln>
          </c:spPr>
          <c:marker>
            <c:symbol val="none"/>
          </c:marker>
          <c:cat>
            <c:numRef>
              <c:f>'114.ЈКП Комунална хигиена Макед'!$B$160:$D$160</c:f>
              <c:numCache>
                <c:formatCode>General</c:formatCode>
                <c:ptCount val="3"/>
                <c:pt idx="0">
                  <c:v>2023</c:v>
                </c:pt>
                <c:pt idx="1">
                  <c:v>2024</c:v>
                </c:pt>
                <c:pt idx="2">
                  <c:v>2025</c:v>
                </c:pt>
              </c:numCache>
            </c:numRef>
          </c:cat>
          <c:val>
            <c:numRef>
              <c:f>'114.ЈКП Комунална хигиена Макед'!$B$162:$D$162</c:f>
              <c:numCache>
                <c:formatCode>0.00</c:formatCode>
                <c:ptCount val="3"/>
                <c:pt idx="0">
                  <c:v>1.0237630529244079</c:v>
                </c:pt>
                <c:pt idx="1">
                  <c:v>-11.533613088402509</c:v>
                </c:pt>
                <c:pt idx="2">
                  <c:v>-26.78855930582122</c:v>
                </c:pt>
              </c:numCache>
            </c:numRef>
          </c:val>
          <c:smooth val="0"/>
          <c:extLst>
            <c:ext xmlns:c16="http://schemas.microsoft.com/office/drawing/2014/chart" uri="{C3380CC4-5D6E-409C-BE32-E72D297353CC}">
              <c16:uniqueId val="{00000001-2A06-9C48-AD85-3C7EA7F1D1AE}"/>
            </c:ext>
          </c:extLst>
        </c:ser>
        <c:ser>
          <c:idx val="2"/>
          <c:order val="2"/>
          <c:tx>
            <c:strRef>
              <c:f>'114.ЈКП Комунална хигиена Макед'!$A$163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'114.ЈКП Комунална хигиена Макед'!$B$160:$D$160</c:f>
              <c:numCache>
                <c:formatCode>General</c:formatCode>
                <c:ptCount val="3"/>
                <c:pt idx="0">
                  <c:v>2023</c:v>
                </c:pt>
                <c:pt idx="1">
                  <c:v>2024</c:v>
                </c:pt>
                <c:pt idx="2">
                  <c:v>2025</c:v>
                </c:pt>
              </c:numCache>
            </c:numRef>
          </c:cat>
          <c:val>
            <c:numRef>
              <c:f>'114.ЈКП Комунална хигиена Макед'!$B$163:$D$163</c:f>
              <c:numCache>
                <c:formatCode>0.00</c:formatCode>
                <c:ptCount val="3"/>
                <c:pt idx="0">
                  <c:v>7.8320955050112451</c:v>
                </c:pt>
                <c:pt idx="1">
                  <c:v>-1.51</c:v>
                </c:pt>
                <c:pt idx="2">
                  <c:v>-14.92</c:v>
                </c:pt>
              </c:numCache>
            </c:numRef>
          </c:val>
          <c:smooth val="0"/>
          <c:extLst>
            <c:ext xmlns:c16="http://schemas.microsoft.com/office/drawing/2014/chart" uri="{C3380CC4-5D6E-409C-BE32-E72D297353CC}">
              <c16:uniqueId val="{00000002-2A06-9C48-AD85-3C7EA7F1D1AE}"/>
            </c:ext>
          </c:extLst>
        </c:ser>
        <c:ser>
          <c:idx val="3"/>
          <c:order val="3"/>
          <c:tx>
            <c:strRef>
              <c:f>'114.ЈКП Комунална хигиена Макед'!$A$164</c:f>
              <c:strCache>
                <c:ptCount val="1"/>
                <c:pt idx="0">
                  <c:v>  СТАПКА НА ПОВРАТ НА КАПИТАЛОТ (ROE)</c:v>
                </c:pt>
              </c:strCache>
            </c:strRef>
          </c:tx>
          <c:marker>
            <c:symbol val="none"/>
          </c:marker>
          <c:cat>
            <c:numRef>
              <c:f>'114.ЈКП Комунална хигиена Макед'!$B$160:$D$160</c:f>
              <c:numCache>
                <c:formatCode>General</c:formatCode>
                <c:ptCount val="3"/>
                <c:pt idx="0">
                  <c:v>2023</c:v>
                </c:pt>
                <c:pt idx="1">
                  <c:v>2024</c:v>
                </c:pt>
                <c:pt idx="2">
                  <c:v>2025</c:v>
                </c:pt>
              </c:numCache>
            </c:numRef>
          </c:cat>
          <c:val>
            <c:numRef>
              <c:f>'114.ЈКП Комунална хигиена Макед'!$B$164:$D$164</c:f>
              <c:numCache>
                <c:formatCode>0.00</c:formatCode>
                <c:ptCount val="3"/>
                <c:pt idx="0">
                  <c:v>25.31186692205484</c:v>
                </c:pt>
                <c:pt idx="1">
                  <c:v>-4.67</c:v>
                </c:pt>
                <c:pt idx="2">
                  <c:v>-59.99</c:v>
                </c:pt>
              </c:numCache>
            </c:numRef>
          </c:val>
          <c:smooth val="0"/>
          <c:extLst>
            <c:ext xmlns:c16="http://schemas.microsoft.com/office/drawing/2014/chart" uri="{C3380CC4-5D6E-409C-BE32-E72D297353CC}">
              <c16:uniqueId val="{00000000-5421-7E40-9B26-7B4B3788E8AA}"/>
            </c:ext>
          </c:extLst>
        </c:ser>
        <c:dLbls>
          <c:showLegendKey val="0"/>
          <c:showVal val="0"/>
          <c:showCatName val="0"/>
          <c:showSerName val="0"/>
          <c:showPercent val="0"/>
          <c:showBubbleSize val="0"/>
        </c:dLbls>
        <c:smooth val="0"/>
        <c:axId val="258595072"/>
        <c:axId val="258600960"/>
      </c:lineChart>
      <c:catAx>
        <c:axId val="25859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600960"/>
        <c:crosses val="autoZero"/>
        <c:auto val="1"/>
        <c:lblAlgn val="ctr"/>
        <c:lblOffset val="100"/>
        <c:noMultiLvlLbl val="0"/>
      </c:catAx>
      <c:valAx>
        <c:axId val="2586009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595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'114.ЈКП Комунална хигиена Макед'!$A$95</c:f>
              <c:strCache>
                <c:ptCount val="1"/>
                <c:pt idx="0">
                  <c:v>Oбврски</c:v>
                </c:pt>
              </c:strCache>
            </c:strRef>
          </c:tx>
          <c:spPr>
            <a:solidFill>
              <a:schemeClr val="accent1"/>
            </a:solidFill>
            <a:ln>
              <a:noFill/>
              <a:prstDash val="solid"/>
            </a:ln>
          </c:spPr>
          <c:invertIfNegative val="0"/>
          <c:cat>
            <c:numRef>
              <c:f>'114.ЈКП Комунална хигиена Макед'!$B$94:$D$94</c:f>
              <c:numCache>
                <c:formatCode>0</c:formatCode>
                <c:ptCount val="3"/>
                <c:pt idx="0">
                  <c:v>2023</c:v>
                </c:pt>
                <c:pt idx="1">
                  <c:v>2024</c:v>
                </c:pt>
                <c:pt idx="2">
                  <c:v>2025</c:v>
                </c:pt>
              </c:numCache>
            </c:numRef>
          </c:cat>
          <c:val>
            <c:numRef>
              <c:f>'114.ЈКП Комунална хигиена Макед'!$B$95:$D$95</c:f>
              <c:numCache>
                <c:formatCode>#,##0</c:formatCode>
                <c:ptCount val="3"/>
                <c:pt idx="0">
                  <c:v>2506676</c:v>
                </c:pt>
                <c:pt idx="1">
                  <c:v>2588239</c:v>
                </c:pt>
                <c:pt idx="2">
                  <c:v>2775389</c:v>
                </c:pt>
              </c:numCache>
            </c:numRef>
          </c:val>
          <c:extLst>
            <c:ext xmlns:c16="http://schemas.microsoft.com/office/drawing/2014/chart" uri="{C3380CC4-5D6E-409C-BE32-E72D297353CC}">
              <c16:uniqueId val="{00000000-B0AB-D24F-8E6F-8699DB0F272F}"/>
            </c:ext>
          </c:extLst>
        </c:ser>
        <c:ser>
          <c:idx val="1"/>
          <c:order val="1"/>
          <c:tx>
            <c:strRef>
              <c:f>'114.ЈКП Комунална хигиена Макед'!$A$96</c:f>
              <c:strCache>
                <c:ptCount val="1"/>
                <c:pt idx="0">
                  <c:v>EBITDA</c:v>
                </c:pt>
              </c:strCache>
            </c:strRef>
          </c:tx>
          <c:spPr>
            <a:solidFill>
              <a:schemeClr val="accent2"/>
            </a:solidFill>
            <a:ln>
              <a:noFill/>
              <a:prstDash val="solid"/>
            </a:ln>
          </c:spPr>
          <c:invertIfNegative val="0"/>
          <c:cat>
            <c:numRef>
              <c:f>'114.ЈКП Комунална хигиена Макед'!$B$94:$D$94</c:f>
              <c:numCache>
                <c:formatCode>0</c:formatCode>
                <c:ptCount val="3"/>
                <c:pt idx="0">
                  <c:v>2023</c:v>
                </c:pt>
                <c:pt idx="1">
                  <c:v>2024</c:v>
                </c:pt>
                <c:pt idx="2">
                  <c:v>2025</c:v>
                </c:pt>
              </c:numCache>
            </c:numRef>
          </c:cat>
          <c:val>
            <c:numRef>
              <c:f>'114.ЈКП Комунална хигиена Макед'!$B$96:$D$96</c:f>
              <c:numCache>
                <c:formatCode>#,##0</c:formatCode>
                <c:ptCount val="3"/>
                <c:pt idx="0">
                  <c:v>1371952</c:v>
                </c:pt>
                <c:pt idx="1">
                  <c:v>-82714</c:v>
                </c:pt>
                <c:pt idx="2">
                  <c:v>-1674286</c:v>
                </c:pt>
              </c:numCache>
            </c:numRef>
          </c:val>
          <c:extLst>
            <c:ext xmlns:c16="http://schemas.microsoft.com/office/drawing/2014/chart" uri="{C3380CC4-5D6E-409C-BE32-E72D297353CC}">
              <c16:uniqueId val="{00000001-B0AB-D24F-8E6F-8699DB0F272F}"/>
            </c:ext>
          </c:extLst>
        </c:ser>
        <c:ser>
          <c:idx val="2"/>
          <c:order val="2"/>
          <c:tx>
            <c:strRef>
              <c:f>'114.ЈКП Комунална хигиена Макед'!$A$97</c:f>
              <c:strCache>
                <c:ptCount val="1"/>
                <c:pt idx="0">
                  <c:v>Показател на долг/ЕBITDA</c:v>
                </c:pt>
              </c:strCache>
            </c:strRef>
          </c:tx>
          <c:spPr>
            <a:solidFill>
              <a:schemeClr val="accent3"/>
            </a:solidFill>
            <a:ln>
              <a:noFill/>
              <a:prstDash val="solid"/>
            </a:ln>
          </c:spPr>
          <c:invertIfNegative val="0"/>
          <c:cat>
            <c:numRef>
              <c:f>'114.ЈКП Комунална хигиена Макед'!$B$94:$D$94</c:f>
              <c:numCache>
                <c:formatCode>0</c:formatCode>
                <c:ptCount val="3"/>
                <c:pt idx="0">
                  <c:v>2023</c:v>
                </c:pt>
                <c:pt idx="1">
                  <c:v>2024</c:v>
                </c:pt>
                <c:pt idx="2">
                  <c:v>2025</c:v>
                </c:pt>
              </c:numCache>
            </c:numRef>
          </c:cat>
          <c:val>
            <c:numRef>
              <c:f>'114.ЈКП Комунална хигиена Макед'!$B$97:$D$97</c:f>
              <c:numCache>
                <c:formatCode>#,##0.00</c:formatCode>
                <c:ptCount val="3"/>
                <c:pt idx="0">
                  <c:v>1.8270872450348119</c:v>
                </c:pt>
                <c:pt idx="1">
                  <c:v>-31.291425877118751</c:v>
                </c:pt>
                <c:pt idx="2">
                  <c:v>-1.65765526319876</c:v>
                </c:pt>
              </c:numCache>
            </c:numRef>
          </c:val>
          <c:extLst>
            <c:ext xmlns:c16="http://schemas.microsoft.com/office/drawing/2014/chart" uri="{C3380CC4-5D6E-409C-BE32-E72D297353CC}">
              <c16:uniqueId val="{00000002-B0AB-D24F-8E6F-8699DB0F272F}"/>
            </c:ext>
          </c:extLst>
        </c:ser>
        <c:dLbls>
          <c:showLegendKey val="0"/>
          <c:showVal val="0"/>
          <c:showCatName val="0"/>
          <c:showSerName val="0"/>
          <c:showPercent val="0"/>
          <c:showBubbleSize val="0"/>
        </c:dLbls>
        <c:gapWidth val="219"/>
        <c:overlap val="-27"/>
        <c:axId val="258644224"/>
        <c:axId val="258646016"/>
      </c:barChart>
      <c:catAx>
        <c:axId val="2586442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646016"/>
        <c:crosses val="autoZero"/>
        <c:auto val="1"/>
        <c:lblAlgn val="ctr"/>
        <c:lblOffset val="100"/>
        <c:noMultiLvlLbl val="0"/>
      </c:catAx>
      <c:valAx>
        <c:axId val="2586460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644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'114.ЈКП Комунална хигиена Макед'!$A$118</c:f>
              <c:strCache>
                <c:ptCount val="1"/>
                <c:pt idx="0">
                  <c:v>Oбврски</c:v>
                </c:pt>
              </c:strCache>
            </c:strRef>
          </c:tx>
          <c:spPr>
            <a:solidFill>
              <a:schemeClr val="accent1"/>
            </a:solidFill>
            <a:ln>
              <a:noFill/>
              <a:prstDash val="solid"/>
            </a:ln>
          </c:spPr>
          <c:invertIfNegative val="0"/>
          <c:cat>
            <c:numRef>
              <c:f>'114.ЈКП Комунална хигиена Макед'!$B$117:$D$117</c:f>
              <c:numCache>
                <c:formatCode>General</c:formatCode>
                <c:ptCount val="3"/>
                <c:pt idx="0">
                  <c:v>2023</c:v>
                </c:pt>
                <c:pt idx="1">
                  <c:v>2024</c:v>
                </c:pt>
                <c:pt idx="2">
                  <c:v>2025</c:v>
                </c:pt>
              </c:numCache>
            </c:numRef>
          </c:cat>
          <c:val>
            <c:numRef>
              <c:f>'114.ЈКП Комунална хигиена Макед'!$B$118:$D$118</c:f>
              <c:numCache>
                <c:formatCode>#,##0</c:formatCode>
                <c:ptCount val="3"/>
                <c:pt idx="0">
                  <c:v>2506676</c:v>
                </c:pt>
                <c:pt idx="1">
                  <c:v>2588239</c:v>
                </c:pt>
                <c:pt idx="2">
                  <c:v>2775389</c:v>
                </c:pt>
              </c:numCache>
            </c:numRef>
          </c:val>
          <c:extLst>
            <c:ext xmlns:c16="http://schemas.microsoft.com/office/drawing/2014/chart" uri="{C3380CC4-5D6E-409C-BE32-E72D297353CC}">
              <c16:uniqueId val="{00000000-6323-8449-AFE8-A48A2427277C}"/>
            </c:ext>
          </c:extLst>
        </c:ser>
        <c:ser>
          <c:idx val="1"/>
          <c:order val="1"/>
          <c:tx>
            <c:strRef>
              <c:f>'114.ЈКП Комунална хигиена Макед'!$A$119</c:f>
              <c:strCache>
                <c:ptCount val="1"/>
                <c:pt idx="0">
                  <c:v>Приходи</c:v>
                </c:pt>
              </c:strCache>
            </c:strRef>
          </c:tx>
          <c:spPr>
            <a:solidFill>
              <a:schemeClr val="accent2"/>
            </a:solidFill>
            <a:ln>
              <a:noFill/>
              <a:prstDash val="solid"/>
            </a:ln>
          </c:spPr>
          <c:invertIfNegative val="0"/>
          <c:cat>
            <c:numRef>
              <c:f>'114.ЈКП Комунална хигиена Макед'!$B$117:$D$117</c:f>
              <c:numCache>
                <c:formatCode>General</c:formatCode>
                <c:ptCount val="3"/>
                <c:pt idx="0">
                  <c:v>2023</c:v>
                </c:pt>
                <c:pt idx="1">
                  <c:v>2024</c:v>
                </c:pt>
                <c:pt idx="2">
                  <c:v>2025</c:v>
                </c:pt>
              </c:numCache>
            </c:numRef>
          </c:cat>
          <c:val>
            <c:numRef>
              <c:f>'114.ЈКП Комунална хигиена Макед'!$B$119:$D$119</c:f>
              <c:numCache>
                <c:formatCode>#,##0</c:formatCode>
                <c:ptCount val="3"/>
                <c:pt idx="0">
                  <c:v>12118895</c:v>
                </c:pt>
                <c:pt idx="1">
                  <c:v>12409973</c:v>
                </c:pt>
                <c:pt idx="2">
                  <c:v>12330588</c:v>
                </c:pt>
              </c:numCache>
            </c:numRef>
          </c:val>
          <c:extLst>
            <c:ext xmlns:c16="http://schemas.microsoft.com/office/drawing/2014/chart" uri="{C3380CC4-5D6E-409C-BE32-E72D297353CC}">
              <c16:uniqueId val="{00000001-6323-8449-AFE8-A48A2427277C}"/>
            </c:ext>
          </c:extLst>
        </c:ser>
        <c:dLbls>
          <c:showLegendKey val="0"/>
          <c:showVal val="0"/>
          <c:showCatName val="0"/>
          <c:showSerName val="0"/>
          <c:showPercent val="0"/>
          <c:showBubbleSize val="0"/>
        </c:dLbls>
        <c:gapWidth val="219"/>
        <c:overlap val="-27"/>
        <c:axId val="258688128"/>
        <c:axId val="258689664"/>
      </c:barChart>
      <c:catAx>
        <c:axId val="25868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689664"/>
        <c:crosses val="autoZero"/>
        <c:auto val="1"/>
        <c:lblAlgn val="ctr"/>
        <c:lblOffset val="100"/>
        <c:noMultiLvlLbl val="0"/>
      </c:catAx>
      <c:valAx>
        <c:axId val="2586896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688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'114.ЈКП Комунална хигиена Макед'!$A$139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'114.ЈКП Комунална хигиена Макед'!$B$138:$D$138</c:f>
              <c:numCache>
                <c:formatCode>General</c:formatCode>
                <c:ptCount val="3"/>
                <c:pt idx="0">
                  <c:v>2023</c:v>
                </c:pt>
                <c:pt idx="1">
                  <c:v>2024</c:v>
                </c:pt>
                <c:pt idx="2">
                  <c:v>2025</c:v>
                </c:pt>
              </c:numCache>
            </c:numRef>
          </c:cat>
          <c:val>
            <c:numRef>
              <c:f>'114.ЈКП Комунална хигиена Макед'!$B$139:$D$139</c:f>
              <c:numCache>
                <c:formatCode>0.00</c:formatCode>
                <c:ptCount val="3"/>
                <c:pt idx="0">
                  <c:v>0.17845544398255819</c:v>
                </c:pt>
                <c:pt idx="1">
                  <c:v>0.2010496182390783</c:v>
                </c:pt>
                <c:pt idx="2">
                  <c:v>0.2658188155145555</c:v>
                </c:pt>
              </c:numCache>
            </c:numRef>
          </c:val>
          <c:smooth val="0"/>
          <c:extLst>
            <c:ext xmlns:c16="http://schemas.microsoft.com/office/drawing/2014/chart" uri="{C3380CC4-5D6E-409C-BE32-E72D297353CC}">
              <c16:uniqueId val="{00000000-9056-DC41-9FFB-5D2A438FE1A0}"/>
            </c:ext>
          </c:extLst>
        </c:ser>
        <c:ser>
          <c:idx val="1"/>
          <c:order val="1"/>
          <c:tx>
            <c:strRef>
              <c:f>'114.ЈКП Комунална хигиена Макед'!$A$140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'114.ЈКП Комунална хигиена Макед'!$B$138:$D$138</c:f>
              <c:numCache>
                <c:formatCode>General</c:formatCode>
                <c:ptCount val="3"/>
                <c:pt idx="0">
                  <c:v>2023</c:v>
                </c:pt>
                <c:pt idx="1">
                  <c:v>2024</c:v>
                </c:pt>
                <c:pt idx="2">
                  <c:v>2025</c:v>
                </c:pt>
              </c:numCache>
            </c:numRef>
          </c:cat>
          <c:val>
            <c:numRef>
              <c:f>'114.ЈКП Комунална хигиена Макед'!$B$140:$D$140</c:f>
              <c:numCache>
                <c:formatCode>0.00</c:formatCode>
                <c:ptCount val="3"/>
                <c:pt idx="0">
                  <c:v>0.57673459761982826</c:v>
                </c:pt>
                <c:pt idx="1">
                  <c:v>0.62305844822219658</c:v>
                </c:pt>
                <c:pt idx="2">
                  <c:v>1.068933257844485</c:v>
                </c:pt>
              </c:numCache>
            </c:numRef>
          </c:val>
          <c:smooth val="0"/>
          <c:extLst>
            <c:ext xmlns:c16="http://schemas.microsoft.com/office/drawing/2014/chart" uri="{C3380CC4-5D6E-409C-BE32-E72D297353CC}">
              <c16:uniqueId val="{00000001-9056-DC41-9FFB-5D2A438FE1A0}"/>
            </c:ext>
          </c:extLst>
        </c:ser>
        <c:dLbls>
          <c:showLegendKey val="0"/>
          <c:showVal val="0"/>
          <c:showCatName val="0"/>
          <c:showSerName val="0"/>
          <c:showPercent val="0"/>
          <c:showBubbleSize val="0"/>
        </c:dLbls>
        <c:smooth val="0"/>
        <c:axId val="258719744"/>
        <c:axId val="258721280"/>
      </c:lineChart>
      <c:catAx>
        <c:axId val="25871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721280"/>
        <c:crosses val="autoZero"/>
        <c:auto val="1"/>
        <c:lblAlgn val="ctr"/>
        <c:lblOffset val="100"/>
        <c:noMultiLvlLbl val="0"/>
      </c:catAx>
      <c:valAx>
        <c:axId val="258721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7197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'12.Друштво за спортски дејност'!$A$185</c:f>
              <c:strCache>
                <c:ptCount val="1"/>
                <c:pt idx="0">
                  <c:v>  ПОКАЗАТЕЛ НА ТЕКОВНА ЛИКВИДНОСТ (CURRENT RATIO)</c:v>
                </c:pt>
              </c:strCache>
            </c:strRef>
          </c:tx>
          <c:spPr>
            <a:ln>
              <a:prstDash val="solid"/>
            </a:ln>
          </c:spPr>
          <c:marker>
            <c:symbol val="none"/>
          </c:marker>
          <c:cat>
            <c:numRef>
              <c:f>'12.Друштво за спортски дејност'!$B$184:$D$184</c:f>
              <c:numCache>
                <c:formatCode>General</c:formatCode>
                <c:ptCount val="3"/>
                <c:pt idx="0">
                  <c:v>2023</c:v>
                </c:pt>
                <c:pt idx="1">
                  <c:v>2024</c:v>
                </c:pt>
                <c:pt idx="2">
                  <c:v>2025</c:v>
                </c:pt>
              </c:numCache>
            </c:numRef>
          </c:cat>
          <c:val>
            <c:numRef>
              <c:f>'12.Друштво за спортски дејност'!$B$185:$D$185</c:f>
              <c:numCache>
                <c:formatCode>0.00</c:formatCode>
                <c:ptCount val="3"/>
                <c:pt idx="0">
                  <c:v>1.259790268680882</c:v>
                </c:pt>
                <c:pt idx="1">
                  <c:v>1.436873568542506</c:v>
                </c:pt>
                <c:pt idx="2">
                  <c:v>1.275575444217653</c:v>
                </c:pt>
              </c:numCache>
            </c:numRef>
          </c:val>
          <c:smooth val="0"/>
          <c:extLst>
            <c:ext xmlns:c16="http://schemas.microsoft.com/office/drawing/2014/chart" uri="{C3380CC4-5D6E-409C-BE32-E72D297353CC}">
              <c16:uniqueId val="{00000000-0A4E-6441-8300-C9521D584E6B}"/>
            </c:ext>
          </c:extLst>
        </c:ser>
        <c:ser>
          <c:idx val="1"/>
          <c:order val="1"/>
          <c:tx>
            <c:strRef>
              <c:f>'12.Друштво за спортски дејност'!$A$186</c:f>
              <c:strCache>
                <c:ptCount val="1"/>
                <c:pt idx="0">
                  <c:v>  ПОКАЗАТЕЛ НА ЗАБРЗАНА ЛИКВИДНОСТ (QOICK RATIO)</c:v>
                </c:pt>
              </c:strCache>
            </c:strRef>
          </c:tx>
          <c:spPr>
            <a:ln>
              <a:prstDash val="solid"/>
            </a:ln>
          </c:spPr>
          <c:marker>
            <c:symbol val="none"/>
          </c:marker>
          <c:cat>
            <c:numRef>
              <c:f>'12.Друштво за спортски дејност'!$B$184:$D$184</c:f>
              <c:numCache>
                <c:formatCode>General</c:formatCode>
                <c:ptCount val="3"/>
                <c:pt idx="0">
                  <c:v>2023</c:v>
                </c:pt>
                <c:pt idx="1">
                  <c:v>2024</c:v>
                </c:pt>
                <c:pt idx="2">
                  <c:v>2025</c:v>
                </c:pt>
              </c:numCache>
            </c:numRef>
          </c:cat>
          <c:val>
            <c:numRef>
              <c:f>'12.Друштво за спортски дејност'!$B$186:$D$186</c:f>
              <c:numCache>
                <c:formatCode>0.00</c:formatCode>
                <c:ptCount val="3"/>
                <c:pt idx="0">
                  <c:v>1.207370157063115</c:v>
                </c:pt>
                <c:pt idx="1">
                  <c:v>1.436873568542506</c:v>
                </c:pt>
                <c:pt idx="2">
                  <c:v>1.275575444217653</c:v>
                </c:pt>
              </c:numCache>
            </c:numRef>
          </c:val>
          <c:smooth val="0"/>
          <c:extLst>
            <c:ext xmlns:c16="http://schemas.microsoft.com/office/drawing/2014/chart" uri="{C3380CC4-5D6E-409C-BE32-E72D297353CC}">
              <c16:uniqueId val="{00000001-0A4E-6441-8300-C9521D584E6B}"/>
            </c:ext>
          </c:extLst>
        </c:ser>
        <c:dLbls>
          <c:showLegendKey val="0"/>
          <c:showVal val="0"/>
          <c:showCatName val="0"/>
          <c:showSerName val="0"/>
          <c:showPercent val="0"/>
          <c:showBubbleSize val="0"/>
        </c:dLbls>
        <c:smooth val="0"/>
        <c:axId val="224066176"/>
        <c:axId val="224080256"/>
      </c:lineChart>
      <c:catAx>
        <c:axId val="224066176"/>
        <c:scaling>
          <c:orientation val="minMax"/>
        </c:scaling>
        <c:delete val="0"/>
        <c:axPos val="b"/>
        <c:numFmt formatCode="General" sourceLinked="1"/>
        <c:majorTickMark val="out"/>
        <c:minorTickMark val="none"/>
        <c:tickLblPos val="nextTo"/>
        <c:crossAx val="224080256"/>
        <c:crosses val="autoZero"/>
        <c:auto val="1"/>
        <c:lblAlgn val="ctr"/>
        <c:lblOffset val="100"/>
        <c:noMultiLvlLbl val="0"/>
      </c:catAx>
      <c:valAx>
        <c:axId val="224080256"/>
        <c:scaling>
          <c:orientation val="minMax"/>
        </c:scaling>
        <c:delete val="0"/>
        <c:axPos val="l"/>
        <c:majorGridlines/>
        <c:numFmt formatCode="0.00" sourceLinked="1"/>
        <c:majorTickMark val="out"/>
        <c:minorTickMark val="none"/>
        <c:tickLblPos val="nextTo"/>
        <c:crossAx val="2240661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'114.ЈКП Комунална хигиена Макед'!$A$185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'114.ЈКП Комунална хигиена Макед'!$B$184:$D$184</c:f>
              <c:numCache>
                <c:formatCode>General</c:formatCode>
                <c:ptCount val="3"/>
                <c:pt idx="0">
                  <c:v>2023</c:v>
                </c:pt>
                <c:pt idx="1">
                  <c:v>2024</c:v>
                </c:pt>
                <c:pt idx="2">
                  <c:v>2025</c:v>
                </c:pt>
              </c:numCache>
            </c:numRef>
          </c:cat>
          <c:val>
            <c:numRef>
              <c:f>'114.ЈКП Комунална хигиена Макед'!$B$185:$D$185</c:f>
              <c:numCache>
                <c:formatCode>0.00</c:formatCode>
                <c:ptCount val="3"/>
                <c:pt idx="0">
                  <c:v>2.4167263738911609</c:v>
                </c:pt>
                <c:pt idx="1">
                  <c:v>2.3486065235861142</c:v>
                </c:pt>
                <c:pt idx="2">
                  <c:v>1.767432601339848</c:v>
                </c:pt>
              </c:numCache>
            </c:numRef>
          </c:val>
          <c:smooth val="0"/>
          <c:extLst>
            <c:ext xmlns:c16="http://schemas.microsoft.com/office/drawing/2014/chart" uri="{C3380CC4-5D6E-409C-BE32-E72D297353CC}">
              <c16:uniqueId val="{00000000-A620-8F4C-A95F-A023310DF252}"/>
            </c:ext>
          </c:extLst>
        </c:ser>
        <c:ser>
          <c:idx val="1"/>
          <c:order val="1"/>
          <c:tx>
            <c:strRef>
              <c:f>'114.ЈКП Комунална хигиена Макед'!$A$186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'114.ЈКП Комунална хигиена Макед'!$B$184:$D$184</c:f>
              <c:numCache>
                <c:formatCode>General</c:formatCode>
                <c:ptCount val="3"/>
                <c:pt idx="0">
                  <c:v>2023</c:v>
                </c:pt>
                <c:pt idx="1">
                  <c:v>2024</c:v>
                </c:pt>
                <c:pt idx="2">
                  <c:v>2025</c:v>
                </c:pt>
              </c:numCache>
            </c:numRef>
          </c:cat>
          <c:val>
            <c:numRef>
              <c:f>'114.ЈКП Комунална хигиена Макед'!$B$186:$D$186</c:f>
              <c:numCache>
                <c:formatCode>0.00</c:formatCode>
                <c:ptCount val="3"/>
                <c:pt idx="0">
                  <c:v>2.3907840502721531</c:v>
                </c:pt>
                <c:pt idx="1">
                  <c:v>2.3226630152779548</c:v>
                </c:pt>
                <c:pt idx="2">
                  <c:v>1.743238515393698</c:v>
                </c:pt>
              </c:numCache>
            </c:numRef>
          </c:val>
          <c:smooth val="0"/>
          <c:extLst>
            <c:ext xmlns:c16="http://schemas.microsoft.com/office/drawing/2014/chart" uri="{C3380CC4-5D6E-409C-BE32-E72D297353CC}">
              <c16:uniqueId val="{00000001-A620-8F4C-A95F-A023310DF252}"/>
            </c:ext>
          </c:extLst>
        </c:ser>
        <c:dLbls>
          <c:showLegendKey val="0"/>
          <c:showVal val="0"/>
          <c:showCatName val="0"/>
          <c:showSerName val="0"/>
          <c:showPercent val="0"/>
          <c:showBubbleSize val="0"/>
        </c:dLbls>
        <c:smooth val="0"/>
        <c:axId val="259148416"/>
        <c:axId val="259158400"/>
      </c:lineChart>
      <c:catAx>
        <c:axId val="25914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158400"/>
        <c:crosses val="autoZero"/>
        <c:auto val="1"/>
        <c:lblAlgn val="ctr"/>
        <c:lblOffset val="100"/>
        <c:noMultiLvlLbl val="0"/>
      </c:catAx>
      <c:valAx>
        <c:axId val="259158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148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'115.ЈКП САТЕСКА-Мешеишта с.Меше'!$A$161</c:f>
              <c:strCache>
                <c:ptCount val="1"/>
                <c:pt idx="0">
                  <c:v>   НЕТО ПРОФИТНА МАРЖА</c:v>
                </c:pt>
              </c:strCache>
            </c:strRef>
          </c:tx>
          <c:spPr>
            <a:ln w="28575" cap="rnd">
              <a:solidFill>
                <a:schemeClr val="accent1"/>
              </a:solidFill>
              <a:prstDash val="solid"/>
              <a:round/>
            </a:ln>
          </c:spPr>
          <c:marker>
            <c:symbol val="none"/>
          </c:marker>
          <c:cat>
            <c:numRef>
              <c:f>'115.ЈКП САТЕСКА-Мешеишта с.Меше'!$B$160:$D$160</c:f>
              <c:numCache>
                <c:formatCode>General</c:formatCode>
                <c:ptCount val="3"/>
                <c:pt idx="0">
                  <c:v>2023</c:v>
                </c:pt>
                <c:pt idx="1">
                  <c:v>2024</c:v>
                </c:pt>
                <c:pt idx="2">
                  <c:v>2025</c:v>
                </c:pt>
              </c:numCache>
            </c:numRef>
          </c:cat>
          <c:val>
            <c:numRef>
              <c:f>'115.ЈКП САТЕСКА-Мешеишта с.Меше'!$B$161:$D$161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'115.ЈКП САТЕСКА-Мешеишта с.Меше'!$A$162</c:f>
              <c:strCache>
                <c:ptCount val="1"/>
                <c:pt idx="0">
                  <c:v>  ОПЕРАТИВНА ПРОФИТНА МАРЖА</c:v>
                </c:pt>
              </c:strCache>
            </c:strRef>
          </c:tx>
          <c:spPr>
            <a:ln w="28575" cap="rnd">
              <a:solidFill>
                <a:schemeClr val="accent2"/>
              </a:solidFill>
              <a:prstDash val="solid"/>
              <a:round/>
            </a:ln>
          </c:spPr>
          <c:marker>
            <c:symbol val="none"/>
          </c:marker>
          <c:cat>
            <c:numRef>
              <c:f>'115.ЈКП САТЕСКА-Мешеишта с.Меше'!$B$160:$D$160</c:f>
              <c:numCache>
                <c:formatCode>General</c:formatCode>
                <c:ptCount val="3"/>
                <c:pt idx="0">
                  <c:v>2023</c:v>
                </c:pt>
                <c:pt idx="1">
                  <c:v>2024</c:v>
                </c:pt>
                <c:pt idx="2">
                  <c:v>2025</c:v>
                </c:pt>
              </c:numCache>
            </c:numRef>
          </c:cat>
          <c:val>
            <c:numRef>
              <c:f>'115.ЈКП САТЕСКА-Мешеишта с.Меше'!$B$162:$D$162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'115.ЈКП САТЕСКА-Мешеишта с.Меше'!$A$163</c:f>
              <c:strCache>
                <c:ptCount val="1"/>
                <c:pt idx="0">
                  <c:v>  СТАПКА НА ПОВРАТ НА РЕДСТВА (ROA)</c:v>
                </c:pt>
              </c:strCache>
            </c:strRef>
          </c:tx>
          <c:spPr>
            <a:ln w="28575" cap="rnd">
              <a:solidFill>
                <a:schemeClr val="accent3"/>
              </a:solidFill>
              <a:prstDash val="solid"/>
              <a:round/>
            </a:ln>
          </c:spPr>
          <c:marker>
            <c:symbol val="none"/>
          </c:marker>
          <c:cat>
            <c:numRef>
              <c:f>'115.ЈКП САТЕСКА-Мешеишта с.Меше'!$B$160:$D$160</c:f>
              <c:numCache>
                <c:formatCode>General</c:formatCode>
                <c:ptCount val="3"/>
                <c:pt idx="0">
                  <c:v>2023</c:v>
                </c:pt>
                <c:pt idx="1">
                  <c:v>2024</c:v>
                </c:pt>
                <c:pt idx="2">
                  <c:v>2025</c:v>
                </c:pt>
              </c:numCache>
            </c:numRef>
          </c:cat>
          <c:val>
            <c:numRef>
              <c:f>'115.ЈКП САТЕСКА-Мешеишта с.Меше'!$B$163:$D$163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'115.ЈКП САТЕСКА-Мешеишта с.Меше'!$A$164</c:f>
              <c:strCache>
                <c:ptCount val="1"/>
                <c:pt idx="0">
                  <c:v>  СТАПКА НА ПОВРАТ НА КАПИТАЛОТ (ROE)</c:v>
                </c:pt>
              </c:strCache>
            </c:strRef>
          </c:tx>
          <c:marker>
            <c:symbol val="none"/>
          </c:marker>
          <c:cat>
            <c:numRef>
              <c:f>'115.ЈКП САТЕСКА-Мешеишта с.Меше'!$B$160:$D$160</c:f>
              <c:numCache>
                <c:formatCode>General</c:formatCode>
                <c:ptCount val="3"/>
                <c:pt idx="0">
                  <c:v>2023</c:v>
                </c:pt>
                <c:pt idx="1">
                  <c:v>2024</c:v>
                </c:pt>
                <c:pt idx="2">
                  <c:v>2025</c:v>
                </c:pt>
              </c:numCache>
            </c:numRef>
          </c:cat>
          <c:val>
            <c:numRef>
              <c:f>'115.ЈКП САТЕСКА-Мешеишта с.Меше'!$B$164:$D$164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53391232"/>
        <c:axId val="253392768"/>
      </c:lineChart>
      <c:catAx>
        <c:axId val="25339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92768"/>
        <c:crosses val="autoZero"/>
        <c:auto val="1"/>
        <c:lblAlgn val="ctr"/>
        <c:lblOffset val="100"/>
        <c:noMultiLvlLbl val="0"/>
      </c:catAx>
      <c:valAx>
        <c:axId val="253392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3391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'115.ЈКП САТЕСКА-Мешеишта с.Меше'!$A$95</c:f>
              <c:strCache>
                <c:ptCount val="1"/>
                <c:pt idx="0">
                  <c:v>Oбврски</c:v>
                </c:pt>
              </c:strCache>
            </c:strRef>
          </c:tx>
          <c:spPr>
            <a:solidFill>
              <a:schemeClr val="accent1"/>
            </a:solidFill>
            <a:ln>
              <a:noFill/>
              <a:prstDash val="solid"/>
            </a:ln>
          </c:spPr>
          <c:invertIfNegative val="0"/>
          <c:cat>
            <c:numRef>
              <c:f>'115.ЈКП САТЕСКА-Мешеишта с.Меше'!$B$94:$D$94</c:f>
              <c:numCache>
                <c:formatCode>0</c:formatCode>
                <c:ptCount val="3"/>
                <c:pt idx="0">
                  <c:v>2023</c:v>
                </c:pt>
                <c:pt idx="1">
                  <c:v>2024</c:v>
                </c:pt>
                <c:pt idx="2">
                  <c:v>2025</c:v>
                </c:pt>
              </c:numCache>
            </c:numRef>
          </c:cat>
          <c:val>
            <c:numRef>
              <c:f>'115.ЈКП САТЕСКА-Мешеишта с.Меше'!$B$95:$D$95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'115.ЈКП САТЕСКА-Мешеишта с.Меше'!$A$96</c:f>
              <c:strCache>
                <c:ptCount val="1"/>
                <c:pt idx="0">
                  <c:v>EBITDA</c:v>
                </c:pt>
              </c:strCache>
            </c:strRef>
          </c:tx>
          <c:spPr>
            <a:solidFill>
              <a:schemeClr val="accent2"/>
            </a:solidFill>
            <a:ln>
              <a:noFill/>
              <a:prstDash val="solid"/>
            </a:ln>
          </c:spPr>
          <c:invertIfNegative val="0"/>
          <c:cat>
            <c:numRef>
              <c:f>'115.ЈКП САТЕСКА-Мешеишта с.Меше'!$B$94:$D$94</c:f>
              <c:numCache>
                <c:formatCode>0</c:formatCode>
                <c:ptCount val="3"/>
                <c:pt idx="0">
                  <c:v>2023</c:v>
                </c:pt>
                <c:pt idx="1">
                  <c:v>2024</c:v>
                </c:pt>
                <c:pt idx="2">
                  <c:v>2025</c:v>
                </c:pt>
              </c:numCache>
            </c:numRef>
          </c:cat>
          <c:val>
            <c:numRef>
              <c:f>'115.ЈКП САТЕСКА-Мешеишта с.Меше'!$B$96:$D$96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'115.ЈКП САТЕСКА-Мешеишта с.Меше'!$A$97</c:f>
              <c:strCache>
                <c:ptCount val="1"/>
                <c:pt idx="0">
                  <c:v>Показател на долг/ЕBITDA</c:v>
                </c:pt>
              </c:strCache>
            </c:strRef>
          </c:tx>
          <c:spPr>
            <a:solidFill>
              <a:schemeClr val="accent3"/>
            </a:solidFill>
            <a:ln>
              <a:noFill/>
              <a:prstDash val="solid"/>
            </a:ln>
          </c:spPr>
          <c:invertIfNegative val="0"/>
          <c:cat>
            <c:numRef>
              <c:f>'115.ЈКП САТЕСКА-Мешеишта с.Меше'!$B$94:$D$94</c:f>
              <c:numCache>
                <c:formatCode>0</c:formatCode>
                <c:ptCount val="3"/>
                <c:pt idx="0">
                  <c:v>2023</c:v>
                </c:pt>
                <c:pt idx="1">
                  <c:v>2024</c:v>
                </c:pt>
                <c:pt idx="2">
                  <c:v>2025</c:v>
                </c:pt>
              </c:numCache>
            </c:numRef>
          </c:cat>
          <c:val>
            <c:numRef>
              <c:f>'115.ЈКП САТЕСКА-Мешеишта с.Меше'!$B$97:$D$97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59195264"/>
        <c:axId val="259196800"/>
      </c:barChart>
      <c:catAx>
        <c:axId val="2591952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196800"/>
        <c:crosses val="autoZero"/>
        <c:auto val="1"/>
        <c:lblAlgn val="ctr"/>
        <c:lblOffset val="100"/>
        <c:noMultiLvlLbl val="0"/>
      </c:catAx>
      <c:valAx>
        <c:axId val="259196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195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'115.ЈКП САТЕСКА-Мешеишта с.Меше'!$A$118</c:f>
              <c:strCache>
                <c:ptCount val="1"/>
                <c:pt idx="0">
                  <c:v>Oбврски</c:v>
                </c:pt>
              </c:strCache>
            </c:strRef>
          </c:tx>
          <c:spPr>
            <a:solidFill>
              <a:schemeClr val="accent1"/>
            </a:solidFill>
            <a:ln>
              <a:noFill/>
              <a:prstDash val="solid"/>
            </a:ln>
          </c:spPr>
          <c:invertIfNegative val="0"/>
          <c:cat>
            <c:numRef>
              <c:f>'115.ЈКП САТЕСКА-Мешеишта с.Меше'!$B$117:$D$117</c:f>
              <c:numCache>
                <c:formatCode>General</c:formatCode>
                <c:ptCount val="3"/>
                <c:pt idx="0">
                  <c:v>2023</c:v>
                </c:pt>
                <c:pt idx="1">
                  <c:v>2024</c:v>
                </c:pt>
                <c:pt idx="2">
                  <c:v>2025</c:v>
                </c:pt>
              </c:numCache>
            </c:numRef>
          </c:cat>
          <c:val>
            <c:numRef>
              <c:f>'115.ЈКП САТЕСКА-Мешеишта с.Меше'!$B$118:$D$118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'115.ЈКП САТЕСКА-Мешеишта с.Меше'!$A$119</c:f>
              <c:strCache>
                <c:ptCount val="1"/>
                <c:pt idx="0">
                  <c:v>Приходи</c:v>
                </c:pt>
              </c:strCache>
            </c:strRef>
          </c:tx>
          <c:spPr>
            <a:solidFill>
              <a:schemeClr val="accent2"/>
            </a:solidFill>
            <a:ln>
              <a:noFill/>
              <a:prstDash val="solid"/>
            </a:ln>
          </c:spPr>
          <c:invertIfNegative val="0"/>
          <c:cat>
            <c:numRef>
              <c:f>'115.ЈКП САТЕСКА-Мешеишта с.Меше'!$B$117:$D$117</c:f>
              <c:numCache>
                <c:formatCode>General</c:formatCode>
                <c:ptCount val="3"/>
                <c:pt idx="0">
                  <c:v>2023</c:v>
                </c:pt>
                <c:pt idx="1">
                  <c:v>2024</c:v>
                </c:pt>
                <c:pt idx="2">
                  <c:v>2025</c:v>
                </c:pt>
              </c:numCache>
            </c:numRef>
          </c:cat>
          <c:val>
            <c:numRef>
              <c:f>'115.ЈКП САТЕСКА-Мешеишта с.Меше'!$B$119:$D$119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59226624"/>
        <c:axId val="259232512"/>
      </c:barChart>
      <c:catAx>
        <c:axId val="2592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232512"/>
        <c:crosses val="autoZero"/>
        <c:auto val="1"/>
        <c:lblAlgn val="ctr"/>
        <c:lblOffset val="100"/>
        <c:noMultiLvlLbl val="0"/>
      </c:catAx>
      <c:valAx>
        <c:axId val="259232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226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'115.ЈКП САТЕСКА-Мешеишта с.Меше'!$A$139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'115.ЈКП САТЕСКА-Мешеишта с.Меше'!$B$138:$D$138</c:f>
              <c:numCache>
                <c:formatCode>General</c:formatCode>
                <c:ptCount val="3"/>
                <c:pt idx="0">
                  <c:v>2023</c:v>
                </c:pt>
                <c:pt idx="1">
                  <c:v>2024</c:v>
                </c:pt>
                <c:pt idx="2">
                  <c:v>2025</c:v>
                </c:pt>
              </c:numCache>
            </c:numRef>
          </c:cat>
          <c:val>
            <c:numRef>
              <c:f>'115.ЈКП САТЕСКА-Мешеишта с.Меше'!$B$139:$D$139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'115.ЈКП САТЕСКА-Мешеишта с.Меше'!$A$140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'115.ЈКП САТЕСКА-Мешеишта с.Меше'!$B$138:$D$138</c:f>
              <c:numCache>
                <c:formatCode>General</c:formatCode>
                <c:ptCount val="3"/>
                <c:pt idx="0">
                  <c:v>2023</c:v>
                </c:pt>
                <c:pt idx="1">
                  <c:v>2024</c:v>
                </c:pt>
                <c:pt idx="2">
                  <c:v>2025</c:v>
                </c:pt>
              </c:numCache>
            </c:numRef>
          </c:cat>
          <c:val>
            <c:numRef>
              <c:f>'115.ЈКП САТЕСКА-Мешеишта с.Меше'!$B$140:$D$140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55473536"/>
        <c:axId val="255475072"/>
      </c:lineChart>
      <c:catAx>
        <c:axId val="25547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475072"/>
        <c:crosses val="autoZero"/>
        <c:auto val="1"/>
        <c:lblAlgn val="ctr"/>
        <c:lblOffset val="100"/>
        <c:noMultiLvlLbl val="0"/>
      </c:catAx>
      <c:valAx>
        <c:axId val="255475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473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'115.ЈКП САТЕСКА-Мешеишта с.Меше'!$A$185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'115.ЈКП САТЕСКА-Мешеишта с.Меше'!$B$184:$D$184</c:f>
              <c:numCache>
                <c:formatCode>General</c:formatCode>
                <c:ptCount val="3"/>
                <c:pt idx="0">
                  <c:v>2023</c:v>
                </c:pt>
                <c:pt idx="1">
                  <c:v>2024</c:v>
                </c:pt>
                <c:pt idx="2">
                  <c:v>2025</c:v>
                </c:pt>
              </c:numCache>
            </c:numRef>
          </c:cat>
          <c:val>
            <c:numRef>
              <c:f>'115.ЈКП САТЕСКА-Мешеишта с.Меше'!$B$185:$D$185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'115.ЈКП САТЕСКА-Мешеишта с.Меше'!$A$186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'115.ЈКП САТЕСКА-Мешеишта с.Меше'!$B$184:$D$184</c:f>
              <c:numCache>
                <c:formatCode>General</c:formatCode>
                <c:ptCount val="3"/>
                <c:pt idx="0">
                  <c:v>2023</c:v>
                </c:pt>
                <c:pt idx="1">
                  <c:v>2024</c:v>
                </c:pt>
                <c:pt idx="2">
                  <c:v>2025</c:v>
                </c:pt>
              </c:numCache>
            </c:numRef>
          </c:cat>
          <c:val>
            <c:numRef>
              <c:f>'115.ЈКП САТЕСКА-Мешеишта с.Меше'!$B$186:$D$186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55505152"/>
        <c:axId val="255506688"/>
      </c:lineChart>
      <c:catAx>
        <c:axId val="2555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506688"/>
        <c:crosses val="autoZero"/>
        <c:auto val="1"/>
        <c:lblAlgn val="ctr"/>
        <c:lblOffset val="100"/>
        <c:noMultiLvlLbl val="0"/>
      </c:catAx>
      <c:valAx>
        <c:axId val="255506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505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'116.ЈКП ПЕЛА ХИГИЕНА Општина Мо'!$A$161</c:f>
              <c:strCache>
                <c:ptCount val="1"/>
                <c:pt idx="0">
                  <c:v>   НЕТО ПРОФИТНА МАРЖА</c:v>
                </c:pt>
              </c:strCache>
            </c:strRef>
          </c:tx>
          <c:spPr>
            <a:ln>
              <a:prstDash val="solid"/>
            </a:ln>
          </c:spPr>
          <c:marker>
            <c:symbol val="none"/>
          </c:marker>
          <c:cat>
            <c:numRef>
              <c:f>'116.ЈКП ПЕЛА ХИГИЕНА Општина Мо'!$B$160:$D$160</c:f>
              <c:numCache>
                <c:formatCode>General</c:formatCode>
                <c:ptCount val="3"/>
                <c:pt idx="0">
                  <c:v>2023</c:v>
                </c:pt>
                <c:pt idx="1">
                  <c:v>2024</c:v>
                </c:pt>
                <c:pt idx="2">
                  <c:v>2025</c:v>
                </c:pt>
              </c:numCache>
            </c:numRef>
          </c:cat>
          <c:val>
            <c:numRef>
              <c:f>'116.ЈКП ПЕЛА ХИГИЕНА Општина Мо'!$B$161:$D$161</c:f>
              <c:numCache>
                <c:formatCode>0.00</c:formatCode>
                <c:ptCount val="3"/>
                <c:pt idx="0">
                  <c:v>-38.15</c:v>
                </c:pt>
                <c:pt idx="1">
                  <c:v>-17.489999999999998</c:v>
                </c:pt>
                <c:pt idx="2">
                  <c:v>-10.17</c:v>
                </c:pt>
              </c:numCache>
            </c:numRef>
          </c:val>
          <c:smooth val="0"/>
          <c:extLst>
            <c:ext xmlns:c16="http://schemas.microsoft.com/office/drawing/2014/chart" uri="{C3380CC4-5D6E-409C-BE32-E72D297353CC}">
              <c16:uniqueId val="{00000000-579B-C84D-A587-8F05C2038D90}"/>
            </c:ext>
          </c:extLst>
        </c:ser>
        <c:ser>
          <c:idx val="1"/>
          <c:order val="1"/>
          <c:tx>
            <c:strRef>
              <c:f>'116.ЈКП ПЕЛА ХИГИЕНА Општина Мо'!$A$162</c:f>
              <c:strCache>
                <c:ptCount val="1"/>
                <c:pt idx="0">
                  <c:v>  ОПЕРАТИВНА ПРОФИТНА МАРЖА</c:v>
                </c:pt>
              </c:strCache>
            </c:strRef>
          </c:tx>
          <c:spPr>
            <a:ln>
              <a:prstDash val="solid"/>
            </a:ln>
          </c:spPr>
          <c:marker>
            <c:symbol val="none"/>
          </c:marker>
          <c:cat>
            <c:numRef>
              <c:f>'116.ЈКП ПЕЛА ХИГИЕНА Општина Мо'!$B$160:$D$160</c:f>
              <c:numCache>
                <c:formatCode>General</c:formatCode>
                <c:ptCount val="3"/>
                <c:pt idx="0">
                  <c:v>2023</c:v>
                </c:pt>
                <c:pt idx="1">
                  <c:v>2024</c:v>
                </c:pt>
                <c:pt idx="2">
                  <c:v>2025</c:v>
                </c:pt>
              </c:numCache>
            </c:numRef>
          </c:cat>
          <c:val>
            <c:numRef>
              <c:f>'116.ЈКП ПЕЛА ХИГИЕНА Општина Мо'!$B$162:$D$162</c:f>
              <c:numCache>
                <c:formatCode>0.00</c:formatCode>
                <c:ptCount val="3"/>
                <c:pt idx="0">
                  <c:v>-38.000339741652297</c:v>
                </c:pt>
                <c:pt idx="1">
                  <c:v>-165.69461434075799</c:v>
                </c:pt>
                <c:pt idx="2">
                  <c:v>-23.411219093339881</c:v>
                </c:pt>
              </c:numCache>
            </c:numRef>
          </c:val>
          <c:smooth val="0"/>
          <c:extLst>
            <c:ext xmlns:c16="http://schemas.microsoft.com/office/drawing/2014/chart" uri="{C3380CC4-5D6E-409C-BE32-E72D297353CC}">
              <c16:uniqueId val="{00000001-579B-C84D-A587-8F05C2038D90}"/>
            </c:ext>
          </c:extLst>
        </c:ser>
        <c:ser>
          <c:idx val="2"/>
          <c:order val="2"/>
          <c:tx>
            <c:strRef>
              <c:f>'116.ЈКП ПЕЛА ХИГИЕНА Општина Мо'!$A$163</c:f>
              <c:strCache>
                <c:ptCount val="1"/>
                <c:pt idx="0">
                  <c:v>  СТАПКА НА ПОВРАТ НА СРЕДСТВА (ROA)</c:v>
                </c:pt>
              </c:strCache>
            </c:strRef>
          </c:tx>
          <c:spPr>
            <a:ln>
              <a:prstDash val="solid"/>
            </a:ln>
          </c:spPr>
          <c:marker>
            <c:symbol val="none"/>
          </c:marker>
          <c:cat>
            <c:numRef>
              <c:f>'116.ЈКП ПЕЛА ХИГИЕНА Општина Мо'!$B$160:$D$160</c:f>
              <c:numCache>
                <c:formatCode>General</c:formatCode>
                <c:ptCount val="3"/>
                <c:pt idx="0">
                  <c:v>2023</c:v>
                </c:pt>
                <c:pt idx="1">
                  <c:v>2024</c:v>
                </c:pt>
                <c:pt idx="2">
                  <c:v>2025</c:v>
                </c:pt>
              </c:numCache>
            </c:numRef>
          </c:cat>
          <c:val>
            <c:numRef>
              <c:f>'116.ЈКП ПЕЛА ХИГИЕНА Општина Мо'!$B$163:$D$163</c:f>
              <c:numCache>
                <c:formatCode>0.00</c:formatCode>
                <c:ptCount val="3"/>
                <c:pt idx="0">
                  <c:v>-36.700000000000003</c:v>
                </c:pt>
                <c:pt idx="1">
                  <c:v>-14.79</c:v>
                </c:pt>
                <c:pt idx="2">
                  <c:v>-23.67</c:v>
                </c:pt>
              </c:numCache>
            </c:numRef>
          </c:val>
          <c:smooth val="0"/>
          <c:extLst>
            <c:ext xmlns:c16="http://schemas.microsoft.com/office/drawing/2014/chart" uri="{C3380CC4-5D6E-409C-BE32-E72D297353CC}">
              <c16:uniqueId val="{00000002-579B-C84D-A587-8F05C2038D90}"/>
            </c:ext>
          </c:extLst>
        </c:ser>
        <c:ser>
          <c:idx val="3"/>
          <c:order val="3"/>
          <c:tx>
            <c:strRef>
              <c:f>'116.ЈКП ПЕЛА ХИГИЕНА Општина Мо'!$A$164</c:f>
              <c:strCache>
                <c:ptCount val="1"/>
                <c:pt idx="0">
                  <c:v>  СТАПКА НА ПОВРАТ НА КАПИТАЛОТ (ROE)</c:v>
                </c:pt>
              </c:strCache>
            </c:strRef>
          </c:tx>
          <c:marker>
            <c:symbol val="none"/>
          </c:marker>
          <c:cat>
            <c:numRef>
              <c:f>'116.ЈКП ПЕЛА ХИГИЕНА Општина Мо'!$B$160:$D$160</c:f>
              <c:numCache>
                <c:formatCode>General</c:formatCode>
                <c:ptCount val="3"/>
                <c:pt idx="0">
                  <c:v>2023</c:v>
                </c:pt>
                <c:pt idx="1">
                  <c:v>2024</c:v>
                </c:pt>
                <c:pt idx="2">
                  <c:v>2025</c:v>
                </c:pt>
              </c:numCache>
            </c:numRef>
          </c:cat>
          <c:val>
            <c:numRef>
              <c:f>'116.ЈКП ПЕЛА ХИГИЕНА Општина Мо'!$B$164:$D$164</c:f>
              <c:numCache>
                <c:formatCode>0.00</c:formatCode>
                <c:ptCount val="3"/>
                <c:pt idx="0">
                  <c:v>-141.1</c:v>
                </c:pt>
                <c:pt idx="1">
                  <c:v>-63.68</c:v>
                </c:pt>
                <c:pt idx="2">
                  <c:v>-3081.63</c:v>
                </c:pt>
              </c:numCache>
            </c:numRef>
          </c:val>
          <c:smooth val="0"/>
          <c:extLst>
            <c:ext xmlns:c16="http://schemas.microsoft.com/office/drawing/2014/chart" uri="{C3380CC4-5D6E-409C-BE32-E72D297353CC}">
              <c16:uniqueId val="{00000000-68CF-C94D-9E07-E2F80FFDBD22}"/>
            </c:ext>
          </c:extLst>
        </c:ser>
        <c:dLbls>
          <c:showLegendKey val="0"/>
          <c:showVal val="0"/>
          <c:showCatName val="0"/>
          <c:showSerName val="0"/>
          <c:showPercent val="0"/>
          <c:showBubbleSize val="0"/>
        </c:dLbls>
        <c:smooth val="0"/>
        <c:axId val="259012864"/>
        <c:axId val="259018752"/>
      </c:lineChart>
      <c:catAx>
        <c:axId val="259012864"/>
        <c:scaling>
          <c:orientation val="minMax"/>
        </c:scaling>
        <c:delete val="0"/>
        <c:axPos val="b"/>
        <c:numFmt formatCode="General" sourceLinked="0"/>
        <c:majorTickMark val="out"/>
        <c:minorTickMark val="none"/>
        <c:tickLblPos val="nextTo"/>
        <c:crossAx val="259018752"/>
        <c:crosses val="autoZero"/>
        <c:auto val="1"/>
        <c:lblAlgn val="ctr"/>
        <c:lblOffset val="100"/>
        <c:noMultiLvlLbl val="0"/>
      </c:catAx>
      <c:valAx>
        <c:axId val="259018752"/>
        <c:scaling>
          <c:orientation val="minMax"/>
        </c:scaling>
        <c:delete val="0"/>
        <c:axPos val="l"/>
        <c:majorGridlines/>
        <c:numFmt formatCode="0.00" sourceLinked="1"/>
        <c:majorTickMark val="out"/>
        <c:minorTickMark val="none"/>
        <c:tickLblPos val="nextTo"/>
        <c:crossAx val="2590128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'116.ЈКП ПЕЛА ХИГИЕНА Општина Мо'!$A$95</c:f>
              <c:strCache>
                <c:ptCount val="1"/>
                <c:pt idx="0">
                  <c:v>Oбврски</c:v>
                </c:pt>
              </c:strCache>
            </c:strRef>
          </c:tx>
          <c:spPr>
            <a:ln>
              <a:prstDash val="solid"/>
            </a:ln>
          </c:spPr>
          <c:invertIfNegative val="0"/>
          <c:cat>
            <c:numRef>
              <c:f>'116.ЈКП ПЕЛА ХИГИЕНА Општина Мо'!$B$94:$D$94</c:f>
              <c:numCache>
                <c:formatCode>0</c:formatCode>
                <c:ptCount val="3"/>
                <c:pt idx="0">
                  <c:v>2023</c:v>
                </c:pt>
                <c:pt idx="1">
                  <c:v>2024</c:v>
                </c:pt>
                <c:pt idx="2">
                  <c:v>2025</c:v>
                </c:pt>
              </c:numCache>
            </c:numRef>
          </c:cat>
          <c:val>
            <c:numRef>
              <c:f>'116.ЈКП ПЕЛА ХИГИЕНА Општина Мо'!$B$95:$D$95</c:f>
              <c:numCache>
                <c:formatCode>#,##0</c:formatCode>
                <c:ptCount val="3"/>
                <c:pt idx="0">
                  <c:v>2751836</c:v>
                </c:pt>
                <c:pt idx="1">
                  <c:v>4397600</c:v>
                </c:pt>
                <c:pt idx="2">
                  <c:v>5402470</c:v>
                </c:pt>
              </c:numCache>
            </c:numRef>
          </c:val>
          <c:extLst>
            <c:ext xmlns:c16="http://schemas.microsoft.com/office/drawing/2014/chart" uri="{C3380CC4-5D6E-409C-BE32-E72D297353CC}">
              <c16:uniqueId val="{00000000-F84F-1646-986C-3BB1240CC07F}"/>
            </c:ext>
          </c:extLst>
        </c:ser>
        <c:ser>
          <c:idx val="1"/>
          <c:order val="1"/>
          <c:tx>
            <c:strRef>
              <c:f>'116.ЈКП ПЕЛА ХИГИЕНА Општина Мо'!$A$96</c:f>
              <c:strCache>
                <c:ptCount val="1"/>
                <c:pt idx="0">
                  <c:v>EBITDA</c:v>
                </c:pt>
              </c:strCache>
            </c:strRef>
          </c:tx>
          <c:spPr>
            <a:ln>
              <a:prstDash val="solid"/>
            </a:ln>
          </c:spPr>
          <c:invertIfNegative val="0"/>
          <c:cat>
            <c:numRef>
              <c:f>'116.ЈКП ПЕЛА ХИГИЕНА Општина Мо'!$B$94:$D$94</c:f>
              <c:numCache>
                <c:formatCode>0</c:formatCode>
                <c:ptCount val="3"/>
                <c:pt idx="0">
                  <c:v>2023</c:v>
                </c:pt>
                <c:pt idx="1">
                  <c:v>2024</c:v>
                </c:pt>
                <c:pt idx="2">
                  <c:v>2025</c:v>
                </c:pt>
              </c:numCache>
            </c:numRef>
          </c:cat>
          <c:val>
            <c:numRef>
              <c:f>'116.ЈКП ПЕЛА ХИГИЕНА Општина Мо'!$B$96:$D$96</c:f>
              <c:numCache>
                <c:formatCode>#,##0</c:formatCode>
                <c:ptCount val="3"/>
                <c:pt idx="0">
                  <c:v>-2854791</c:v>
                </c:pt>
                <c:pt idx="1">
                  <c:v>-7792991</c:v>
                </c:pt>
                <c:pt idx="2">
                  <c:v>-2869919</c:v>
                </c:pt>
              </c:numCache>
            </c:numRef>
          </c:val>
          <c:extLst>
            <c:ext xmlns:c16="http://schemas.microsoft.com/office/drawing/2014/chart" uri="{C3380CC4-5D6E-409C-BE32-E72D297353CC}">
              <c16:uniqueId val="{00000001-F84F-1646-986C-3BB1240CC07F}"/>
            </c:ext>
          </c:extLst>
        </c:ser>
        <c:ser>
          <c:idx val="2"/>
          <c:order val="2"/>
          <c:tx>
            <c:strRef>
              <c:f>'116.ЈКП ПЕЛА ХИГИЕНА Општина Мо'!$A$97</c:f>
              <c:strCache>
                <c:ptCount val="1"/>
                <c:pt idx="0">
                  <c:v>Показател на долг/ЕBITDA</c:v>
                </c:pt>
              </c:strCache>
            </c:strRef>
          </c:tx>
          <c:spPr>
            <a:ln>
              <a:prstDash val="solid"/>
            </a:ln>
          </c:spPr>
          <c:invertIfNegative val="0"/>
          <c:cat>
            <c:numRef>
              <c:f>'116.ЈКП ПЕЛА ХИГИЕНА Општина Мо'!$B$94:$D$94</c:f>
              <c:numCache>
                <c:formatCode>0</c:formatCode>
                <c:ptCount val="3"/>
                <c:pt idx="0">
                  <c:v>2023</c:v>
                </c:pt>
                <c:pt idx="1">
                  <c:v>2024</c:v>
                </c:pt>
                <c:pt idx="2">
                  <c:v>2025</c:v>
                </c:pt>
              </c:numCache>
            </c:numRef>
          </c:cat>
          <c:val>
            <c:numRef>
              <c:f>'116.ЈКП ПЕЛА ХИГИЕНА Општина Мо'!$B$97:$D$97</c:f>
              <c:numCache>
                <c:formatCode>#,##0.00</c:formatCode>
                <c:ptCount val="3"/>
                <c:pt idx="0">
                  <c:v>-0.9639360639710578</c:v>
                </c:pt>
                <c:pt idx="1">
                  <c:v>-0.56430194773739628</c:v>
                </c:pt>
                <c:pt idx="2">
                  <c:v>-1.8824468565140691</c:v>
                </c:pt>
              </c:numCache>
            </c:numRef>
          </c:val>
          <c:extLst>
            <c:ext xmlns:c16="http://schemas.microsoft.com/office/drawing/2014/chart" uri="{C3380CC4-5D6E-409C-BE32-E72D297353CC}">
              <c16:uniqueId val="{00000002-F84F-1646-986C-3BB1240CC07F}"/>
            </c:ext>
          </c:extLst>
        </c:ser>
        <c:dLbls>
          <c:showLegendKey val="0"/>
          <c:showVal val="0"/>
          <c:showCatName val="0"/>
          <c:showSerName val="0"/>
          <c:showPercent val="0"/>
          <c:showBubbleSize val="0"/>
        </c:dLbls>
        <c:gapWidth val="150"/>
        <c:axId val="259045632"/>
        <c:axId val="259055616"/>
      </c:barChart>
      <c:catAx>
        <c:axId val="259045632"/>
        <c:scaling>
          <c:orientation val="minMax"/>
        </c:scaling>
        <c:delete val="0"/>
        <c:axPos val="b"/>
        <c:numFmt formatCode="0" sourceLinked="1"/>
        <c:majorTickMark val="out"/>
        <c:minorTickMark val="none"/>
        <c:tickLblPos val="nextTo"/>
        <c:crossAx val="259055616"/>
        <c:crosses val="autoZero"/>
        <c:auto val="1"/>
        <c:lblAlgn val="ctr"/>
        <c:lblOffset val="100"/>
        <c:noMultiLvlLbl val="0"/>
      </c:catAx>
      <c:valAx>
        <c:axId val="259055616"/>
        <c:scaling>
          <c:orientation val="minMax"/>
        </c:scaling>
        <c:delete val="0"/>
        <c:axPos val="l"/>
        <c:majorGridlines/>
        <c:numFmt formatCode="#,##0" sourceLinked="1"/>
        <c:majorTickMark val="out"/>
        <c:minorTickMark val="none"/>
        <c:tickLblPos val="nextTo"/>
        <c:crossAx val="2590456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'116.ЈКП ПЕЛА ХИГИЕНА Општина Мо'!$A$118</c:f>
              <c:strCache>
                <c:ptCount val="1"/>
                <c:pt idx="0">
                  <c:v>Oбврски</c:v>
                </c:pt>
              </c:strCache>
            </c:strRef>
          </c:tx>
          <c:spPr>
            <a:ln>
              <a:prstDash val="solid"/>
            </a:ln>
          </c:spPr>
          <c:invertIfNegative val="0"/>
          <c:cat>
            <c:numRef>
              <c:f>'116.ЈКП ПЕЛА ХИГИЕНА Општина Мо'!$B$117:$D$117</c:f>
              <c:numCache>
                <c:formatCode>General</c:formatCode>
                <c:ptCount val="3"/>
                <c:pt idx="0">
                  <c:v>2023</c:v>
                </c:pt>
                <c:pt idx="1">
                  <c:v>2024</c:v>
                </c:pt>
                <c:pt idx="2">
                  <c:v>2025</c:v>
                </c:pt>
              </c:numCache>
            </c:numRef>
          </c:cat>
          <c:val>
            <c:numRef>
              <c:f>'116.ЈКП ПЕЛА ХИГИЕНА Општина Мо'!$B$118:$D$118</c:f>
              <c:numCache>
                <c:formatCode>#,##0</c:formatCode>
                <c:ptCount val="3"/>
                <c:pt idx="0">
                  <c:v>2751836</c:v>
                </c:pt>
                <c:pt idx="1">
                  <c:v>4397600</c:v>
                </c:pt>
                <c:pt idx="2">
                  <c:v>5402470</c:v>
                </c:pt>
              </c:numCache>
            </c:numRef>
          </c:val>
          <c:extLst>
            <c:ext xmlns:c16="http://schemas.microsoft.com/office/drawing/2014/chart" uri="{C3380CC4-5D6E-409C-BE32-E72D297353CC}">
              <c16:uniqueId val="{00000000-DB71-5D46-B452-374DAE9D6644}"/>
            </c:ext>
          </c:extLst>
        </c:ser>
        <c:ser>
          <c:idx val="1"/>
          <c:order val="1"/>
          <c:tx>
            <c:strRef>
              <c:f>'116.ЈКП ПЕЛА ХИГИЕНА Општина Мо'!$A$119</c:f>
              <c:strCache>
                <c:ptCount val="1"/>
                <c:pt idx="0">
                  <c:v>Приходи</c:v>
                </c:pt>
              </c:strCache>
            </c:strRef>
          </c:tx>
          <c:spPr>
            <a:ln>
              <a:prstDash val="solid"/>
            </a:ln>
          </c:spPr>
          <c:invertIfNegative val="0"/>
          <c:cat>
            <c:numRef>
              <c:f>'116.ЈКП ПЕЛА ХИГИЕНА Општина Мо'!$B$117:$D$117</c:f>
              <c:numCache>
                <c:formatCode>General</c:formatCode>
                <c:ptCount val="3"/>
                <c:pt idx="0">
                  <c:v>2023</c:v>
                </c:pt>
                <c:pt idx="1">
                  <c:v>2024</c:v>
                </c:pt>
                <c:pt idx="2">
                  <c:v>2025</c:v>
                </c:pt>
              </c:numCache>
            </c:numRef>
          </c:cat>
          <c:val>
            <c:numRef>
              <c:f>'116.ЈКП ПЕЛА ХИГИЕНА Општина Мо'!$B$119:$D$119</c:f>
              <c:numCache>
                <c:formatCode>#,##0</c:formatCode>
                <c:ptCount val="3"/>
                <c:pt idx="0">
                  <c:v>8053178</c:v>
                </c:pt>
                <c:pt idx="1">
                  <c:v>5100269</c:v>
                </c:pt>
                <c:pt idx="2">
                  <c:v>12664018</c:v>
                </c:pt>
              </c:numCache>
            </c:numRef>
          </c:val>
          <c:extLst>
            <c:ext xmlns:c16="http://schemas.microsoft.com/office/drawing/2014/chart" uri="{C3380CC4-5D6E-409C-BE32-E72D297353CC}">
              <c16:uniqueId val="{00000001-DB71-5D46-B452-374DAE9D6644}"/>
            </c:ext>
          </c:extLst>
        </c:ser>
        <c:dLbls>
          <c:showLegendKey val="0"/>
          <c:showVal val="0"/>
          <c:showCatName val="0"/>
          <c:showSerName val="0"/>
          <c:showPercent val="0"/>
          <c:showBubbleSize val="0"/>
        </c:dLbls>
        <c:gapWidth val="150"/>
        <c:axId val="259089536"/>
        <c:axId val="259091072"/>
      </c:barChart>
      <c:catAx>
        <c:axId val="259089536"/>
        <c:scaling>
          <c:orientation val="minMax"/>
        </c:scaling>
        <c:delete val="0"/>
        <c:axPos val="b"/>
        <c:numFmt formatCode="General" sourceLinked="1"/>
        <c:majorTickMark val="out"/>
        <c:minorTickMark val="none"/>
        <c:tickLblPos val="nextTo"/>
        <c:crossAx val="259091072"/>
        <c:crosses val="autoZero"/>
        <c:auto val="1"/>
        <c:lblAlgn val="ctr"/>
        <c:lblOffset val="100"/>
        <c:noMultiLvlLbl val="0"/>
      </c:catAx>
      <c:valAx>
        <c:axId val="259091072"/>
        <c:scaling>
          <c:orientation val="minMax"/>
        </c:scaling>
        <c:delete val="0"/>
        <c:axPos val="l"/>
        <c:majorGridlines/>
        <c:numFmt formatCode="#,##0" sourceLinked="1"/>
        <c:majorTickMark val="out"/>
        <c:minorTickMark val="none"/>
        <c:tickLblPos val="nextTo"/>
        <c:crossAx val="2590895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'116.ЈКП ПЕЛА ХИГИЕНА Општина Мо'!$A$139</c:f>
              <c:strCache>
                <c:ptCount val="1"/>
                <c:pt idx="0">
                  <c:v>  ПОКАЗАТЕЛ НА ВКУПНА ЗАДОЛЖЕНОСТ</c:v>
                </c:pt>
              </c:strCache>
            </c:strRef>
          </c:tx>
          <c:spPr>
            <a:ln>
              <a:prstDash val="solid"/>
            </a:ln>
          </c:spPr>
          <c:marker>
            <c:symbol val="none"/>
          </c:marker>
          <c:cat>
            <c:numRef>
              <c:f>'116.ЈКП ПЕЛА ХИГИЕНА Општина Мо'!$B$138:$D$138</c:f>
              <c:numCache>
                <c:formatCode>General</c:formatCode>
                <c:ptCount val="3"/>
                <c:pt idx="0">
                  <c:v>2023</c:v>
                </c:pt>
                <c:pt idx="1">
                  <c:v>2024</c:v>
                </c:pt>
                <c:pt idx="2">
                  <c:v>2025</c:v>
                </c:pt>
              </c:numCache>
            </c:numRef>
          </c:cat>
          <c:val>
            <c:numRef>
              <c:f>'116.ЈКП ПЕЛА ХИГИЕНА Општина Мо'!$B$139:$D$139</c:f>
              <c:numCache>
                <c:formatCode>0.00</c:formatCode>
                <c:ptCount val="3"/>
                <c:pt idx="0">
                  <c:v>0.32873616824649421</c:v>
                </c:pt>
                <c:pt idx="1">
                  <c:v>0.76776316524576238</c:v>
                </c:pt>
                <c:pt idx="2">
                  <c:v>0.99232056255750301</c:v>
                </c:pt>
              </c:numCache>
            </c:numRef>
          </c:val>
          <c:smooth val="0"/>
          <c:extLst>
            <c:ext xmlns:c16="http://schemas.microsoft.com/office/drawing/2014/chart" uri="{C3380CC4-5D6E-409C-BE32-E72D297353CC}">
              <c16:uniqueId val="{00000000-5323-BB4F-82C7-C4F868842A14}"/>
            </c:ext>
          </c:extLst>
        </c:ser>
        <c:ser>
          <c:idx val="1"/>
          <c:order val="1"/>
          <c:tx>
            <c:strRef>
              <c:f>'116.ЈКП ПЕЛА ХИГИЕНА Општина Мо'!$A$140</c:f>
              <c:strCache>
                <c:ptCount val="1"/>
                <c:pt idx="0">
                  <c:v>  ПОКАЗАТЕЛ ДОЛГ-СОПСТВЕН КАПИТАЛ (DEBT EQUITY RATIO)</c:v>
                </c:pt>
              </c:strCache>
            </c:strRef>
          </c:tx>
          <c:spPr>
            <a:ln>
              <a:prstDash val="solid"/>
            </a:ln>
          </c:spPr>
          <c:marker>
            <c:symbol val="none"/>
          </c:marker>
          <c:cat>
            <c:numRef>
              <c:f>'116.ЈКП ПЕЛА ХИГИЕНА Општина Мо'!$B$138:$D$138</c:f>
              <c:numCache>
                <c:formatCode>General</c:formatCode>
                <c:ptCount val="3"/>
                <c:pt idx="0">
                  <c:v>2023</c:v>
                </c:pt>
                <c:pt idx="1">
                  <c:v>2024</c:v>
                </c:pt>
                <c:pt idx="2">
                  <c:v>2025</c:v>
                </c:pt>
              </c:numCache>
            </c:numRef>
          </c:cat>
          <c:val>
            <c:numRef>
              <c:f>'116.ЈКП ПЕЛА ХИГИЕНА Општина Мо'!$B$140:$D$140</c:f>
              <c:numCache>
                <c:formatCode>0.00</c:formatCode>
                <c:ptCount val="3"/>
                <c:pt idx="0">
                  <c:v>1.2638609302699411</c:v>
                </c:pt>
                <c:pt idx="1">
                  <c:v>3.305949144795401</c:v>
                </c:pt>
                <c:pt idx="2">
                  <c:v>129.21787175010169</c:v>
                </c:pt>
              </c:numCache>
            </c:numRef>
          </c:val>
          <c:smooth val="0"/>
          <c:extLst>
            <c:ext xmlns:c16="http://schemas.microsoft.com/office/drawing/2014/chart" uri="{C3380CC4-5D6E-409C-BE32-E72D297353CC}">
              <c16:uniqueId val="{00000001-5323-BB4F-82C7-C4F868842A14}"/>
            </c:ext>
          </c:extLst>
        </c:ser>
        <c:dLbls>
          <c:showLegendKey val="0"/>
          <c:showVal val="0"/>
          <c:showCatName val="0"/>
          <c:showSerName val="0"/>
          <c:showPercent val="0"/>
          <c:showBubbleSize val="0"/>
        </c:dLbls>
        <c:smooth val="0"/>
        <c:axId val="259117056"/>
        <c:axId val="259118592"/>
      </c:lineChart>
      <c:catAx>
        <c:axId val="259117056"/>
        <c:scaling>
          <c:orientation val="minMax"/>
        </c:scaling>
        <c:delete val="0"/>
        <c:axPos val="b"/>
        <c:numFmt formatCode="General" sourceLinked="1"/>
        <c:majorTickMark val="out"/>
        <c:minorTickMark val="none"/>
        <c:tickLblPos val="nextTo"/>
        <c:crossAx val="259118592"/>
        <c:crosses val="autoZero"/>
        <c:auto val="1"/>
        <c:lblAlgn val="ctr"/>
        <c:lblOffset val="100"/>
        <c:noMultiLvlLbl val="0"/>
      </c:catAx>
      <c:valAx>
        <c:axId val="259118592"/>
        <c:scaling>
          <c:orientation val="minMax"/>
        </c:scaling>
        <c:delete val="0"/>
        <c:axPos val="l"/>
        <c:majorGridlines/>
        <c:numFmt formatCode="0.00" sourceLinked="1"/>
        <c:majorTickMark val="out"/>
        <c:minorTickMark val="none"/>
        <c:tickLblPos val="nextTo"/>
        <c:crossAx val="2591170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'13.ЈП за урбанистичко планирањ'!$A$161</c:f>
              <c:strCache>
                <c:ptCount val="1"/>
                <c:pt idx="0">
                  <c:v>   НЕТО ПРОФИТНА МАРЖА</c:v>
                </c:pt>
              </c:strCache>
            </c:strRef>
          </c:tx>
          <c:spPr>
            <a:ln w="28575" cap="rnd">
              <a:solidFill>
                <a:schemeClr val="accent1"/>
              </a:solidFill>
              <a:prstDash val="solid"/>
              <a:round/>
            </a:ln>
          </c:spPr>
          <c:marker>
            <c:symbol val="none"/>
          </c:marker>
          <c:cat>
            <c:numRef>
              <c:f>'13.ЈП за урбанистичко планирањ'!$B$160:$D$160</c:f>
              <c:numCache>
                <c:formatCode>General</c:formatCode>
                <c:ptCount val="3"/>
                <c:pt idx="0">
                  <c:v>2023</c:v>
                </c:pt>
                <c:pt idx="1">
                  <c:v>2024</c:v>
                </c:pt>
                <c:pt idx="2">
                  <c:v>2025</c:v>
                </c:pt>
              </c:numCache>
            </c:numRef>
          </c:cat>
          <c:val>
            <c:numRef>
              <c:f>'13.ЈП за урбанистичко планирањ'!$B$161:$D$161</c:f>
              <c:numCache>
                <c:formatCode>0.00</c:formatCode>
                <c:ptCount val="3"/>
                <c:pt idx="0">
                  <c:v>23.500494662805149</c:v>
                </c:pt>
                <c:pt idx="1">
                  <c:v>7.4398703281658083</c:v>
                </c:pt>
                <c:pt idx="2">
                  <c:v>-9.11</c:v>
                </c:pt>
              </c:numCache>
            </c:numRef>
          </c:val>
          <c:smooth val="0"/>
          <c:extLst>
            <c:ext xmlns:c16="http://schemas.microsoft.com/office/drawing/2014/chart" uri="{C3380CC4-5D6E-409C-BE32-E72D297353CC}">
              <c16:uniqueId val="{00000000-5293-A44E-8EA2-F374F0B515E4}"/>
            </c:ext>
          </c:extLst>
        </c:ser>
        <c:ser>
          <c:idx val="1"/>
          <c:order val="1"/>
          <c:tx>
            <c:strRef>
              <c:f>'13.ЈП за урбанистичко планирањ'!$A$162</c:f>
              <c:strCache>
                <c:ptCount val="1"/>
                <c:pt idx="0">
                  <c:v>  ОПЕРАТИВНА ПРОФИТНА МАРЖА</c:v>
                </c:pt>
              </c:strCache>
            </c:strRef>
          </c:tx>
          <c:spPr>
            <a:ln w="28575" cap="rnd">
              <a:solidFill>
                <a:schemeClr val="accent2"/>
              </a:solidFill>
              <a:prstDash val="solid"/>
              <a:round/>
            </a:ln>
          </c:spPr>
          <c:marker>
            <c:symbol val="none"/>
          </c:marker>
          <c:cat>
            <c:numRef>
              <c:f>'13.ЈП за урбанистичко планирањ'!$B$160:$D$160</c:f>
              <c:numCache>
                <c:formatCode>General</c:formatCode>
                <c:ptCount val="3"/>
                <c:pt idx="0">
                  <c:v>2023</c:v>
                </c:pt>
                <c:pt idx="1">
                  <c:v>2024</c:v>
                </c:pt>
                <c:pt idx="2">
                  <c:v>2025</c:v>
                </c:pt>
              </c:numCache>
            </c:numRef>
          </c:cat>
          <c:val>
            <c:numRef>
              <c:f>'13.ЈП за урбанистичко планирањ'!$B$162:$D$162</c:f>
              <c:numCache>
                <c:formatCode>0.00</c:formatCode>
                <c:ptCount val="3"/>
                <c:pt idx="0">
                  <c:v>24.865700200429121</c:v>
                </c:pt>
                <c:pt idx="1">
                  <c:v>-4.7594778560012703</c:v>
                </c:pt>
                <c:pt idx="2">
                  <c:v>-9.1146069573134056</c:v>
                </c:pt>
              </c:numCache>
            </c:numRef>
          </c:val>
          <c:smooth val="0"/>
          <c:extLst>
            <c:ext xmlns:c16="http://schemas.microsoft.com/office/drawing/2014/chart" uri="{C3380CC4-5D6E-409C-BE32-E72D297353CC}">
              <c16:uniqueId val="{00000001-5293-A44E-8EA2-F374F0B515E4}"/>
            </c:ext>
          </c:extLst>
        </c:ser>
        <c:ser>
          <c:idx val="2"/>
          <c:order val="2"/>
          <c:tx>
            <c:strRef>
              <c:f>'13.ЈП за урбанистичко планирањ'!$A$163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'13.ЈП за урбанистичко планирањ'!$B$160:$D$160</c:f>
              <c:numCache>
                <c:formatCode>General</c:formatCode>
                <c:ptCount val="3"/>
                <c:pt idx="0">
                  <c:v>2023</c:v>
                </c:pt>
                <c:pt idx="1">
                  <c:v>2024</c:v>
                </c:pt>
                <c:pt idx="2">
                  <c:v>2025</c:v>
                </c:pt>
              </c:numCache>
            </c:numRef>
          </c:cat>
          <c:val>
            <c:numRef>
              <c:f>'13.ЈП за урбанистичко планирањ'!$B$163:$D$163</c:f>
              <c:numCache>
                <c:formatCode>0.00</c:formatCode>
                <c:ptCount val="3"/>
                <c:pt idx="0">
                  <c:v>31.266989964641379</c:v>
                </c:pt>
                <c:pt idx="1">
                  <c:v>8.7625800399955711</c:v>
                </c:pt>
                <c:pt idx="2">
                  <c:v>-11.25</c:v>
                </c:pt>
              </c:numCache>
            </c:numRef>
          </c:val>
          <c:smooth val="0"/>
          <c:extLst>
            <c:ext xmlns:c16="http://schemas.microsoft.com/office/drawing/2014/chart" uri="{C3380CC4-5D6E-409C-BE32-E72D297353CC}">
              <c16:uniqueId val="{00000002-5293-A44E-8EA2-F374F0B515E4}"/>
            </c:ext>
          </c:extLst>
        </c:ser>
        <c:ser>
          <c:idx val="3"/>
          <c:order val="3"/>
          <c:tx>
            <c:strRef>
              <c:f>'13.ЈП за урбанистичко планирањ'!$A$164</c:f>
              <c:strCache>
                <c:ptCount val="1"/>
                <c:pt idx="0">
                  <c:v>  СТАПКА НА ПОВРАТ НА КАПИТАЛОТ (ROE)</c:v>
                </c:pt>
              </c:strCache>
            </c:strRef>
          </c:tx>
          <c:marker>
            <c:symbol val="none"/>
          </c:marker>
          <c:cat>
            <c:numRef>
              <c:f>'13.ЈП за урбанистичко планирањ'!$B$160:$D$160</c:f>
              <c:numCache>
                <c:formatCode>General</c:formatCode>
                <c:ptCount val="3"/>
                <c:pt idx="0">
                  <c:v>2023</c:v>
                </c:pt>
                <c:pt idx="1">
                  <c:v>2024</c:v>
                </c:pt>
                <c:pt idx="2">
                  <c:v>2025</c:v>
                </c:pt>
              </c:numCache>
            </c:numRef>
          </c:cat>
          <c:val>
            <c:numRef>
              <c:f>'13.ЈП за урбанистичко планирањ'!$B$164:$D$164</c:f>
              <c:numCache>
                <c:formatCode>0.00</c:formatCode>
                <c:ptCount val="3"/>
                <c:pt idx="0">
                  <c:v>40.57354617853138</c:v>
                </c:pt>
                <c:pt idx="1">
                  <c:v>9.8910114150244368</c:v>
                </c:pt>
                <c:pt idx="2">
                  <c:v>-14.1</c:v>
                </c:pt>
              </c:numCache>
            </c:numRef>
          </c:val>
          <c:smooth val="0"/>
          <c:extLst>
            <c:ext xmlns:c16="http://schemas.microsoft.com/office/drawing/2014/chart" uri="{C3380CC4-5D6E-409C-BE32-E72D297353CC}">
              <c16:uniqueId val="{00000000-67F5-9A46-A073-7B687635F51A}"/>
            </c:ext>
          </c:extLst>
        </c:ser>
        <c:dLbls>
          <c:showLegendKey val="0"/>
          <c:showVal val="0"/>
          <c:showCatName val="0"/>
          <c:showSerName val="0"/>
          <c:showPercent val="0"/>
          <c:showBubbleSize val="0"/>
        </c:dLbls>
        <c:smooth val="0"/>
        <c:axId val="223773056"/>
        <c:axId val="223774592"/>
      </c:lineChart>
      <c:catAx>
        <c:axId val="22377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774592"/>
        <c:crosses val="autoZero"/>
        <c:auto val="1"/>
        <c:lblAlgn val="ctr"/>
        <c:lblOffset val="100"/>
        <c:noMultiLvlLbl val="0"/>
      </c:catAx>
      <c:valAx>
        <c:axId val="2237745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7730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'116.ЈКП ПЕЛА ХИГИЕНА Општина Мо'!$A$185</c:f>
              <c:strCache>
                <c:ptCount val="1"/>
                <c:pt idx="0">
                  <c:v>  ПОКАЗАТЕЛ НА ТЕКОВНА ЛИКВИДНОСТ (CURRENT RATIO)</c:v>
                </c:pt>
              </c:strCache>
            </c:strRef>
          </c:tx>
          <c:spPr>
            <a:ln>
              <a:prstDash val="solid"/>
            </a:ln>
          </c:spPr>
          <c:marker>
            <c:symbol val="none"/>
          </c:marker>
          <c:cat>
            <c:numRef>
              <c:f>'116.ЈКП ПЕЛА ХИГИЕНА Општина Мо'!$B$184:$D$184</c:f>
              <c:numCache>
                <c:formatCode>General</c:formatCode>
                <c:ptCount val="3"/>
                <c:pt idx="0">
                  <c:v>2023</c:v>
                </c:pt>
                <c:pt idx="1">
                  <c:v>2024</c:v>
                </c:pt>
                <c:pt idx="2">
                  <c:v>2025</c:v>
                </c:pt>
              </c:numCache>
            </c:numRef>
          </c:cat>
          <c:val>
            <c:numRef>
              <c:f>'116.ЈКП ПЕЛА ХИГИЕНА Општина Мо'!$B$185:$D$185</c:f>
              <c:numCache>
                <c:formatCode>0.00</c:formatCode>
                <c:ptCount val="3"/>
                <c:pt idx="0">
                  <c:v>2.723771329396083</c:v>
                </c:pt>
                <c:pt idx="1">
                  <c:v>0.92018259959978166</c:v>
                </c:pt>
                <c:pt idx="2">
                  <c:v>0.89324160985623247</c:v>
                </c:pt>
              </c:numCache>
            </c:numRef>
          </c:val>
          <c:smooth val="0"/>
          <c:extLst>
            <c:ext xmlns:c16="http://schemas.microsoft.com/office/drawing/2014/chart" uri="{C3380CC4-5D6E-409C-BE32-E72D297353CC}">
              <c16:uniqueId val="{00000000-EF91-AF42-BF3B-B4D2CE91CE6D}"/>
            </c:ext>
          </c:extLst>
        </c:ser>
        <c:ser>
          <c:idx val="1"/>
          <c:order val="1"/>
          <c:tx>
            <c:strRef>
              <c:f>'116.ЈКП ПЕЛА ХИГИЕНА Општина Мо'!$A$186</c:f>
              <c:strCache>
                <c:ptCount val="1"/>
                <c:pt idx="0">
                  <c:v>  ПОКАЗАТЕЛ НА ЗАБРЗАНА ЛИКВИДНОСТ (QOICK RATIO)</c:v>
                </c:pt>
              </c:strCache>
            </c:strRef>
          </c:tx>
          <c:spPr>
            <a:ln>
              <a:prstDash val="solid"/>
            </a:ln>
          </c:spPr>
          <c:marker>
            <c:symbol val="none"/>
          </c:marker>
          <c:cat>
            <c:numRef>
              <c:f>'116.ЈКП ПЕЛА ХИГИЕНА Општина Мо'!$B$184:$D$184</c:f>
              <c:numCache>
                <c:formatCode>General</c:formatCode>
                <c:ptCount val="3"/>
                <c:pt idx="0">
                  <c:v>2023</c:v>
                </c:pt>
                <c:pt idx="1">
                  <c:v>2024</c:v>
                </c:pt>
                <c:pt idx="2">
                  <c:v>2025</c:v>
                </c:pt>
              </c:numCache>
            </c:numRef>
          </c:cat>
          <c:val>
            <c:numRef>
              <c:f>'116.ЈКП ПЕЛА ХИГИЕНА Општина Мо'!$B$186:$D$186</c:f>
              <c:numCache>
                <c:formatCode>0.00</c:formatCode>
                <c:ptCount val="3"/>
                <c:pt idx="0">
                  <c:v>2.6050902015963162</c:v>
                </c:pt>
                <c:pt idx="1">
                  <c:v>0.86917273058031652</c:v>
                </c:pt>
                <c:pt idx="2">
                  <c:v>0.84691964971577816</c:v>
                </c:pt>
              </c:numCache>
            </c:numRef>
          </c:val>
          <c:smooth val="0"/>
          <c:extLst>
            <c:ext xmlns:c16="http://schemas.microsoft.com/office/drawing/2014/chart" uri="{C3380CC4-5D6E-409C-BE32-E72D297353CC}">
              <c16:uniqueId val="{00000001-EF91-AF42-BF3B-B4D2CE91CE6D}"/>
            </c:ext>
          </c:extLst>
        </c:ser>
        <c:dLbls>
          <c:showLegendKey val="0"/>
          <c:showVal val="0"/>
          <c:showCatName val="0"/>
          <c:showSerName val="0"/>
          <c:showPercent val="0"/>
          <c:showBubbleSize val="0"/>
        </c:dLbls>
        <c:smooth val="0"/>
        <c:axId val="259676800"/>
        <c:axId val="259682688"/>
      </c:lineChart>
      <c:catAx>
        <c:axId val="259676800"/>
        <c:scaling>
          <c:orientation val="minMax"/>
        </c:scaling>
        <c:delete val="0"/>
        <c:axPos val="b"/>
        <c:numFmt formatCode="General" sourceLinked="1"/>
        <c:majorTickMark val="out"/>
        <c:minorTickMark val="none"/>
        <c:tickLblPos val="nextTo"/>
        <c:crossAx val="259682688"/>
        <c:crosses val="autoZero"/>
        <c:auto val="1"/>
        <c:lblAlgn val="ctr"/>
        <c:lblOffset val="100"/>
        <c:noMultiLvlLbl val="0"/>
      </c:catAx>
      <c:valAx>
        <c:axId val="259682688"/>
        <c:scaling>
          <c:orientation val="minMax"/>
        </c:scaling>
        <c:delete val="0"/>
        <c:axPos val="l"/>
        <c:majorGridlines/>
        <c:numFmt formatCode="0.00" sourceLinked="1"/>
        <c:majorTickMark val="out"/>
        <c:minorTickMark val="none"/>
        <c:tickLblPos val="nextTo"/>
        <c:crossAx val="2596768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'117.ЈП за Комунални услужни раб'!$A$95</c:f>
              <c:strCache>
                <c:ptCount val="1"/>
                <c:pt idx="0">
                  <c:v>Oбврски</c:v>
                </c:pt>
              </c:strCache>
            </c:strRef>
          </c:tx>
          <c:spPr>
            <a:solidFill>
              <a:schemeClr val="accent1"/>
            </a:solidFill>
            <a:ln>
              <a:noFill/>
              <a:prstDash val="solid"/>
            </a:ln>
          </c:spPr>
          <c:invertIfNegative val="0"/>
          <c:cat>
            <c:numRef>
              <c:f>'117.ЈП за Комунални услужни раб'!$B$94:$D$94</c:f>
              <c:numCache>
                <c:formatCode>0</c:formatCode>
                <c:ptCount val="3"/>
                <c:pt idx="0">
                  <c:v>2023</c:v>
                </c:pt>
                <c:pt idx="1">
                  <c:v>2024</c:v>
                </c:pt>
                <c:pt idx="2">
                  <c:v>2025</c:v>
                </c:pt>
              </c:numCache>
            </c:numRef>
          </c:cat>
          <c:val>
            <c:numRef>
              <c:f>'117.ЈП за Комунални услужни раб'!$B$95:$D$95</c:f>
              <c:numCache>
                <c:formatCode>#,##0</c:formatCode>
                <c:ptCount val="3"/>
                <c:pt idx="0">
                  <c:v>55487332</c:v>
                </c:pt>
                <c:pt idx="1">
                  <c:v>55397066</c:v>
                </c:pt>
                <c:pt idx="2">
                  <c:v>53166028</c:v>
                </c:pt>
              </c:numCache>
            </c:numRef>
          </c:val>
          <c:extLst>
            <c:ext xmlns:c16="http://schemas.microsoft.com/office/drawing/2014/chart" uri="{C3380CC4-5D6E-409C-BE32-E72D297353CC}">
              <c16:uniqueId val="{00000000-000A-824E-BDBB-187E5B59603A}"/>
            </c:ext>
          </c:extLst>
        </c:ser>
        <c:ser>
          <c:idx val="1"/>
          <c:order val="1"/>
          <c:tx>
            <c:strRef>
              <c:f>'117.ЈП за Комунални услужни раб'!$A$96</c:f>
              <c:strCache>
                <c:ptCount val="1"/>
                <c:pt idx="0">
                  <c:v>EBITDA</c:v>
                </c:pt>
              </c:strCache>
            </c:strRef>
          </c:tx>
          <c:spPr>
            <a:solidFill>
              <a:schemeClr val="accent2"/>
            </a:solidFill>
            <a:ln>
              <a:noFill/>
              <a:prstDash val="solid"/>
            </a:ln>
          </c:spPr>
          <c:invertIfNegative val="0"/>
          <c:cat>
            <c:numRef>
              <c:f>'117.ЈП за Комунални услужни раб'!$B$94:$D$94</c:f>
              <c:numCache>
                <c:formatCode>0</c:formatCode>
                <c:ptCount val="3"/>
                <c:pt idx="0">
                  <c:v>2023</c:v>
                </c:pt>
                <c:pt idx="1">
                  <c:v>2024</c:v>
                </c:pt>
                <c:pt idx="2">
                  <c:v>2025</c:v>
                </c:pt>
              </c:numCache>
            </c:numRef>
          </c:cat>
          <c:val>
            <c:numRef>
              <c:f>'117.ЈП за Комунални услужни раб'!$B$96:$D$96</c:f>
              <c:numCache>
                <c:formatCode>#,##0</c:formatCode>
                <c:ptCount val="3"/>
                <c:pt idx="0">
                  <c:v>4404054</c:v>
                </c:pt>
                <c:pt idx="1">
                  <c:v>1077183</c:v>
                </c:pt>
                <c:pt idx="2">
                  <c:v>4194332</c:v>
                </c:pt>
              </c:numCache>
            </c:numRef>
          </c:val>
          <c:extLst>
            <c:ext xmlns:c16="http://schemas.microsoft.com/office/drawing/2014/chart" uri="{C3380CC4-5D6E-409C-BE32-E72D297353CC}">
              <c16:uniqueId val="{00000001-000A-824E-BDBB-187E5B59603A}"/>
            </c:ext>
          </c:extLst>
        </c:ser>
        <c:ser>
          <c:idx val="2"/>
          <c:order val="2"/>
          <c:tx>
            <c:strRef>
              <c:f>'117.ЈП за Комунални услужни раб'!$A$97</c:f>
              <c:strCache>
                <c:ptCount val="1"/>
                <c:pt idx="0">
                  <c:v>Показател на долг/ЕBITDA</c:v>
                </c:pt>
              </c:strCache>
            </c:strRef>
          </c:tx>
          <c:spPr>
            <a:solidFill>
              <a:schemeClr val="accent3"/>
            </a:solidFill>
            <a:ln>
              <a:noFill/>
              <a:prstDash val="solid"/>
            </a:ln>
          </c:spPr>
          <c:invertIfNegative val="0"/>
          <c:cat>
            <c:numRef>
              <c:f>'117.ЈП за Комунални услужни раб'!$B$94:$D$94</c:f>
              <c:numCache>
                <c:formatCode>0</c:formatCode>
                <c:ptCount val="3"/>
                <c:pt idx="0">
                  <c:v>2023</c:v>
                </c:pt>
                <c:pt idx="1">
                  <c:v>2024</c:v>
                </c:pt>
                <c:pt idx="2">
                  <c:v>2025</c:v>
                </c:pt>
              </c:numCache>
            </c:numRef>
          </c:cat>
          <c:val>
            <c:numRef>
              <c:f>'117.ЈП за Комунални услужни раб'!$B$97:$D$97</c:f>
              <c:numCache>
                <c:formatCode>#,##0.00</c:formatCode>
                <c:ptCount val="3"/>
                <c:pt idx="0">
                  <c:v>12.599148875104619</c:v>
                </c:pt>
                <c:pt idx="1">
                  <c:v>51.427720266658497</c:v>
                </c:pt>
                <c:pt idx="2">
                  <c:v>12.67568423291242</c:v>
                </c:pt>
              </c:numCache>
            </c:numRef>
          </c:val>
          <c:extLst>
            <c:ext xmlns:c16="http://schemas.microsoft.com/office/drawing/2014/chart" uri="{C3380CC4-5D6E-409C-BE32-E72D297353CC}">
              <c16:uniqueId val="{00000002-000A-824E-BDBB-187E5B59603A}"/>
            </c:ext>
          </c:extLst>
        </c:ser>
        <c:dLbls>
          <c:showLegendKey val="0"/>
          <c:showVal val="0"/>
          <c:showCatName val="0"/>
          <c:showSerName val="0"/>
          <c:showPercent val="0"/>
          <c:showBubbleSize val="0"/>
        </c:dLbls>
        <c:gapWidth val="219"/>
        <c:overlap val="-27"/>
        <c:axId val="259992576"/>
        <c:axId val="260002560"/>
      </c:barChart>
      <c:catAx>
        <c:axId val="259992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002560"/>
        <c:crosses val="autoZero"/>
        <c:auto val="1"/>
        <c:lblAlgn val="ctr"/>
        <c:lblOffset val="100"/>
        <c:noMultiLvlLbl val="0"/>
      </c:catAx>
      <c:valAx>
        <c:axId val="260002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9925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'117.ЈП за Комунални услужни раб'!$A$118</c:f>
              <c:strCache>
                <c:ptCount val="1"/>
                <c:pt idx="0">
                  <c:v>Oбврски</c:v>
                </c:pt>
              </c:strCache>
            </c:strRef>
          </c:tx>
          <c:spPr>
            <a:solidFill>
              <a:schemeClr val="accent1"/>
            </a:solidFill>
            <a:ln>
              <a:noFill/>
              <a:prstDash val="solid"/>
            </a:ln>
          </c:spPr>
          <c:invertIfNegative val="0"/>
          <c:cat>
            <c:numRef>
              <c:f>'117.ЈП за Комунални услужни раб'!$B$117:$D$117</c:f>
              <c:numCache>
                <c:formatCode>General</c:formatCode>
                <c:ptCount val="3"/>
                <c:pt idx="0">
                  <c:v>2023</c:v>
                </c:pt>
                <c:pt idx="1">
                  <c:v>2024</c:v>
                </c:pt>
                <c:pt idx="2">
                  <c:v>2025</c:v>
                </c:pt>
              </c:numCache>
            </c:numRef>
          </c:cat>
          <c:val>
            <c:numRef>
              <c:f>'117.ЈП за Комунални услужни раб'!$B$118:$D$118</c:f>
              <c:numCache>
                <c:formatCode>#,##0</c:formatCode>
                <c:ptCount val="3"/>
                <c:pt idx="0">
                  <c:v>55487332</c:v>
                </c:pt>
                <c:pt idx="1">
                  <c:v>55397066</c:v>
                </c:pt>
                <c:pt idx="2">
                  <c:v>53166028</c:v>
                </c:pt>
              </c:numCache>
            </c:numRef>
          </c:val>
          <c:extLst>
            <c:ext xmlns:c16="http://schemas.microsoft.com/office/drawing/2014/chart" uri="{C3380CC4-5D6E-409C-BE32-E72D297353CC}">
              <c16:uniqueId val="{00000000-A28D-ED4B-AFC0-65A67BB136F7}"/>
            </c:ext>
          </c:extLst>
        </c:ser>
        <c:ser>
          <c:idx val="1"/>
          <c:order val="1"/>
          <c:tx>
            <c:strRef>
              <c:f>'117.ЈП за Комунални услужни раб'!$A$119</c:f>
              <c:strCache>
                <c:ptCount val="1"/>
                <c:pt idx="0">
                  <c:v>Приходи</c:v>
                </c:pt>
              </c:strCache>
            </c:strRef>
          </c:tx>
          <c:spPr>
            <a:solidFill>
              <a:schemeClr val="accent2"/>
            </a:solidFill>
            <a:ln>
              <a:noFill/>
              <a:prstDash val="solid"/>
            </a:ln>
          </c:spPr>
          <c:invertIfNegative val="0"/>
          <c:cat>
            <c:numRef>
              <c:f>'117.ЈП за Комунални услужни раб'!$B$117:$D$117</c:f>
              <c:numCache>
                <c:formatCode>General</c:formatCode>
                <c:ptCount val="3"/>
                <c:pt idx="0">
                  <c:v>2023</c:v>
                </c:pt>
                <c:pt idx="1">
                  <c:v>2024</c:v>
                </c:pt>
                <c:pt idx="2">
                  <c:v>2025</c:v>
                </c:pt>
              </c:numCache>
            </c:numRef>
          </c:cat>
          <c:val>
            <c:numRef>
              <c:f>'117.ЈП за Комунални услужни раб'!$B$119:$D$119</c:f>
              <c:numCache>
                <c:formatCode>#,##0</c:formatCode>
                <c:ptCount val="3"/>
                <c:pt idx="0">
                  <c:v>88464900</c:v>
                </c:pt>
                <c:pt idx="1">
                  <c:v>93665369</c:v>
                </c:pt>
                <c:pt idx="2">
                  <c:v>96645472</c:v>
                </c:pt>
              </c:numCache>
            </c:numRef>
          </c:val>
          <c:extLst>
            <c:ext xmlns:c16="http://schemas.microsoft.com/office/drawing/2014/chart" uri="{C3380CC4-5D6E-409C-BE32-E72D297353CC}">
              <c16:uniqueId val="{00000001-A28D-ED4B-AFC0-65A67BB136F7}"/>
            </c:ext>
          </c:extLst>
        </c:ser>
        <c:dLbls>
          <c:showLegendKey val="0"/>
          <c:showVal val="0"/>
          <c:showCatName val="0"/>
          <c:showSerName val="0"/>
          <c:showPercent val="0"/>
          <c:showBubbleSize val="0"/>
        </c:dLbls>
        <c:gapWidth val="219"/>
        <c:overlap val="-27"/>
        <c:axId val="260040576"/>
        <c:axId val="260042112"/>
      </c:barChart>
      <c:catAx>
        <c:axId val="2600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042112"/>
        <c:crosses val="autoZero"/>
        <c:auto val="1"/>
        <c:lblAlgn val="ctr"/>
        <c:lblOffset val="100"/>
        <c:noMultiLvlLbl val="0"/>
      </c:catAx>
      <c:valAx>
        <c:axId val="2600421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0405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'117.ЈП за Комунални услужни раб'!$A$139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'117.ЈП за Комунални услужни раб'!$B$138:$D$138</c:f>
              <c:numCache>
                <c:formatCode>General</c:formatCode>
                <c:ptCount val="3"/>
                <c:pt idx="0">
                  <c:v>2023</c:v>
                </c:pt>
                <c:pt idx="1">
                  <c:v>2024</c:v>
                </c:pt>
                <c:pt idx="2">
                  <c:v>2025</c:v>
                </c:pt>
              </c:numCache>
            </c:numRef>
          </c:cat>
          <c:val>
            <c:numRef>
              <c:f>'117.ЈП за Комунални услужни раб'!$B$139:$D$139</c:f>
              <c:numCache>
                <c:formatCode>0.00</c:formatCode>
                <c:ptCount val="3"/>
                <c:pt idx="0">
                  <c:v>0.49063491281160199</c:v>
                </c:pt>
                <c:pt idx="1">
                  <c:v>0.48871099415459218</c:v>
                </c:pt>
                <c:pt idx="2">
                  <c:v>0.47667318264320591</c:v>
                </c:pt>
              </c:numCache>
            </c:numRef>
          </c:val>
          <c:smooth val="0"/>
          <c:extLst>
            <c:ext xmlns:c16="http://schemas.microsoft.com/office/drawing/2014/chart" uri="{C3380CC4-5D6E-409C-BE32-E72D297353CC}">
              <c16:uniqueId val="{00000000-4FE7-B647-A32D-84179EC58949}"/>
            </c:ext>
          </c:extLst>
        </c:ser>
        <c:ser>
          <c:idx val="1"/>
          <c:order val="1"/>
          <c:tx>
            <c:strRef>
              <c:f>'117.ЈП за Комунални услужни раб'!$A$140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'117.ЈП за Комунални услужни раб'!$B$138:$D$138</c:f>
              <c:numCache>
                <c:formatCode>General</c:formatCode>
                <c:ptCount val="3"/>
                <c:pt idx="0">
                  <c:v>2023</c:v>
                </c:pt>
                <c:pt idx="1">
                  <c:v>2024</c:v>
                </c:pt>
                <c:pt idx="2">
                  <c:v>2025</c:v>
                </c:pt>
              </c:numCache>
            </c:numRef>
          </c:cat>
          <c:val>
            <c:numRef>
              <c:f>'117.ЈП за Комунални услужни раб'!$B$140:$D$140</c:f>
              <c:numCache>
                <c:formatCode>0.00</c:formatCode>
                <c:ptCount val="3"/>
                <c:pt idx="0">
                  <c:v>1.1688559421424509</c:v>
                </c:pt>
                <c:pt idx="1">
                  <c:v>1.158394787967814</c:v>
                </c:pt>
                <c:pt idx="2">
                  <c:v>1.1022183983883229</c:v>
                </c:pt>
              </c:numCache>
            </c:numRef>
          </c:val>
          <c:smooth val="0"/>
          <c:extLst>
            <c:ext xmlns:c16="http://schemas.microsoft.com/office/drawing/2014/chart" uri="{C3380CC4-5D6E-409C-BE32-E72D297353CC}">
              <c16:uniqueId val="{00000001-4FE7-B647-A32D-84179EC58949}"/>
            </c:ext>
          </c:extLst>
        </c:ser>
        <c:dLbls>
          <c:showLegendKey val="0"/>
          <c:showVal val="0"/>
          <c:showCatName val="0"/>
          <c:showSerName val="0"/>
          <c:showPercent val="0"/>
          <c:showBubbleSize val="0"/>
        </c:dLbls>
        <c:smooth val="0"/>
        <c:axId val="260092672"/>
        <c:axId val="260094208"/>
      </c:lineChart>
      <c:catAx>
        <c:axId val="26009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094208"/>
        <c:crosses val="autoZero"/>
        <c:auto val="1"/>
        <c:lblAlgn val="ctr"/>
        <c:lblOffset val="100"/>
        <c:noMultiLvlLbl val="0"/>
      </c:catAx>
      <c:valAx>
        <c:axId val="260094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092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'117.ЈП за Комунални услужни раб'!$A$161</c:f>
              <c:strCache>
                <c:ptCount val="1"/>
                <c:pt idx="0">
                  <c:v>   НЕТО ПРОФИТНА МАРЖА</c:v>
                </c:pt>
              </c:strCache>
            </c:strRef>
          </c:tx>
          <c:spPr>
            <a:ln w="28575" cap="rnd">
              <a:solidFill>
                <a:schemeClr val="accent1"/>
              </a:solidFill>
              <a:prstDash val="solid"/>
              <a:round/>
            </a:ln>
          </c:spPr>
          <c:marker>
            <c:symbol val="none"/>
          </c:marker>
          <c:cat>
            <c:numRef>
              <c:f>'117.ЈП за Комунални услужни раб'!$B$160:$D$160</c:f>
              <c:numCache>
                <c:formatCode>General</c:formatCode>
                <c:ptCount val="3"/>
                <c:pt idx="0">
                  <c:v>2023</c:v>
                </c:pt>
                <c:pt idx="1">
                  <c:v>2024</c:v>
                </c:pt>
                <c:pt idx="2">
                  <c:v>2025</c:v>
                </c:pt>
              </c:numCache>
            </c:numRef>
          </c:cat>
          <c:val>
            <c:numRef>
              <c:f>'117.ЈП за Комунални услужни раб'!$B$161:$D$161</c:f>
              <c:numCache>
                <c:formatCode>0.00</c:formatCode>
                <c:ptCount val="3"/>
                <c:pt idx="0">
                  <c:v>1.368808093425657</c:v>
                </c:pt>
                <c:pt idx="1">
                  <c:v>0.39690411216978339</c:v>
                </c:pt>
                <c:pt idx="2">
                  <c:v>0.43292552370925408</c:v>
                </c:pt>
              </c:numCache>
            </c:numRef>
          </c:val>
          <c:smooth val="0"/>
          <c:extLst>
            <c:ext xmlns:c16="http://schemas.microsoft.com/office/drawing/2014/chart" uri="{C3380CC4-5D6E-409C-BE32-E72D297353CC}">
              <c16:uniqueId val="{00000000-58B4-DB4B-951E-164C23AAB748}"/>
            </c:ext>
          </c:extLst>
        </c:ser>
        <c:ser>
          <c:idx val="1"/>
          <c:order val="1"/>
          <c:tx>
            <c:strRef>
              <c:f>'117.ЈП за Комунални услужни раб'!$A$162</c:f>
              <c:strCache>
                <c:ptCount val="1"/>
                <c:pt idx="0">
                  <c:v>  ОПЕРАТИВНА ПРОФИТНА МАРЖА</c:v>
                </c:pt>
              </c:strCache>
            </c:strRef>
          </c:tx>
          <c:spPr>
            <a:ln w="28575" cap="rnd">
              <a:solidFill>
                <a:schemeClr val="accent2"/>
              </a:solidFill>
              <a:prstDash val="solid"/>
              <a:round/>
            </a:ln>
          </c:spPr>
          <c:marker>
            <c:symbol val="none"/>
          </c:marker>
          <c:cat>
            <c:numRef>
              <c:f>'117.ЈП за Комунални услужни раб'!$B$160:$D$160</c:f>
              <c:numCache>
                <c:formatCode>General</c:formatCode>
                <c:ptCount val="3"/>
                <c:pt idx="0">
                  <c:v>2023</c:v>
                </c:pt>
                <c:pt idx="1">
                  <c:v>2024</c:v>
                </c:pt>
                <c:pt idx="2">
                  <c:v>2025</c:v>
                </c:pt>
              </c:numCache>
            </c:numRef>
          </c:cat>
          <c:val>
            <c:numRef>
              <c:f>'117.ЈП за Комунални услужни раб'!$B$162:$D$162</c:f>
              <c:numCache>
                <c:formatCode>0.00</c:formatCode>
                <c:ptCount val="3"/>
                <c:pt idx="0">
                  <c:v>0.31685269378760023</c:v>
                </c:pt>
                <c:pt idx="1">
                  <c:v>-3.646622298799397</c:v>
                </c:pt>
                <c:pt idx="2">
                  <c:v>-8.4959465251358696E-2</c:v>
                </c:pt>
              </c:numCache>
            </c:numRef>
          </c:val>
          <c:smooth val="0"/>
          <c:extLst>
            <c:ext xmlns:c16="http://schemas.microsoft.com/office/drawing/2014/chart" uri="{C3380CC4-5D6E-409C-BE32-E72D297353CC}">
              <c16:uniqueId val="{00000001-58B4-DB4B-951E-164C23AAB748}"/>
            </c:ext>
          </c:extLst>
        </c:ser>
        <c:ser>
          <c:idx val="2"/>
          <c:order val="2"/>
          <c:tx>
            <c:strRef>
              <c:f>'117.ЈП за Комунални услужни раб'!$A$163</c:f>
              <c:strCache>
                <c:ptCount val="1"/>
                <c:pt idx="0">
                  <c:v>  СТАПКА НА ПОВРАТ НА РЕДСТВА (ROA)</c:v>
                </c:pt>
              </c:strCache>
            </c:strRef>
          </c:tx>
          <c:spPr>
            <a:ln w="28575" cap="rnd">
              <a:solidFill>
                <a:schemeClr val="accent3"/>
              </a:solidFill>
              <a:prstDash val="solid"/>
              <a:round/>
            </a:ln>
          </c:spPr>
          <c:marker>
            <c:symbol val="none"/>
          </c:marker>
          <c:cat>
            <c:numRef>
              <c:f>'117.ЈП за Комунални услужни раб'!$B$160:$D$160</c:f>
              <c:numCache>
                <c:formatCode>General</c:formatCode>
                <c:ptCount val="3"/>
                <c:pt idx="0">
                  <c:v>2023</c:v>
                </c:pt>
                <c:pt idx="1">
                  <c:v>2024</c:v>
                </c:pt>
                <c:pt idx="2">
                  <c:v>2025</c:v>
                </c:pt>
              </c:numCache>
            </c:numRef>
          </c:cat>
          <c:val>
            <c:numRef>
              <c:f>'117.ЈП за Комунални услужни раб'!$B$163:$D$163</c:f>
              <c:numCache>
                <c:formatCode>0.00</c:formatCode>
                <c:ptCount val="3"/>
                <c:pt idx="0">
                  <c:v>0.97777478790580985</c:v>
                </c:pt>
                <c:pt idx="1">
                  <c:v>0.30945513451481271</c:v>
                </c:pt>
                <c:pt idx="2">
                  <c:v>0.37047185931142679</c:v>
                </c:pt>
              </c:numCache>
            </c:numRef>
          </c:val>
          <c:smooth val="0"/>
          <c:extLst>
            <c:ext xmlns:c16="http://schemas.microsoft.com/office/drawing/2014/chart" uri="{C3380CC4-5D6E-409C-BE32-E72D297353CC}">
              <c16:uniqueId val="{00000002-58B4-DB4B-951E-164C23AAB748}"/>
            </c:ext>
          </c:extLst>
        </c:ser>
        <c:ser>
          <c:idx val="3"/>
          <c:order val="3"/>
          <c:tx>
            <c:strRef>
              <c:f>'117.ЈП за Комунални услужни раб'!$A$164</c:f>
              <c:strCache>
                <c:ptCount val="1"/>
                <c:pt idx="0">
                  <c:v>  СТАПКА НА ПОВРАТ НА КАПИТАЛОТ (ROE)</c:v>
                </c:pt>
              </c:strCache>
            </c:strRef>
          </c:tx>
          <c:marker>
            <c:symbol val="none"/>
          </c:marker>
          <c:cat>
            <c:numRef>
              <c:f>'117.ЈП за Комунални услужни раб'!$B$160:$D$160</c:f>
              <c:numCache>
                <c:formatCode>General</c:formatCode>
                <c:ptCount val="3"/>
                <c:pt idx="0">
                  <c:v>2023</c:v>
                </c:pt>
                <c:pt idx="1">
                  <c:v>2024</c:v>
                </c:pt>
                <c:pt idx="2">
                  <c:v>2025</c:v>
                </c:pt>
              </c:numCache>
            </c:numRef>
          </c:cat>
          <c:val>
            <c:numRef>
              <c:f>'117.ЈП за Комунални услужни раб'!$B$164:$D$164</c:f>
              <c:numCache>
                <c:formatCode>0.00</c:formatCode>
                <c:ptCount val="3"/>
                <c:pt idx="0">
                  <c:v>2.3293855391812128</c:v>
                </c:pt>
                <c:pt idx="1">
                  <c:v>0.73350348001060928</c:v>
                </c:pt>
                <c:pt idx="2">
                  <c:v>0.85664751927911986</c:v>
                </c:pt>
              </c:numCache>
            </c:numRef>
          </c:val>
          <c:smooth val="0"/>
          <c:extLst>
            <c:ext xmlns:c16="http://schemas.microsoft.com/office/drawing/2014/chart" uri="{C3380CC4-5D6E-409C-BE32-E72D297353CC}">
              <c16:uniqueId val="{00000000-7DD7-D146-B907-DB23127E0559}"/>
            </c:ext>
          </c:extLst>
        </c:ser>
        <c:dLbls>
          <c:showLegendKey val="0"/>
          <c:showVal val="0"/>
          <c:showCatName val="0"/>
          <c:showSerName val="0"/>
          <c:showPercent val="0"/>
          <c:showBubbleSize val="0"/>
        </c:dLbls>
        <c:smooth val="0"/>
        <c:axId val="259790720"/>
        <c:axId val="259792256"/>
      </c:lineChart>
      <c:catAx>
        <c:axId val="2597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792256"/>
        <c:crosses val="autoZero"/>
        <c:auto val="1"/>
        <c:lblAlgn val="ctr"/>
        <c:lblOffset val="100"/>
        <c:noMultiLvlLbl val="0"/>
      </c:catAx>
      <c:valAx>
        <c:axId val="259792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7907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'117.ЈП за Комунални услужни раб'!$A$185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'117.ЈП за Комунални услужни раб'!$B$184:$D$184</c:f>
              <c:numCache>
                <c:formatCode>General</c:formatCode>
                <c:ptCount val="3"/>
                <c:pt idx="0">
                  <c:v>2023</c:v>
                </c:pt>
                <c:pt idx="1">
                  <c:v>2024</c:v>
                </c:pt>
                <c:pt idx="2">
                  <c:v>2025</c:v>
                </c:pt>
              </c:numCache>
            </c:numRef>
          </c:cat>
          <c:val>
            <c:numRef>
              <c:f>'117.ЈП за Комунални услужни раб'!$B$185:$D$185</c:f>
              <c:numCache>
                <c:formatCode>0.00</c:formatCode>
                <c:ptCount val="3"/>
                <c:pt idx="0">
                  <c:v>2.2884404812989101</c:v>
                </c:pt>
                <c:pt idx="1">
                  <c:v>2.168144549898444</c:v>
                </c:pt>
                <c:pt idx="2">
                  <c:v>2.252509970877326</c:v>
                </c:pt>
              </c:numCache>
            </c:numRef>
          </c:val>
          <c:smooth val="0"/>
          <c:extLst>
            <c:ext xmlns:c16="http://schemas.microsoft.com/office/drawing/2014/chart" uri="{C3380CC4-5D6E-409C-BE32-E72D297353CC}">
              <c16:uniqueId val="{00000000-C573-524A-A5C9-E09901F84D9A}"/>
            </c:ext>
          </c:extLst>
        </c:ser>
        <c:ser>
          <c:idx val="1"/>
          <c:order val="1"/>
          <c:tx>
            <c:strRef>
              <c:f>'117.ЈП за Комунални услужни раб'!$A$186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'117.ЈП за Комунални услужни раб'!$B$184:$D$184</c:f>
              <c:numCache>
                <c:formatCode>General</c:formatCode>
                <c:ptCount val="3"/>
                <c:pt idx="0">
                  <c:v>2023</c:v>
                </c:pt>
                <c:pt idx="1">
                  <c:v>2024</c:v>
                </c:pt>
                <c:pt idx="2">
                  <c:v>2025</c:v>
                </c:pt>
              </c:numCache>
            </c:numRef>
          </c:cat>
          <c:val>
            <c:numRef>
              <c:f>'117.ЈП за Комунални услужни раб'!$B$186:$D$186</c:f>
              <c:numCache>
                <c:formatCode>0.00</c:formatCode>
                <c:ptCount val="3"/>
                <c:pt idx="0">
                  <c:v>2.2238648164473349</c:v>
                </c:pt>
                <c:pt idx="1">
                  <c:v>2.098684168238949</c:v>
                </c:pt>
                <c:pt idx="2">
                  <c:v>2.1984037658533571</c:v>
                </c:pt>
              </c:numCache>
            </c:numRef>
          </c:val>
          <c:smooth val="0"/>
          <c:extLst>
            <c:ext xmlns:c16="http://schemas.microsoft.com/office/drawing/2014/chart" uri="{C3380CC4-5D6E-409C-BE32-E72D297353CC}">
              <c16:uniqueId val="{00000001-C573-524A-A5C9-E09901F84D9A}"/>
            </c:ext>
          </c:extLst>
        </c:ser>
        <c:dLbls>
          <c:showLegendKey val="0"/>
          <c:showVal val="0"/>
          <c:showCatName val="0"/>
          <c:showSerName val="0"/>
          <c:showPercent val="0"/>
          <c:showBubbleSize val="0"/>
        </c:dLbls>
        <c:smooth val="0"/>
        <c:axId val="259838720"/>
        <c:axId val="259840256"/>
      </c:lineChart>
      <c:catAx>
        <c:axId val="25983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840256"/>
        <c:crosses val="autoZero"/>
        <c:auto val="1"/>
        <c:lblAlgn val="ctr"/>
        <c:lblOffset val="100"/>
        <c:noMultiLvlLbl val="0"/>
      </c:catAx>
      <c:valAx>
        <c:axId val="259840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8387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'118.ЈП за јавни паркиралишта ПА'!$A$161</c:f>
              <c:strCache>
                <c:ptCount val="1"/>
                <c:pt idx="0">
                  <c:v>   НЕТО ПРОФИТНА МАРЖА</c:v>
                </c:pt>
              </c:strCache>
            </c:strRef>
          </c:tx>
          <c:spPr>
            <a:ln>
              <a:prstDash val="solid"/>
            </a:ln>
          </c:spPr>
          <c:marker>
            <c:symbol val="none"/>
          </c:marker>
          <c:cat>
            <c:numRef>
              <c:f>'118.ЈП за јавни паркиралишта ПА'!$B$160:$D$160</c:f>
              <c:numCache>
                <c:formatCode>General</c:formatCode>
                <c:ptCount val="3"/>
                <c:pt idx="0">
                  <c:v>2023</c:v>
                </c:pt>
                <c:pt idx="1">
                  <c:v>2024</c:v>
                </c:pt>
                <c:pt idx="2">
                  <c:v>2025</c:v>
                </c:pt>
              </c:numCache>
            </c:numRef>
          </c:cat>
          <c:val>
            <c:numRef>
              <c:f>'118.ЈП за јавни паркиралишта ПА'!$B$161:$D$161</c:f>
              <c:numCache>
                <c:formatCode>0.00</c:formatCode>
                <c:ptCount val="3"/>
                <c:pt idx="0">
                  <c:v>7.2313778138240539E-2</c:v>
                </c:pt>
                <c:pt idx="1">
                  <c:v>-16.79</c:v>
                </c:pt>
                <c:pt idx="2">
                  <c:v>-26.36</c:v>
                </c:pt>
              </c:numCache>
            </c:numRef>
          </c:val>
          <c:smooth val="0"/>
          <c:extLst>
            <c:ext xmlns:c16="http://schemas.microsoft.com/office/drawing/2014/chart" uri="{C3380CC4-5D6E-409C-BE32-E72D297353CC}">
              <c16:uniqueId val="{00000000-FA4D-DD4B-8A42-32B59F369411}"/>
            </c:ext>
          </c:extLst>
        </c:ser>
        <c:ser>
          <c:idx val="1"/>
          <c:order val="1"/>
          <c:tx>
            <c:strRef>
              <c:f>'118.ЈП за јавни паркиралишта ПА'!$A$162</c:f>
              <c:strCache>
                <c:ptCount val="1"/>
                <c:pt idx="0">
                  <c:v>  ОПЕРАТИВНА ПРОФИТНА МАРЖА</c:v>
                </c:pt>
              </c:strCache>
            </c:strRef>
          </c:tx>
          <c:spPr>
            <a:ln>
              <a:prstDash val="solid"/>
            </a:ln>
          </c:spPr>
          <c:marker>
            <c:symbol val="none"/>
          </c:marker>
          <c:cat>
            <c:numRef>
              <c:f>'118.ЈП за јавни паркиралишта ПА'!$B$160:$D$160</c:f>
              <c:numCache>
                <c:formatCode>General</c:formatCode>
                <c:ptCount val="3"/>
                <c:pt idx="0">
                  <c:v>2023</c:v>
                </c:pt>
                <c:pt idx="1">
                  <c:v>2024</c:v>
                </c:pt>
                <c:pt idx="2">
                  <c:v>2025</c:v>
                </c:pt>
              </c:numCache>
            </c:numRef>
          </c:cat>
          <c:val>
            <c:numRef>
              <c:f>'118.ЈП за јавни паркиралишта ПА'!$B$162:$D$162</c:f>
              <c:numCache>
                <c:formatCode>0.00</c:formatCode>
                <c:ptCount val="3"/>
                <c:pt idx="0">
                  <c:v>-49.804987117880813</c:v>
                </c:pt>
                <c:pt idx="1">
                  <c:v>-100.1767267674428</c:v>
                </c:pt>
                <c:pt idx="2">
                  <c:v>-110.5464770324359</c:v>
                </c:pt>
              </c:numCache>
            </c:numRef>
          </c:val>
          <c:smooth val="0"/>
          <c:extLst>
            <c:ext xmlns:c16="http://schemas.microsoft.com/office/drawing/2014/chart" uri="{C3380CC4-5D6E-409C-BE32-E72D297353CC}">
              <c16:uniqueId val="{00000001-FA4D-DD4B-8A42-32B59F369411}"/>
            </c:ext>
          </c:extLst>
        </c:ser>
        <c:ser>
          <c:idx val="2"/>
          <c:order val="2"/>
          <c:tx>
            <c:strRef>
              <c:f>'118.ЈП за јавни паркиралишта ПА'!$A$163</c:f>
              <c:strCache>
                <c:ptCount val="1"/>
                <c:pt idx="0">
                  <c:v>  СТАПКА НА ПОВРАТ НА СРЕДСТВА (ROA)</c:v>
                </c:pt>
              </c:strCache>
            </c:strRef>
          </c:tx>
          <c:spPr>
            <a:ln>
              <a:prstDash val="solid"/>
            </a:ln>
          </c:spPr>
          <c:marker>
            <c:symbol val="none"/>
          </c:marker>
          <c:cat>
            <c:numRef>
              <c:f>'118.ЈП за јавни паркиралишта ПА'!$B$160:$D$160</c:f>
              <c:numCache>
                <c:formatCode>General</c:formatCode>
                <c:ptCount val="3"/>
                <c:pt idx="0">
                  <c:v>2023</c:v>
                </c:pt>
                <c:pt idx="1">
                  <c:v>2024</c:v>
                </c:pt>
                <c:pt idx="2">
                  <c:v>2025</c:v>
                </c:pt>
              </c:numCache>
            </c:numRef>
          </c:cat>
          <c:val>
            <c:numRef>
              <c:f>'118.ЈП за јавни паркиралишта ПА'!$B$163:$D$163</c:f>
              <c:numCache>
                <c:formatCode>0.00</c:formatCode>
                <c:ptCount val="3"/>
                <c:pt idx="0">
                  <c:v>0.13671350365290599</c:v>
                </c:pt>
                <c:pt idx="1">
                  <c:v>-32.21</c:v>
                </c:pt>
                <c:pt idx="2">
                  <c:v>-60.73</c:v>
                </c:pt>
              </c:numCache>
            </c:numRef>
          </c:val>
          <c:smooth val="0"/>
          <c:extLst>
            <c:ext xmlns:c16="http://schemas.microsoft.com/office/drawing/2014/chart" uri="{C3380CC4-5D6E-409C-BE32-E72D297353CC}">
              <c16:uniqueId val="{00000002-FA4D-DD4B-8A42-32B59F369411}"/>
            </c:ext>
          </c:extLst>
        </c:ser>
        <c:ser>
          <c:idx val="3"/>
          <c:order val="3"/>
          <c:tx>
            <c:strRef>
              <c:f>'118.ЈП за јавни паркиралишта ПА'!$A$164</c:f>
              <c:strCache>
                <c:ptCount val="1"/>
                <c:pt idx="0">
                  <c:v>  СТАПКА НА ПОВРАТ НА КАПИТАЛОТ (ROE)</c:v>
                </c:pt>
              </c:strCache>
            </c:strRef>
          </c:tx>
          <c:marker>
            <c:symbol val="none"/>
          </c:marker>
          <c:cat>
            <c:numRef>
              <c:f>'118.ЈП за јавни паркиралишта ПА'!$B$160:$D$160</c:f>
              <c:numCache>
                <c:formatCode>General</c:formatCode>
                <c:ptCount val="3"/>
                <c:pt idx="0">
                  <c:v>2023</c:v>
                </c:pt>
                <c:pt idx="1">
                  <c:v>2024</c:v>
                </c:pt>
                <c:pt idx="2">
                  <c:v>2025</c:v>
                </c:pt>
              </c:numCache>
            </c:numRef>
          </c:cat>
          <c:val>
            <c:numRef>
              <c:f>'118.ЈП за јавни паркиралишта ПА'!$B$164:$D$164</c:f>
              <c:numCache>
                <c:formatCode>0.00</c:formatCode>
                <c:ptCount val="3"/>
                <c:pt idx="0">
                  <c:v>-114.08</c:v>
                </c:pt>
                <c:pt idx="1">
                  <c:v>229.37</c:v>
                </c:pt>
                <c:pt idx="2">
                  <c:v>-24.79</c:v>
                </c:pt>
              </c:numCache>
            </c:numRef>
          </c:val>
          <c:smooth val="0"/>
          <c:extLst>
            <c:ext xmlns:c16="http://schemas.microsoft.com/office/drawing/2014/chart" uri="{C3380CC4-5D6E-409C-BE32-E72D297353CC}">
              <c16:uniqueId val="{00000000-2DAB-924D-963C-736BA9896BFF}"/>
            </c:ext>
          </c:extLst>
        </c:ser>
        <c:dLbls>
          <c:showLegendKey val="0"/>
          <c:showVal val="0"/>
          <c:showCatName val="0"/>
          <c:showSerName val="0"/>
          <c:showPercent val="0"/>
          <c:showBubbleSize val="0"/>
        </c:dLbls>
        <c:smooth val="0"/>
        <c:axId val="259922176"/>
        <c:axId val="259932160"/>
      </c:lineChart>
      <c:catAx>
        <c:axId val="259922176"/>
        <c:scaling>
          <c:orientation val="minMax"/>
        </c:scaling>
        <c:delete val="0"/>
        <c:axPos val="b"/>
        <c:numFmt formatCode="General" sourceLinked="0"/>
        <c:majorTickMark val="out"/>
        <c:minorTickMark val="none"/>
        <c:tickLblPos val="nextTo"/>
        <c:crossAx val="259932160"/>
        <c:crosses val="autoZero"/>
        <c:auto val="1"/>
        <c:lblAlgn val="ctr"/>
        <c:lblOffset val="100"/>
        <c:noMultiLvlLbl val="0"/>
      </c:catAx>
      <c:valAx>
        <c:axId val="259932160"/>
        <c:scaling>
          <c:orientation val="minMax"/>
        </c:scaling>
        <c:delete val="0"/>
        <c:axPos val="l"/>
        <c:majorGridlines/>
        <c:numFmt formatCode="0.00" sourceLinked="1"/>
        <c:majorTickMark val="out"/>
        <c:minorTickMark val="none"/>
        <c:tickLblPos val="nextTo"/>
        <c:crossAx val="2599221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'118.ЈП за јавни паркиралишта ПА'!$A$185</c:f>
              <c:strCache>
                <c:ptCount val="1"/>
                <c:pt idx="0">
                  <c:v>  ПОКАЗАТЕЛ НА ТЕКОВНА ЛИКВИДНОСТ (CURRENT RATIO)</c:v>
                </c:pt>
              </c:strCache>
            </c:strRef>
          </c:tx>
          <c:spPr>
            <a:ln>
              <a:prstDash val="solid"/>
            </a:ln>
          </c:spPr>
          <c:marker>
            <c:symbol val="none"/>
          </c:marker>
          <c:cat>
            <c:numRef>
              <c:f>'118.ЈП за јавни паркиралишта ПА'!$B$184:$D$184</c:f>
              <c:numCache>
                <c:formatCode>General</c:formatCode>
                <c:ptCount val="3"/>
                <c:pt idx="0">
                  <c:v>2023</c:v>
                </c:pt>
                <c:pt idx="1">
                  <c:v>2024</c:v>
                </c:pt>
                <c:pt idx="2">
                  <c:v>2025</c:v>
                </c:pt>
              </c:numCache>
            </c:numRef>
          </c:cat>
          <c:val>
            <c:numRef>
              <c:f>'118.ЈП за јавни паркиралишта ПА'!$B$185:$D$185</c:f>
              <c:numCache>
                <c:formatCode>0.00</c:formatCode>
                <c:ptCount val="3"/>
                <c:pt idx="0">
                  <c:v>1.1581445173147089</c:v>
                </c:pt>
                <c:pt idx="1">
                  <c:v>0.87998354290278769</c:v>
                </c:pt>
                <c:pt idx="2">
                  <c:v>0.55666204408227382</c:v>
                </c:pt>
              </c:numCache>
            </c:numRef>
          </c:val>
          <c:smooth val="0"/>
          <c:extLst>
            <c:ext xmlns:c16="http://schemas.microsoft.com/office/drawing/2014/chart" uri="{C3380CC4-5D6E-409C-BE32-E72D297353CC}">
              <c16:uniqueId val="{00000000-0A83-DB4A-A486-1C962E8DEF32}"/>
            </c:ext>
          </c:extLst>
        </c:ser>
        <c:ser>
          <c:idx val="1"/>
          <c:order val="1"/>
          <c:tx>
            <c:strRef>
              <c:f>'118.ЈП за јавни паркиралишта ПА'!$A$186</c:f>
              <c:strCache>
                <c:ptCount val="1"/>
                <c:pt idx="0">
                  <c:v>  ПОКАЗАТЕЛ НА ЗАБРЗАНА ЛИКВИДНОСТ (QOICK RATIO)</c:v>
                </c:pt>
              </c:strCache>
            </c:strRef>
          </c:tx>
          <c:spPr>
            <a:ln>
              <a:prstDash val="solid"/>
            </a:ln>
          </c:spPr>
          <c:marker>
            <c:symbol val="none"/>
          </c:marker>
          <c:cat>
            <c:numRef>
              <c:f>'118.ЈП за јавни паркиралишта ПА'!$B$184:$D$184</c:f>
              <c:numCache>
                <c:formatCode>General</c:formatCode>
                <c:ptCount val="3"/>
                <c:pt idx="0">
                  <c:v>2023</c:v>
                </c:pt>
                <c:pt idx="1">
                  <c:v>2024</c:v>
                </c:pt>
                <c:pt idx="2">
                  <c:v>2025</c:v>
                </c:pt>
              </c:numCache>
            </c:numRef>
          </c:cat>
          <c:val>
            <c:numRef>
              <c:f>'118.ЈП за јавни паркиралишта ПА'!$B$186:$D$186</c:f>
              <c:numCache>
                <c:formatCode>0.00</c:formatCode>
                <c:ptCount val="3"/>
                <c:pt idx="0">
                  <c:v>1.113410675708798</c:v>
                </c:pt>
                <c:pt idx="1">
                  <c:v>0.87998354290278769</c:v>
                </c:pt>
                <c:pt idx="2">
                  <c:v>0.54802783368514063</c:v>
                </c:pt>
              </c:numCache>
            </c:numRef>
          </c:val>
          <c:smooth val="0"/>
          <c:extLst>
            <c:ext xmlns:c16="http://schemas.microsoft.com/office/drawing/2014/chart" uri="{C3380CC4-5D6E-409C-BE32-E72D297353CC}">
              <c16:uniqueId val="{00000001-0A83-DB4A-A486-1C962E8DEF32}"/>
            </c:ext>
          </c:extLst>
        </c:ser>
        <c:dLbls>
          <c:showLegendKey val="0"/>
          <c:showVal val="0"/>
          <c:showCatName val="0"/>
          <c:showSerName val="0"/>
          <c:showPercent val="0"/>
          <c:showBubbleSize val="0"/>
        </c:dLbls>
        <c:smooth val="0"/>
        <c:axId val="259974272"/>
        <c:axId val="259975808"/>
      </c:lineChart>
      <c:catAx>
        <c:axId val="259974272"/>
        <c:scaling>
          <c:orientation val="minMax"/>
        </c:scaling>
        <c:delete val="0"/>
        <c:axPos val="b"/>
        <c:numFmt formatCode="General" sourceLinked="1"/>
        <c:majorTickMark val="out"/>
        <c:minorTickMark val="none"/>
        <c:tickLblPos val="nextTo"/>
        <c:crossAx val="259975808"/>
        <c:crosses val="autoZero"/>
        <c:auto val="1"/>
        <c:lblAlgn val="ctr"/>
        <c:lblOffset val="100"/>
        <c:noMultiLvlLbl val="0"/>
      </c:catAx>
      <c:valAx>
        <c:axId val="259975808"/>
        <c:scaling>
          <c:orientation val="minMax"/>
        </c:scaling>
        <c:delete val="0"/>
        <c:axPos val="l"/>
        <c:majorGridlines/>
        <c:numFmt formatCode="0.00" sourceLinked="1"/>
        <c:majorTickMark val="out"/>
        <c:minorTickMark val="none"/>
        <c:tickLblPos val="nextTo"/>
        <c:crossAx val="2599742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'118.ЈП за јавни паркиралишта ПА'!$A$95</c:f>
              <c:strCache>
                <c:ptCount val="1"/>
                <c:pt idx="0">
                  <c:v>Oбврски</c:v>
                </c:pt>
              </c:strCache>
            </c:strRef>
          </c:tx>
          <c:spPr>
            <a:ln>
              <a:prstDash val="solid"/>
            </a:ln>
          </c:spPr>
          <c:invertIfNegative val="0"/>
          <c:cat>
            <c:numRef>
              <c:f>'118.ЈП за јавни паркиралишта ПА'!$B$94:$D$94</c:f>
              <c:numCache>
                <c:formatCode>0</c:formatCode>
                <c:ptCount val="3"/>
                <c:pt idx="0">
                  <c:v>2023</c:v>
                </c:pt>
                <c:pt idx="1">
                  <c:v>2024</c:v>
                </c:pt>
                <c:pt idx="2">
                  <c:v>2025</c:v>
                </c:pt>
              </c:numCache>
            </c:numRef>
          </c:cat>
          <c:val>
            <c:numRef>
              <c:f>'118.ЈП за јавни паркиралишта ПА'!$B$95:$D$95</c:f>
              <c:numCache>
                <c:formatCode>#,##0</c:formatCode>
                <c:ptCount val="3"/>
                <c:pt idx="0">
                  <c:v>2015454</c:v>
                </c:pt>
                <c:pt idx="1">
                  <c:v>2243409</c:v>
                </c:pt>
                <c:pt idx="2">
                  <c:v>3259360</c:v>
                </c:pt>
              </c:numCache>
            </c:numRef>
          </c:val>
          <c:extLst>
            <c:ext xmlns:c16="http://schemas.microsoft.com/office/drawing/2014/chart" uri="{C3380CC4-5D6E-409C-BE32-E72D297353CC}">
              <c16:uniqueId val="{00000000-29AC-CF42-B676-AFE41B355B9E}"/>
            </c:ext>
          </c:extLst>
        </c:ser>
        <c:ser>
          <c:idx val="1"/>
          <c:order val="1"/>
          <c:tx>
            <c:strRef>
              <c:f>'118.ЈП за јавни паркиралишта ПА'!$A$96</c:f>
              <c:strCache>
                <c:ptCount val="1"/>
                <c:pt idx="0">
                  <c:v>EBITDA</c:v>
                </c:pt>
              </c:strCache>
            </c:strRef>
          </c:tx>
          <c:spPr>
            <a:ln>
              <a:prstDash val="solid"/>
            </a:ln>
          </c:spPr>
          <c:invertIfNegative val="0"/>
          <c:cat>
            <c:numRef>
              <c:f>'118.ЈП за јавни паркиралишта ПА'!$B$94:$D$94</c:f>
              <c:numCache>
                <c:formatCode>0</c:formatCode>
                <c:ptCount val="3"/>
                <c:pt idx="0">
                  <c:v>2023</c:v>
                </c:pt>
                <c:pt idx="1">
                  <c:v>2024</c:v>
                </c:pt>
                <c:pt idx="2">
                  <c:v>2025</c:v>
                </c:pt>
              </c:numCache>
            </c:numRef>
          </c:cat>
          <c:val>
            <c:numRef>
              <c:f>'118.ЈП за јавни паркиралишта ПА'!$B$96:$D$96</c:f>
              <c:numCache>
                <c:formatCode>#,##0</c:formatCode>
                <c:ptCount val="3"/>
                <c:pt idx="0">
                  <c:v>-3267458</c:v>
                </c:pt>
                <c:pt idx="1">
                  <c:v>-5587789</c:v>
                </c:pt>
                <c:pt idx="2">
                  <c:v>-6174247</c:v>
                </c:pt>
              </c:numCache>
            </c:numRef>
          </c:val>
          <c:extLst>
            <c:ext xmlns:c16="http://schemas.microsoft.com/office/drawing/2014/chart" uri="{C3380CC4-5D6E-409C-BE32-E72D297353CC}">
              <c16:uniqueId val="{00000001-29AC-CF42-B676-AFE41B355B9E}"/>
            </c:ext>
          </c:extLst>
        </c:ser>
        <c:ser>
          <c:idx val="2"/>
          <c:order val="2"/>
          <c:tx>
            <c:strRef>
              <c:f>'118.ЈП за јавни паркиралишта ПА'!$A$97</c:f>
              <c:strCache>
                <c:ptCount val="1"/>
                <c:pt idx="0">
                  <c:v>Показател на долг/ЕBITDA</c:v>
                </c:pt>
              </c:strCache>
            </c:strRef>
          </c:tx>
          <c:spPr>
            <a:ln>
              <a:prstDash val="solid"/>
            </a:ln>
          </c:spPr>
          <c:invertIfNegative val="0"/>
          <c:cat>
            <c:numRef>
              <c:f>'118.ЈП за јавни паркиралишта ПА'!$B$94:$D$94</c:f>
              <c:numCache>
                <c:formatCode>0</c:formatCode>
                <c:ptCount val="3"/>
                <c:pt idx="0">
                  <c:v>2023</c:v>
                </c:pt>
                <c:pt idx="1">
                  <c:v>2024</c:v>
                </c:pt>
                <c:pt idx="2">
                  <c:v>2025</c:v>
                </c:pt>
              </c:numCache>
            </c:numRef>
          </c:cat>
          <c:val>
            <c:numRef>
              <c:f>'118.ЈП за јавни паркиралишта ПА'!$B$97:$D$97</c:f>
              <c:numCache>
                <c:formatCode>#,##0.00</c:formatCode>
                <c:ptCount val="3"/>
                <c:pt idx="0">
                  <c:v>-0.61682629126372857</c:v>
                </c:pt>
                <c:pt idx="1">
                  <c:v>-0.40148420063821311</c:v>
                </c:pt>
                <c:pt idx="2">
                  <c:v>-0.52789595233232489</c:v>
                </c:pt>
              </c:numCache>
            </c:numRef>
          </c:val>
          <c:extLst>
            <c:ext xmlns:c16="http://schemas.microsoft.com/office/drawing/2014/chart" uri="{C3380CC4-5D6E-409C-BE32-E72D297353CC}">
              <c16:uniqueId val="{00000002-29AC-CF42-B676-AFE41B355B9E}"/>
            </c:ext>
          </c:extLst>
        </c:ser>
        <c:dLbls>
          <c:showLegendKey val="0"/>
          <c:showVal val="0"/>
          <c:showCatName val="0"/>
          <c:showSerName val="0"/>
          <c:showPercent val="0"/>
          <c:showBubbleSize val="0"/>
        </c:dLbls>
        <c:gapWidth val="150"/>
        <c:axId val="260457600"/>
        <c:axId val="260459136"/>
      </c:barChart>
      <c:catAx>
        <c:axId val="260457600"/>
        <c:scaling>
          <c:orientation val="minMax"/>
        </c:scaling>
        <c:delete val="0"/>
        <c:axPos val="b"/>
        <c:numFmt formatCode="0" sourceLinked="1"/>
        <c:majorTickMark val="out"/>
        <c:minorTickMark val="none"/>
        <c:tickLblPos val="nextTo"/>
        <c:crossAx val="260459136"/>
        <c:crosses val="autoZero"/>
        <c:auto val="1"/>
        <c:lblAlgn val="ctr"/>
        <c:lblOffset val="100"/>
        <c:noMultiLvlLbl val="0"/>
      </c:catAx>
      <c:valAx>
        <c:axId val="260459136"/>
        <c:scaling>
          <c:orientation val="minMax"/>
        </c:scaling>
        <c:delete val="0"/>
        <c:axPos val="l"/>
        <c:majorGridlines/>
        <c:numFmt formatCode="#,##0" sourceLinked="1"/>
        <c:majorTickMark val="out"/>
        <c:minorTickMark val="none"/>
        <c:tickLblPos val="nextTo"/>
        <c:crossAx val="2604576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'118.ЈП за јавни паркиралишта ПА'!$A$118</c:f>
              <c:strCache>
                <c:ptCount val="1"/>
                <c:pt idx="0">
                  <c:v>Oбврски</c:v>
                </c:pt>
              </c:strCache>
            </c:strRef>
          </c:tx>
          <c:spPr>
            <a:ln>
              <a:prstDash val="solid"/>
            </a:ln>
          </c:spPr>
          <c:invertIfNegative val="0"/>
          <c:cat>
            <c:numRef>
              <c:f>'118.ЈП за јавни паркиралишта ПА'!$B$117:$D$117</c:f>
              <c:numCache>
                <c:formatCode>General</c:formatCode>
                <c:ptCount val="3"/>
                <c:pt idx="0">
                  <c:v>2023</c:v>
                </c:pt>
                <c:pt idx="1">
                  <c:v>2024</c:v>
                </c:pt>
                <c:pt idx="2">
                  <c:v>2025</c:v>
                </c:pt>
              </c:numCache>
            </c:numRef>
          </c:cat>
          <c:val>
            <c:numRef>
              <c:f>'118.ЈП за јавни паркиралишта ПА'!$B$118:$D$118</c:f>
              <c:numCache>
                <c:formatCode>#,##0</c:formatCode>
                <c:ptCount val="3"/>
                <c:pt idx="0">
                  <c:v>2015454</c:v>
                </c:pt>
                <c:pt idx="1">
                  <c:v>2243409</c:v>
                </c:pt>
                <c:pt idx="2">
                  <c:v>3259360</c:v>
                </c:pt>
              </c:numCache>
            </c:numRef>
          </c:val>
          <c:extLst>
            <c:ext xmlns:c16="http://schemas.microsoft.com/office/drawing/2014/chart" uri="{C3380CC4-5D6E-409C-BE32-E72D297353CC}">
              <c16:uniqueId val="{00000000-D081-7043-98F9-D50D946249B1}"/>
            </c:ext>
          </c:extLst>
        </c:ser>
        <c:ser>
          <c:idx val="1"/>
          <c:order val="1"/>
          <c:tx>
            <c:strRef>
              <c:f>'118.ЈП за јавни паркиралишта ПА'!$A$119</c:f>
              <c:strCache>
                <c:ptCount val="1"/>
                <c:pt idx="0">
                  <c:v>Приходи</c:v>
                </c:pt>
              </c:strCache>
            </c:strRef>
          </c:tx>
          <c:spPr>
            <a:ln>
              <a:prstDash val="solid"/>
            </a:ln>
          </c:spPr>
          <c:invertIfNegative val="0"/>
          <c:cat>
            <c:numRef>
              <c:f>'118.ЈП за јавни паркиралишта ПА'!$B$117:$D$117</c:f>
              <c:numCache>
                <c:formatCode>General</c:formatCode>
                <c:ptCount val="3"/>
                <c:pt idx="0">
                  <c:v>2023</c:v>
                </c:pt>
                <c:pt idx="1">
                  <c:v>2024</c:v>
                </c:pt>
                <c:pt idx="2">
                  <c:v>2025</c:v>
                </c:pt>
              </c:numCache>
            </c:numRef>
          </c:cat>
          <c:val>
            <c:numRef>
              <c:f>'118.ЈП за јавни паркиралишта ПА'!$B$119:$D$119</c:f>
              <c:numCache>
                <c:formatCode>#,##0</c:formatCode>
                <c:ptCount val="3"/>
                <c:pt idx="0">
                  <c:v>11073102</c:v>
                </c:pt>
                <c:pt idx="1">
                  <c:v>10996262</c:v>
                </c:pt>
                <c:pt idx="2">
                  <c:v>10937071</c:v>
                </c:pt>
              </c:numCache>
            </c:numRef>
          </c:val>
          <c:extLst>
            <c:ext xmlns:c16="http://schemas.microsoft.com/office/drawing/2014/chart" uri="{C3380CC4-5D6E-409C-BE32-E72D297353CC}">
              <c16:uniqueId val="{00000001-D081-7043-98F9-D50D946249B1}"/>
            </c:ext>
          </c:extLst>
        </c:ser>
        <c:dLbls>
          <c:showLegendKey val="0"/>
          <c:showVal val="0"/>
          <c:showCatName val="0"/>
          <c:showSerName val="0"/>
          <c:showPercent val="0"/>
          <c:showBubbleSize val="0"/>
        </c:dLbls>
        <c:gapWidth val="150"/>
        <c:axId val="260493312"/>
        <c:axId val="260494848"/>
      </c:barChart>
      <c:catAx>
        <c:axId val="260493312"/>
        <c:scaling>
          <c:orientation val="minMax"/>
        </c:scaling>
        <c:delete val="0"/>
        <c:axPos val="b"/>
        <c:numFmt formatCode="General" sourceLinked="1"/>
        <c:majorTickMark val="out"/>
        <c:minorTickMark val="none"/>
        <c:tickLblPos val="nextTo"/>
        <c:crossAx val="260494848"/>
        <c:crosses val="autoZero"/>
        <c:auto val="1"/>
        <c:lblAlgn val="ctr"/>
        <c:lblOffset val="100"/>
        <c:noMultiLvlLbl val="0"/>
      </c:catAx>
      <c:valAx>
        <c:axId val="260494848"/>
        <c:scaling>
          <c:orientation val="minMax"/>
        </c:scaling>
        <c:delete val="0"/>
        <c:axPos val="l"/>
        <c:majorGridlines/>
        <c:numFmt formatCode="#,##0" sourceLinked="1"/>
        <c:majorTickMark val="out"/>
        <c:minorTickMark val="none"/>
        <c:tickLblPos val="nextTo"/>
        <c:crossAx val="2604933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'13.ЈП за урбанистичко планирањ'!$A$95</c:f>
              <c:strCache>
                <c:ptCount val="1"/>
                <c:pt idx="0">
                  <c:v>Oбврски</c:v>
                </c:pt>
              </c:strCache>
            </c:strRef>
          </c:tx>
          <c:spPr>
            <a:solidFill>
              <a:schemeClr val="accent1"/>
            </a:solidFill>
            <a:ln>
              <a:noFill/>
              <a:prstDash val="solid"/>
            </a:ln>
          </c:spPr>
          <c:invertIfNegative val="0"/>
          <c:cat>
            <c:numRef>
              <c:f>'13.ЈП за урбанистичко планирањ'!$B$94:$D$94</c:f>
              <c:numCache>
                <c:formatCode>0</c:formatCode>
                <c:ptCount val="3"/>
                <c:pt idx="0">
                  <c:v>2023</c:v>
                </c:pt>
                <c:pt idx="1">
                  <c:v>2024</c:v>
                </c:pt>
                <c:pt idx="2">
                  <c:v>2025</c:v>
                </c:pt>
              </c:numCache>
            </c:numRef>
          </c:cat>
          <c:val>
            <c:numRef>
              <c:f>'13.ЈП за урбанистичко планирањ'!$B$95:$D$95</c:f>
              <c:numCache>
                <c:formatCode>#,##0</c:formatCode>
                <c:ptCount val="3"/>
                <c:pt idx="0">
                  <c:v>1459079</c:v>
                </c:pt>
                <c:pt idx="1">
                  <c:v>700569</c:v>
                </c:pt>
                <c:pt idx="2">
                  <c:v>1208892</c:v>
                </c:pt>
              </c:numCache>
            </c:numRef>
          </c:val>
          <c:extLst>
            <c:ext xmlns:c16="http://schemas.microsoft.com/office/drawing/2014/chart" uri="{C3380CC4-5D6E-409C-BE32-E72D297353CC}">
              <c16:uniqueId val="{00000000-70DC-FB4C-8EFD-139ACB063B76}"/>
            </c:ext>
          </c:extLst>
        </c:ser>
        <c:ser>
          <c:idx val="1"/>
          <c:order val="1"/>
          <c:tx>
            <c:strRef>
              <c:f>'13.ЈП за урбанистичко планирањ'!$A$96</c:f>
              <c:strCache>
                <c:ptCount val="1"/>
                <c:pt idx="0">
                  <c:v>EBITDA</c:v>
                </c:pt>
              </c:strCache>
            </c:strRef>
          </c:tx>
          <c:spPr>
            <a:solidFill>
              <a:schemeClr val="accent2"/>
            </a:solidFill>
            <a:ln>
              <a:noFill/>
              <a:prstDash val="solid"/>
            </a:ln>
          </c:spPr>
          <c:invertIfNegative val="0"/>
          <c:cat>
            <c:numRef>
              <c:f>'13.ЈП за урбанистичко планирањ'!$B$94:$D$94</c:f>
              <c:numCache>
                <c:formatCode>0</c:formatCode>
                <c:ptCount val="3"/>
                <c:pt idx="0">
                  <c:v>2023</c:v>
                </c:pt>
                <c:pt idx="1">
                  <c:v>2024</c:v>
                </c:pt>
                <c:pt idx="2">
                  <c:v>2025</c:v>
                </c:pt>
              </c:numCache>
            </c:numRef>
          </c:cat>
          <c:val>
            <c:numRef>
              <c:f>'13.ЈП за урбанистичко планирањ'!$B$96:$D$96</c:f>
              <c:numCache>
                <c:formatCode>#,##0</c:formatCode>
                <c:ptCount val="3"/>
                <c:pt idx="0">
                  <c:v>2255738</c:v>
                </c:pt>
                <c:pt idx="1">
                  <c:v>-299590</c:v>
                </c:pt>
                <c:pt idx="2">
                  <c:v>-639547</c:v>
                </c:pt>
              </c:numCache>
            </c:numRef>
          </c:val>
          <c:extLst>
            <c:ext xmlns:c16="http://schemas.microsoft.com/office/drawing/2014/chart" uri="{C3380CC4-5D6E-409C-BE32-E72D297353CC}">
              <c16:uniqueId val="{00000001-70DC-FB4C-8EFD-139ACB063B76}"/>
            </c:ext>
          </c:extLst>
        </c:ser>
        <c:ser>
          <c:idx val="2"/>
          <c:order val="2"/>
          <c:tx>
            <c:strRef>
              <c:f>'13.ЈП за урбанистичко планирањ'!$A$97</c:f>
              <c:strCache>
                <c:ptCount val="1"/>
                <c:pt idx="0">
                  <c:v>Показател на долг/ЕBITDA</c:v>
                </c:pt>
              </c:strCache>
            </c:strRef>
          </c:tx>
          <c:spPr>
            <a:solidFill>
              <a:schemeClr val="accent3"/>
            </a:solidFill>
            <a:ln>
              <a:noFill/>
              <a:prstDash val="solid"/>
            </a:ln>
          </c:spPr>
          <c:invertIfNegative val="0"/>
          <c:cat>
            <c:numRef>
              <c:f>'13.ЈП за урбанистичко планирањ'!$B$94:$D$94</c:f>
              <c:numCache>
                <c:formatCode>0</c:formatCode>
                <c:ptCount val="3"/>
                <c:pt idx="0">
                  <c:v>2023</c:v>
                </c:pt>
                <c:pt idx="1">
                  <c:v>2024</c:v>
                </c:pt>
                <c:pt idx="2">
                  <c:v>2025</c:v>
                </c:pt>
              </c:numCache>
            </c:numRef>
          </c:cat>
          <c:val>
            <c:numRef>
              <c:f>'13.ЈП за урбанистичко планирањ'!$B$97:$D$97</c:f>
              <c:numCache>
                <c:formatCode>#,##0.00</c:formatCode>
                <c:ptCount val="3"/>
                <c:pt idx="0">
                  <c:v>0.64682999532747154</c:v>
                </c:pt>
                <c:pt idx="1">
                  <c:v>-2.3384258486598348</c:v>
                </c:pt>
                <c:pt idx="2">
                  <c:v>-1.8902316796107239</c:v>
                </c:pt>
              </c:numCache>
            </c:numRef>
          </c:val>
          <c:extLst>
            <c:ext xmlns:c16="http://schemas.microsoft.com/office/drawing/2014/chart" uri="{C3380CC4-5D6E-409C-BE32-E72D297353CC}">
              <c16:uniqueId val="{00000002-70DC-FB4C-8EFD-139ACB063B76}"/>
            </c:ext>
          </c:extLst>
        </c:ser>
        <c:dLbls>
          <c:showLegendKey val="0"/>
          <c:showVal val="0"/>
          <c:showCatName val="0"/>
          <c:showSerName val="0"/>
          <c:showPercent val="0"/>
          <c:showBubbleSize val="0"/>
        </c:dLbls>
        <c:gapWidth val="219"/>
        <c:overlap val="-27"/>
        <c:axId val="223887744"/>
        <c:axId val="223889280"/>
      </c:barChart>
      <c:catAx>
        <c:axId val="2238877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889280"/>
        <c:crosses val="autoZero"/>
        <c:auto val="1"/>
        <c:lblAlgn val="ctr"/>
        <c:lblOffset val="100"/>
        <c:noMultiLvlLbl val="0"/>
      </c:catAx>
      <c:valAx>
        <c:axId val="223889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8877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'118.ЈП за јавни паркиралишта ПА'!$A$139</c:f>
              <c:strCache>
                <c:ptCount val="1"/>
                <c:pt idx="0">
                  <c:v>  ПОКАЗАТЕЛ НА ВКУПНА ЗАДОЛЖЕНОСТ</c:v>
                </c:pt>
              </c:strCache>
            </c:strRef>
          </c:tx>
          <c:spPr>
            <a:ln>
              <a:prstDash val="solid"/>
            </a:ln>
          </c:spPr>
          <c:marker>
            <c:symbol val="none"/>
          </c:marker>
          <c:cat>
            <c:numRef>
              <c:f>'118.ЈП за јавни паркиралишта ПА'!$B$138:$D$138</c:f>
              <c:numCache>
                <c:formatCode>General</c:formatCode>
                <c:ptCount val="3"/>
                <c:pt idx="0">
                  <c:v>2023</c:v>
                </c:pt>
                <c:pt idx="1">
                  <c:v>2024</c:v>
                </c:pt>
                <c:pt idx="2">
                  <c:v>2025</c:v>
                </c:pt>
              </c:numCache>
            </c:numRef>
          </c:cat>
          <c:val>
            <c:numRef>
              <c:f>'118.ЈП за јавни паркиралишта ПА'!$B$139:$D$139</c:f>
              <c:numCache>
                <c:formatCode>0.00</c:formatCode>
                <c:ptCount val="3"/>
                <c:pt idx="0">
                  <c:v>0.5160887390733544</c:v>
                </c:pt>
                <c:pt idx="1">
                  <c:v>0.71762610467242005</c:v>
                </c:pt>
                <c:pt idx="2">
                  <c:v>1.2647796794589721</c:v>
                </c:pt>
              </c:numCache>
            </c:numRef>
          </c:val>
          <c:smooth val="0"/>
          <c:extLst>
            <c:ext xmlns:c16="http://schemas.microsoft.com/office/drawing/2014/chart" uri="{C3380CC4-5D6E-409C-BE32-E72D297353CC}">
              <c16:uniqueId val="{00000000-36DF-AB49-8AA7-D7EEB855ECC4}"/>
            </c:ext>
          </c:extLst>
        </c:ser>
        <c:ser>
          <c:idx val="1"/>
          <c:order val="1"/>
          <c:tx>
            <c:strRef>
              <c:f>'118.ЈП за јавни паркиралишта ПА'!$A$140</c:f>
              <c:strCache>
                <c:ptCount val="1"/>
                <c:pt idx="0">
                  <c:v>  ПОКАЗАТЕЛ ДОЛГ-СОПСТВЕН КАПИТАЛ (DEBT EQUITY RATIO)</c:v>
                </c:pt>
              </c:strCache>
            </c:strRef>
          </c:tx>
          <c:spPr>
            <a:ln>
              <a:prstDash val="solid"/>
            </a:ln>
          </c:spPr>
          <c:marker>
            <c:symbol val="none"/>
          </c:marker>
          <c:cat>
            <c:numRef>
              <c:f>'118.ЈП за јавни паркиралишта ПА'!$B$138:$D$138</c:f>
              <c:numCache>
                <c:formatCode>General</c:formatCode>
                <c:ptCount val="3"/>
                <c:pt idx="0">
                  <c:v>2023</c:v>
                </c:pt>
                <c:pt idx="1">
                  <c:v>2024</c:v>
                </c:pt>
                <c:pt idx="2">
                  <c:v>2025</c:v>
                </c:pt>
              </c:numCache>
            </c:numRef>
          </c:cat>
          <c:val>
            <c:numRef>
              <c:f>'118.ЈП за јавни паркиралишта ПА'!$B$140:$D$140</c:f>
              <c:numCache>
                <c:formatCode>0.00</c:formatCode>
                <c:ptCount val="3"/>
                <c:pt idx="0">
                  <c:v>1.06649458432749</c:v>
                </c:pt>
                <c:pt idx="1">
                  <c:v>2.5414038498137619</c:v>
                </c:pt>
                <c:pt idx="2">
                  <c:v>-4.7767248681746102</c:v>
                </c:pt>
              </c:numCache>
            </c:numRef>
          </c:val>
          <c:smooth val="0"/>
          <c:extLst>
            <c:ext xmlns:c16="http://schemas.microsoft.com/office/drawing/2014/chart" uri="{C3380CC4-5D6E-409C-BE32-E72D297353CC}">
              <c16:uniqueId val="{00000001-36DF-AB49-8AA7-D7EEB855ECC4}"/>
            </c:ext>
          </c:extLst>
        </c:ser>
        <c:dLbls>
          <c:showLegendKey val="0"/>
          <c:showVal val="0"/>
          <c:showCatName val="0"/>
          <c:showSerName val="0"/>
          <c:showPercent val="0"/>
          <c:showBubbleSize val="0"/>
        </c:dLbls>
        <c:smooth val="0"/>
        <c:axId val="260528768"/>
        <c:axId val="260538752"/>
      </c:lineChart>
      <c:catAx>
        <c:axId val="260528768"/>
        <c:scaling>
          <c:orientation val="minMax"/>
        </c:scaling>
        <c:delete val="0"/>
        <c:axPos val="b"/>
        <c:numFmt formatCode="General" sourceLinked="1"/>
        <c:majorTickMark val="out"/>
        <c:minorTickMark val="none"/>
        <c:tickLblPos val="nextTo"/>
        <c:crossAx val="260538752"/>
        <c:crosses val="autoZero"/>
        <c:auto val="1"/>
        <c:lblAlgn val="ctr"/>
        <c:lblOffset val="100"/>
        <c:noMultiLvlLbl val="0"/>
      </c:catAx>
      <c:valAx>
        <c:axId val="260538752"/>
        <c:scaling>
          <c:orientation val="minMax"/>
        </c:scaling>
        <c:delete val="0"/>
        <c:axPos val="l"/>
        <c:majorGridlines/>
        <c:numFmt formatCode="0.00" sourceLinked="1"/>
        <c:majorTickMark val="out"/>
        <c:minorTickMark val="none"/>
        <c:tickLblPos val="nextTo"/>
        <c:crossAx val="2605287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'119.ЈП Комунална хигиена Новаци'!$A$161</c:f>
              <c:strCache>
                <c:ptCount val="1"/>
                <c:pt idx="0">
                  <c:v>   НЕТО ПРОФИТНА МАРЖА</c:v>
                </c:pt>
              </c:strCache>
            </c:strRef>
          </c:tx>
          <c:spPr>
            <a:ln w="28575" cap="rnd">
              <a:solidFill>
                <a:schemeClr val="accent1"/>
              </a:solidFill>
              <a:prstDash val="solid"/>
              <a:round/>
            </a:ln>
          </c:spPr>
          <c:marker>
            <c:symbol val="none"/>
          </c:marker>
          <c:cat>
            <c:numRef>
              <c:f>'119.ЈП Комунална хигиена Новаци'!$B$160:$D$160</c:f>
              <c:numCache>
                <c:formatCode>General</c:formatCode>
                <c:ptCount val="3"/>
                <c:pt idx="0">
                  <c:v>2023</c:v>
                </c:pt>
                <c:pt idx="1">
                  <c:v>2024</c:v>
                </c:pt>
                <c:pt idx="2">
                  <c:v>2025</c:v>
                </c:pt>
              </c:numCache>
            </c:numRef>
          </c:cat>
          <c:val>
            <c:numRef>
              <c:f>'119.ЈП Комунална хигиена Новаци'!$B$161:$D$161</c:f>
              <c:numCache>
                <c:formatCode>0.00</c:formatCode>
                <c:ptCount val="3"/>
                <c:pt idx="0">
                  <c:v>1.0816214758688509</c:v>
                </c:pt>
                <c:pt idx="1">
                  <c:v>16.648269131497841</c:v>
                </c:pt>
                <c:pt idx="2">
                  <c:v>2.1680625914453349</c:v>
                </c:pt>
              </c:numCache>
            </c:numRef>
          </c:val>
          <c:smooth val="0"/>
          <c:extLst>
            <c:ext xmlns:c16="http://schemas.microsoft.com/office/drawing/2014/chart" uri="{C3380CC4-5D6E-409C-BE32-E72D297353CC}">
              <c16:uniqueId val="{00000000-82B1-BD4E-AA98-8E310322B52D}"/>
            </c:ext>
          </c:extLst>
        </c:ser>
        <c:ser>
          <c:idx val="1"/>
          <c:order val="1"/>
          <c:tx>
            <c:strRef>
              <c:f>'119.ЈП Комунална хигиена Новаци'!$A$162</c:f>
              <c:strCache>
                <c:ptCount val="1"/>
                <c:pt idx="0">
                  <c:v>  ОПЕРАТИВНА ПРОФИТНА МАРЖА</c:v>
                </c:pt>
              </c:strCache>
            </c:strRef>
          </c:tx>
          <c:spPr>
            <a:ln w="28575" cap="rnd">
              <a:solidFill>
                <a:schemeClr val="accent2"/>
              </a:solidFill>
              <a:prstDash val="solid"/>
              <a:round/>
            </a:ln>
          </c:spPr>
          <c:marker>
            <c:symbol val="none"/>
          </c:marker>
          <c:cat>
            <c:numRef>
              <c:f>'119.ЈП Комунална хигиена Новаци'!$B$160:$D$160</c:f>
              <c:numCache>
                <c:formatCode>General</c:formatCode>
                <c:ptCount val="3"/>
                <c:pt idx="0">
                  <c:v>2023</c:v>
                </c:pt>
                <c:pt idx="1">
                  <c:v>2024</c:v>
                </c:pt>
                <c:pt idx="2">
                  <c:v>2025</c:v>
                </c:pt>
              </c:numCache>
            </c:numRef>
          </c:cat>
          <c:val>
            <c:numRef>
              <c:f>'119.ЈП Комунална хигиена Новаци'!$B$162:$D$162</c:f>
              <c:numCache>
                <c:formatCode>0.00</c:formatCode>
                <c:ptCount val="3"/>
                <c:pt idx="0">
                  <c:v>-17.206278474587819</c:v>
                </c:pt>
                <c:pt idx="1">
                  <c:v>4.8330155171830702</c:v>
                </c:pt>
                <c:pt idx="2">
                  <c:v>0.248801377388885</c:v>
                </c:pt>
              </c:numCache>
            </c:numRef>
          </c:val>
          <c:smooth val="0"/>
          <c:extLst>
            <c:ext xmlns:c16="http://schemas.microsoft.com/office/drawing/2014/chart" uri="{C3380CC4-5D6E-409C-BE32-E72D297353CC}">
              <c16:uniqueId val="{00000001-82B1-BD4E-AA98-8E310322B52D}"/>
            </c:ext>
          </c:extLst>
        </c:ser>
        <c:ser>
          <c:idx val="2"/>
          <c:order val="2"/>
          <c:tx>
            <c:strRef>
              <c:f>'119.ЈП Комунална хигиена Новаци'!$A$163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'119.ЈП Комунална хигиена Новаци'!$B$160:$D$160</c:f>
              <c:numCache>
                <c:formatCode>General</c:formatCode>
                <c:ptCount val="3"/>
                <c:pt idx="0">
                  <c:v>2023</c:v>
                </c:pt>
                <c:pt idx="1">
                  <c:v>2024</c:v>
                </c:pt>
                <c:pt idx="2">
                  <c:v>2025</c:v>
                </c:pt>
              </c:numCache>
            </c:numRef>
          </c:cat>
          <c:val>
            <c:numRef>
              <c:f>'119.ЈП Комунална хигиена Новаци'!$B$163:$D$163</c:f>
              <c:numCache>
                <c:formatCode>0.00</c:formatCode>
                <c:ptCount val="3"/>
                <c:pt idx="0">
                  <c:v>1.404191631998035</c:v>
                </c:pt>
                <c:pt idx="1">
                  <c:v>28.201336092916598</c:v>
                </c:pt>
                <c:pt idx="2">
                  <c:v>3.9044236828578072</c:v>
                </c:pt>
              </c:numCache>
            </c:numRef>
          </c:val>
          <c:smooth val="0"/>
          <c:extLst>
            <c:ext xmlns:c16="http://schemas.microsoft.com/office/drawing/2014/chart" uri="{C3380CC4-5D6E-409C-BE32-E72D297353CC}">
              <c16:uniqueId val="{00000002-82B1-BD4E-AA98-8E310322B52D}"/>
            </c:ext>
          </c:extLst>
        </c:ser>
        <c:ser>
          <c:idx val="3"/>
          <c:order val="3"/>
          <c:tx>
            <c:strRef>
              <c:f>'119.ЈП Комунална хигиена Новаци'!$A$164</c:f>
              <c:strCache>
                <c:ptCount val="1"/>
                <c:pt idx="0">
                  <c:v>  СТАПКА НА ПОВРАТ НА КАПИТАЛОТ (ROE)</c:v>
                </c:pt>
              </c:strCache>
            </c:strRef>
          </c:tx>
          <c:marker>
            <c:symbol val="none"/>
          </c:marker>
          <c:cat>
            <c:numRef>
              <c:f>'119.ЈП Комунална хигиена Новаци'!$B$160:$D$160</c:f>
              <c:numCache>
                <c:formatCode>General</c:formatCode>
                <c:ptCount val="3"/>
                <c:pt idx="0">
                  <c:v>2023</c:v>
                </c:pt>
                <c:pt idx="1">
                  <c:v>2024</c:v>
                </c:pt>
                <c:pt idx="2">
                  <c:v>2025</c:v>
                </c:pt>
              </c:numCache>
            </c:numRef>
          </c:cat>
          <c:val>
            <c:numRef>
              <c:f>'119.ЈП Комунална хигиена Новаци'!$B$164:$D$164</c:f>
              <c:numCache>
                <c:formatCode>0.00</c:formatCode>
                <c:ptCount val="3"/>
                <c:pt idx="0">
                  <c:v>3.67960428232846</c:v>
                </c:pt>
                <c:pt idx="1">
                  <c:v>41.552454913435163</c:v>
                </c:pt>
                <c:pt idx="2">
                  <c:v>5.5974706470512574</c:v>
                </c:pt>
              </c:numCache>
            </c:numRef>
          </c:val>
          <c:smooth val="0"/>
          <c:extLst>
            <c:ext xmlns:c16="http://schemas.microsoft.com/office/drawing/2014/chart" uri="{C3380CC4-5D6E-409C-BE32-E72D297353CC}">
              <c16:uniqueId val="{00000000-7516-FB45-9D99-F2D2FC30B250}"/>
            </c:ext>
          </c:extLst>
        </c:ser>
        <c:dLbls>
          <c:showLegendKey val="0"/>
          <c:showVal val="0"/>
          <c:showCatName val="0"/>
          <c:showSerName val="0"/>
          <c:showPercent val="0"/>
          <c:showBubbleSize val="0"/>
        </c:dLbls>
        <c:smooth val="0"/>
        <c:axId val="260661632"/>
        <c:axId val="260663168"/>
      </c:lineChart>
      <c:catAx>
        <c:axId val="26066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663168"/>
        <c:crosses val="autoZero"/>
        <c:auto val="1"/>
        <c:lblAlgn val="ctr"/>
        <c:lblOffset val="100"/>
        <c:noMultiLvlLbl val="0"/>
      </c:catAx>
      <c:valAx>
        <c:axId val="260663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661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'119.ЈП Комунална хигиена Новаци'!$A$95</c:f>
              <c:strCache>
                <c:ptCount val="1"/>
                <c:pt idx="0">
                  <c:v>Oбврски</c:v>
                </c:pt>
              </c:strCache>
            </c:strRef>
          </c:tx>
          <c:spPr>
            <a:solidFill>
              <a:schemeClr val="accent1"/>
            </a:solidFill>
            <a:ln>
              <a:noFill/>
              <a:prstDash val="solid"/>
            </a:ln>
          </c:spPr>
          <c:invertIfNegative val="0"/>
          <c:cat>
            <c:numRef>
              <c:f>'119.ЈП Комунална хигиена Новаци'!$B$94:$D$94</c:f>
              <c:numCache>
                <c:formatCode>0</c:formatCode>
                <c:ptCount val="3"/>
                <c:pt idx="0">
                  <c:v>2023</c:v>
                </c:pt>
                <c:pt idx="1">
                  <c:v>2024</c:v>
                </c:pt>
                <c:pt idx="2">
                  <c:v>2025</c:v>
                </c:pt>
              </c:numCache>
            </c:numRef>
          </c:cat>
          <c:val>
            <c:numRef>
              <c:f>'119.ЈП Комунална хигиена Новаци'!$B$95:$D$95</c:f>
              <c:numCache>
                <c:formatCode>#,##0</c:formatCode>
                <c:ptCount val="3"/>
                <c:pt idx="0">
                  <c:v>5105253</c:v>
                </c:pt>
                <c:pt idx="1">
                  <c:v>2551909</c:v>
                </c:pt>
                <c:pt idx="2">
                  <c:v>2279397</c:v>
                </c:pt>
              </c:numCache>
            </c:numRef>
          </c:val>
          <c:extLst>
            <c:ext xmlns:c16="http://schemas.microsoft.com/office/drawing/2014/chart" uri="{C3380CC4-5D6E-409C-BE32-E72D297353CC}">
              <c16:uniqueId val="{00000000-2C08-3345-8B84-9CED7CAEED57}"/>
            </c:ext>
          </c:extLst>
        </c:ser>
        <c:ser>
          <c:idx val="1"/>
          <c:order val="1"/>
          <c:tx>
            <c:strRef>
              <c:f>'119.ЈП Комунална хигиена Новаци'!$A$96</c:f>
              <c:strCache>
                <c:ptCount val="1"/>
                <c:pt idx="0">
                  <c:v>EBITDA</c:v>
                </c:pt>
              </c:strCache>
            </c:strRef>
          </c:tx>
          <c:spPr>
            <a:solidFill>
              <a:schemeClr val="accent2"/>
            </a:solidFill>
            <a:ln>
              <a:noFill/>
              <a:prstDash val="solid"/>
            </a:ln>
          </c:spPr>
          <c:invertIfNegative val="0"/>
          <c:cat>
            <c:numRef>
              <c:f>'119.ЈП Комунална хигиена Новаци'!$B$94:$D$94</c:f>
              <c:numCache>
                <c:formatCode>0</c:formatCode>
                <c:ptCount val="3"/>
                <c:pt idx="0">
                  <c:v>2023</c:v>
                </c:pt>
                <c:pt idx="1">
                  <c:v>2024</c:v>
                </c:pt>
                <c:pt idx="2">
                  <c:v>2025</c:v>
                </c:pt>
              </c:numCache>
            </c:numRef>
          </c:cat>
          <c:val>
            <c:numRef>
              <c:f>'119.ЈП Комунална хигиена Новаци'!$B$96:$D$96</c:f>
              <c:numCache>
                <c:formatCode>#,##0</c:formatCode>
                <c:ptCount val="3"/>
                <c:pt idx="0">
                  <c:v>-1477857</c:v>
                </c:pt>
                <c:pt idx="1">
                  <c:v>1081239</c:v>
                </c:pt>
                <c:pt idx="2">
                  <c:v>694380</c:v>
                </c:pt>
              </c:numCache>
            </c:numRef>
          </c:val>
          <c:extLst>
            <c:ext xmlns:c16="http://schemas.microsoft.com/office/drawing/2014/chart" uri="{C3380CC4-5D6E-409C-BE32-E72D297353CC}">
              <c16:uniqueId val="{00000001-2C08-3345-8B84-9CED7CAEED57}"/>
            </c:ext>
          </c:extLst>
        </c:ser>
        <c:ser>
          <c:idx val="2"/>
          <c:order val="2"/>
          <c:tx>
            <c:strRef>
              <c:f>'119.ЈП Комунална хигиена Новаци'!$A$97</c:f>
              <c:strCache>
                <c:ptCount val="1"/>
                <c:pt idx="0">
                  <c:v>Показател на долг/ЕBITDA</c:v>
                </c:pt>
              </c:strCache>
            </c:strRef>
          </c:tx>
          <c:spPr>
            <a:solidFill>
              <a:schemeClr val="accent3"/>
            </a:solidFill>
            <a:ln>
              <a:noFill/>
              <a:prstDash val="solid"/>
            </a:ln>
          </c:spPr>
          <c:invertIfNegative val="0"/>
          <c:cat>
            <c:numRef>
              <c:f>'119.ЈП Комунална хигиена Новаци'!$B$94:$D$94</c:f>
              <c:numCache>
                <c:formatCode>0</c:formatCode>
                <c:ptCount val="3"/>
                <c:pt idx="0">
                  <c:v>2023</c:v>
                </c:pt>
                <c:pt idx="1">
                  <c:v>2024</c:v>
                </c:pt>
                <c:pt idx="2">
                  <c:v>2025</c:v>
                </c:pt>
              </c:numCache>
            </c:numRef>
          </c:cat>
          <c:val>
            <c:numRef>
              <c:f>'119.ЈП Комунална хигиена Новаци'!$B$97:$D$97</c:f>
              <c:numCache>
                <c:formatCode>#,##0.00</c:formatCode>
                <c:ptCount val="3"/>
                <c:pt idx="0">
                  <c:v>-3.4544972889799221</c:v>
                </c:pt>
                <c:pt idx="1">
                  <c:v>2.360171063011971</c:v>
                </c:pt>
                <c:pt idx="2">
                  <c:v>3.282636308649443</c:v>
                </c:pt>
              </c:numCache>
            </c:numRef>
          </c:val>
          <c:extLst>
            <c:ext xmlns:c16="http://schemas.microsoft.com/office/drawing/2014/chart" uri="{C3380CC4-5D6E-409C-BE32-E72D297353CC}">
              <c16:uniqueId val="{00000002-2C08-3345-8B84-9CED7CAEED57}"/>
            </c:ext>
          </c:extLst>
        </c:ser>
        <c:dLbls>
          <c:showLegendKey val="0"/>
          <c:showVal val="0"/>
          <c:showCatName val="0"/>
          <c:showSerName val="0"/>
          <c:showPercent val="0"/>
          <c:showBubbleSize val="0"/>
        </c:dLbls>
        <c:gapWidth val="219"/>
        <c:overlap val="-27"/>
        <c:axId val="260706688"/>
        <c:axId val="260708224"/>
      </c:barChart>
      <c:catAx>
        <c:axId val="260706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08224"/>
        <c:crosses val="autoZero"/>
        <c:auto val="1"/>
        <c:lblAlgn val="ctr"/>
        <c:lblOffset val="100"/>
        <c:noMultiLvlLbl val="0"/>
      </c:catAx>
      <c:valAx>
        <c:axId val="260708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06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'119.ЈП Комунална хигиена Новаци'!$A$118</c:f>
              <c:strCache>
                <c:ptCount val="1"/>
                <c:pt idx="0">
                  <c:v>Oбврски</c:v>
                </c:pt>
              </c:strCache>
            </c:strRef>
          </c:tx>
          <c:spPr>
            <a:solidFill>
              <a:schemeClr val="accent1"/>
            </a:solidFill>
            <a:ln>
              <a:noFill/>
              <a:prstDash val="solid"/>
            </a:ln>
          </c:spPr>
          <c:invertIfNegative val="0"/>
          <c:cat>
            <c:numRef>
              <c:f>'119.ЈП Комунална хигиена Новаци'!$B$117:$D$117</c:f>
              <c:numCache>
                <c:formatCode>General</c:formatCode>
                <c:ptCount val="3"/>
                <c:pt idx="0">
                  <c:v>2023</c:v>
                </c:pt>
                <c:pt idx="1">
                  <c:v>2024</c:v>
                </c:pt>
                <c:pt idx="2">
                  <c:v>2025</c:v>
                </c:pt>
              </c:numCache>
            </c:numRef>
          </c:cat>
          <c:val>
            <c:numRef>
              <c:f>'119.ЈП Комунална хигиена Новаци'!$B$118:$D$118</c:f>
              <c:numCache>
                <c:formatCode>#,##0</c:formatCode>
                <c:ptCount val="3"/>
                <c:pt idx="0">
                  <c:v>5105253</c:v>
                </c:pt>
                <c:pt idx="1">
                  <c:v>2551909</c:v>
                </c:pt>
                <c:pt idx="2">
                  <c:v>2279397</c:v>
                </c:pt>
              </c:numCache>
            </c:numRef>
          </c:val>
          <c:extLst>
            <c:ext xmlns:c16="http://schemas.microsoft.com/office/drawing/2014/chart" uri="{C3380CC4-5D6E-409C-BE32-E72D297353CC}">
              <c16:uniqueId val="{00000000-A8E7-6641-968A-FB9C906D25C1}"/>
            </c:ext>
          </c:extLst>
        </c:ser>
        <c:ser>
          <c:idx val="1"/>
          <c:order val="1"/>
          <c:tx>
            <c:strRef>
              <c:f>'119.ЈП Комунална хигиена Новаци'!$A$119</c:f>
              <c:strCache>
                <c:ptCount val="1"/>
                <c:pt idx="0">
                  <c:v>Приходи</c:v>
                </c:pt>
              </c:strCache>
            </c:strRef>
          </c:tx>
          <c:spPr>
            <a:solidFill>
              <a:schemeClr val="accent2"/>
            </a:solidFill>
            <a:ln>
              <a:noFill/>
              <a:prstDash val="solid"/>
            </a:ln>
          </c:spPr>
          <c:invertIfNegative val="0"/>
          <c:cat>
            <c:numRef>
              <c:f>'119.ЈП Комунална хигиена Новаци'!$B$117:$D$117</c:f>
              <c:numCache>
                <c:formatCode>General</c:formatCode>
                <c:ptCount val="3"/>
                <c:pt idx="0">
                  <c:v>2023</c:v>
                </c:pt>
                <c:pt idx="1">
                  <c:v>2024</c:v>
                </c:pt>
                <c:pt idx="2">
                  <c:v>2025</c:v>
                </c:pt>
              </c:numCache>
            </c:numRef>
          </c:cat>
          <c:val>
            <c:numRef>
              <c:f>'119.ЈП Комунална хигиена Новаци'!$B$119:$D$119</c:f>
              <c:numCache>
                <c:formatCode>#,##0</c:formatCode>
                <c:ptCount val="3"/>
                <c:pt idx="0">
                  <c:v>12967498</c:v>
                </c:pt>
                <c:pt idx="1">
                  <c:v>15161366</c:v>
                </c:pt>
                <c:pt idx="2">
                  <c:v>14392737</c:v>
                </c:pt>
              </c:numCache>
            </c:numRef>
          </c:val>
          <c:extLst>
            <c:ext xmlns:c16="http://schemas.microsoft.com/office/drawing/2014/chart" uri="{C3380CC4-5D6E-409C-BE32-E72D297353CC}">
              <c16:uniqueId val="{00000001-A8E7-6641-968A-FB9C906D25C1}"/>
            </c:ext>
          </c:extLst>
        </c:ser>
        <c:dLbls>
          <c:showLegendKey val="0"/>
          <c:showVal val="0"/>
          <c:showCatName val="0"/>
          <c:showSerName val="0"/>
          <c:showPercent val="0"/>
          <c:showBubbleSize val="0"/>
        </c:dLbls>
        <c:gapWidth val="219"/>
        <c:overlap val="-27"/>
        <c:axId val="260746240"/>
        <c:axId val="260748032"/>
      </c:barChart>
      <c:catAx>
        <c:axId val="2607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48032"/>
        <c:crosses val="autoZero"/>
        <c:auto val="1"/>
        <c:lblAlgn val="ctr"/>
        <c:lblOffset val="100"/>
        <c:noMultiLvlLbl val="0"/>
      </c:catAx>
      <c:valAx>
        <c:axId val="260748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46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'119.ЈП Комунална хигиена Новаци'!$A$139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'119.ЈП Комунална хигиена Новаци'!$B$138:$D$138</c:f>
              <c:numCache>
                <c:formatCode>General</c:formatCode>
                <c:ptCount val="3"/>
                <c:pt idx="0">
                  <c:v>2023</c:v>
                </c:pt>
                <c:pt idx="1">
                  <c:v>2024</c:v>
                </c:pt>
                <c:pt idx="2">
                  <c:v>2025</c:v>
                </c:pt>
              </c:numCache>
            </c:numRef>
          </c:cat>
          <c:val>
            <c:numRef>
              <c:f>'119.ЈП Комунална хигиена Новаци'!$B$139:$D$139</c:f>
              <c:numCache>
                <c:formatCode>0.00</c:formatCode>
                <c:ptCount val="3"/>
                <c:pt idx="0">
                  <c:v>0.61838515115830339</c:v>
                </c:pt>
                <c:pt idx="1">
                  <c:v>0.32130758214725219</c:v>
                </c:pt>
                <c:pt idx="2">
                  <c:v>0.29052474364286701</c:v>
                </c:pt>
              </c:numCache>
            </c:numRef>
          </c:val>
          <c:smooth val="0"/>
          <c:extLst>
            <c:ext xmlns:c16="http://schemas.microsoft.com/office/drawing/2014/chart" uri="{C3380CC4-5D6E-409C-BE32-E72D297353CC}">
              <c16:uniqueId val="{00000000-572D-C346-BDDD-A4130E1F7587}"/>
            </c:ext>
          </c:extLst>
        </c:ser>
        <c:ser>
          <c:idx val="1"/>
          <c:order val="1"/>
          <c:tx>
            <c:strRef>
              <c:f>'119.ЈП Комунална хигиена Новаци'!$A$140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'119.ЈП Комунална хигиена Новаци'!$B$138:$D$138</c:f>
              <c:numCache>
                <c:formatCode>General</c:formatCode>
                <c:ptCount val="3"/>
                <c:pt idx="0">
                  <c:v>2023</c:v>
                </c:pt>
                <c:pt idx="1">
                  <c:v>2024</c:v>
                </c:pt>
                <c:pt idx="2">
                  <c:v>2025</c:v>
                </c:pt>
              </c:numCache>
            </c:numRef>
          </c:cat>
          <c:val>
            <c:numRef>
              <c:f>'119.ЈП Комунална хигиена Новаци'!$B$140:$D$140</c:f>
              <c:numCache>
                <c:formatCode>0.00</c:formatCode>
                <c:ptCount val="3"/>
                <c:pt idx="0">
                  <c:v>1.620443106538616</c:v>
                </c:pt>
                <c:pt idx="1">
                  <c:v>0.47342149948250151</c:v>
                </c:pt>
                <c:pt idx="2">
                  <c:v>0.41650288413186609</c:v>
                </c:pt>
              </c:numCache>
            </c:numRef>
          </c:val>
          <c:smooth val="0"/>
          <c:extLst>
            <c:ext xmlns:c16="http://schemas.microsoft.com/office/drawing/2014/chart" uri="{C3380CC4-5D6E-409C-BE32-E72D297353CC}">
              <c16:uniqueId val="{00000001-572D-C346-BDDD-A4130E1F7587}"/>
            </c:ext>
          </c:extLst>
        </c:ser>
        <c:dLbls>
          <c:showLegendKey val="0"/>
          <c:showVal val="0"/>
          <c:showCatName val="0"/>
          <c:showSerName val="0"/>
          <c:showPercent val="0"/>
          <c:showBubbleSize val="0"/>
        </c:dLbls>
        <c:smooth val="0"/>
        <c:axId val="260781952"/>
        <c:axId val="260783488"/>
      </c:lineChart>
      <c:catAx>
        <c:axId val="26078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83488"/>
        <c:crosses val="autoZero"/>
        <c:auto val="1"/>
        <c:lblAlgn val="ctr"/>
        <c:lblOffset val="100"/>
        <c:noMultiLvlLbl val="0"/>
      </c:catAx>
      <c:valAx>
        <c:axId val="2607834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7819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'119.ЈП Комунална хигиена Новаци'!$A$185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'119.ЈП Комунална хигиена Новаци'!$B$184:$D$184</c:f>
              <c:numCache>
                <c:formatCode>General</c:formatCode>
                <c:ptCount val="3"/>
                <c:pt idx="0">
                  <c:v>2023</c:v>
                </c:pt>
                <c:pt idx="1">
                  <c:v>2024</c:v>
                </c:pt>
                <c:pt idx="2">
                  <c:v>2025</c:v>
                </c:pt>
              </c:numCache>
            </c:numRef>
          </c:cat>
          <c:val>
            <c:numRef>
              <c:f>'119.ЈП Комунална хигиена Новаци'!$B$185:$D$185</c:f>
              <c:numCache>
                <c:formatCode>0.00</c:formatCode>
                <c:ptCount val="3"/>
                <c:pt idx="0">
                  <c:v>0.73825136579910922</c:v>
                </c:pt>
                <c:pt idx="1">
                  <c:v>1.6136053440777081</c:v>
                </c:pt>
                <c:pt idx="2">
                  <c:v>1.9621733291743391</c:v>
                </c:pt>
              </c:numCache>
            </c:numRef>
          </c:val>
          <c:smooth val="0"/>
          <c:extLst>
            <c:ext xmlns:c16="http://schemas.microsoft.com/office/drawing/2014/chart" uri="{C3380CC4-5D6E-409C-BE32-E72D297353CC}">
              <c16:uniqueId val="{00000000-6148-8E4C-8FD9-AEEAFAD9DD0E}"/>
            </c:ext>
          </c:extLst>
        </c:ser>
        <c:ser>
          <c:idx val="1"/>
          <c:order val="1"/>
          <c:tx>
            <c:strRef>
              <c:f>'119.ЈП Комунална хигиена Новаци'!$A$186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'119.ЈП Комунална хигиена Новаци'!$B$184:$D$184</c:f>
              <c:numCache>
                <c:formatCode>General</c:formatCode>
                <c:ptCount val="3"/>
                <c:pt idx="0">
                  <c:v>2023</c:v>
                </c:pt>
                <c:pt idx="1">
                  <c:v>2024</c:v>
                </c:pt>
                <c:pt idx="2">
                  <c:v>2025</c:v>
                </c:pt>
              </c:numCache>
            </c:numRef>
          </c:cat>
          <c:val>
            <c:numRef>
              <c:f>'119.ЈП Комунална хигиена Новаци'!$B$186:$D$186</c:f>
              <c:numCache>
                <c:formatCode>0.00</c:formatCode>
                <c:ptCount val="3"/>
                <c:pt idx="0">
                  <c:v>0.65781970061033213</c:v>
                </c:pt>
                <c:pt idx="1">
                  <c:v>1.4374979672080781</c:v>
                </c:pt>
                <c:pt idx="2">
                  <c:v>1.71888925009553</c:v>
                </c:pt>
              </c:numCache>
            </c:numRef>
          </c:val>
          <c:smooth val="0"/>
          <c:extLst>
            <c:ext xmlns:c16="http://schemas.microsoft.com/office/drawing/2014/chart" uri="{C3380CC4-5D6E-409C-BE32-E72D297353CC}">
              <c16:uniqueId val="{00000001-6148-8E4C-8FD9-AEEAFAD9DD0E}"/>
            </c:ext>
          </c:extLst>
        </c:ser>
        <c:dLbls>
          <c:showLegendKey val="0"/>
          <c:showVal val="0"/>
          <c:showCatName val="0"/>
          <c:showSerName val="0"/>
          <c:showPercent val="0"/>
          <c:showBubbleSize val="0"/>
        </c:dLbls>
        <c:smooth val="0"/>
        <c:axId val="260809472"/>
        <c:axId val="260811008"/>
      </c:lineChart>
      <c:catAx>
        <c:axId val="26080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811008"/>
        <c:crosses val="autoZero"/>
        <c:auto val="1"/>
        <c:lblAlgn val="ctr"/>
        <c:lblOffset val="100"/>
        <c:noMultiLvlLbl val="0"/>
      </c:catAx>
      <c:valAx>
        <c:axId val="260811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809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'120.ЈП КОМУНА Ново Село П.О.'!$A$161</c:f>
              <c:strCache>
                <c:ptCount val="1"/>
                <c:pt idx="0">
                  <c:v>   НЕТО ПРОФИТНА МАРЖА</c:v>
                </c:pt>
              </c:strCache>
            </c:strRef>
          </c:tx>
          <c:spPr>
            <a:ln w="28575" cap="rnd">
              <a:solidFill>
                <a:schemeClr val="accent1"/>
              </a:solidFill>
              <a:prstDash val="solid"/>
              <a:round/>
            </a:ln>
          </c:spPr>
          <c:marker>
            <c:symbol val="none"/>
          </c:marker>
          <c:cat>
            <c:numRef>
              <c:f>'120.ЈП КОМУНА Ново Село П.О.'!$B$160:$D$160</c:f>
              <c:numCache>
                <c:formatCode>General</c:formatCode>
                <c:ptCount val="3"/>
                <c:pt idx="0">
                  <c:v>2023</c:v>
                </c:pt>
                <c:pt idx="1">
                  <c:v>2024</c:v>
                </c:pt>
                <c:pt idx="2">
                  <c:v>2025</c:v>
                </c:pt>
              </c:numCache>
            </c:numRef>
          </c:cat>
          <c:val>
            <c:numRef>
              <c:f>'120.ЈП КОМУНА Ново Село П.О.'!$B$161:$D$161</c:f>
              <c:numCache>
                <c:formatCode>0.00</c:formatCode>
                <c:ptCount val="3"/>
                <c:pt idx="0">
                  <c:v>4.3977639040043197E-2</c:v>
                </c:pt>
                <c:pt idx="1">
                  <c:v>0.8603678202132129</c:v>
                </c:pt>
                <c:pt idx="2">
                  <c:v>0.2611508472476724</c:v>
                </c:pt>
              </c:numCache>
            </c:numRef>
          </c:val>
          <c:smooth val="0"/>
          <c:extLst>
            <c:ext xmlns:c16="http://schemas.microsoft.com/office/drawing/2014/chart" uri="{C3380CC4-5D6E-409C-BE32-E72D297353CC}">
              <c16:uniqueId val="{00000000-9737-6948-8C7D-D4415ECC1A82}"/>
            </c:ext>
          </c:extLst>
        </c:ser>
        <c:ser>
          <c:idx val="1"/>
          <c:order val="1"/>
          <c:tx>
            <c:strRef>
              <c:f>'120.ЈП КОМУНА Ново Село П.О.'!$A$162</c:f>
              <c:strCache>
                <c:ptCount val="1"/>
                <c:pt idx="0">
                  <c:v>  ОПЕРАТИВНА ПРОФИТНА МАРЖА</c:v>
                </c:pt>
              </c:strCache>
            </c:strRef>
          </c:tx>
          <c:spPr>
            <a:ln w="28575" cap="rnd">
              <a:solidFill>
                <a:schemeClr val="accent2"/>
              </a:solidFill>
              <a:prstDash val="solid"/>
              <a:round/>
            </a:ln>
          </c:spPr>
          <c:marker>
            <c:symbol val="none"/>
          </c:marker>
          <c:cat>
            <c:numRef>
              <c:f>'120.ЈП КОМУНА Ново Село П.О.'!$B$160:$D$160</c:f>
              <c:numCache>
                <c:formatCode>General</c:formatCode>
                <c:ptCount val="3"/>
                <c:pt idx="0">
                  <c:v>2023</c:v>
                </c:pt>
                <c:pt idx="1">
                  <c:v>2024</c:v>
                </c:pt>
                <c:pt idx="2">
                  <c:v>2025</c:v>
                </c:pt>
              </c:numCache>
            </c:numRef>
          </c:cat>
          <c:val>
            <c:numRef>
              <c:f>'120.ЈП КОМУНА Ново Село П.О.'!$B$162:$D$162</c:f>
              <c:numCache>
                <c:formatCode>0.00</c:formatCode>
                <c:ptCount val="3"/>
                <c:pt idx="0">
                  <c:v>-6.8413957340168086</c:v>
                </c:pt>
                <c:pt idx="1">
                  <c:v>-8.5354011321739911</c:v>
                </c:pt>
                <c:pt idx="2">
                  <c:v>-7.544627677084331</c:v>
                </c:pt>
              </c:numCache>
            </c:numRef>
          </c:val>
          <c:smooth val="0"/>
          <c:extLst>
            <c:ext xmlns:c16="http://schemas.microsoft.com/office/drawing/2014/chart" uri="{C3380CC4-5D6E-409C-BE32-E72D297353CC}">
              <c16:uniqueId val="{00000001-9737-6948-8C7D-D4415ECC1A82}"/>
            </c:ext>
          </c:extLst>
        </c:ser>
        <c:ser>
          <c:idx val="2"/>
          <c:order val="2"/>
          <c:tx>
            <c:strRef>
              <c:f>'120.ЈП КОМУНА Ново Село П.О.'!$A$163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'120.ЈП КОМУНА Ново Село П.О.'!$B$160:$D$160</c:f>
              <c:numCache>
                <c:formatCode>General</c:formatCode>
                <c:ptCount val="3"/>
                <c:pt idx="0">
                  <c:v>2023</c:v>
                </c:pt>
                <c:pt idx="1">
                  <c:v>2024</c:v>
                </c:pt>
                <c:pt idx="2">
                  <c:v>2025</c:v>
                </c:pt>
              </c:numCache>
            </c:numRef>
          </c:cat>
          <c:val>
            <c:numRef>
              <c:f>'120.ЈП КОМУНА Ново Село П.О.'!$B$163:$D$163</c:f>
              <c:numCache>
                <c:formatCode>0.00</c:formatCode>
                <c:ptCount val="3"/>
                <c:pt idx="0">
                  <c:v>2.7762504296792521E-2</c:v>
                </c:pt>
                <c:pt idx="1">
                  <c:v>0.58930694429032304</c:v>
                </c:pt>
                <c:pt idx="2">
                  <c:v>0.18835778538465439</c:v>
                </c:pt>
              </c:numCache>
            </c:numRef>
          </c:val>
          <c:smooth val="0"/>
          <c:extLst>
            <c:ext xmlns:c16="http://schemas.microsoft.com/office/drawing/2014/chart" uri="{C3380CC4-5D6E-409C-BE32-E72D297353CC}">
              <c16:uniqueId val="{00000002-9737-6948-8C7D-D4415ECC1A82}"/>
            </c:ext>
          </c:extLst>
        </c:ser>
        <c:ser>
          <c:idx val="3"/>
          <c:order val="3"/>
          <c:tx>
            <c:strRef>
              <c:f>'120.ЈП КОМУНА Ново Село П.О.'!$A$164</c:f>
              <c:strCache>
                <c:ptCount val="1"/>
                <c:pt idx="0">
                  <c:v>  СТАПКА НА ПОВРАТ НА КАПИТАЛОТ (ROE)</c:v>
                </c:pt>
              </c:strCache>
            </c:strRef>
          </c:tx>
          <c:marker>
            <c:symbol val="none"/>
          </c:marker>
          <c:cat>
            <c:numRef>
              <c:f>'120.ЈП КОМУНА Ново Село П.О.'!$B$160:$D$160</c:f>
              <c:numCache>
                <c:formatCode>General</c:formatCode>
                <c:ptCount val="3"/>
                <c:pt idx="0">
                  <c:v>2023</c:v>
                </c:pt>
                <c:pt idx="1">
                  <c:v>2024</c:v>
                </c:pt>
                <c:pt idx="2">
                  <c:v>2025</c:v>
                </c:pt>
              </c:numCache>
            </c:numRef>
          </c:cat>
          <c:val>
            <c:numRef>
              <c:f>'120.ЈП КОМУНА Ново Село П.О.'!$B$164:$D$164</c:f>
              <c:numCache>
                <c:formatCode>0.00</c:formatCode>
                <c:ptCount val="3"/>
                <c:pt idx="0">
                  <c:v>3.3357419992971343E-2</c:v>
                </c:pt>
                <c:pt idx="1">
                  <c:v>0.75470259141565588</c:v>
                </c:pt>
                <c:pt idx="2">
                  <c:v>0.23390890787462601</c:v>
                </c:pt>
              </c:numCache>
            </c:numRef>
          </c:val>
          <c:smooth val="0"/>
          <c:extLst>
            <c:ext xmlns:c16="http://schemas.microsoft.com/office/drawing/2014/chart" uri="{C3380CC4-5D6E-409C-BE32-E72D297353CC}">
              <c16:uniqueId val="{00000000-340B-E14E-9E16-634F74BC861C}"/>
            </c:ext>
          </c:extLst>
        </c:ser>
        <c:dLbls>
          <c:showLegendKey val="0"/>
          <c:showVal val="0"/>
          <c:showCatName val="0"/>
          <c:showSerName val="0"/>
          <c:showPercent val="0"/>
          <c:showBubbleSize val="0"/>
        </c:dLbls>
        <c:smooth val="0"/>
        <c:axId val="260913408"/>
        <c:axId val="260919296"/>
      </c:lineChart>
      <c:catAx>
        <c:axId val="26091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919296"/>
        <c:crosses val="autoZero"/>
        <c:auto val="1"/>
        <c:lblAlgn val="ctr"/>
        <c:lblOffset val="100"/>
        <c:noMultiLvlLbl val="0"/>
      </c:catAx>
      <c:valAx>
        <c:axId val="260919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9134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'120.ЈП КОМУНА Ново Село П.О.'!$A$95</c:f>
              <c:strCache>
                <c:ptCount val="1"/>
                <c:pt idx="0">
                  <c:v>Oбврски</c:v>
                </c:pt>
              </c:strCache>
            </c:strRef>
          </c:tx>
          <c:spPr>
            <a:solidFill>
              <a:schemeClr val="accent1"/>
            </a:solidFill>
            <a:ln>
              <a:noFill/>
              <a:prstDash val="solid"/>
            </a:ln>
          </c:spPr>
          <c:invertIfNegative val="0"/>
          <c:cat>
            <c:numRef>
              <c:f>'120.ЈП КОМУНА Ново Село П.О.'!$B$94:$D$94</c:f>
              <c:numCache>
                <c:formatCode>0</c:formatCode>
                <c:ptCount val="3"/>
                <c:pt idx="0">
                  <c:v>2023</c:v>
                </c:pt>
                <c:pt idx="1">
                  <c:v>2024</c:v>
                </c:pt>
                <c:pt idx="2">
                  <c:v>2025</c:v>
                </c:pt>
              </c:numCache>
            </c:numRef>
          </c:cat>
          <c:val>
            <c:numRef>
              <c:f>'120.ЈП КОМУНА Ново Село П.О.'!$B$95:$D$95</c:f>
              <c:numCache>
                <c:formatCode>#,##0</c:formatCode>
                <c:ptCount val="3"/>
                <c:pt idx="0">
                  <c:v>5585941</c:v>
                </c:pt>
                <c:pt idx="1">
                  <c:v>7838519</c:v>
                </c:pt>
                <c:pt idx="2">
                  <c:v>6769928</c:v>
                </c:pt>
              </c:numCache>
            </c:numRef>
          </c:val>
          <c:extLst>
            <c:ext xmlns:c16="http://schemas.microsoft.com/office/drawing/2014/chart" uri="{C3380CC4-5D6E-409C-BE32-E72D297353CC}">
              <c16:uniqueId val="{00000000-0F83-764C-8EC0-614D50079EE7}"/>
            </c:ext>
          </c:extLst>
        </c:ser>
        <c:ser>
          <c:idx val="1"/>
          <c:order val="1"/>
          <c:tx>
            <c:strRef>
              <c:f>'120.ЈП КОМУНА Ново Село П.О.'!$A$96</c:f>
              <c:strCache>
                <c:ptCount val="1"/>
                <c:pt idx="0">
                  <c:v>EBITDA</c:v>
                </c:pt>
              </c:strCache>
            </c:strRef>
          </c:tx>
          <c:spPr>
            <a:solidFill>
              <a:schemeClr val="accent2"/>
            </a:solidFill>
            <a:ln>
              <a:noFill/>
              <a:prstDash val="solid"/>
            </a:ln>
          </c:spPr>
          <c:invertIfNegative val="0"/>
          <c:cat>
            <c:numRef>
              <c:f>'120.ЈП КОМУНА Ново Село П.О.'!$B$94:$D$94</c:f>
              <c:numCache>
                <c:formatCode>0</c:formatCode>
                <c:ptCount val="3"/>
                <c:pt idx="0">
                  <c:v>2023</c:v>
                </c:pt>
                <c:pt idx="1">
                  <c:v>2024</c:v>
                </c:pt>
                <c:pt idx="2">
                  <c:v>2025</c:v>
                </c:pt>
              </c:numCache>
            </c:numRef>
          </c:cat>
          <c:val>
            <c:numRef>
              <c:f>'120.ЈП КОМУНА Ново Село П.О.'!$B$96:$D$96</c:f>
              <c:numCache>
                <c:formatCode>#,##0</c:formatCode>
                <c:ptCount val="3"/>
                <c:pt idx="0">
                  <c:v>-1377343</c:v>
                </c:pt>
                <c:pt idx="1">
                  <c:v>-1793194</c:v>
                </c:pt>
                <c:pt idx="2">
                  <c:v>-1044984</c:v>
                </c:pt>
              </c:numCache>
            </c:numRef>
          </c:val>
          <c:extLst>
            <c:ext xmlns:c16="http://schemas.microsoft.com/office/drawing/2014/chart" uri="{C3380CC4-5D6E-409C-BE32-E72D297353CC}">
              <c16:uniqueId val="{00000001-0F83-764C-8EC0-614D50079EE7}"/>
            </c:ext>
          </c:extLst>
        </c:ser>
        <c:ser>
          <c:idx val="2"/>
          <c:order val="2"/>
          <c:tx>
            <c:strRef>
              <c:f>'120.ЈП КОМУНА Ново Село П.О.'!$A$97</c:f>
              <c:strCache>
                <c:ptCount val="1"/>
                <c:pt idx="0">
                  <c:v>Показател на долг/ЕBITDA</c:v>
                </c:pt>
              </c:strCache>
            </c:strRef>
          </c:tx>
          <c:spPr>
            <a:solidFill>
              <a:schemeClr val="accent3"/>
            </a:solidFill>
            <a:ln>
              <a:noFill/>
              <a:prstDash val="solid"/>
            </a:ln>
          </c:spPr>
          <c:invertIfNegative val="0"/>
          <c:cat>
            <c:numRef>
              <c:f>'120.ЈП КОМУНА Ново Село П.О.'!$B$94:$D$94</c:f>
              <c:numCache>
                <c:formatCode>0</c:formatCode>
                <c:ptCount val="3"/>
                <c:pt idx="0">
                  <c:v>2023</c:v>
                </c:pt>
                <c:pt idx="1">
                  <c:v>2024</c:v>
                </c:pt>
                <c:pt idx="2">
                  <c:v>2025</c:v>
                </c:pt>
              </c:numCache>
            </c:numRef>
          </c:cat>
          <c:val>
            <c:numRef>
              <c:f>'120.ЈП КОМУНА Ново Село П.О.'!$B$97:$D$97</c:f>
              <c:numCache>
                <c:formatCode>#,##0.00</c:formatCode>
                <c:ptCount val="3"/>
                <c:pt idx="0">
                  <c:v>-4.0555918169983798</c:v>
                </c:pt>
                <c:pt idx="1">
                  <c:v>-4.3712610013194331</c:v>
                </c:pt>
                <c:pt idx="2">
                  <c:v>-6.4784991923321318</c:v>
                </c:pt>
              </c:numCache>
            </c:numRef>
          </c:val>
          <c:extLst>
            <c:ext xmlns:c16="http://schemas.microsoft.com/office/drawing/2014/chart" uri="{C3380CC4-5D6E-409C-BE32-E72D297353CC}">
              <c16:uniqueId val="{00000002-0F83-764C-8EC0-614D50079EE7}"/>
            </c:ext>
          </c:extLst>
        </c:ser>
        <c:dLbls>
          <c:showLegendKey val="0"/>
          <c:showVal val="0"/>
          <c:showCatName val="0"/>
          <c:showSerName val="0"/>
          <c:showPercent val="0"/>
          <c:showBubbleSize val="0"/>
        </c:dLbls>
        <c:gapWidth val="219"/>
        <c:overlap val="-27"/>
        <c:axId val="260950272"/>
        <c:axId val="260177920"/>
      </c:barChart>
      <c:catAx>
        <c:axId val="260950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177920"/>
        <c:crosses val="autoZero"/>
        <c:auto val="1"/>
        <c:lblAlgn val="ctr"/>
        <c:lblOffset val="100"/>
        <c:noMultiLvlLbl val="0"/>
      </c:catAx>
      <c:valAx>
        <c:axId val="260177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950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'120.ЈП КОМУНА Ново Село П.О.'!$A$118</c:f>
              <c:strCache>
                <c:ptCount val="1"/>
                <c:pt idx="0">
                  <c:v>Oбврски</c:v>
                </c:pt>
              </c:strCache>
            </c:strRef>
          </c:tx>
          <c:spPr>
            <a:solidFill>
              <a:schemeClr val="accent1"/>
            </a:solidFill>
            <a:ln>
              <a:noFill/>
              <a:prstDash val="solid"/>
            </a:ln>
          </c:spPr>
          <c:invertIfNegative val="0"/>
          <c:cat>
            <c:numRef>
              <c:f>'120.ЈП КОМУНА Ново Село П.О.'!$B$117:$D$117</c:f>
              <c:numCache>
                <c:formatCode>General</c:formatCode>
                <c:ptCount val="3"/>
                <c:pt idx="0">
                  <c:v>2023</c:v>
                </c:pt>
                <c:pt idx="1">
                  <c:v>2024</c:v>
                </c:pt>
                <c:pt idx="2">
                  <c:v>2025</c:v>
                </c:pt>
              </c:numCache>
            </c:numRef>
          </c:cat>
          <c:val>
            <c:numRef>
              <c:f>'120.ЈП КОМУНА Ново Село П.О.'!$B$118:$D$118</c:f>
              <c:numCache>
                <c:formatCode>#,##0</c:formatCode>
                <c:ptCount val="3"/>
                <c:pt idx="0">
                  <c:v>5585941</c:v>
                </c:pt>
                <c:pt idx="1">
                  <c:v>7838519</c:v>
                </c:pt>
                <c:pt idx="2">
                  <c:v>6769928</c:v>
                </c:pt>
              </c:numCache>
            </c:numRef>
          </c:val>
          <c:extLst>
            <c:ext xmlns:c16="http://schemas.microsoft.com/office/drawing/2014/chart" uri="{C3380CC4-5D6E-409C-BE32-E72D297353CC}">
              <c16:uniqueId val="{00000000-14FB-A64B-8B74-A042263131E6}"/>
            </c:ext>
          </c:extLst>
        </c:ser>
        <c:ser>
          <c:idx val="1"/>
          <c:order val="1"/>
          <c:tx>
            <c:strRef>
              <c:f>'120.ЈП КОМУНА Ново Село П.О.'!$A$119</c:f>
              <c:strCache>
                <c:ptCount val="1"/>
                <c:pt idx="0">
                  <c:v>Приходи</c:v>
                </c:pt>
              </c:strCache>
            </c:strRef>
          </c:tx>
          <c:spPr>
            <a:solidFill>
              <a:schemeClr val="accent2"/>
            </a:solidFill>
            <a:ln>
              <a:noFill/>
              <a:prstDash val="solid"/>
            </a:ln>
          </c:spPr>
          <c:invertIfNegative val="0"/>
          <c:cat>
            <c:numRef>
              <c:f>'120.ЈП КОМУНА Ново Село П.О.'!$B$117:$D$117</c:f>
              <c:numCache>
                <c:formatCode>General</c:formatCode>
                <c:ptCount val="3"/>
                <c:pt idx="0">
                  <c:v>2023</c:v>
                </c:pt>
                <c:pt idx="1">
                  <c:v>2024</c:v>
                </c:pt>
                <c:pt idx="2">
                  <c:v>2025</c:v>
                </c:pt>
              </c:numCache>
            </c:numRef>
          </c:cat>
          <c:val>
            <c:numRef>
              <c:f>'120.ЈП КОМУНА Ново Село П.О.'!$B$119:$D$119</c:f>
              <c:numCache>
                <c:formatCode>#,##0</c:formatCode>
                <c:ptCount val="3"/>
                <c:pt idx="0">
                  <c:v>22533317</c:v>
                </c:pt>
                <c:pt idx="1">
                  <c:v>27002954</c:v>
                </c:pt>
                <c:pt idx="2">
                  <c:v>27274014</c:v>
                </c:pt>
              </c:numCache>
            </c:numRef>
          </c:val>
          <c:extLst>
            <c:ext xmlns:c16="http://schemas.microsoft.com/office/drawing/2014/chart" uri="{C3380CC4-5D6E-409C-BE32-E72D297353CC}">
              <c16:uniqueId val="{00000001-14FB-A64B-8B74-A042263131E6}"/>
            </c:ext>
          </c:extLst>
        </c:ser>
        <c:dLbls>
          <c:showLegendKey val="0"/>
          <c:showVal val="0"/>
          <c:showCatName val="0"/>
          <c:showSerName val="0"/>
          <c:showPercent val="0"/>
          <c:showBubbleSize val="0"/>
        </c:dLbls>
        <c:gapWidth val="219"/>
        <c:overlap val="-27"/>
        <c:axId val="260203648"/>
        <c:axId val="260205184"/>
      </c:barChart>
      <c:catAx>
        <c:axId val="2602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205184"/>
        <c:crosses val="autoZero"/>
        <c:auto val="1"/>
        <c:lblAlgn val="ctr"/>
        <c:lblOffset val="100"/>
        <c:noMultiLvlLbl val="0"/>
      </c:catAx>
      <c:valAx>
        <c:axId val="260205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203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'120.ЈП КОМУНА Ново Село П.О.'!$A$139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'120.ЈП КОМУНА Ново Село П.О.'!$B$138:$D$138</c:f>
              <c:numCache>
                <c:formatCode>General</c:formatCode>
                <c:ptCount val="3"/>
                <c:pt idx="0">
                  <c:v>2023</c:v>
                </c:pt>
                <c:pt idx="1">
                  <c:v>2024</c:v>
                </c:pt>
                <c:pt idx="2">
                  <c:v>2025</c:v>
                </c:pt>
              </c:numCache>
            </c:numRef>
          </c:cat>
          <c:val>
            <c:numRef>
              <c:f>'120.ЈП КОМУНА Ново Село П.О.'!$B$139:$D$139</c:f>
              <c:numCache>
                <c:formatCode>0.00</c:formatCode>
                <c:ptCount val="3"/>
                <c:pt idx="0">
                  <c:v>0.16772627191664449</c:v>
                </c:pt>
                <c:pt idx="1">
                  <c:v>0.2191534109020177</c:v>
                </c:pt>
                <c:pt idx="2">
                  <c:v>0.19473872501848821</c:v>
                </c:pt>
              </c:numCache>
            </c:numRef>
          </c:val>
          <c:smooth val="0"/>
          <c:extLst>
            <c:ext xmlns:c16="http://schemas.microsoft.com/office/drawing/2014/chart" uri="{C3380CC4-5D6E-409C-BE32-E72D297353CC}">
              <c16:uniqueId val="{00000000-36A5-074C-99A7-D43F2478C712}"/>
            </c:ext>
          </c:extLst>
        </c:ser>
        <c:ser>
          <c:idx val="1"/>
          <c:order val="1"/>
          <c:tx>
            <c:strRef>
              <c:f>'120.ЈП КОМУНА Ново Село П.О.'!$A$140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'120.ЈП КОМУНА Ново Село П.О.'!$B$138:$D$138</c:f>
              <c:numCache>
                <c:formatCode>General</c:formatCode>
                <c:ptCount val="3"/>
                <c:pt idx="0">
                  <c:v>2023</c:v>
                </c:pt>
                <c:pt idx="1">
                  <c:v>2024</c:v>
                </c:pt>
                <c:pt idx="2">
                  <c:v>2025</c:v>
                </c:pt>
              </c:numCache>
            </c:numRef>
          </c:cat>
          <c:val>
            <c:numRef>
              <c:f>'120.ЈП КОМУНА Ново Село П.О.'!$B$140:$D$140</c:f>
              <c:numCache>
                <c:formatCode>0.00</c:formatCode>
                <c:ptCount val="3"/>
                <c:pt idx="0">
                  <c:v>0.20152777416499931</c:v>
                </c:pt>
                <c:pt idx="1">
                  <c:v>0.28066128988945083</c:v>
                </c:pt>
                <c:pt idx="2">
                  <c:v>0.24183296908566629</c:v>
                </c:pt>
              </c:numCache>
            </c:numRef>
          </c:val>
          <c:smooth val="0"/>
          <c:extLst>
            <c:ext xmlns:c16="http://schemas.microsoft.com/office/drawing/2014/chart" uri="{C3380CC4-5D6E-409C-BE32-E72D297353CC}">
              <c16:uniqueId val="{00000001-36A5-074C-99A7-D43F2478C712}"/>
            </c:ext>
          </c:extLst>
        </c:ser>
        <c:dLbls>
          <c:showLegendKey val="0"/>
          <c:showVal val="0"/>
          <c:showCatName val="0"/>
          <c:showSerName val="0"/>
          <c:showPercent val="0"/>
          <c:showBubbleSize val="0"/>
        </c:dLbls>
        <c:smooth val="0"/>
        <c:axId val="260829184"/>
        <c:axId val="260830720"/>
      </c:lineChart>
      <c:catAx>
        <c:axId val="26082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830720"/>
        <c:crosses val="autoZero"/>
        <c:auto val="1"/>
        <c:lblAlgn val="ctr"/>
        <c:lblOffset val="100"/>
        <c:noMultiLvlLbl val="0"/>
      </c:catAx>
      <c:valAx>
        <c:axId val="2608307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8291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'13.ЈП за урбанистичко планирањ'!$A$118</c:f>
              <c:strCache>
                <c:ptCount val="1"/>
                <c:pt idx="0">
                  <c:v>Oбврски</c:v>
                </c:pt>
              </c:strCache>
            </c:strRef>
          </c:tx>
          <c:spPr>
            <a:solidFill>
              <a:schemeClr val="accent1"/>
            </a:solidFill>
            <a:ln>
              <a:noFill/>
              <a:prstDash val="solid"/>
            </a:ln>
          </c:spPr>
          <c:invertIfNegative val="0"/>
          <c:cat>
            <c:numRef>
              <c:f>'13.ЈП за урбанистичко планирањ'!$B$117:$D$117</c:f>
              <c:numCache>
                <c:formatCode>General</c:formatCode>
                <c:ptCount val="3"/>
                <c:pt idx="0">
                  <c:v>2023</c:v>
                </c:pt>
                <c:pt idx="1">
                  <c:v>2024</c:v>
                </c:pt>
                <c:pt idx="2">
                  <c:v>2025</c:v>
                </c:pt>
              </c:numCache>
            </c:numRef>
          </c:cat>
          <c:val>
            <c:numRef>
              <c:f>'13.ЈП за урбанистичко планирањ'!$B$118:$D$118</c:f>
              <c:numCache>
                <c:formatCode>#,##0</c:formatCode>
                <c:ptCount val="3"/>
                <c:pt idx="0">
                  <c:v>1459079</c:v>
                </c:pt>
                <c:pt idx="1">
                  <c:v>700569</c:v>
                </c:pt>
                <c:pt idx="2">
                  <c:v>1208892</c:v>
                </c:pt>
              </c:numCache>
            </c:numRef>
          </c:val>
          <c:extLst>
            <c:ext xmlns:c16="http://schemas.microsoft.com/office/drawing/2014/chart" uri="{C3380CC4-5D6E-409C-BE32-E72D297353CC}">
              <c16:uniqueId val="{00000000-9CDB-7248-8251-6C8AEF6488D8}"/>
            </c:ext>
          </c:extLst>
        </c:ser>
        <c:ser>
          <c:idx val="1"/>
          <c:order val="1"/>
          <c:tx>
            <c:strRef>
              <c:f>'13.ЈП за урбанистичко планирањ'!$A$119</c:f>
              <c:strCache>
                <c:ptCount val="1"/>
                <c:pt idx="0">
                  <c:v>Приходи</c:v>
                </c:pt>
              </c:strCache>
            </c:strRef>
          </c:tx>
          <c:spPr>
            <a:solidFill>
              <a:schemeClr val="accent2"/>
            </a:solidFill>
            <a:ln>
              <a:noFill/>
              <a:prstDash val="solid"/>
            </a:ln>
          </c:spPr>
          <c:invertIfNegative val="0"/>
          <c:cat>
            <c:numRef>
              <c:f>'13.ЈП за урбанистичко планирањ'!$B$117:$D$117</c:f>
              <c:numCache>
                <c:formatCode>General</c:formatCode>
                <c:ptCount val="3"/>
                <c:pt idx="0">
                  <c:v>2023</c:v>
                </c:pt>
                <c:pt idx="1">
                  <c:v>2024</c:v>
                </c:pt>
                <c:pt idx="2">
                  <c:v>2025</c:v>
                </c:pt>
              </c:numCache>
            </c:numRef>
          </c:cat>
          <c:val>
            <c:numRef>
              <c:f>'13.ЈП за урбанистичко планирањ'!$B$119:$D$119</c:f>
              <c:numCache>
                <c:formatCode>#,##0</c:formatCode>
                <c:ptCount val="3"/>
                <c:pt idx="0">
                  <c:v>8570577</c:v>
                </c:pt>
                <c:pt idx="1">
                  <c:v>8176421</c:v>
                </c:pt>
                <c:pt idx="2">
                  <c:v>7374657</c:v>
                </c:pt>
              </c:numCache>
            </c:numRef>
          </c:val>
          <c:extLst>
            <c:ext xmlns:c16="http://schemas.microsoft.com/office/drawing/2014/chart" uri="{C3380CC4-5D6E-409C-BE32-E72D297353CC}">
              <c16:uniqueId val="{00000001-9CDB-7248-8251-6C8AEF6488D8}"/>
            </c:ext>
          </c:extLst>
        </c:ser>
        <c:dLbls>
          <c:showLegendKey val="0"/>
          <c:showVal val="0"/>
          <c:showCatName val="0"/>
          <c:showSerName val="0"/>
          <c:showPercent val="0"/>
          <c:showBubbleSize val="0"/>
        </c:dLbls>
        <c:gapWidth val="219"/>
        <c:overlap val="-27"/>
        <c:axId val="223931392"/>
        <c:axId val="223933184"/>
      </c:barChart>
      <c:catAx>
        <c:axId val="22393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933184"/>
        <c:crosses val="autoZero"/>
        <c:auto val="1"/>
        <c:lblAlgn val="ctr"/>
        <c:lblOffset val="100"/>
        <c:noMultiLvlLbl val="0"/>
      </c:catAx>
      <c:valAx>
        <c:axId val="223933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931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'120.ЈП КОМУНА Ново Село П.О.'!$A$185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'120.ЈП КОМУНА Ново Село П.О.'!$B$184:$D$184</c:f>
              <c:numCache>
                <c:formatCode>General</c:formatCode>
                <c:ptCount val="3"/>
                <c:pt idx="0">
                  <c:v>2023</c:v>
                </c:pt>
                <c:pt idx="1">
                  <c:v>2024</c:v>
                </c:pt>
                <c:pt idx="2">
                  <c:v>2025</c:v>
                </c:pt>
              </c:numCache>
            </c:numRef>
          </c:cat>
          <c:val>
            <c:numRef>
              <c:f>'120.ЈП КОМУНА Ново Село П.О.'!$B$185:$D$185</c:f>
              <c:numCache>
                <c:formatCode>0.00</c:formatCode>
                <c:ptCount val="3"/>
                <c:pt idx="0">
                  <c:v>1.599499171222897</c:v>
                </c:pt>
                <c:pt idx="1">
                  <c:v>1.3960294030032969</c:v>
                </c:pt>
                <c:pt idx="2">
                  <c:v>1.426783859444295</c:v>
                </c:pt>
              </c:numCache>
            </c:numRef>
          </c:val>
          <c:smooth val="0"/>
          <c:extLst>
            <c:ext xmlns:c16="http://schemas.microsoft.com/office/drawing/2014/chart" uri="{C3380CC4-5D6E-409C-BE32-E72D297353CC}">
              <c16:uniqueId val="{00000000-CAC0-FB41-9649-D937D2A36016}"/>
            </c:ext>
          </c:extLst>
        </c:ser>
        <c:ser>
          <c:idx val="1"/>
          <c:order val="1"/>
          <c:tx>
            <c:strRef>
              <c:f>'120.ЈП КОМУНА Ново Село П.О.'!$A$186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'120.ЈП КОМУНА Ново Село П.О.'!$B$184:$D$184</c:f>
              <c:numCache>
                <c:formatCode>General</c:formatCode>
                <c:ptCount val="3"/>
                <c:pt idx="0">
                  <c:v>2023</c:v>
                </c:pt>
                <c:pt idx="1">
                  <c:v>2024</c:v>
                </c:pt>
                <c:pt idx="2">
                  <c:v>2025</c:v>
                </c:pt>
              </c:numCache>
            </c:numRef>
          </c:cat>
          <c:val>
            <c:numRef>
              <c:f>'120.ЈП КОМУНА Ново Село П.О.'!$B$186:$D$186</c:f>
              <c:numCache>
                <c:formatCode>0.00</c:formatCode>
                <c:ptCount val="3"/>
                <c:pt idx="0">
                  <c:v>1.5459341586314641</c:v>
                </c:pt>
                <c:pt idx="1">
                  <c:v>1.3292019831807509</c:v>
                </c:pt>
                <c:pt idx="2">
                  <c:v>1.3665722885088289</c:v>
                </c:pt>
              </c:numCache>
            </c:numRef>
          </c:val>
          <c:smooth val="0"/>
          <c:extLst>
            <c:ext xmlns:c16="http://schemas.microsoft.com/office/drawing/2014/chart" uri="{C3380CC4-5D6E-409C-BE32-E72D297353CC}">
              <c16:uniqueId val="{00000001-CAC0-FB41-9649-D937D2A36016}"/>
            </c:ext>
          </c:extLst>
        </c:ser>
        <c:dLbls>
          <c:showLegendKey val="0"/>
          <c:showVal val="0"/>
          <c:showCatName val="0"/>
          <c:showSerName val="0"/>
          <c:showPercent val="0"/>
          <c:showBubbleSize val="0"/>
        </c:dLbls>
        <c:smooth val="0"/>
        <c:axId val="260262528"/>
        <c:axId val="260272512"/>
      </c:lineChart>
      <c:catAx>
        <c:axId val="26026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272512"/>
        <c:crosses val="autoZero"/>
        <c:auto val="1"/>
        <c:lblAlgn val="ctr"/>
        <c:lblOffset val="100"/>
        <c:noMultiLvlLbl val="0"/>
      </c:catAx>
      <c:valAx>
        <c:axId val="260272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262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'121.Јавно Претпријатие за уреду'!$A$161</c:f>
              <c:strCache>
                <c:ptCount val="1"/>
                <c:pt idx="0">
                  <c:v>   НЕТО ПРОФИТНА МАРЖА</c:v>
                </c:pt>
              </c:strCache>
            </c:strRef>
          </c:tx>
          <c:spPr>
            <a:ln w="28575" cap="rnd">
              <a:solidFill>
                <a:schemeClr val="accent1"/>
              </a:solidFill>
              <a:prstDash val="solid"/>
              <a:round/>
            </a:ln>
          </c:spPr>
          <c:marker>
            <c:symbol val="none"/>
          </c:marker>
          <c:cat>
            <c:numRef>
              <c:f>'121.Јавно Претпријатие за уреду'!$B$160:$D$160</c:f>
              <c:numCache>
                <c:formatCode>General</c:formatCode>
                <c:ptCount val="3"/>
                <c:pt idx="0">
                  <c:v>2023</c:v>
                </c:pt>
                <c:pt idx="1">
                  <c:v>2024</c:v>
                </c:pt>
                <c:pt idx="2">
                  <c:v>2025</c:v>
                </c:pt>
              </c:numCache>
            </c:numRef>
          </c:cat>
          <c:val>
            <c:numRef>
              <c:f>'121.Јавно Претпријатие за уреду'!$B$161:$D$161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'121.Јавно Претпријатие за уреду'!$A$162</c:f>
              <c:strCache>
                <c:ptCount val="1"/>
                <c:pt idx="0">
                  <c:v>  ОПЕРАТИВНА ПРОФИТНА МАРЖА</c:v>
                </c:pt>
              </c:strCache>
            </c:strRef>
          </c:tx>
          <c:spPr>
            <a:ln w="28575" cap="rnd">
              <a:solidFill>
                <a:schemeClr val="accent2"/>
              </a:solidFill>
              <a:prstDash val="solid"/>
              <a:round/>
            </a:ln>
          </c:spPr>
          <c:marker>
            <c:symbol val="none"/>
          </c:marker>
          <c:cat>
            <c:numRef>
              <c:f>'121.Јавно Претпријатие за уреду'!$B$160:$D$160</c:f>
              <c:numCache>
                <c:formatCode>General</c:formatCode>
                <c:ptCount val="3"/>
                <c:pt idx="0">
                  <c:v>2023</c:v>
                </c:pt>
                <c:pt idx="1">
                  <c:v>2024</c:v>
                </c:pt>
                <c:pt idx="2">
                  <c:v>2025</c:v>
                </c:pt>
              </c:numCache>
            </c:numRef>
          </c:cat>
          <c:val>
            <c:numRef>
              <c:f>'121.Јавно Претпријатие за уреду'!$B$162:$D$162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'121.Јавно Претпријатие за уреду'!$A$163</c:f>
              <c:strCache>
                <c:ptCount val="1"/>
                <c:pt idx="0">
                  <c:v>  СТАПКА НА ПОВРАТ НА РЕДСТВА (ROA)</c:v>
                </c:pt>
              </c:strCache>
            </c:strRef>
          </c:tx>
          <c:spPr>
            <a:ln w="28575" cap="rnd">
              <a:solidFill>
                <a:schemeClr val="accent3"/>
              </a:solidFill>
              <a:prstDash val="solid"/>
              <a:round/>
            </a:ln>
          </c:spPr>
          <c:marker>
            <c:symbol val="none"/>
          </c:marker>
          <c:cat>
            <c:numRef>
              <c:f>'121.Јавно Претпријатие за уреду'!$B$160:$D$160</c:f>
              <c:numCache>
                <c:formatCode>General</c:formatCode>
                <c:ptCount val="3"/>
                <c:pt idx="0">
                  <c:v>2023</c:v>
                </c:pt>
                <c:pt idx="1">
                  <c:v>2024</c:v>
                </c:pt>
                <c:pt idx="2">
                  <c:v>2025</c:v>
                </c:pt>
              </c:numCache>
            </c:numRef>
          </c:cat>
          <c:val>
            <c:numRef>
              <c:f>'121.Јавно Претпријатие за уреду'!$B$163:$D$163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'121.Јавно Претпријатие за уреду'!$A$164</c:f>
              <c:strCache>
                <c:ptCount val="1"/>
                <c:pt idx="0">
                  <c:v>  СТАПКА НА ПОВРАТ НА КАПИТАЛОТ (ROE)</c:v>
                </c:pt>
              </c:strCache>
            </c:strRef>
          </c:tx>
          <c:marker>
            <c:symbol val="none"/>
          </c:marker>
          <c:cat>
            <c:numRef>
              <c:f>'121.Јавно Претпријатие за уреду'!$B$160:$D$160</c:f>
              <c:numCache>
                <c:formatCode>General</c:formatCode>
                <c:ptCount val="3"/>
                <c:pt idx="0">
                  <c:v>2023</c:v>
                </c:pt>
                <c:pt idx="1">
                  <c:v>2024</c:v>
                </c:pt>
                <c:pt idx="2">
                  <c:v>2025</c:v>
                </c:pt>
              </c:numCache>
            </c:numRef>
          </c:cat>
          <c:val>
            <c:numRef>
              <c:f>'121.Јавно Претпријатие за уреду'!$B$164:$D$164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60358528"/>
        <c:axId val="260360064"/>
      </c:lineChart>
      <c:catAx>
        <c:axId val="26035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360064"/>
        <c:crosses val="autoZero"/>
        <c:auto val="1"/>
        <c:lblAlgn val="ctr"/>
        <c:lblOffset val="100"/>
        <c:noMultiLvlLbl val="0"/>
      </c:catAx>
      <c:valAx>
        <c:axId val="260360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358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'121.Јавно Претпријатие за уреду'!$A$95</c:f>
              <c:strCache>
                <c:ptCount val="1"/>
                <c:pt idx="0">
                  <c:v>Oбврски</c:v>
                </c:pt>
              </c:strCache>
            </c:strRef>
          </c:tx>
          <c:spPr>
            <a:solidFill>
              <a:schemeClr val="accent1"/>
            </a:solidFill>
            <a:ln>
              <a:noFill/>
              <a:prstDash val="solid"/>
            </a:ln>
          </c:spPr>
          <c:invertIfNegative val="0"/>
          <c:cat>
            <c:numRef>
              <c:f>'121.Јавно Претпријатие за уреду'!$B$94:$D$94</c:f>
              <c:numCache>
                <c:formatCode>0</c:formatCode>
                <c:ptCount val="3"/>
                <c:pt idx="0">
                  <c:v>2023</c:v>
                </c:pt>
                <c:pt idx="1">
                  <c:v>2024</c:v>
                </c:pt>
                <c:pt idx="2">
                  <c:v>2025</c:v>
                </c:pt>
              </c:numCache>
            </c:numRef>
          </c:cat>
          <c:val>
            <c:numRef>
              <c:f>'121.Јавно Претпријатие за уреду'!$B$95:$D$95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'121.Јавно Претпријатие за уреду'!$A$96</c:f>
              <c:strCache>
                <c:ptCount val="1"/>
                <c:pt idx="0">
                  <c:v>EBITDA</c:v>
                </c:pt>
              </c:strCache>
            </c:strRef>
          </c:tx>
          <c:spPr>
            <a:solidFill>
              <a:schemeClr val="accent2"/>
            </a:solidFill>
            <a:ln>
              <a:noFill/>
              <a:prstDash val="solid"/>
            </a:ln>
          </c:spPr>
          <c:invertIfNegative val="0"/>
          <c:cat>
            <c:numRef>
              <c:f>'121.Јавно Претпријатие за уреду'!$B$94:$D$94</c:f>
              <c:numCache>
                <c:formatCode>0</c:formatCode>
                <c:ptCount val="3"/>
                <c:pt idx="0">
                  <c:v>2023</c:v>
                </c:pt>
                <c:pt idx="1">
                  <c:v>2024</c:v>
                </c:pt>
                <c:pt idx="2">
                  <c:v>2025</c:v>
                </c:pt>
              </c:numCache>
            </c:numRef>
          </c:cat>
          <c:val>
            <c:numRef>
              <c:f>'121.Јавно Претпријатие за уреду'!$B$96:$D$96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'121.Јавно Претпријатие за уреду'!$A$97</c:f>
              <c:strCache>
                <c:ptCount val="1"/>
                <c:pt idx="0">
                  <c:v>Показател на долг/ЕBITDA</c:v>
                </c:pt>
              </c:strCache>
            </c:strRef>
          </c:tx>
          <c:spPr>
            <a:solidFill>
              <a:schemeClr val="accent3"/>
            </a:solidFill>
            <a:ln>
              <a:noFill/>
              <a:prstDash val="solid"/>
            </a:ln>
          </c:spPr>
          <c:invertIfNegative val="0"/>
          <c:cat>
            <c:numRef>
              <c:f>'121.Јавно Претпријатие за уреду'!$B$94:$D$94</c:f>
              <c:numCache>
                <c:formatCode>0</c:formatCode>
                <c:ptCount val="3"/>
                <c:pt idx="0">
                  <c:v>2023</c:v>
                </c:pt>
                <c:pt idx="1">
                  <c:v>2024</c:v>
                </c:pt>
                <c:pt idx="2">
                  <c:v>2025</c:v>
                </c:pt>
              </c:numCache>
            </c:numRef>
          </c:cat>
          <c:val>
            <c:numRef>
              <c:f>'121.Јавно Претпријатие за уреду'!$B$97:$D$97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60989312"/>
        <c:axId val="260990848"/>
      </c:barChart>
      <c:catAx>
        <c:axId val="2609893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990848"/>
        <c:crosses val="autoZero"/>
        <c:auto val="1"/>
        <c:lblAlgn val="ctr"/>
        <c:lblOffset val="100"/>
        <c:noMultiLvlLbl val="0"/>
      </c:catAx>
      <c:valAx>
        <c:axId val="260990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989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'121.Јавно Претпријатие за уреду'!$A$118</c:f>
              <c:strCache>
                <c:ptCount val="1"/>
                <c:pt idx="0">
                  <c:v>Oбврски</c:v>
                </c:pt>
              </c:strCache>
            </c:strRef>
          </c:tx>
          <c:spPr>
            <a:solidFill>
              <a:schemeClr val="accent1"/>
            </a:solidFill>
            <a:ln>
              <a:noFill/>
              <a:prstDash val="solid"/>
            </a:ln>
          </c:spPr>
          <c:invertIfNegative val="0"/>
          <c:cat>
            <c:numRef>
              <c:f>'121.Јавно Претпријатие за уреду'!$B$117:$D$117</c:f>
              <c:numCache>
                <c:formatCode>General</c:formatCode>
                <c:ptCount val="3"/>
                <c:pt idx="0">
                  <c:v>2023</c:v>
                </c:pt>
                <c:pt idx="1">
                  <c:v>2024</c:v>
                </c:pt>
                <c:pt idx="2">
                  <c:v>2025</c:v>
                </c:pt>
              </c:numCache>
            </c:numRef>
          </c:cat>
          <c:val>
            <c:numRef>
              <c:f>'121.Јавно Претпријатие за уреду'!$B$118:$D$118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'121.Јавно Претпријатие за уреду'!$A$119</c:f>
              <c:strCache>
                <c:ptCount val="1"/>
                <c:pt idx="0">
                  <c:v>Приходи</c:v>
                </c:pt>
              </c:strCache>
            </c:strRef>
          </c:tx>
          <c:spPr>
            <a:solidFill>
              <a:schemeClr val="accent2"/>
            </a:solidFill>
            <a:ln>
              <a:noFill/>
              <a:prstDash val="solid"/>
            </a:ln>
          </c:spPr>
          <c:invertIfNegative val="0"/>
          <c:cat>
            <c:numRef>
              <c:f>'121.Јавно Претпријатие за уреду'!$B$117:$D$117</c:f>
              <c:numCache>
                <c:formatCode>General</c:formatCode>
                <c:ptCount val="3"/>
                <c:pt idx="0">
                  <c:v>2023</c:v>
                </c:pt>
                <c:pt idx="1">
                  <c:v>2024</c:v>
                </c:pt>
                <c:pt idx="2">
                  <c:v>2025</c:v>
                </c:pt>
              </c:numCache>
            </c:numRef>
          </c:cat>
          <c:val>
            <c:numRef>
              <c:f>'121.Јавно Претпријатие за уреду'!$B$119:$D$119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61028864"/>
        <c:axId val="261030656"/>
      </c:barChart>
      <c:catAx>
        <c:axId val="26102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030656"/>
        <c:crosses val="autoZero"/>
        <c:auto val="1"/>
        <c:lblAlgn val="ctr"/>
        <c:lblOffset val="100"/>
        <c:noMultiLvlLbl val="0"/>
      </c:catAx>
      <c:valAx>
        <c:axId val="261030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028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'121.Јавно Претпријатие за уреду'!$A$139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'121.Јавно Претпријатие за уреду'!$B$138:$D$138</c:f>
              <c:numCache>
                <c:formatCode>General</c:formatCode>
                <c:ptCount val="3"/>
                <c:pt idx="0">
                  <c:v>2023</c:v>
                </c:pt>
                <c:pt idx="1">
                  <c:v>2024</c:v>
                </c:pt>
                <c:pt idx="2">
                  <c:v>2025</c:v>
                </c:pt>
              </c:numCache>
            </c:numRef>
          </c:cat>
          <c:val>
            <c:numRef>
              <c:f>'121.Јавно Претпријатие за уреду'!$B$139:$D$139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'121.Јавно Претпријатие за уреду'!$A$140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'121.Јавно Претпријатие за уреду'!$B$138:$D$138</c:f>
              <c:numCache>
                <c:formatCode>General</c:formatCode>
                <c:ptCount val="3"/>
                <c:pt idx="0">
                  <c:v>2023</c:v>
                </c:pt>
                <c:pt idx="1">
                  <c:v>2024</c:v>
                </c:pt>
                <c:pt idx="2">
                  <c:v>2025</c:v>
                </c:pt>
              </c:numCache>
            </c:numRef>
          </c:cat>
          <c:val>
            <c:numRef>
              <c:f>'121.Јавно Претпријатие за уреду'!$B$140:$D$140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61056384"/>
        <c:axId val="261057920"/>
      </c:lineChart>
      <c:catAx>
        <c:axId val="26105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057920"/>
        <c:crosses val="autoZero"/>
        <c:auto val="1"/>
        <c:lblAlgn val="ctr"/>
        <c:lblOffset val="100"/>
        <c:noMultiLvlLbl val="0"/>
      </c:catAx>
      <c:valAx>
        <c:axId val="261057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056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'121.Јавно Претпријатие за уреду'!$A$185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'121.Јавно Претпријатие за уреду'!$B$184:$D$184</c:f>
              <c:numCache>
                <c:formatCode>General</c:formatCode>
                <c:ptCount val="3"/>
                <c:pt idx="0">
                  <c:v>2023</c:v>
                </c:pt>
                <c:pt idx="1">
                  <c:v>2024</c:v>
                </c:pt>
                <c:pt idx="2">
                  <c:v>2025</c:v>
                </c:pt>
              </c:numCache>
            </c:numRef>
          </c:cat>
          <c:val>
            <c:numRef>
              <c:f>'121.Јавно Претпријатие за уреду'!$B$185:$D$185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'121.Јавно Претпријатие за уреду'!$A$186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'121.Јавно Претпријатие за уреду'!$B$184:$D$184</c:f>
              <c:numCache>
                <c:formatCode>General</c:formatCode>
                <c:ptCount val="3"/>
                <c:pt idx="0">
                  <c:v>2023</c:v>
                </c:pt>
                <c:pt idx="1">
                  <c:v>2024</c:v>
                </c:pt>
                <c:pt idx="2">
                  <c:v>2025</c:v>
                </c:pt>
              </c:numCache>
            </c:numRef>
          </c:cat>
          <c:val>
            <c:numRef>
              <c:f>'121.Јавно Претпријатие за уреду'!$B$186:$D$186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61100288"/>
        <c:axId val="261101824"/>
      </c:lineChart>
      <c:catAx>
        <c:axId val="26110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101824"/>
        <c:crosses val="autoZero"/>
        <c:auto val="1"/>
        <c:lblAlgn val="ctr"/>
        <c:lblOffset val="100"/>
        <c:noMultiLvlLbl val="0"/>
      </c:catAx>
      <c:valAx>
        <c:axId val="261101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100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'122.ЈП за вршење на комунални д'!$A$161</c:f>
              <c:strCache>
                <c:ptCount val="1"/>
                <c:pt idx="0">
                  <c:v>   НЕТО ПРОФИТНА МАРЖА</c:v>
                </c:pt>
              </c:strCache>
            </c:strRef>
          </c:tx>
          <c:spPr>
            <a:ln w="28575" cap="rnd">
              <a:solidFill>
                <a:schemeClr val="accent1"/>
              </a:solidFill>
              <a:prstDash val="solid"/>
              <a:round/>
            </a:ln>
          </c:spPr>
          <c:marker>
            <c:symbol val="none"/>
          </c:marker>
          <c:cat>
            <c:numRef>
              <c:f>'122.ЈП за вршење на комунални д'!$B$160:$D$160</c:f>
              <c:numCache>
                <c:formatCode>General</c:formatCode>
                <c:ptCount val="3"/>
                <c:pt idx="0">
                  <c:v>2023</c:v>
                </c:pt>
                <c:pt idx="1">
                  <c:v>2024</c:v>
                </c:pt>
                <c:pt idx="2">
                  <c:v>2025</c:v>
                </c:pt>
              </c:numCache>
            </c:numRef>
          </c:cat>
          <c:val>
            <c:numRef>
              <c:f>'122.ЈП за вршење на комунални д'!$B$161:$D$161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'122.ЈП за вршење на комунални д'!$A$162</c:f>
              <c:strCache>
                <c:ptCount val="1"/>
                <c:pt idx="0">
                  <c:v>  ОПЕРАТИВНА ПРОФИТНА МАРЖА</c:v>
                </c:pt>
              </c:strCache>
            </c:strRef>
          </c:tx>
          <c:spPr>
            <a:ln w="28575" cap="rnd">
              <a:solidFill>
                <a:schemeClr val="accent2"/>
              </a:solidFill>
              <a:prstDash val="solid"/>
              <a:round/>
            </a:ln>
          </c:spPr>
          <c:marker>
            <c:symbol val="none"/>
          </c:marker>
          <c:cat>
            <c:numRef>
              <c:f>'122.ЈП за вршење на комунални д'!$B$160:$D$160</c:f>
              <c:numCache>
                <c:formatCode>General</c:formatCode>
                <c:ptCount val="3"/>
                <c:pt idx="0">
                  <c:v>2023</c:v>
                </c:pt>
                <c:pt idx="1">
                  <c:v>2024</c:v>
                </c:pt>
                <c:pt idx="2">
                  <c:v>2025</c:v>
                </c:pt>
              </c:numCache>
            </c:numRef>
          </c:cat>
          <c:val>
            <c:numRef>
              <c:f>'122.ЈП за вршење на комунални д'!$B$162:$D$162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'122.ЈП за вршење на комунални д'!$A$163</c:f>
              <c:strCache>
                <c:ptCount val="1"/>
                <c:pt idx="0">
                  <c:v>  СТАПКА НА ПОВРАТ НА РЕДСТВА (ROA)</c:v>
                </c:pt>
              </c:strCache>
            </c:strRef>
          </c:tx>
          <c:spPr>
            <a:ln w="28575" cap="rnd">
              <a:solidFill>
                <a:schemeClr val="accent3"/>
              </a:solidFill>
              <a:prstDash val="solid"/>
              <a:round/>
            </a:ln>
          </c:spPr>
          <c:marker>
            <c:symbol val="none"/>
          </c:marker>
          <c:cat>
            <c:numRef>
              <c:f>'122.ЈП за вршење на комунални д'!$B$160:$D$160</c:f>
              <c:numCache>
                <c:formatCode>General</c:formatCode>
                <c:ptCount val="3"/>
                <c:pt idx="0">
                  <c:v>2023</c:v>
                </c:pt>
                <c:pt idx="1">
                  <c:v>2024</c:v>
                </c:pt>
                <c:pt idx="2">
                  <c:v>2025</c:v>
                </c:pt>
              </c:numCache>
            </c:numRef>
          </c:cat>
          <c:val>
            <c:numRef>
              <c:f>'122.ЈП за вршење на комунални д'!$B$163:$D$163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'122.ЈП за вршење на комунални д'!$A$164</c:f>
              <c:strCache>
                <c:ptCount val="1"/>
                <c:pt idx="0">
                  <c:v>  СТАПКА НА ПОВРАТ НА КАПИТАЛОТ (ROE)</c:v>
                </c:pt>
              </c:strCache>
            </c:strRef>
          </c:tx>
          <c:marker>
            <c:symbol val="none"/>
          </c:marker>
          <c:cat>
            <c:numRef>
              <c:f>'122.ЈП за вршење на комунални д'!$B$160:$D$160</c:f>
              <c:numCache>
                <c:formatCode>General</c:formatCode>
                <c:ptCount val="3"/>
                <c:pt idx="0">
                  <c:v>2023</c:v>
                </c:pt>
                <c:pt idx="1">
                  <c:v>2024</c:v>
                </c:pt>
                <c:pt idx="2">
                  <c:v>2025</c:v>
                </c:pt>
              </c:numCache>
            </c:numRef>
          </c:cat>
          <c:val>
            <c:numRef>
              <c:f>'122.ЈП за вршење на комунални д'!$B$164:$D$164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61196032"/>
        <c:axId val="261206016"/>
      </c:lineChart>
      <c:catAx>
        <c:axId val="2611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206016"/>
        <c:crosses val="autoZero"/>
        <c:auto val="1"/>
        <c:lblAlgn val="ctr"/>
        <c:lblOffset val="100"/>
        <c:noMultiLvlLbl val="0"/>
      </c:catAx>
      <c:valAx>
        <c:axId val="2612060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196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'122.ЈП за вршење на комунални д'!$A$95</c:f>
              <c:strCache>
                <c:ptCount val="1"/>
                <c:pt idx="0">
                  <c:v>Oбврски</c:v>
                </c:pt>
              </c:strCache>
            </c:strRef>
          </c:tx>
          <c:spPr>
            <a:solidFill>
              <a:schemeClr val="accent1"/>
            </a:solidFill>
            <a:ln>
              <a:noFill/>
              <a:prstDash val="solid"/>
            </a:ln>
          </c:spPr>
          <c:invertIfNegative val="0"/>
          <c:cat>
            <c:numRef>
              <c:f>'122.ЈП за вршење на комунални д'!$B$94:$D$94</c:f>
              <c:numCache>
                <c:formatCode>0</c:formatCode>
                <c:ptCount val="3"/>
                <c:pt idx="0">
                  <c:v>2023</c:v>
                </c:pt>
                <c:pt idx="1">
                  <c:v>2024</c:v>
                </c:pt>
                <c:pt idx="2">
                  <c:v>2025</c:v>
                </c:pt>
              </c:numCache>
            </c:numRef>
          </c:cat>
          <c:val>
            <c:numRef>
              <c:f>'122.ЈП за вршење на комунални д'!$B$95:$D$95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'122.ЈП за вршење на комунални д'!$A$96</c:f>
              <c:strCache>
                <c:ptCount val="1"/>
                <c:pt idx="0">
                  <c:v>EBITDA</c:v>
                </c:pt>
              </c:strCache>
            </c:strRef>
          </c:tx>
          <c:spPr>
            <a:solidFill>
              <a:schemeClr val="accent2"/>
            </a:solidFill>
            <a:ln>
              <a:noFill/>
              <a:prstDash val="solid"/>
            </a:ln>
          </c:spPr>
          <c:invertIfNegative val="0"/>
          <c:cat>
            <c:numRef>
              <c:f>'122.ЈП за вршење на комунални д'!$B$94:$D$94</c:f>
              <c:numCache>
                <c:formatCode>0</c:formatCode>
                <c:ptCount val="3"/>
                <c:pt idx="0">
                  <c:v>2023</c:v>
                </c:pt>
                <c:pt idx="1">
                  <c:v>2024</c:v>
                </c:pt>
                <c:pt idx="2">
                  <c:v>2025</c:v>
                </c:pt>
              </c:numCache>
            </c:numRef>
          </c:cat>
          <c:val>
            <c:numRef>
              <c:f>'122.ЈП за вршење на комунални д'!$B$96:$D$96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'122.ЈП за вршење на комунални д'!$A$97</c:f>
              <c:strCache>
                <c:ptCount val="1"/>
                <c:pt idx="0">
                  <c:v>Показател на долг/ЕBITDA</c:v>
                </c:pt>
              </c:strCache>
            </c:strRef>
          </c:tx>
          <c:spPr>
            <a:solidFill>
              <a:schemeClr val="accent3"/>
            </a:solidFill>
            <a:ln>
              <a:noFill/>
              <a:prstDash val="solid"/>
            </a:ln>
          </c:spPr>
          <c:invertIfNegative val="0"/>
          <c:cat>
            <c:numRef>
              <c:f>'122.ЈП за вршење на комунални д'!$B$94:$D$94</c:f>
              <c:numCache>
                <c:formatCode>0</c:formatCode>
                <c:ptCount val="3"/>
                <c:pt idx="0">
                  <c:v>2023</c:v>
                </c:pt>
                <c:pt idx="1">
                  <c:v>2024</c:v>
                </c:pt>
                <c:pt idx="2">
                  <c:v>2025</c:v>
                </c:pt>
              </c:numCache>
            </c:numRef>
          </c:cat>
          <c:val>
            <c:numRef>
              <c:f>'122.ЈП за вршење на комунални д'!$B$97:$D$97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61638400"/>
        <c:axId val="261640192"/>
      </c:barChart>
      <c:catAx>
        <c:axId val="261638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640192"/>
        <c:crosses val="autoZero"/>
        <c:auto val="1"/>
        <c:lblAlgn val="ctr"/>
        <c:lblOffset val="100"/>
        <c:noMultiLvlLbl val="0"/>
      </c:catAx>
      <c:valAx>
        <c:axId val="2616401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6384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'122.ЈП за вршење на комунални д'!$A$118</c:f>
              <c:strCache>
                <c:ptCount val="1"/>
                <c:pt idx="0">
                  <c:v>Oбврски</c:v>
                </c:pt>
              </c:strCache>
            </c:strRef>
          </c:tx>
          <c:spPr>
            <a:solidFill>
              <a:schemeClr val="accent1"/>
            </a:solidFill>
            <a:ln>
              <a:noFill/>
              <a:prstDash val="solid"/>
            </a:ln>
          </c:spPr>
          <c:invertIfNegative val="0"/>
          <c:cat>
            <c:numRef>
              <c:f>'122.ЈП за вршење на комунални д'!$B$117:$D$117</c:f>
              <c:numCache>
                <c:formatCode>General</c:formatCode>
                <c:ptCount val="3"/>
                <c:pt idx="0">
                  <c:v>2023</c:v>
                </c:pt>
                <c:pt idx="1">
                  <c:v>2024</c:v>
                </c:pt>
                <c:pt idx="2">
                  <c:v>2025</c:v>
                </c:pt>
              </c:numCache>
            </c:numRef>
          </c:cat>
          <c:val>
            <c:numRef>
              <c:f>'122.ЈП за вршење на комунални д'!$B$118:$D$118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'122.ЈП за вршење на комунални д'!$A$119</c:f>
              <c:strCache>
                <c:ptCount val="1"/>
                <c:pt idx="0">
                  <c:v>Приходи</c:v>
                </c:pt>
              </c:strCache>
            </c:strRef>
          </c:tx>
          <c:spPr>
            <a:solidFill>
              <a:schemeClr val="accent2"/>
            </a:solidFill>
            <a:ln>
              <a:noFill/>
              <a:prstDash val="solid"/>
            </a:ln>
          </c:spPr>
          <c:invertIfNegative val="0"/>
          <c:cat>
            <c:numRef>
              <c:f>'122.ЈП за вршење на комунални д'!$B$117:$D$117</c:f>
              <c:numCache>
                <c:formatCode>General</c:formatCode>
                <c:ptCount val="3"/>
                <c:pt idx="0">
                  <c:v>2023</c:v>
                </c:pt>
                <c:pt idx="1">
                  <c:v>2024</c:v>
                </c:pt>
                <c:pt idx="2">
                  <c:v>2025</c:v>
                </c:pt>
              </c:numCache>
            </c:numRef>
          </c:cat>
          <c:val>
            <c:numRef>
              <c:f>'122.ЈП за вршење на комунални д'!$B$119:$D$119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61678208"/>
        <c:axId val="261679744"/>
      </c:barChart>
      <c:catAx>
        <c:axId val="26167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679744"/>
        <c:crosses val="autoZero"/>
        <c:auto val="1"/>
        <c:lblAlgn val="ctr"/>
        <c:lblOffset val="100"/>
        <c:noMultiLvlLbl val="0"/>
      </c:catAx>
      <c:valAx>
        <c:axId val="261679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678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'122.ЈП за вршење на комунални д'!$A$139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'122.ЈП за вршење на комунални д'!$B$138:$D$138</c:f>
              <c:numCache>
                <c:formatCode>General</c:formatCode>
                <c:ptCount val="3"/>
                <c:pt idx="0">
                  <c:v>2023</c:v>
                </c:pt>
                <c:pt idx="1">
                  <c:v>2024</c:v>
                </c:pt>
                <c:pt idx="2">
                  <c:v>2025</c:v>
                </c:pt>
              </c:numCache>
            </c:numRef>
          </c:cat>
          <c:val>
            <c:numRef>
              <c:f>'122.ЈП за вршење на комунални д'!$B$139:$D$139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'122.ЈП за вршење на комунални д'!$A$140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'122.ЈП за вршење на комунални д'!$B$138:$D$138</c:f>
              <c:numCache>
                <c:formatCode>General</c:formatCode>
                <c:ptCount val="3"/>
                <c:pt idx="0">
                  <c:v>2023</c:v>
                </c:pt>
                <c:pt idx="1">
                  <c:v>2024</c:v>
                </c:pt>
                <c:pt idx="2">
                  <c:v>2025</c:v>
                </c:pt>
              </c:numCache>
            </c:numRef>
          </c:cat>
          <c:val>
            <c:numRef>
              <c:f>'122.ЈП за вршење на комунални д'!$B$140:$D$140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61726208"/>
        <c:axId val="261727744"/>
      </c:lineChart>
      <c:catAx>
        <c:axId val="26172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727744"/>
        <c:crosses val="autoZero"/>
        <c:auto val="1"/>
        <c:lblAlgn val="ctr"/>
        <c:lblOffset val="100"/>
        <c:noMultiLvlLbl val="0"/>
      </c:catAx>
      <c:valAx>
        <c:axId val="261727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726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'2ЈП за управување со развојни п'!$A$184</c:f>
              <c:strCache>
                <c:ptCount val="1"/>
              </c:strCache>
            </c:strRef>
          </c:tx>
          <c:spPr>
            <a:ln>
              <a:prstDash val="solid"/>
            </a:ln>
          </c:spPr>
          <c:marker>
            <c:symbol val="none"/>
          </c:marker>
          <c:val>
            <c:numRef>
              <c:f>'2ЈП за управување со развојни п'!$B$184:$D$184</c:f>
              <c:numCache>
                <c:formatCode>General</c:formatCode>
                <c:ptCount val="3"/>
                <c:pt idx="0">
                  <c:v>2023</c:v>
                </c:pt>
                <c:pt idx="1">
                  <c:v>2024</c:v>
                </c:pt>
                <c:pt idx="2">
                  <c:v>2025</c:v>
                </c:pt>
              </c:numCache>
            </c:numRef>
          </c:val>
          <c:smooth val="0"/>
          <c:extLst>
            <c:ext xmlns:c16="http://schemas.microsoft.com/office/drawing/2014/chart" uri="{C3380CC4-5D6E-409C-BE32-E72D297353CC}">
              <c16:uniqueId val="{00000000-3E5C-8243-AE2F-8144CBB86398}"/>
            </c:ext>
          </c:extLst>
        </c:ser>
        <c:dLbls>
          <c:showLegendKey val="0"/>
          <c:showVal val="0"/>
          <c:showCatName val="0"/>
          <c:showSerName val="0"/>
          <c:showPercent val="0"/>
          <c:showBubbleSize val="0"/>
        </c:dLbls>
        <c:smooth val="0"/>
        <c:axId val="219781376"/>
        <c:axId val="219791360"/>
      </c:lineChart>
      <c:catAx>
        <c:axId val="219781376"/>
        <c:scaling>
          <c:orientation val="minMax"/>
        </c:scaling>
        <c:delete val="0"/>
        <c:axPos val="b"/>
        <c:numFmt formatCode="General" sourceLinked="1"/>
        <c:majorTickMark val="out"/>
        <c:minorTickMark val="none"/>
        <c:tickLblPos val="nextTo"/>
        <c:crossAx val="219791360"/>
        <c:crosses val="autoZero"/>
        <c:auto val="1"/>
        <c:lblAlgn val="ctr"/>
        <c:lblOffset val="100"/>
        <c:noMultiLvlLbl val="0"/>
      </c:catAx>
      <c:valAx>
        <c:axId val="219791360"/>
        <c:scaling>
          <c:orientation val="minMax"/>
        </c:scaling>
        <c:delete val="0"/>
        <c:axPos val="l"/>
        <c:majorGridlines/>
        <c:numFmt formatCode="General" sourceLinked="1"/>
        <c:majorTickMark val="out"/>
        <c:minorTickMark val="none"/>
        <c:tickLblPos val="nextTo"/>
        <c:crossAx val="219781376"/>
        <c:crosses val="autoZero"/>
        <c:crossBetween val="between"/>
      </c:valAx>
      <c:spPr>
        <a:noFill/>
        <a:ln w="25400">
          <a:noFill/>
        </a:ln>
      </c:spPr>
    </c:plotArea>
    <c:plotVisOnly val="1"/>
    <c:dispBlanksAs val="gap"/>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'13.ЈП за урбанистичко планирањ'!$A$139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'13.ЈП за урбанистичко планирањ'!$B$138:$D$138</c:f>
              <c:numCache>
                <c:formatCode>General</c:formatCode>
                <c:ptCount val="3"/>
                <c:pt idx="0">
                  <c:v>2023</c:v>
                </c:pt>
                <c:pt idx="1">
                  <c:v>2024</c:v>
                </c:pt>
                <c:pt idx="2">
                  <c:v>2025</c:v>
                </c:pt>
              </c:numCache>
            </c:numRef>
          </c:cat>
          <c:val>
            <c:numRef>
              <c:f>'13.ЈП за урбанистичко планирањ'!$B$139:$D$139</c:f>
              <c:numCache>
                <c:formatCode>0.00</c:formatCode>
                <c:ptCount val="3"/>
                <c:pt idx="0">
                  <c:v>0.22937497681221569</c:v>
                </c:pt>
                <c:pt idx="1">
                  <c:v>0.1140865506751695</c:v>
                </c:pt>
                <c:pt idx="2">
                  <c:v>0.20226300488285431</c:v>
                </c:pt>
              </c:numCache>
            </c:numRef>
          </c:val>
          <c:smooth val="0"/>
          <c:extLst>
            <c:ext xmlns:c16="http://schemas.microsoft.com/office/drawing/2014/chart" uri="{C3380CC4-5D6E-409C-BE32-E72D297353CC}">
              <c16:uniqueId val="{00000000-08C6-8F4D-9C8C-B666C0BFECD3}"/>
            </c:ext>
          </c:extLst>
        </c:ser>
        <c:ser>
          <c:idx val="1"/>
          <c:order val="1"/>
          <c:tx>
            <c:strRef>
              <c:f>'13.ЈП за урбанистичко планирањ'!$A$140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'13.ЈП за урбанистичко планирањ'!$B$138:$D$138</c:f>
              <c:numCache>
                <c:formatCode>General</c:formatCode>
                <c:ptCount val="3"/>
                <c:pt idx="0">
                  <c:v>2023</c:v>
                </c:pt>
                <c:pt idx="1">
                  <c:v>2024</c:v>
                </c:pt>
                <c:pt idx="2">
                  <c:v>2025</c:v>
                </c:pt>
              </c:numCache>
            </c:numRef>
          </c:cat>
          <c:val>
            <c:numRef>
              <c:f>'13.ЈП за урбанистичко планирањ'!$B$140:$D$140</c:f>
              <c:numCache>
                <c:formatCode>0.00</c:formatCode>
                <c:ptCount val="3"/>
                <c:pt idx="0">
                  <c:v>0.29764797393079478</c:v>
                </c:pt>
                <c:pt idx="1">
                  <c:v>0.12877843852818441</c:v>
                </c:pt>
                <c:pt idx="2">
                  <c:v>0.25354597583023281</c:v>
                </c:pt>
              </c:numCache>
            </c:numRef>
          </c:val>
          <c:smooth val="0"/>
          <c:extLst>
            <c:ext xmlns:c16="http://schemas.microsoft.com/office/drawing/2014/chart" uri="{C3380CC4-5D6E-409C-BE32-E72D297353CC}">
              <c16:uniqueId val="{00000001-08C6-8F4D-9C8C-B666C0BFECD3}"/>
            </c:ext>
          </c:extLst>
        </c:ser>
        <c:dLbls>
          <c:showLegendKey val="0"/>
          <c:showVal val="0"/>
          <c:showCatName val="0"/>
          <c:showSerName val="0"/>
          <c:showPercent val="0"/>
          <c:showBubbleSize val="0"/>
        </c:dLbls>
        <c:smooth val="0"/>
        <c:axId val="223954816"/>
        <c:axId val="223956352"/>
      </c:lineChart>
      <c:catAx>
        <c:axId val="22395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956352"/>
        <c:crosses val="autoZero"/>
        <c:auto val="1"/>
        <c:lblAlgn val="ctr"/>
        <c:lblOffset val="100"/>
        <c:noMultiLvlLbl val="0"/>
      </c:catAx>
      <c:valAx>
        <c:axId val="223956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9548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'122.ЈП за вршење на комунални д'!$A$185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'122.ЈП за вршење на комунални д'!$B$184:$D$184</c:f>
              <c:numCache>
                <c:formatCode>General</c:formatCode>
                <c:ptCount val="3"/>
                <c:pt idx="0">
                  <c:v>2023</c:v>
                </c:pt>
                <c:pt idx="1">
                  <c:v>2024</c:v>
                </c:pt>
                <c:pt idx="2">
                  <c:v>2025</c:v>
                </c:pt>
              </c:numCache>
            </c:numRef>
          </c:cat>
          <c:val>
            <c:numRef>
              <c:f>'122.ЈП за вршење на комунални д'!$B$185:$D$185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'122.ЈП за вршење на комунални д'!$A$186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'122.ЈП за вршење на комунални д'!$B$184:$D$184</c:f>
              <c:numCache>
                <c:formatCode>General</c:formatCode>
                <c:ptCount val="3"/>
                <c:pt idx="0">
                  <c:v>2023</c:v>
                </c:pt>
                <c:pt idx="1">
                  <c:v>2024</c:v>
                </c:pt>
                <c:pt idx="2">
                  <c:v>2025</c:v>
                </c:pt>
              </c:numCache>
            </c:numRef>
          </c:cat>
          <c:val>
            <c:numRef>
              <c:f>'122.ЈП за вршење на комунални д'!$B$186:$D$186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61749376"/>
        <c:axId val="261751168"/>
      </c:lineChart>
      <c:catAx>
        <c:axId val="2617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751168"/>
        <c:crosses val="autoZero"/>
        <c:auto val="1"/>
        <c:lblAlgn val="ctr"/>
        <c:lblOffset val="100"/>
        <c:noMultiLvlLbl val="0"/>
      </c:catAx>
      <c:valAx>
        <c:axId val="261751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749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'123.ЈП за комунална дејност ОХР'!$A$161</c:f>
              <c:strCache>
                <c:ptCount val="1"/>
                <c:pt idx="0">
                  <c:v>   НЕТО ПРОФИТНА МАРЖА</c:v>
                </c:pt>
              </c:strCache>
            </c:strRef>
          </c:tx>
          <c:spPr>
            <a:ln w="28575" cap="rnd">
              <a:solidFill>
                <a:schemeClr val="accent1"/>
              </a:solidFill>
              <a:prstDash val="solid"/>
              <a:round/>
            </a:ln>
          </c:spPr>
          <c:marker>
            <c:symbol val="none"/>
          </c:marker>
          <c:cat>
            <c:numRef>
              <c:f>'123.ЈП за комунална дејност ОХР'!$B$160:$D$160</c:f>
              <c:numCache>
                <c:formatCode>General</c:formatCode>
                <c:ptCount val="3"/>
                <c:pt idx="0">
                  <c:v>2023</c:v>
                </c:pt>
                <c:pt idx="1">
                  <c:v>2024</c:v>
                </c:pt>
                <c:pt idx="2">
                  <c:v>2025</c:v>
                </c:pt>
              </c:numCache>
            </c:numRef>
          </c:cat>
          <c:val>
            <c:numRef>
              <c:f>'123.ЈП за комунална дејност ОХР'!$B$161:$D$161</c:f>
              <c:numCache>
                <c:formatCode>0.00</c:formatCode>
                <c:ptCount val="3"/>
                <c:pt idx="0">
                  <c:v>-7.29</c:v>
                </c:pt>
                <c:pt idx="1">
                  <c:v>-24.09</c:v>
                </c:pt>
                <c:pt idx="2">
                  <c:v>-12.46</c:v>
                </c:pt>
              </c:numCache>
            </c:numRef>
          </c:val>
          <c:smooth val="0"/>
          <c:extLst>
            <c:ext xmlns:c16="http://schemas.microsoft.com/office/drawing/2014/chart" uri="{C3380CC4-5D6E-409C-BE32-E72D297353CC}">
              <c16:uniqueId val="{00000000-3CB8-4B42-97A0-D80B9AD1F007}"/>
            </c:ext>
          </c:extLst>
        </c:ser>
        <c:ser>
          <c:idx val="1"/>
          <c:order val="1"/>
          <c:tx>
            <c:strRef>
              <c:f>'123.ЈП за комунална дејност ОХР'!$A$162</c:f>
              <c:strCache>
                <c:ptCount val="1"/>
                <c:pt idx="0">
                  <c:v>  ОПЕРАТИВНА ПРОФИТНА МАРЖА</c:v>
                </c:pt>
              </c:strCache>
            </c:strRef>
          </c:tx>
          <c:spPr>
            <a:ln w="28575" cap="rnd">
              <a:solidFill>
                <a:schemeClr val="accent2"/>
              </a:solidFill>
              <a:prstDash val="solid"/>
              <a:round/>
            </a:ln>
          </c:spPr>
          <c:marker>
            <c:symbol val="none"/>
          </c:marker>
          <c:cat>
            <c:numRef>
              <c:f>'123.ЈП за комунална дејност ОХР'!$B$160:$D$160</c:f>
              <c:numCache>
                <c:formatCode>General</c:formatCode>
                <c:ptCount val="3"/>
                <c:pt idx="0">
                  <c:v>2023</c:v>
                </c:pt>
                <c:pt idx="1">
                  <c:v>2024</c:v>
                </c:pt>
                <c:pt idx="2">
                  <c:v>2025</c:v>
                </c:pt>
              </c:numCache>
            </c:numRef>
          </c:cat>
          <c:val>
            <c:numRef>
              <c:f>'123.ЈП за комунална дејност ОХР'!$B$162:$D$162</c:f>
              <c:numCache>
                <c:formatCode>0.00</c:formatCode>
                <c:ptCount val="3"/>
                <c:pt idx="0">
                  <c:v>-15.37479159323531</c:v>
                </c:pt>
                <c:pt idx="1">
                  <c:v>-28.29336549772453</c:v>
                </c:pt>
                <c:pt idx="2">
                  <c:v>-35.32041179772753</c:v>
                </c:pt>
              </c:numCache>
            </c:numRef>
          </c:val>
          <c:smooth val="0"/>
          <c:extLst>
            <c:ext xmlns:c16="http://schemas.microsoft.com/office/drawing/2014/chart" uri="{C3380CC4-5D6E-409C-BE32-E72D297353CC}">
              <c16:uniqueId val="{00000001-3CB8-4B42-97A0-D80B9AD1F007}"/>
            </c:ext>
          </c:extLst>
        </c:ser>
        <c:ser>
          <c:idx val="2"/>
          <c:order val="2"/>
          <c:tx>
            <c:strRef>
              <c:f>'123.ЈП за комунална дејност ОХР'!$A$163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'123.ЈП за комунална дејност ОХР'!$B$160:$D$160</c:f>
              <c:numCache>
                <c:formatCode>General</c:formatCode>
                <c:ptCount val="3"/>
                <c:pt idx="0">
                  <c:v>2023</c:v>
                </c:pt>
                <c:pt idx="1">
                  <c:v>2024</c:v>
                </c:pt>
                <c:pt idx="2">
                  <c:v>2025</c:v>
                </c:pt>
              </c:numCache>
            </c:numRef>
          </c:cat>
          <c:val>
            <c:numRef>
              <c:f>'123.ЈП за комунална дејност ОХР'!$B$163:$D$163</c:f>
              <c:numCache>
                <c:formatCode>0.00</c:formatCode>
                <c:ptCount val="3"/>
                <c:pt idx="0">
                  <c:v>-6.39</c:v>
                </c:pt>
                <c:pt idx="1">
                  <c:v>-20.149999999999999</c:v>
                </c:pt>
                <c:pt idx="2">
                  <c:v>-11.36</c:v>
                </c:pt>
              </c:numCache>
            </c:numRef>
          </c:val>
          <c:smooth val="0"/>
          <c:extLst>
            <c:ext xmlns:c16="http://schemas.microsoft.com/office/drawing/2014/chart" uri="{C3380CC4-5D6E-409C-BE32-E72D297353CC}">
              <c16:uniqueId val="{00000002-3CB8-4B42-97A0-D80B9AD1F007}"/>
            </c:ext>
          </c:extLst>
        </c:ser>
        <c:ser>
          <c:idx val="3"/>
          <c:order val="3"/>
          <c:tx>
            <c:strRef>
              <c:f>'123.ЈП за комунална дејност ОХР'!$A$164</c:f>
              <c:strCache>
                <c:ptCount val="1"/>
                <c:pt idx="0">
                  <c:v>  СТАПКА НА ПОВРАТ НА КАПИТАЛОТ (ROE)</c:v>
                </c:pt>
              </c:strCache>
            </c:strRef>
          </c:tx>
          <c:marker>
            <c:symbol val="none"/>
          </c:marker>
          <c:cat>
            <c:numRef>
              <c:f>'123.ЈП за комунална дејност ОХР'!$B$160:$D$160</c:f>
              <c:numCache>
                <c:formatCode>General</c:formatCode>
                <c:ptCount val="3"/>
                <c:pt idx="0">
                  <c:v>2023</c:v>
                </c:pt>
                <c:pt idx="1">
                  <c:v>2024</c:v>
                </c:pt>
                <c:pt idx="2">
                  <c:v>2025</c:v>
                </c:pt>
              </c:numCache>
            </c:numRef>
          </c:cat>
          <c:val>
            <c:numRef>
              <c:f>'123.ЈП за комунална дејност ОХР'!$B$164:$D$164</c:f>
              <c:numCache>
                <c:formatCode>0.00</c:formatCode>
                <c:ptCount val="3"/>
                <c:pt idx="0">
                  <c:v>-26.79</c:v>
                </c:pt>
                <c:pt idx="1">
                  <c:v>-457.36</c:v>
                </c:pt>
                <c:pt idx="2">
                  <c:v>158.03</c:v>
                </c:pt>
              </c:numCache>
            </c:numRef>
          </c:val>
          <c:smooth val="0"/>
          <c:extLst>
            <c:ext xmlns:c16="http://schemas.microsoft.com/office/drawing/2014/chart" uri="{C3380CC4-5D6E-409C-BE32-E72D297353CC}">
              <c16:uniqueId val="{00000000-A897-ED4B-A171-1A52BA030DEA}"/>
            </c:ext>
          </c:extLst>
        </c:ser>
        <c:dLbls>
          <c:showLegendKey val="0"/>
          <c:showVal val="0"/>
          <c:showCatName val="0"/>
          <c:showSerName val="0"/>
          <c:showPercent val="0"/>
          <c:showBubbleSize val="0"/>
        </c:dLbls>
        <c:smooth val="0"/>
        <c:axId val="255267200"/>
        <c:axId val="255268736"/>
      </c:lineChart>
      <c:catAx>
        <c:axId val="2552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268736"/>
        <c:crosses val="autoZero"/>
        <c:auto val="1"/>
        <c:lblAlgn val="ctr"/>
        <c:lblOffset val="100"/>
        <c:noMultiLvlLbl val="0"/>
      </c:catAx>
      <c:valAx>
        <c:axId val="2552687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2672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'123.ЈП за комунална дејност ОХР'!$A$95</c:f>
              <c:strCache>
                <c:ptCount val="1"/>
                <c:pt idx="0">
                  <c:v>Oбврски</c:v>
                </c:pt>
              </c:strCache>
            </c:strRef>
          </c:tx>
          <c:spPr>
            <a:solidFill>
              <a:schemeClr val="accent1"/>
            </a:solidFill>
            <a:ln>
              <a:noFill/>
              <a:prstDash val="solid"/>
            </a:ln>
          </c:spPr>
          <c:invertIfNegative val="0"/>
          <c:cat>
            <c:numRef>
              <c:f>'123.ЈП за комунална дејност ОХР'!$B$94:$D$94</c:f>
              <c:numCache>
                <c:formatCode>0</c:formatCode>
                <c:ptCount val="3"/>
                <c:pt idx="0">
                  <c:v>2023</c:v>
                </c:pt>
                <c:pt idx="1">
                  <c:v>2024</c:v>
                </c:pt>
                <c:pt idx="2">
                  <c:v>2025</c:v>
                </c:pt>
              </c:numCache>
            </c:numRef>
          </c:cat>
          <c:val>
            <c:numRef>
              <c:f>'123.ЈП за комунална дејност ОХР'!$B$95:$D$95</c:f>
              <c:numCache>
                <c:formatCode>#,##0</c:formatCode>
                <c:ptCount val="3"/>
                <c:pt idx="0">
                  <c:v>140260298</c:v>
                </c:pt>
                <c:pt idx="1">
                  <c:v>171944586</c:v>
                </c:pt>
                <c:pt idx="2">
                  <c:v>204418408</c:v>
                </c:pt>
              </c:numCache>
            </c:numRef>
          </c:val>
          <c:extLst>
            <c:ext xmlns:c16="http://schemas.microsoft.com/office/drawing/2014/chart" uri="{C3380CC4-5D6E-409C-BE32-E72D297353CC}">
              <c16:uniqueId val="{00000000-344F-F14E-8C9C-5B5439D27DC7}"/>
            </c:ext>
          </c:extLst>
        </c:ser>
        <c:ser>
          <c:idx val="1"/>
          <c:order val="1"/>
          <c:tx>
            <c:strRef>
              <c:f>'123.ЈП за комунална дејност ОХР'!$A$96</c:f>
              <c:strCache>
                <c:ptCount val="1"/>
                <c:pt idx="0">
                  <c:v>EBITDA</c:v>
                </c:pt>
              </c:strCache>
            </c:strRef>
          </c:tx>
          <c:spPr>
            <a:solidFill>
              <a:schemeClr val="accent2"/>
            </a:solidFill>
            <a:ln>
              <a:noFill/>
              <a:prstDash val="solid"/>
            </a:ln>
          </c:spPr>
          <c:invertIfNegative val="0"/>
          <c:cat>
            <c:numRef>
              <c:f>'123.ЈП за комунална дејност ОХР'!$B$94:$D$94</c:f>
              <c:numCache>
                <c:formatCode>0</c:formatCode>
                <c:ptCount val="3"/>
                <c:pt idx="0">
                  <c:v>2023</c:v>
                </c:pt>
                <c:pt idx="1">
                  <c:v>2024</c:v>
                </c:pt>
                <c:pt idx="2">
                  <c:v>2025</c:v>
                </c:pt>
              </c:numCache>
            </c:numRef>
          </c:cat>
          <c:val>
            <c:numRef>
              <c:f>'123.ЈП за комунална дејност ОХР'!$B$96:$D$96</c:f>
              <c:numCache>
                <c:formatCode>#,##0</c:formatCode>
                <c:ptCount val="3"/>
                <c:pt idx="0">
                  <c:v>-22518846</c:v>
                </c:pt>
                <c:pt idx="1">
                  <c:v>-39772121</c:v>
                </c:pt>
                <c:pt idx="2">
                  <c:v>-57868148</c:v>
                </c:pt>
              </c:numCache>
            </c:numRef>
          </c:val>
          <c:extLst>
            <c:ext xmlns:c16="http://schemas.microsoft.com/office/drawing/2014/chart" uri="{C3380CC4-5D6E-409C-BE32-E72D297353CC}">
              <c16:uniqueId val="{00000001-344F-F14E-8C9C-5B5439D27DC7}"/>
            </c:ext>
          </c:extLst>
        </c:ser>
        <c:ser>
          <c:idx val="2"/>
          <c:order val="2"/>
          <c:tx>
            <c:strRef>
              <c:f>'123.ЈП за комунална дејност ОХР'!$A$97</c:f>
              <c:strCache>
                <c:ptCount val="1"/>
                <c:pt idx="0">
                  <c:v>Показател на долг/ЕBITDA</c:v>
                </c:pt>
              </c:strCache>
            </c:strRef>
          </c:tx>
          <c:spPr>
            <a:solidFill>
              <a:schemeClr val="accent3"/>
            </a:solidFill>
            <a:ln>
              <a:noFill/>
              <a:prstDash val="solid"/>
            </a:ln>
          </c:spPr>
          <c:invertIfNegative val="0"/>
          <c:cat>
            <c:numRef>
              <c:f>'123.ЈП за комунална дејност ОХР'!$B$94:$D$94</c:f>
              <c:numCache>
                <c:formatCode>0</c:formatCode>
                <c:ptCount val="3"/>
                <c:pt idx="0">
                  <c:v>2023</c:v>
                </c:pt>
                <c:pt idx="1">
                  <c:v>2024</c:v>
                </c:pt>
                <c:pt idx="2">
                  <c:v>2025</c:v>
                </c:pt>
              </c:numCache>
            </c:numRef>
          </c:cat>
          <c:val>
            <c:numRef>
              <c:f>'123.ЈП за комунална дејност ОХР'!$B$97:$D$97</c:f>
              <c:numCache>
                <c:formatCode>#,##0.00</c:formatCode>
                <c:ptCount val="3"/>
                <c:pt idx="0">
                  <c:v>-6.2285739686660673</c:v>
                </c:pt>
                <c:pt idx="1">
                  <c:v>-4.3232440633477909</c:v>
                </c:pt>
                <c:pt idx="2">
                  <c:v>-3.5324857467358379</c:v>
                </c:pt>
              </c:numCache>
            </c:numRef>
          </c:val>
          <c:extLst>
            <c:ext xmlns:c16="http://schemas.microsoft.com/office/drawing/2014/chart" uri="{C3380CC4-5D6E-409C-BE32-E72D297353CC}">
              <c16:uniqueId val="{00000002-344F-F14E-8C9C-5B5439D27DC7}"/>
            </c:ext>
          </c:extLst>
        </c:ser>
        <c:dLbls>
          <c:showLegendKey val="0"/>
          <c:showVal val="0"/>
          <c:showCatName val="0"/>
          <c:showSerName val="0"/>
          <c:showPercent val="0"/>
          <c:showBubbleSize val="0"/>
        </c:dLbls>
        <c:gapWidth val="219"/>
        <c:overlap val="-27"/>
        <c:axId val="255308160"/>
        <c:axId val="255309696"/>
      </c:barChart>
      <c:catAx>
        <c:axId val="2553081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309696"/>
        <c:crosses val="autoZero"/>
        <c:auto val="1"/>
        <c:lblAlgn val="ctr"/>
        <c:lblOffset val="100"/>
        <c:noMultiLvlLbl val="0"/>
      </c:catAx>
      <c:valAx>
        <c:axId val="255309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308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'123.ЈП за комунална дејност ОХР'!$A$118</c:f>
              <c:strCache>
                <c:ptCount val="1"/>
                <c:pt idx="0">
                  <c:v>Oбврски</c:v>
                </c:pt>
              </c:strCache>
            </c:strRef>
          </c:tx>
          <c:spPr>
            <a:solidFill>
              <a:schemeClr val="accent1"/>
            </a:solidFill>
            <a:ln>
              <a:noFill/>
              <a:prstDash val="solid"/>
            </a:ln>
          </c:spPr>
          <c:invertIfNegative val="0"/>
          <c:cat>
            <c:numRef>
              <c:f>'123.ЈП за комунална дејност ОХР'!$B$117:$D$117</c:f>
              <c:numCache>
                <c:formatCode>General</c:formatCode>
                <c:ptCount val="3"/>
                <c:pt idx="0">
                  <c:v>2023</c:v>
                </c:pt>
                <c:pt idx="1">
                  <c:v>2024</c:v>
                </c:pt>
                <c:pt idx="2">
                  <c:v>2025</c:v>
                </c:pt>
              </c:numCache>
            </c:numRef>
          </c:cat>
          <c:val>
            <c:numRef>
              <c:f>'123.ЈП за комунална дејност ОХР'!$B$118:$D$118</c:f>
              <c:numCache>
                <c:formatCode>#,##0</c:formatCode>
                <c:ptCount val="3"/>
                <c:pt idx="0">
                  <c:v>140260298</c:v>
                </c:pt>
                <c:pt idx="1">
                  <c:v>171944586</c:v>
                </c:pt>
                <c:pt idx="2">
                  <c:v>204418408</c:v>
                </c:pt>
              </c:numCache>
            </c:numRef>
          </c:val>
          <c:extLst>
            <c:ext xmlns:c16="http://schemas.microsoft.com/office/drawing/2014/chart" uri="{C3380CC4-5D6E-409C-BE32-E72D297353CC}">
              <c16:uniqueId val="{00000000-1103-6047-8B63-C59817E631BD}"/>
            </c:ext>
          </c:extLst>
        </c:ser>
        <c:ser>
          <c:idx val="1"/>
          <c:order val="1"/>
          <c:tx>
            <c:strRef>
              <c:f>'123.ЈП за комунална дејност ОХР'!$A$119</c:f>
              <c:strCache>
                <c:ptCount val="1"/>
                <c:pt idx="0">
                  <c:v>Приходи</c:v>
                </c:pt>
              </c:strCache>
            </c:strRef>
          </c:tx>
          <c:spPr>
            <a:solidFill>
              <a:schemeClr val="accent2"/>
            </a:solidFill>
            <a:ln>
              <a:noFill/>
              <a:prstDash val="solid"/>
            </a:ln>
          </c:spPr>
          <c:invertIfNegative val="0"/>
          <c:cat>
            <c:numRef>
              <c:f>'123.ЈП за комунална дејност ОХР'!$B$117:$D$117</c:f>
              <c:numCache>
                <c:formatCode>General</c:formatCode>
                <c:ptCount val="3"/>
                <c:pt idx="0">
                  <c:v>2023</c:v>
                </c:pt>
                <c:pt idx="1">
                  <c:v>2024</c:v>
                </c:pt>
                <c:pt idx="2">
                  <c:v>2025</c:v>
                </c:pt>
              </c:numCache>
            </c:numRef>
          </c:cat>
          <c:val>
            <c:numRef>
              <c:f>'123.ЈП за комунална дејност ОХР'!$B$119:$D$119</c:f>
              <c:numCache>
                <c:formatCode>#,##0</c:formatCode>
                <c:ptCount val="3"/>
                <c:pt idx="0">
                  <c:v>171204001</c:v>
                </c:pt>
                <c:pt idx="1">
                  <c:v>158590449</c:v>
                </c:pt>
                <c:pt idx="2">
                  <c:v>220514552</c:v>
                </c:pt>
              </c:numCache>
            </c:numRef>
          </c:val>
          <c:extLst>
            <c:ext xmlns:c16="http://schemas.microsoft.com/office/drawing/2014/chart" uri="{C3380CC4-5D6E-409C-BE32-E72D297353CC}">
              <c16:uniqueId val="{00000001-1103-6047-8B63-C59817E631BD}"/>
            </c:ext>
          </c:extLst>
        </c:ser>
        <c:dLbls>
          <c:showLegendKey val="0"/>
          <c:showVal val="0"/>
          <c:showCatName val="0"/>
          <c:showSerName val="0"/>
          <c:showPercent val="0"/>
          <c:showBubbleSize val="0"/>
        </c:dLbls>
        <c:gapWidth val="219"/>
        <c:overlap val="-27"/>
        <c:axId val="255396864"/>
        <c:axId val="255406848"/>
      </c:barChart>
      <c:catAx>
        <c:axId val="2553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406848"/>
        <c:crosses val="autoZero"/>
        <c:auto val="1"/>
        <c:lblAlgn val="ctr"/>
        <c:lblOffset val="100"/>
        <c:noMultiLvlLbl val="0"/>
      </c:catAx>
      <c:valAx>
        <c:axId val="255406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396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'123.ЈП за комунална дејност ОХР'!$A$139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'123.ЈП за комунална дејност ОХР'!$B$138:$D$138</c:f>
              <c:numCache>
                <c:formatCode>General</c:formatCode>
                <c:ptCount val="3"/>
                <c:pt idx="0">
                  <c:v>2023</c:v>
                </c:pt>
                <c:pt idx="1">
                  <c:v>2024</c:v>
                </c:pt>
                <c:pt idx="2">
                  <c:v>2025</c:v>
                </c:pt>
              </c:numCache>
            </c:numRef>
          </c:cat>
          <c:val>
            <c:numRef>
              <c:f>'123.ЈП за комунална дејност ОХР'!$B$139:$D$139</c:f>
              <c:numCache>
                <c:formatCode>0.00</c:formatCode>
                <c:ptCount val="3"/>
                <c:pt idx="0">
                  <c:v>0.74743733214103136</c:v>
                </c:pt>
                <c:pt idx="1">
                  <c:v>0.94292161905754224</c:v>
                </c:pt>
                <c:pt idx="2">
                  <c:v>1.0615291372050699</c:v>
                </c:pt>
              </c:numCache>
            </c:numRef>
          </c:val>
          <c:smooth val="0"/>
          <c:extLst>
            <c:ext xmlns:c16="http://schemas.microsoft.com/office/drawing/2014/chart" uri="{C3380CC4-5D6E-409C-BE32-E72D297353CC}">
              <c16:uniqueId val="{00000000-007A-6D43-95B9-B070CE4032A6}"/>
            </c:ext>
          </c:extLst>
        </c:ser>
        <c:ser>
          <c:idx val="1"/>
          <c:order val="1"/>
          <c:tx>
            <c:strRef>
              <c:f>'123.ЈП за комунална дејност ОХР'!$A$140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'123.ЈП за комунална дејност ОХР'!$B$138:$D$138</c:f>
              <c:numCache>
                <c:formatCode>General</c:formatCode>
                <c:ptCount val="3"/>
                <c:pt idx="0">
                  <c:v>2023</c:v>
                </c:pt>
                <c:pt idx="1">
                  <c:v>2024</c:v>
                </c:pt>
                <c:pt idx="2">
                  <c:v>2025</c:v>
                </c:pt>
              </c:numCache>
            </c:numRef>
          </c:cat>
          <c:val>
            <c:numRef>
              <c:f>'123.ЈП за комунална дејност ОХР'!$B$140:$D$140</c:f>
              <c:numCache>
                <c:formatCode>0.00</c:formatCode>
                <c:ptCount val="3"/>
                <c:pt idx="0">
                  <c:v>3.1322535069005122</c:v>
                </c:pt>
                <c:pt idx="1">
                  <c:v>21.401642756937019</c:v>
                </c:pt>
                <c:pt idx="2">
                  <c:v>-14.765335587516789</c:v>
                </c:pt>
              </c:numCache>
            </c:numRef>
          </c:val>
          <c:smooth val="0"/>
          <c:extLst>
            <c:ext xmlns:c16="http://schemas.microsoft.com/office/drawing/2014/chart" uri="{C3380CC4-5D6E-409C-BE32-E72D297353CC}">
              <c16:uniqueId val="{00000001-007A-6D43-95B9-B070CE4032A6}"/>
            </c:ext>
          </c:extLst>
        </c:ser>
        <c:dLbls>
          <c:showLegendKey val="0"/>
          <c:showVal val="0"/>
          <c:showCatName val="0"/>
          <c:showSerName val="0"/>
          <c:showPercent val="0"/>
          <c:showBubbleSize val="0"/>
        </c:dLbls>
        <c:smooth val="0"/>
        <c:axId val="255457152"/>
        <c:axId val="255458688"/>
      </c:lineChart>
      <c:catAx>
        <c:axId val="25545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458688"/>
        <c:crosses val="autoZero"/>
        <c:auto val="1"/>
        <c:lblAlgn val="ctr"/>
        <c:lblOffset val="100"/>
        <c:noMultiLvlLbl val="0"/>
      </c:catAx>
      <c:valAx>
        <c:axId val="255458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5457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'123.ЈП за комунална дејност ОХР'!$A$185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'123.ЈП за комунална дејност ОХР'!$B$184:$D$184</c:f>
              <c:numCache>
                <c:formatCode>General</c:formatCode>
                <c:ptCount val="3"/>
                <c:pt idx="0">
                  <c:v>2023</c:v>
                </c:pt>
                <c:pt idx="1">
                  <c:v>2024</c:v>
                </c:pt>
                <c:pt idx="2">
                  <c:v>2025</c:v>
                </c:pt>
              </c:numCache>
            </c:numRef>
          </c:cat>
          <c:val>
            <c:numRef>
              <c:f>'123.ЈП за комунална дејност ОХР'!$B$185:$D$185</c:f>
              <c:numCache>
                <c:formatCode>0.00</c:formatCode>
                <c:ptCount val="3"/>
                <c:pt idx="0">
                  <c:v>1.1505466571873391</c:v>
                </c:pt>
                <c:pt idx="1">
                  <c:v>0.91752864495541608</c:v>
                </c:pt>
                <c:pt idx="2">
                  <c:v>0.81106733303587808</c:v>
                </c:pt>
              </c:numCache>
            </c:numRef>
          </c:val>
          <c:smooth val="0"/>
          <c:extLst>
            <c:ext xmlns:c16="http://schemas.microsoft.com/office/drawing/2014/chart" uri="{C3380CC4-5D6E-409C-BE32-E72D297353CC}">
              <c16:uniqueId val="{00000000-A79B-DC4E-A049-F1EE05D04A50}"/>
            </c:ext>
          </c:extLst>
        </c:ser>
        <c:ser>
          <c:idx val="1"/>
          <c:order val="1"/>
          <c:tx>
            <c:strRef>
              <c:f>'123.ЈП за комунална дејност ОХР'!$A$186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'123.ЈП за комунална дејност ОХР'!$B$184:$D$184</c:f>
              <c:numCache>
                <c:formatCode>General</c:formatCode>
                <c:ptCount val="3"/>
                <c:pt idx="0">
                  <c:v>2023</c:v>
                </c:pt>
                <c:pt idx="1">
                  <c:v>2024</c:v>
                </c:pt>
                <c:pt idx="2">
                  <c:v>2025</c:v>
                </c:pt>
              </c:numCache>
            </c:numRef>
          </c:cat>
          <c:val>
            <c:numRef>
              <c:f>'123.ЈП за комунална дејност ОХР'!$B$186:$D$186</c:f>
              <c:numCache>
                <c:formatCode>0.00</c:formatCode>
                <c:ptCount val="3"/>
                <c:pt idx="0">
                  <c:v>1.081994385895287</c:v>
                </c:pt>
                <c:pt idx="1">
                  <c:v>0.87265612422364958</c:v>
                </c:pt>
                <c:pt idx="2">
                  <c:v>0.78750526224624551</c:v>
                </c:pt>
              </c:numCache>
            </c:numRef>
          </c:val>
          <c:smooth val="0"/>
          <c:extLst>
            <c:ext xmlns:c16="http://schemas.microsoft.com/office/drawing/2014/chart" uri="{C3380CC4-5D6E-409C-BE32-E72D297353CC}">
              <c16:uniqueId val="{00000001-A79B-DC4E-A049-F1EE05D04A50}"/>
            </c:ext>
          </c:extLst>
        </c:ser>
        <c:dLbls>
          <c:showLegendKey val="0"/>
          <c:showVal val="0"/>
          <c:showCatName val="0"/>
          <c:showSerName val="0"/>
          <c:showPercent val="0"/>
          <c:showBubbleSize val="0"/>
        </c:dLbls>
        <c:smooth val="0"/>
        <c:axId val="258466560"/>
        <c:axId val="258468096"/>
      </c:lineChart>
      <c:catAx>
        <c:axId val="25846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468096"/>
        <c:crosses val="autoZero"/>
        <c:auto val="1"/>
        <c:lblAlgn val="ctr"/>
        <c:lblOffset val="100"/>
        <c:noMultiLvlLbl val="0"/>
      </c:catAx>
      <c:valAx>
        <c:axId val="258468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466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'124.ЈП за изградба одржување и'!$A$161</c:f>
              <c:strCache>
                <c:ptCount val="1"/>
                <c:pt idx="0">
                  <c:v>   НЕТО ПРОФИТНА МАРЖА</c:v>
                </c:pt>
              </c:strCache>
            </c:strRef>
          </c:tx>
          <c:spPr>
            <a:ln w="28575" cap="rnd">
              <a:solidFill>
                <a:schemeClr val="accent1"/>
              </a:solidFill>
              <a:prstDash val="solid"/>
              <a:round/>
            </a:ln>
          </c:spPr>
          <c:marker>
            <c:symbol val="none"/>
          </c:marker>
          <c:cat>
            <c:numRef>
              <c:f>'124.ЈП за изградба одржување и'!$B$160:$D$160</c:f>
              <c:numCache>
                <c:formatCode>General</c:formatCode>
                <c:ptCount val="3"/>
                <c:pt idx="0">
                  <c:v>2023</c:v>
                </c:pt>
                <c:pt idx="1">
                  <c:v>2024</c:v>
                </c:pt>
                <c:pt idx="2">
                  <c:v>2025</c:v>
                </c:pt>
              </c:numCache>
            </c:numRef>
          </c:cat>
          <c:val>
            <c:numRef>
              <c:f>'124.ЈП за изградба одржување и'!$B$161:$D$161</c:f>
              <c:numCache>
                <c:formatCode>0.00</c:formatCode>
                <c:ptCount val="3"/>
                <c:pt idx="0">
                  <c:v>7.0439880466396314</c:v>
                </c:pt>
                <c:pt idx="1">
                  <c:v>3.980751510658918</c:v>
                </c:pt>
                <c:pt idx="2">
                  <c:v>3.2493181845907202</c:v>
                </c:pt>
              </c:numCache>
            </c:numRef>
          </c:val>
          <c:smooth val="0"/>
          <c:extLst>
            <c:ext xmlns:c16="http://schemas.microsoft.com/office/drawing/2014/chart" uri="{C3380CC4-5D6E-409C-BE32-E72D297353CC}">
              <c16:uniqueId val="{00000000-EEDA-3C49-8C62-67A27955B9B1}"/>
            </c:ext>
          </c:extLst>
        </c:ser>
        <c:ser>
          <c:idx val="1"/>
          <c:order val="1"/>
          <c:tx>
            <c:strRef>
              <c:f>'124.ЈП за изградба одржување и'!$A$162</c:f>
              <c:strCache>
                <c:ptCount val="1"/>
                <c:pt idx="0">
                  <c:v>  ОПЕРАТИВНА ПРОФИТНА МАРЖА</c:v>
                </c:pt>
              </c:strCache>
            </c:strRef>
          </c:tx>
          <c:spPr>
            <a:ln w="28575" cap="rnd">
              <a:solidFill>
                <a:schemeClr val="accent2"/>
              </a:solidFill>
              <a:prstDash val="solid"/>
              <a:round/>
            </a:ln>
          </c:spPr>
          <c:marker>
            <c:symbol val="none"/>
          </c:marker>
          <c:cat>
            <c:numRef>
              <c:f>'124.ЈП за изградба одржување и'!$B$160:$D$160</c:f>
              <c:numCache>
                <c:formatCode>General</c:formatCode>
                <c:ptCount val="3"/>
                <c:pt idx="0">
                  <c:v>2023</c:v>
                </c:pt>
                <c:pt idx="1">
                  <c:v>2024</c:v>
                </c:pt>
                <c:pt idx="2">
                  <c:v>2025</c:v>
                </c:pt>
              </c:numCache>
            </c:numRef>
          </c:cat>
          <c:val>
            <c:numRef>
              <c:f>'124.ЈП за изградба одржување и'!$B$162:$D$162</c:f>
              <c:numCache>
                <c:formatCode>0.00</c:formatCode>
                <c:ptCount val="3"/>
                <c:pt idx="0">
                  <c:v>7.2141452341933476</c:v>
                </c:pt>
                <c:pt idx="1">
                  <c:v>3.329531948686316</c:v>
                </c:pt>
                <c:pt idx="2">
                  <c:v>0.66889352686777515</c:v>
                </c:pt>
              </c:numCache>
            </c:numRef>
          </c:val>
          <c:smooth val="0"/>
          <c:extLst>
            <c:ext xmlns:c16="http://schemas.microsoft.com/office/drawing/2014/chart" uri="{C3380CC4-5D6E-409C-BE32-E72D297353CC}">
              <c16:uniqueId val="{00000001-EEDA-3C49-8C62-67A27955B9B1}"/>
            </c:ext>
          </c:extLst>
        </c:ser>
        <c:ser>
          <c:idx val="2"/>
          <c:order val="2"/>
          <c:tx>
            <c:strRef>
              <c:f>'124.ЈП за изградба одржување 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'124.ЈП за изградба одржување и'!$B$160:$D$160</c:f>
              <c:numCache>
                <c:formatCode>General</c:formatCode>
                <c:ptCount val="3"/>
                <c:pt idx="0">
                  <c:v>2023</c:v>
                </c:pt>
                <c:pt idx="1">
                  <c:v>2024</c:v>
                </c:pt>
                <c:pt idx="2">
                  <c:v>2025</c:v>
                </c:pt>
              </c:numCache>
            </c:numRef>
          </c:cat>
          <c:val>
            <c:numRef>
              <c:f>'124.ЈП за изградба одржување и'!$B$163:$D$163</c:f>
              <c:numCache>
                <c:formatCode>0.00</c:formatCode>
                <c:ptCount val="3"/>
                <c:pt idx="0">
                  <c:v>0.8310772898731581</c:v>
                </c:pt>
                <c:pt idx="1">
                  <c:v>0.48497280918805541</c:v>
                </c:pt>
                <c:pt idx="2">
                  <c:v>0.41511177251109721</c:v>
                </c:pt>
              </c:numCache>
            </c:numRef>
          </c:val>
          <c:smooth val="0"/>
          <c:extLst>
            <c:ext xmlns:c16="http://schemas.microsoft.com/office/drawing/2014/chart" uri="{C3380CC4-5D6E-409C-BE32-E72D297353CC}">
              <c16:uniqueId val="{00000002-EEDA-3C49-8C62-67A27955B9B1}"/>
            </c:ext>
          </c:extLst>
        </c:ser>
        <c:ser>
          <c:idx val="3"/>
          <c:order val="3"/>
          <c:tx>
            <c:strRef>
              <c:f>'124.ЈП за изградба одржување и'!$A$164</c:f>
              <c:strCache>
                <c:ptCount val="1"/>
                <c:pt idx="0">
                  <c:v>  СТАПКА НА ПОВРАТ НА КАПИТАЛОТ (ROE)</c:v>
                </c:pt>
              </c:strCache>
            </c:strRef>
          </c:tx>
          <c:marker>
            <c:symbol val="none"/>
          </c:marker>
          <c:cat>
            <c:numRef>
              <c:f>'124.ЈП за изградба одржување и'!$B$160:$D$160</c:f>
              <c:numCache>
                <c:formatCode>General</c:formatCode>
                <c:ptCount val="3"/>
                <c:pt idx="0">
                  <c:v>2023</c:v>
                </c:pt>
                <c:pt idx="1">
                  <c:v>2024</c:v>
                </c:pt>
                <c:pt idx="2">
                  <c:v>2025</c:v>
                </c:pt>
              </c:numCache>
            </c:numRef>
          </c:cat>
          <c:val>
            <c:numRef>
              <c:f>'124.ЈП за изградба одржување и'!$B$164:$D$164</c:f>
              <c:numCache>
                <c:formatCode>0.00</c:formatCode>
                <c:ptCount val="3"/>
                <c:pt idx="0">
                  <c:v>0.9451557204575427</c:v>
                </c:pt>
                <c:pt idx="1">
                  <c:v>0.56264055822312153</c:v>
                </c:pt>
                <c:pt idx="2">
                  <c:v>0.48690418000413171</c:v>
                </c:pt>
              </c:numCache>
            </c:numRef>
          </c:val>
          <c:smooth val="0"/>
          <c:extLst>
            <c:ext xmlns:c16="http://schemas.microsoft.com/office/drawing/2014/chart" uri="{C3380CC4-5D6E-409C-BE32-E72D297353CC}">
              <c16:uniqueId val="{00000000-72B6-C441-AA5C-062E9A6615A1}"/>
            </c:ext>
          </c:extLst>
        </c:ser>
        <c:dLbls>
          <c:showLegendKey val="0"/>
          <c:showVal val="0"/>
          <c:showCatName val="0"/>
          <c:showSerName val="0"/>
          <c:showPercent val="0"/>
          <c:showBubbleSize val="0"/>
        </c:dLbls>
        <c:smooth val="0"/>
        <c:axId val="259324160"/>
        <c:axId val="260308992"/>
      </c:lineChart>
      <c:catAx>
        <c:axId val="25932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0308992"/>
        <c:crosses val="autoZero"/>
        <c:auto val="1"/>
        <c:lblAlgn val="ctr"/>
        <c:lblOffset val="100"/>
        <c:noMultiLvlLbl val="0"/>
      </c:catAx>
      <c:valAx>
        <c:axId val="260308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24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'124.ЈП за изградба одржување и'!$A$95</c:f>
              <c:strCache>
                <c:ptCount val="1"/>
                <c:pt idx="0">
                  <c:v>Oбврски</c:v>
                </c:pt>
              </c:strCache>
            </c:strRef>
          </c:tx>
          <c:spPr>
            <a:solidFill>
              <a:schemeClr val="accent1"/>
            </a:solidFill>
            <a:ln>
              <a:noFill/>
              <a:prstDash val="solid"/>
            </a:ln>
          </c:spPr>
          <c:invertIfNegative val="0"/>
          <c:cat>
            <c:numRef>
              <c:f>'124.ЈП за изградба одржување и'!$B$94:$D$94</c:f>
              <c:numCache>
                <c:formatCode>0</c:formatCode>
                <c:ptCount val="3"/>
                <c:pt idx="0">
                  <c:v>2023</c:v>
                </c:pt>
                <c:pt idx="1">
                  <c:v>2024</c:v>
                </c:pt>
                <c:pt idx="2">
                  <c:v>2025</c:v>
                </c:pt>
              </c:numCache>
            </c:numRef>
          </c:cat>
          <c:val>
            <c:numRef>
              <c:f>'124.ЈП за изградба одржување и'!$B$95:$D$95</c:f>
              <c:numCache>
                <c:formatCode>#,##0</c:formatCode>
                <c:ptCount val="3"/>
                <c:pt idx="0">
                  <c:v>68132260</c:v>
                </c:pt>
                <c:pt idx="1">
                  <c:v>78725755</c:v>
                </c:pt>
                <c:pt idx="2">
                  <c:v>84958779</c:v>
                </c:pt>
              </c:numCache>
            </c:numRef>
          </c:val>
          <c:extLst>
            <c:ext xmlns:c16="http://schemas.microsoft.com/office/drawing/2014/chart" uri="{C3380CC4-5D6E-409C-BE32-E72D297353CC}">
              <c16:uniqueId val="{00000000-5595-F34D-87D6-1327F74F241D}"/>
            </c:ext>
          </c:extLst>
        </c:ser>
        <c:ser>
          <c:idx val="1"/>
          <c:order val="1"/>
          <c:tx>
            <c:strRef>
              <c:f>'124.ЈП за изградба одржување и'!$A$96</c:f>
              <c:strCache>
                <c:ptCount val="1"/>
                <c:pt idx="0">
                  <c:v>EBITDA</c:v>
                </c:pt>
              </c:strCache>
            </c:strRef>
          </c:tx>
          <c:spPr>
            <a:solidFill>
              <a:schemeClr val="accent2"/>
            </a:solidFill>
            <a:ln>
              <a:noFill/>
              <a:prstDash val="solid"/>
            </a:ln>
          </c:spPr>
          <c:invertIfNegative val="0"/>
          <c:cat>
            <c:numRef>
              <c:f>'124.ЈП за изградба одржување и'!$B$94:$D$94</c:f>
              <c:numCache>
                <c:formatCode>0</c:formatCode>
                <c:ptCount val="3"/>
                <c:pt idx="0">
                  <c:v>2023</c:v>
                </c:pt>
                <c:pt idx="1">
                  <c:v>2024</c:v>
                </c:pt>
                <c:pt idx="2">
                  <c:v>2025</c:v>
                </c:pt>
              </c:numCache>
            </c:numRef>
          </c:cat>
          <c:val>
            <c:numRef>
              <c:f>'124.ЈП за изградба одржување и'!$B$96:$D$96</c:f>
              <c:numCache>
                <c:formatCode>#,##0</c:formatCode>
                <c:ptCount val="3"/>
                <c:pt idx="0">
                  <c:v>4804634</c:v>
                </c:pt>
                <c:pt idx="1">
                  <c:v>2313357</c:v>
                </c:pt>
                <c:pt idx="2">
                  <c:v>492383</c:v>
                </c:pt>
              </c:numCache>
            </c:numRef>
          </c:val>
          <c:extLst>
            <c:ext xmlns:c16="http://schemas.microsoft.com/office/drawing/2014/chart" uri="{C3380CC4-5D6E-409C-BE32-E72D297353CC}">
              <c16:uniqueId val="{00000001-5595-F34D-87D6-1327F74F241D}"/>
            </c:ext>
          </c:extLst>
        </c:ser>
        <c:ser>
          <c:idx val="2"/>
          <c:order val="2"/>
          <c:tx>
            <c:strRef>
              <c:f>'124.ЈП за изградба одржување и'!$A$97</c:f>
              <c:strCache>
                <c:ptCount val="1"/>
                <c:pt idx="0">
                  <c:v>Показател на долг/ЕBITDA</c:v>
                </c:pt>
              </c:strCache>
            </c:strRef>
          </c:tx>
          <c:spPr>
            <a:solidFill>
              <a:schemeClr val="accent3"/>
            </a:solidFill>
            <a:ln>
              <a:noFill/>
              <a:prstDash val="solid"/>
            </a:ln>
          </c:spPr>
          <c:invertIfNegative val="0"/>
          <c:cat>
            <c:numRef>
              <c:f>'124.ЈП за изградба одржување и'!$B$94:$D$94</c:f>
              <c:numCache>
                <c:formatCode>0</c:formatCode>
                <c:ptCount val="3"/>
                <c:pt idx="0">
                  <c:v>2023</c:v>
                </c:pt>
                <c:pt idx="1">
                  <c:v>2024</c:v>
                </c:pt>
                <c:pt idx="2">
                  <c:v>2025</c:v>
                </c:pt>
              </c:numCache>
            </c:numRef>
          </c:cat>
          <c:val>
            <c:numRef>
              <c:f>'124.ЈП за изградба одржување и'!$B$97:$D$97</c:f>
              <c:numCache>
                <c:formatCode>#,##0.00</c:formatCode>
                <c:ptCount val="3"/>
                <c:pt idx="0">
                  <c:v>14.18053071264117</c:v>
                </c:pt>
                <c:pt idx="1">
                  <c:v>34.030958040630999</c:v>
                </c:pt>
                <c:pt idx="2">
                  <c:v>172.5461256785876</c:v>
                </c:pt>
              </c:numCache>
            </c:numRef>
          </c:val>
          <c:extLst>
            <c:ext xmlns:c16="http://schemas.microsoft.com/office/drawing/2014/chart" uri="{C3380CC4-5D6E-409C-BE32-E72D297353CC}">
              <c16:uniqueId val="{00000002-5595-F34D-87D6-1327F74F241D}"/>
            </c:ext>
          </c:extLst>
        </c:ser>
        <c:dLbls>
          <c:showLegendKey val="0"/>
          <c:showVal val="0"/>
          <c:showCatName val="0"/>
          <c:showSerName val="0"/>
          <c:showPercent val="0"/>
          <c:showBubbleSize val="0"/>
        </c:dLbls>
        <c:gapWidth val="219"/>
        <c:overlap val="-27"/>
        <c:axId val="259397888"/>
        <c:axId val="259403776"/>
      </c:barChart>
      <c:catAx>
        <c:axId val="2593978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403776"/>
        <c:crosses val="autoZero"/>
        <c:auto val="1"/>
        <c:lblAlgn val="ctr"/>
        <c:lblOffset val="100"/>
        <c:noMultiLvlLbl val="0"/>
      </c:catAx>
      <c:valAx>
        <c:axId val="25940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97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'124.ЈП за изградба одржување и'!$A$118</c:f>
              <c:strCache>
                <c:ptCount val="1"/>
                <c:pt idx="0">
                  <c:v>Oбврски</c:v>
                </c:pt>
              </c:strCache>
            </c:strRef>
          </c:tx>
          <c:spPr>
            <a:solidFill>
              <a:schemeClr val="accent1"/>
            </a:solidFill>
            <a:ln>
              <a:noFill/>
              <a:prstDash val="solid"/>
            </a:ln>
          </c:spPr>
          <c:invertIfNegative val="0"/>
          <c:cat>
            <c:numRef>
              <c:f>'124.ЈП за изградба одржување и'!$B$117:$D$117</c:f>
              <c:numCache>
                <c:formatCode>General</c:formatCode>
                <c:ptCount val="3"/>
                <c:pt idx="0">
                  <c:v>2023</c:v>
                </c:pt>
                <c:pt idx="1">
                  <c:v>2024</c:v>
                </c:pt>
                <c:pt idx="2">
                  <c:v>2025</c:v>
                </c:pt>
              </c:numCache>
            </c:numRef>
          </c:cat>
          <c:val>
            <c:numRef>
              <c:f>'124.ЈП за изградба одржување и'!$B$118:$D$118</c:f>
              <c:numCache>
                <c:formatCode>#,##0</c:formatCode>
                <c:ptCount val="3"/>
                <c:pt idx="0">
                  <c:v>68132260</c:v>
                </c:pt>
                <c:pt idx="1">
                  <c:v>78725755</c:v>
                </c:pt>
                <c:pt idx="2">
                  <c:v>84958779</c:v>
                </c:pt>
              </c:numCache>
            </c:numRef>
          </c:val>
          <c:extLst>
            <c:ext xmlns:c16="http://schemas.microsoft.com/office/drawing/2014/chart" uri="{C3380CC4-5D6E-409C-BE32-E72D297353CC}">
              <c16:uniqueId val="{00000000-BEDC-C843-B09A-F38BC415A06B}"/>
            </c:ext>
          </c:extLst>
        </c:ser>
        <c:ser>
          <c:idx val="1"/>
          <c:order val="1"/>
          <c:tx>
            <c:strRef>
              <c:f>'124.ЈП за изградба одржување и'!$A$119</c:f>
              <c:strCache>
                <c:ptCount val="1"/>
                <c:pt idx="0">
                  <c:v>Приходи</c:v>
                </c:pt>
              </c:strCache>
            </c:strRef>
          </c:tx>
          <c:spPr>
            <a:solidFill>
              <a:schemeClr val="accent2"/>
            </a:solidFill>
            <a:ln>
              <a:noFill/>
              <a:prstDash val="solid"/>
            </a:ln>
          </c:spPr>
          <c:invertIfNegative val="0"/>
          <c:cat>
            <c:numRef>
              <c:f>'124.ЈП за изградба одржување и'!$B$117:$D$117</c:f>
              <c:numCache>
                <c:formatCode>General</c:formatCode>
                <c:ptCount val="3"/>
                <c:pt idx="0">
                  <c:v>2023</c:v>
                </c:pt>
                <c:pt idx="1">
                  <c:v>2024</c:v>
                </c:pt>
                <c:pt idx="2">
                  <c:v>2025</c:v>
                </c:pt>
              </c:numCache>
            </c:numRef>
          </c:cat>
          <c:val>
            <c:numRef>
              <c:f>'124.ЈП за изградба одржување и'!$B$119:$D$119</c:f>
              <c:numCache>
                <c:formatCode>#,##0</c:formatCode>
                <c:ptCount val="3"/>
                <c:pt idx="0">
                  <c:v>66822901</c:v>
                </c:pt>
                <c:pt idx="1">
                  <c:v>69850822</c:v>
                </c:pt>
                <c:pt idx="2">
                  <c:v>76056608</c:v>
                </c:pt>
              </c:numCache>
            </c:numRef>
          </c:val>
          <c:extLst>
            <c:ext xmlns:c16="http://schemas.microsoft.com/office/drawing/2014/chart" uri="{C3380CC4-5D6E-409C-BE32-E72D297353CC}">
              <c16:uniqueId val="{00000001-BEDC-C843-B09A-F38BC415A06B}"/>
            </c:ext>
          </c:extLst>
        </c:ser>
        <c:dLbls>
          <c:showLegendKey val="0"/>
          <c:showVal val="0"/>
          <c:showCatName val="0"/>
          <c:showSerName val="0"/>
          <c:showPercent val="0"/>
          <c:showBubbleSize val="0"/>
        </c:dLbls>
        <c:gapWidth val="219"/>
        <c:overlap val="-27"/>
        <c:axId val="259433600"/>
        <c:axId val="259435136"/>
      </c:barChart>
      <c:catAx>
        <c:axId val="25943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435136"/>
        <c:crosses val="autoZero"/>
        <c:auto val="1"/>
        <c:lblAlgn val="ctr"/>
        <c:lblOffset val="100"/>
        <c:noMultiLvlLbl val="0"/>
      </c:catAx>
      <c:valAx>
        <c:axId val="2594351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4336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'124.ЈП за изградба одржување 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'124.ЈП за изградба одржување и'!$B$138:$D$138</c:f>
              <c:numCache>
                <c:formatCode>General</c:formatCode>
                <c:ptCount val="3"/>
                <c:pt idx="0">
                  <c:v>2023</c:v>
                </c:pt>
                <c:pt idx="1">
                  <c:v>2024</c:v>
                </c:pt>
                <c:pt idx="2">
                  <c:v>2025</c:v>
                </c:pt>
              </c:numCache>
            </c:numRef>
          </c:cat>
          <c:val>
            <c:numRef>
              <c:f>'124.ЈП за изградба одржување и'!$B$139:$D$139</c:f>
              <c:numCache>
                <c:formatCode>0.00</c:formatCode>
                <c:ptCount val="3"/>
                <c:pt idx="0">
                  <c:v>0.1206980269126024</c:v>
                </c:pt>
                <c:pt idx="1">
                  <c:v>0.13804150429600939</c:v>
                </c:pt>
                <c:pt idx="2">
                  <c:v>0.14744668549040871</c:v>
                </c:pt>
              </c:numCache>
            </c:numRef>
          </c:val>
          <c:smooth val="0"/>
          <c:extLst>
            <c:ext xmlns:c16="http://schemas.microsoft.com/office/drawing/2014/chart" uri="{C3380CC4-5D6E-409C-BE32-E72D297353CC}">
              <c16:uniqueId val="{00000000-B290-AC49-BB1B-7870A6672E7A}"/>
            </c:ext>
          </c:extLst>
        </c:ser>
        <c:ser>
          <c:idx val="1"/>
          <c:order val="1"/>
          <c:tx>
            <c:strRef>
              <c:f>'124.ЈП за изградба одржување 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'124.ЈП за изградба одржување и'!$B$138:$D$138</c:f>
              <c:numCache>
                <c:formatCode>General</c:formatCode>
                <c:ptCount val="3"/>
                <c:pt idx="0">
                  <c:v>2023</c:v>
                </c:pt>
                <c:pt idx="1">
                  <c:v>2024</c:v>
                </c:pt>
                <c:pt idx="2">
                  <c:v>2025</c:v>
                </c:pt>
              </c:numCache>
            </c:numRef>
          </c:cat>
          <c:val>
            <c:numRef>
              <c:f>'124.ЈП за изградба одржување и'!$B$140:$D$140</c:f>
              <c:numCache>
                <c:formatCode>0.00</c:formatCode>
                <c:ptCount val="3"/>
                <c:pt idx="0">
                  <c:v>0.13726572964326289</c:v>
                </c:pt>
                <c:pt idx="1">
                  <c:v>0.16014866723167021</c:v>
                </c:pt>
                <c:pt idx="2">
                  <c:v>0.17294717289935521</c:v>
                </c:pt>
              </c:numCache>
            </c:numRef>
          </c:val>
          <c:smooth val="0"/>
          <c:extLst>
            <c:ext xmlns:c16="http://schemas.microsoft.com/office/drawing/2014/chart" uri="{C3380CC4-5D6E-409C-BE32-E72D297353CC}">
              <c16:uniqueId val="{00000001-B290-AC49-BB1B-7870A6672E7A}"/>
            </c:ext>
          </c:extLst>
        </c:ser>
        <c:dLbls>
          <c:showLegendKey val="0"/>
          <c:showVal val="0"/>
          <c:showCatName val="0"/>
          <c:showSerName val="0"/>
          <c:showPercent val="0"/>
          <c:showBubbleSize val="0"/>
        </c:dLbls>
        <c:smooth val="0"/>
        <c:axId val="259338240"/>
        <c:axId val="259339776"/>
      </c:lineChart>
      <c:catAx>
        <c:axId val="25933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39776"/>
        <c:crosses val="autoZero"/>
        <c:auto val="1"/>
        <c:lblAlgn val="ctr"/>
        <c:lblOffset val="100"/>
        <c:noMultiLvlLbl val="0"/>
      </c:catAx>
      <c:valAx>
        <c:axId val="259339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38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'13.ЈП за урбанистичко планирањ'!$A$185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'13.ЈП за урбанистичко планирањ'!$B$184:$D$184</c:f>
              <c:numCache>
                <c:formatCode>General</c:formatCode>
                <c:ptCount val="3"/>
                <c:pt idx="0">
                  <c:v>2023</c:v>
                </c:pt>
                <c:pt idx="1">
                  <c:v>2024</c:v>
                </c:pt>
                <c:pt idx="2">
                  <c:v>2025</c:v>
                </c:pt>
              </c:numCache>
            </c:numRef>
          </c:cat>
          <c:val>
            <c:numRef>
              <c:f>'13.ЈП за урбанистичко планирањ'!$B$185:$D$185</c:f>
              <c:numCache>
                <c:formatCode>0.00</c:formatCode>
                <c:ptCount val="3"/>
                <c:pt idx="0">
                  <c:v>4.2872024064495484</c:v>
                </c:pt>
                <c:pt idx="1">
                  <c:v>8.6780516979769295</c:v>
                </c:pt>
                <c:pt idx="2">
                  <c:v>4.9204974472492156</c:v>
                </c:pt>
              </c:numCache>
            </c:numRef>
          </c:val>
          <c:smooth val="0"/>
          <c:extLst>
            <c:ext xmlns:c16="http://schemas.microsoft.com/office/drawing/2014/chart" uri="{C3380CC4-5D6E-409C-BE32-E72D297353CC}">
              <c16:uniqueId val="{00000000-1EF7-3048-ABA6-F24C0008E42D}"/>
            </c:ext>
          </c:extLst>
        </c:ser>
        <c:ser>
          <c:idx val="1"/>
          <c:order val="1"/>
          <c:tx>
            <c:strRef>
              <c:f>'13.ЈП за урбанистичко планирањ'!$A$186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'13.ЈП за урбанистичко планирањ'!$B$184:$D$184</c:f>
              <c:numCache>
                <c:formatCode>General</c:formatCode>
                <c:ptCount val="3"/>
                <c:pt idx="0">
                  <c:v>2023</c:v>
                </c:pt>
                <c:pt idx="1">
                  <c:v>2024</c:v>
                </c:pt>
                <c:pt idx="2">
                  <c:v>2025</c:v>
                </c:pt>
              </c:numCache>
            </c:numRef>
          </c:cat>
          <c:val>
            <c:numRef>
              <c:f>'13.ЈП за урбанистичко планирањ'!$B$186:$D$186</c:f>
              <c:numCache>
                <c:formatCode>0.00</c:formatCode>
                <c:ptCount val="3"/>
                <c:pt idx="0">
                  <c:v>4.2872024064495484</c:v>
                </c:pt>
                <c:pt idx="1">
                  <c:v>8.6780516979769295</c:v>
                </c:pt>
                <c:pt idx="2">
                  <c:v>4.9204974472492156</c:v>
                </c:pt>
              </c:numCache>
            </c:numRef>
          </c:val>
          <c:smooth val="0"/>
          <c:extLst>
            <c:ext xmlns:c16="http://schemas.microsoft.com/office/drawing/2014/chart" uri="{C3380CC4-5D6E-409C-BE32-E72D297353CC}">
              <c16:uniqueId val="{00000001-1EF7-3048-ABA6-F24C0008E42D}"/>
            </c:ext>
          </c:extLst>
        </c:ser>
        <c:dLbls>
          <c:showLegendKey val="0"/>
          <c:showVal val="0"/>
          <c:showCatName val="0"/>
          <c:showSerName val="0"/>
          <c:showPercent val="0"/>
          <c:showBubbleSize val="0"/>
        </c:dLbls>
        <c:smooth val="0"/>
        <c:axId val="224400128"/>
        <c:axId val="224401664"/>
      </c:lineChart>
      <c:catAx>
        <c:axId val="22440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401664"/>
        <c:crosses val="autoZero"/>
        <c:auto val="1"/>
        <c:lblAlgn val="ctr"/>
        <c:lblOffset val="100"/>
        <c:noMultiLvlLbl val="0"/>
      </c:catAx>
      <c:valAx>
        <c:axId val="2244016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400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'124.ЈП за изградба одржување 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'124.ЈП за изградба одржување и'!$B$184:$D$184</c:f>
              <c:numCache>
                <c:formatCode>General</c:formatCode>
                <c:ptCount val="3"/>
                <c:pt idx="0">
                  <c:v>2023</c:v>
                </c:pt>
                <c:pt idx="1">
                  <c:v>2024</c:v>
                </c:pt>
                <c:pt idx="2">
                  <c:v>2025</c:v>
                </c:pt>
              </c:numCache>
            </c:numRef>
          </c:cat>
          <c:val>
            <c:numRef>
              <c:f>'124.ЈП за изградба одржување и'!$B$185:$D$185</c:f>
              <c:numCache>
                <c:formatCode>0.00</c:formatCode>
                <c:ptCount val="3"/>
                <c:pt idx="0">
                  <c:v>0.55032654134766701</c:v>
                </c:pt>
                <c:pt idx="1">
                  <c:v>0.59069085532656274</c:v>
                </c:pt>
                <c:pt idx="2">
                  <c:v>0.62315535058133731</c:v>
                </c:pt>
              </c:numCache>
            </c:numRef>
          </c:val>
          <c:smooth val="0"/>
          <c:extLst>
            <c:ext xmlns:c16="http://schemas.microsoft.com/office/drawing/2014/chart" uri="{C3380CC4-5D6E-409C-BE32-E72D297353CC}">
              <c16:uniqueId val="{00000000-A35E-A14E-BA22-5450FDE51FA6}"/>
            </c:ext>
          </c:extLst>
        </c:ser>
        <c:ser>
          <c:idx val="1"/>
          <c:order val="1"/>
          <c:tx>
            <c:strRef>
              <c:f>'124.ЈП за изградба одржување 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'124.ЈП за изградба одржување и'!$B$184:$D$184</c:f>
              <c:numCache>
                <c:formatCode>General</c:formatCode>
                <c:ptCount val="3"/>
                <c:pt idx="0">
                  <c:v>2023</c:v>
                </c:pt>
                <c:pt idx="1">
                  <c:v>2024</c:v>
                </c:pt>
                <c:pt idx="2">
                  <c:v>2025</c:v>
                </c:pt>
              </c:numCache>
            </c:numRef>
          </c:cat>
          <c:val>
            <c:numRef>
              <c:f>'124.ЈП за изградба одржување и'!$B$186:$D$186</c:f>
              <c:numCache>
                <c:formatCode>0.00</c:formatCode>
                <c:ptCount val="3"/>
                <c:pt idx="0">
                  <c:v>0.55032654134766701</c:v>
                </c:pt>
                <c:pt idx="1">
                  <c:v>0.59069085532656274</c:v>
                </c:pt>
                <c:pt idx="2">
                  <c:v>0.62023998614021669</c:v>
                </c:pt>
              </c:numCache>
            </c:numRef>
          </c:val>
          <c:smooth val="0"/>
          <c:extLst>
            <c:ext xmlns:c16="http://schemas.microsoft.com/office/drawing/2014/chart" uri="{C3380CC4-5D6E-409C-BE32-E72D297353CC}">
              <c16:uniqueId val="{00000001-A35E-A14E-BA22-5450FDE51FA6}"/>
            </c:ext>
          </c:extLst>
        </c:ser>
        <c:dLbls>
          <c:showLegendKey val="0"/>
          <c:showVal val="0"/>
          <c:showCatName val="0"/>
          <c:showSerName val="0"/>
          <c:showPercent val="0"/>
          <c:showBubbleSize val="0"/>
        </c:dLbls>
        <c:smooth val="0"/>
        <c:axId val="259377792"/>
        <c:axId val="259387776"/>
      </c:lineChart>
      <c:catAx>
        <c:axId val="25937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87776"/>
        <c:crosses val="autoZero"/>
        <c:auto val="1"/>
        <c:lblAlgn val="ctr"/>
        <c:lblOffset val="100"/>
        <c:noMultiLvlLbl val="0"/>
      </c:catAx>
      <c:valAx>
        <c:axId val="259387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9377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'125.ЈП за изградба одржување ре'!$A$161</c:f>
              <c:strCache>
                <c:ptCount val="1"/>
                <c:pt idx="0">
                  <c:v>   НЕТО ПРОФИТНА МАРЖА</c:v>
                </c:pt>
              </c:strCache>
            </c:strRef>
          </c:tx>
          <c:spPr>
            <a:ln>
              <a:prstDash val="solid"/>
            </a:ln>
          </c:spPr>
          <c:marker>
            <c:symbol val="none"/>
          </c:marker>
          <c:cat>
            <c:numRef>
              <c:f>'125.ЈП за изградба одржување ре'!$B$160:$D$160</c:f>
              <c:numCache>
                <c:formatCode>General</c:formatCode>
                <c:ptCount val="3"/>
                <c:pt idx="0">
                  <c:v>2023</c:v>
                </c:pt>
                <c:pt idx="1">
                  <c:v>2024</c:v>
                </c:pt>
                <c:pt idx="2">
                  <c:v>2025</c:v>
                </c:pt>
              </c:numCache>
            </c:numRef>
          </c:cat>
          <c:val>
            <c:numRef>
              <c:f>'125.ЈП за изградба одржување ре'!$B$161:$D$161</c:f>
              <c:numCache>
                <c:formatCode>0.00</c:formatCode>
                <c:ptCount val="3"/>
                <c:pt idx="0">
                  <c:v>4.3308339241687328</c:v>
                </c:pt>
                <c:pt idx="1">
                  <c:v>7.5000944393269808</c:v>
                </c:pt>
                <c:pt idx="2">
                  <c:v>9.559001678735509</c:v>
                </c:pt>
              </c:numCache>
            </c:numRef>
          </c:val>
          <c:smooth val="0"/>
          <c:extLst>
            <c:ext xmlns:c16="http://schemas.microsoft.com/office/drawing/2014/chart" uri="{C3380CC4-5D6E-409C-BE32-E72D297353CC}">
              <c16:uniqueId val="{00000000-F2D2-3241-A536-3C824B6C49E3}"/>
            </c:ext>
          </c:extLst>
        </c:ser>
        <c:ser>
          <c:idx val="1"/>
          <c:order val="1"/>
          <c:tx>
            <c:strRef>
              <c:f>'125.ЈП за изградба одржување ре'!$A$162</c:f>
              <c:strCache>
                <c:ptCount val="1"/>
                <c:pt idx="0">
                  <c:v>  ОПЕРАТИВНА ПРОФИТНА МАРЖА</c:v>
                </c:pt>
              </c:strCache>
            </c:strRef>
          </c:tx>
          <c:spPr>
            <a:ln>
              <a:prstDash val="solid"/>
            </a:ln>
          </c:spPr>
          <c:marker>
            <c:symbol val="none"/>
          </c:marker>
          <c:cat>
            <c:numRef>
              <c:f>'125.ЈП за изградба одржување ре'!$B$160:$D$160</c:f>
              <c:numCache>
                <c:formatCode>General</c:formatCode>
                <c:ptCount val="3"/>
                <c:pt idx="0">
                  <c:v>2023</c:v>
                </c:pt>
                <c:pt idx="1">
                  <c:v>2024</c:v>
                </c:pt>
                <c:pt idx="2">
                  <c:v>2025</c:v>
                </c:pt>
              </c:numCache>
            </c:numRef>
          </c:cat>
          <c:val>
            <c:numRef>
              <c:f>'125.ЈП за изградба одржување ре'!$B$162:$D$162</c:f>
              <c:numCache>
                <c:formatCode>0.00</c:formatCode>
                <c:ptCount val="3"/>
                <c:pt idx="0">
                  <c:v>-2.7693607695133688</c:v>
                </c:pt>
                <c:pt idx="1">
                  <c:v>5.0839519465277094</c:v>
                </c:pt>
                <c:pt idx="2">
                  <c:v>7.784144378838918</c:v>
                </c:pt>
              </c:numCache>
            </c:numRef>
          </c:val>
          <c:smooth val="0"/>
          <c:extLst>
            <c:ext xmlns:c16="http://schemas.microsoft.com/office/drawing/2014/chart" uri="{C3380CC4-5D6E-409C-BE32-E72D297353CC}">
              <c16:uniqueId val="{00000001-F2D2-3241-A536-3C824B6C49E3}"/>
            </c:ext>
          </c:extLst>
        </c:ser>
        <c:ser>
          <c:idx val="2"/>
          <c:order val="2"/>
          <c:tx>
            <c:strRef>
              <c:f>'125.ЈП за изградба одржување ре'!$A$163</c:f>
              <c:strCache>
                <c:ptCount val="1"/>
                <c:pt idx="0">
                  <c:v>  СТАПКА НА ПОВРАТ НА СРЕДСТВА (ROA)</c:v>
                </c:pt>
              </c:strCache>
            </c:strRef>
          </c:tx>
          <c:spPr>
            <a:ln>
              <a:prstDash val="solid"/>
            </a:ln>
          </c:spPr>
          <c:marker>
            <c:symbol val="none"/>
          </c:marker>
          <c:cat>
            <c:numRef>
              <c:f>'125.ЈП за изградба одржување ре'!$B$160:$D$160</c:f>
              <c:numCache>
                <c:formatCode>General</c:formatCode>
                <c:ptCount val="3"/>
                <c:pt idx="0">
                  <c:v>2023</c:v>
                </c:pt>
                <c:pt idx="1">
                  <c:v>2024</c:v>
                </c:pt>
                <c:pt idx="2">
                  <c:v>2025</c:v>
                </c:pt>
              </c:numCache>
            </c:numRef>
          </c:cat>
          <c:val>
            <c:numRef>
              <c:f>'125.ЈП за изградба одржување ре'!$B$163:$D$163</c:f>
              <c:numCache>
                <c:formatCode>0.00</c:formatCode>
                <c:ptCount val="3"/>
                <c:pt idx="0">
                  <c:v>3.495663652169561</c:v>
                </c:pt>
                <c:pt idx="1">
                  <c:v>7.916545127058491</c:v>
                </c:pt>
                <c:pt idx="2">
                  <c:v>9.3001898486605672</c:v>
                </c:pt>
              </c:numCache>
            </c:numRef>
          </c:val>
          <c:smooth val="0"/>
          <c:extLst>
            <c:ext xmlns:c16="http://schemas.microsoft.com/office/drawing/2014/chart" uri="{C3380CC4-5D6E-409C-BE32-E72D297353CC}">
              <c16:uniqueId val="{00000002-F2D2-3241-A536-3C824B6C49E3}"/>
            </c:ext>
          </c:extLst>
        </c:ser>
        <c:ser>
          <c:idx val="3"/>
          <c:order val="3"/>
          <c:tx>
            <c:strRef>
              <c:f>'125.ЈП за изградба одржување ре'!$A$164</c:f>
              <c:strCache>
                <c:ptCount val="1"/>
                <c:pt idx="0">
                  <c:v>  СТАПКА НА ПОВРАТ НА КАПИТАЛОТ (ROE)</c:v>
                </c:pt>
              </c:strCache>
            </c:strRef>
          </c:tx>
          <c:marker>
            <c:symbol val="none"/>
          </c:marker>
          <c:cat>
            <c:numRef>
              <c:f>'125.ЈП за изградба одржување ре'!$B$160:$D$160</c:f>
              <c:numCache>
                <c:formatCode>General</c:formatCode>
                <c:ptCount val="3"/>
                <c:pt idx="0">
                  <c:v>2023</c:v>
                </c:pt>
                <c:pt idx="1">
                  <c:v>2024</c:v>
                </c:pt>
                <c:pt idx="2">
                  <c:v>2025</c:v>
                </c:pt>
              </c:numCache>
            </c:numRef>
          </c:cat>
          <c:val>
            <c:numRef>
              <c:f>'125.ЈП за изградба одржување ре'!$B$164:$D$164</c:f>
              <c:numCache>
                <c:formatCode>0.00</c:formatCode>
                <c:ptCount val="3"/>
                <c:pt idx="0">
                  <c:v>7.7867285347106474</c:v>
                </c:pt>
                <c:pt idx="1">
                  <c:v>14.080056873043681</c:v>
                </c:pt>
                <c:pt idx="2">
                  <c:v>15.943576710602841</c:v>
                </c:pt>
              </c:numCache>
            </c:numRef>
          </c:val>
          <c:smooth val="0"/>
          <c:extLst>
            <c:ext xmlns:c16="http://schemas.microsoft.com/office/drawing/2014/chart" uri="{C3380CC4-5D6E-409C-BE32-E72D297353CC}">
              <c16:uniqueId val="{00000000-C664-C94F-AE89-6A56CA6C9517}"/>
            </c:ext>
          </c:extLst>
        </c:ser>
        <c:dLbls>
          <c:showLegendKey val="0"/>
          <c:showVal val="0"/>
          <c:showCatName val="0"/>
          <c:showSerName val="0"/>
          <c:showPercent val="0"/>
          <c:showBubbleSize val="0"/>
        </c:dLbls>
        <c:smooth val="0"/>
        <c:axId val="261366144"/>
        <c:axId val="261367680"/>
      </c:lineChart>
      <c:catAx>
        <c:axId val="261366144"/>
        <c:scaling>
          <c:orientation val="minMax"/>
        </c:scaling>
        <c:delete val="0"/>
        <c:axPos val="b"/>
        <c:numFmt formatCode="General" sourceLinked="0"/>
        <c:majorTickMark val="out"/>
        <c:minorTickMark val="none"/>
        <c:tickLblPos val="nextTo"/>
        <c:crossAx val="261367680"/>
        <c:crosses val="autoZero"/>
        <c:auto val="1"/>
        <c:lblAlgn val="ctr"/>
        <c:lblOffset val="100"/>
        <c:noMultiLvlLbl val="0"/>
      </c:catAx>
      <c:valAx>
        <c:axId val="261367680"/>
        <c:scaling>
          <c:orientation val="minMax"/>
        </c:scaling>
        <c:delete val="0"/>
        <c:axPos val="l"/>
        <c:majorGridlines/>
        <c:numFmt formatCode="0.00" sourceLinked="1"/>
        <c:majorTickMark val="out"/>
        <c:minorTickMark val="none"/>
        <c:tickLblPos val="nextTo"/>
        <c:crossAx val="2613661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'125.ЈП за изградба одржување ре'!$A$95</c:f>
              <c:strCache>
                <c:ptCount val="1"/>
                <c:pt idx="0">
                  <c:v>Oбврски</c:v>
                </c:pt>
              </c:strCache>
            </c:strRef>
          </c:tx>
          <c:spPr>
            <a:ln>
              <a:prstDash val="solid"/>
            </a:ln>
          </c:spPr>
          <c:invertIfNegative val="0"/>
          <c:cat>
            <c:numRef>
              <c:f>'125.ЈП за изградба одржување ре'!$B$94:$D$94</c:f>
              <c:numCache>
                <c:formatCode>0</c:formatCode>
                <c:ptCount val="3"/>
                <c:pt idx="0">
                  <c:v>2023</c:v>
                </c:pt>
                <c:pt idx="1">
                  <c:v>2024</c:v>
                </c:pt>
                <c:pt idx="2">
                  <c:v>2025</c:v>
                </c:pt>
              </c:numCache>
            </c:numRef>
          </c:cat>
          <c:val>
            <c:numRef>
              <c:f>'125.ЈП за изградба одржување ре'!$B$95:$D$95</c:f>
              <c:numCache>
                <c:formatCode>#,##0</c:formatCode>
                <c:ptCount val="3"/>
                <c:pt idx="0">
                  <c:v>49672513</c:v>
                </c:pt>
                <c:pt idx="1">
                  <c:v>35865925</c:v>
                </c:pt>
                <c:pt idx="2">
                  <c:v>39671328</c:v>
                </c:pt>
              </c:numCache>
            </c:numRef>
          </c:val>
          <c:extLst>
            <c:ext xmlns:c16="http://schemas.microsoft.com/office/drawing/2014/chart" uri="{C3380CC4-5D6E-409C-BE32-E72D297353CC}">
              <c16:uniqueId val="{00000000-3A26-D845-B858-F45156A46D32}"/>
            </c:ext>
          </c:extLst>
        </c:ser>
        <c:ser>
          <c:idx val="1"/>
          <c:order val="1"/>
          <c:tx>
            <c:strRef>
              <c:f>'125.ЈП за изградба одржување ре'!$A$96</c:f>
              <c:strCache>
                <c:ptCount val="1"/>
                <c:pt idx="0">
                  <c:v>EBITDA</c:v>
                </c:pt>
              </c:strCache>
            </c:strRef>
          </c:tx>
          <c:spPr>
            <a:ln>
              <a:prstDash val="solid"/>
            </a:ln>
          </c:spPr>
          <c:invertIfNegative val="0"/>
          <c:cat>
            <c:numRef>
              <c:f>'125.ЈП за изградба одржување ре'!$B$94:$D$94</c:f>
              <c:numCache>
                <c:formatCode>0</c:formatCode>
                <c:ptCount val="3"/>
                <c:pt idx="0">
                  <c:v>2023</c:v>
                </c:pt>
                <c:pt idx="1">
                  <c:v>2024</c:v>
                </c:pt>
                <c:pt idx="2">
                  <c:v>2025</c:v>
                </c:pt>
              </c:numCache>
            </c:numRef>
          </c:cat>
          <c:val>
            <c:numRef>
              <c:f>'125.ЈП за изградба одржување ре'!$B$96:$D$96</c:f>
              <c:numCache>
                <c:formatCode>#,##0</c:formatCode>
                <c:ptCount val="3"/>
                <c:pt idx="0">
                  <c:v>-774640</c:v>
                </c:pt>
                <c:pt idx="1">
                  <c:v>6312076</c:v>
                </c:pt>
                <c:pt idx="2">
                  <c:v>9104454</c:v>
                </c:pt>
              </c:numCache>
            </c:numRef>
          </c:val>
          <c:extLst>
            <c:ext xmlns:c16="http://schemas.microsoft.com/office/drawing/2014/chart" uri="{C3380CC4-5D6E-409C-BE32-E72D297353CC}">
              <c16:uniqueId val="{00000001-3A26-D845-B858-F45156A46D32}"/>
            </c:ext>
          </c:extLst>
        </c:ser>
        <c:ser>
          <c:idx val="2"/>
          <c:order val="2"/>
          <c:tx>
            <c:strRef>
              <c:f>'125.ЈП за изградба одржување ре'!$A$97</c:f>
              <c:strCache>
                <c:ptCount val="1"/>
                <c:pt idx="0">
                  <c:v>Показател на долг/ЕBITDA</c:v>
                </c:pt>
              </c:strCache>
            </c:strRef>
          </c:tx>
          <c:spPr>
            <a:ln>
              <a:prstDash val="solid"/>
            </a:ln>
          </c:spPr>
          <c:invertIfNegative val="0"/>
          <c:cat>
            <c:numRef>
              <c:f>'125.ЈП за изградба одржување ре'!$B$94:$D$94</c:f>
              <c:numCache>
                <c:formatCode>0</c:formatCode>
                <c:ptCount val="3"/>
                <c:pt idx="0">
                  <c:v>2023</c:v>
                </c:pt>
                <c:pt idx="1">
                  <c:v>2024</c:v>
                </c:pt>
                <c:pt idx="2">
                  <c:v>2025</c:v>
                </c:pt>
              </c:numCache>
            </c:numRef>
          </c:cat>
          <c:val>
            <c:numRef>
              <c:f>'125.ЈП за изградба одржување ре'!$B$97:$D$97</c:f>
              <c:numCache>
                <c:formatCode>#,##0.00</c:formatCode>
                <c:ptCount val="3"/>
                <c:pt idx="0">
                  <c:v>-64.123351492306099</c:v>
                </c:pt>
                <c:pt idx="1">
                  <c:v>5.6821123509919724</c:v>
                </c:pt>
                <c:pt idx="2">
                  <c:v>4.3573538841538442</c:v>
                </c:pt>
              </c:numCache>
            </c:numRef>
          </c:val>
          <c:extLst>
            <c:ext xmlns:c16="http://schemas.microsoft.com/office/drawing/2014/chart" uri="{C3380CC4-5D6E-409C-BE32-E72D297353CC}">
              <c16:uniqueId val="{00000002-3A26-D845-B858-F45156A46D32}"/>
            </c:ext>
          </c:extLst>
        </c:ser>
        <c:dLbls>
          <c:showLegendKey val="0"/>
          <c:showVal val="0"/>
          <c:showCatName val="0"/>
          <c:showSerName val="0"/>
          <c:showPercent val="0"/>
          <c:showBubbleSize val="0"/>
        </c:dLbls>
        <c:gapWidth val="150"/>
        <c:axId val="261407104"/>
        <c:axId val="261408640"/>
      </c:barChart>
      <c:catAx>
        <c:axId val="261407104"/>
        <c:scaling>
          <c:orientation val="minMax"/>
        </c:scaling>
        <c:delete val="0"/>
        <c:axPos val="b"/>
        <c:numFmt formatCode="0" sourceLinked="1"/>
        <c:majorTickMark val="out"/>
        <c:minorTickMark val="none"/>
        <c:tickLblPos val="nextTo"/>
        <c:crossAx val="261408640"/>
        <c:crosses val="autoZero"/>
        <c:auto val="1"/>
        <c:lblAlgn val="ctr"/>
        <c:lblOffset val="100"/>
        <c:noMultiLvlLbl val="0"/>
      </c:catAx>
      <c:valAx>
        <c:axId val="261408640"/>
        <c:scaling>
          <c:orientation val="minMax"/>
        </c:scaling>
        <c:delete val="0"/>
        <c:axPos val="l"/>
        <c:majorGridlines/>
        <c:numFmt formatCode="#,##0" sourceLinked="1"/>
        <c:majorTickMark val="out"/>
        <c:minorTickMark val="none"/>
        <c:tickLblPos val="nextTo"/>
        <c:crossAx val="2614071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7054418197725291"/>
          <c:y val="7.4548702245552642E-2"/>
          <c:w val="0.61709601924759405"/>
          <c:h val="0.8326195683872849"/>
        </c:manualLayout>
      </c:layout>
      <c:barChart>
        <c:barDir val="col"/>
        <c:grouping val="clustered"/>
        <c:varyColors val="0"/>
        <c:ser>
          <c:idx val="0"/>
          <c:order val="0"/>
          <c:tx>
            <c:strRef>
              <c:f>'125.ЈП за изградба одржување ре'!$A$118</c:f>
              <c:strCache>
                <c:ptCount val="1"/>
                <c:pt idx="0">
                  <c:v>Oбврски</c:v>
                </c:pt>
              </c:strCache>
            </c:strRef>
          </c:tx>
          <c:spPr>
            <a:ln>
              <a:prstDash val="solid"/>
            </a:ln>
          </c:spPr>
          <c:invertIfNegative val="0"/>
          <c:cat>
            <c:numRef>
              <c:f>'125.ЈП за изградба одржување ре'!$B$117:$D$117</c:f>
              <c:numCache>
                <c:formatCode>General</c:formatCode>
                <c:ptCount val="3"/>
                <c:pt idx="0">
                  <c:v>2023</c:v>
                </c:pt>
                <c:pt idx="1">
                  <c:v>2024</c:v>
                </c:pt>
                <c:pt idx="2">
                  <c:v>2025</c:v>
                </c:pt>
              </c:numCache>
            </c:numRef>
          </c:cat>
          <c:val>
            <c:numRef>
              <c:f>'125.ЈП за изградба одржување ре'!$B$118:$D$118</c:f>
              <c:numCache>
                <c:formatCode>#,##0</c:formatCode>
                <c:ptCount val="3"/>
                <c:pt idx="0">
                  <c:v>49672513</c:v>
                </c:pt>
                <c:pt idx="1">
                  <c:v>35865925</c:v>
                </c:pt>
                <c:pt idx="2">
                  <c:v>39671328</c:v>
                </c:pt>
              </c:numCache>
            </c:numRef>
          </c:val>
          <c:extLst>
            <c:ext xmlns:c16="http://schemas.microsoft.com/office/drawing/2014/chart" uri="{C3380CC4-5D6E-409C-BE32-E72D297353CC}">
              <c16:uniqueId val="{00000000-E9F2-EB42-9FD2-8A030A43027B}"/>
            </c:ext>
          </c:extLst>
        </c:ser>
        <c:ser>
          <c:idx val="1"/>
          <c:order val="1"/>
          <c:tx>
            <c:strRef>
              <c:f>'125.ЈП за изградба одржување ре'!$A$119</c:f>
              <c:strCache>
                <c:ptCount val="1"/>
                <c:pt idx="0">
                  <c:v>Приходи</c:v>
                </c:pt>
              </c:strCache>
            </c:strRef>
          </c:tx>
          <c:spPr>
            <a:ln>
              <a:prstDash val="solid"/>
            </a:ln>
          </c:spPr>
          <c:invertIfNegative val="0"/>
          <c:cat>
            <c:numRef>
              <c:f>'125.ЈП за изградба одржување ре'!$B$117:$D$117</c:f>
              <c:numCache>
                <c:formatCode>General</c:formatCode>
                <c:ptCount val="3"/>
                <c:pt idx="0">
                  <c:v>2023</c:v>
                </c:pt>
                <c:pt idx="1">
                  <c:v>2024</c:v>
                </c:pt>
                <c:pt idx="2">
                  <c:v>2025</c:v>
                </c:pt>
              </c:numCache>
            </c:numRef>
          </c:cat>
          <c:val>
            <c:numRef>
              <c:f>'125.ЈП за изградба одржување ре'!$B$119:$D$119</c:f>
              <c:numCache>
                <c:formatCode>#,##0</c:formatCode>
                <c:ptCount val="3"/>
                <c:pt idx="0">
                  <c:v>85471475</c:v>
                </c:pt>
                <c:pt idx="1">
                  <c:v>98847442</c:v>
                </c:pt>
                <c:pt idx="2">
                  <c:v>101984273</c:v>
                </c:pt>
              </c:numCache>
            </c:numRef>
          </c:val>
          <c:extLst>
            <c:ext xmlns:c16="http://schemas.microsoft.com/office/drawing/2014/chart" uri="{C3380CC4-5D6E-409C-BE32-E72D297353CC}">
              <c16:uniqueId val="{00000001-E9F2-EB42-9FD2-8A030A43027B}"/>
            </c:ext>
          </c:extLst>
        </c:ser>
        <c:dLbls>
          <c:showLegendKey val="0"/>
          <c:showVal val="0"/>
          <c:showCatName val="0"/>
          <c:showSerName val="0"/>
          <c:showPercent val="0"/>
          <c:showBubbleSize val="0"/>
        </c:dLbls>
        <c:gapWidth val="150"/>
        <c:axId val="261417984"/>
        <c:axId val="261452544"/>
      </c:barChart>
      <c:catAx>
        <c:axId val="261417984"/>
        <c:scaling>
          <c:orientation val="minMax"/>
        </c:scaling>
        <c:delete val="0"/>
        <c:axPos val="b"/>
        <c:numFmt formatCode="General" sourceLinked="1"/>
        <c:majorTickMark val="out"/>
        <c:minorTickMark val="none"/>
        <c:tickLblPos val="nextTo"/>
        <c:crossAx val="261452544"/>
        <c:crosses val="autoZero"/>
        <c:auto val="1"/>
        <c:lblAlgn val="ctr"/>
        <c:lblOffset val="100"/>
        <c:noMultiLvlLbl val="0"/>
      </c:catAx>
      <c:valAx>
        <c:axId val="261452544"/>
        <c:scaling>
          <c:orientation val="minMax"/>
        </c:scaling>
        <c:delete val="0"/>
        <c:axPos val="l"/>
        <c:majorGridlines/>
        <c:numFmt formatCode="#,##0" sourceLinked="1"/>
        <c:majorTickMark val="out"/>
        <c:minorTickMark val="none"/>
        <c:tickLblPos val="nextTo"/>
        <c:crossAx val="2614179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7.9196850393700793E-2"/>
          <c:y val="7.4548702245552642E-2"/>
          <c:w val="0.53246981627296586"/>
          <c:h val="0.8326195683872849"/>
        </c:manualLayout>
      </c:layout>
      <c:lineChart>
        <c:grouping val="standard"/>
        <c:varyColors val="0"/>
        <c:ser>
          <c:idx val="0"/>
          <c:order val="0"/>
          <c:tx>
            <c:strRef>
              <c:f>'125.ЈП за изградба одржување ре'!$A$139</c:f>
              <c:strCache>
                <c:ptCount val="1"/>
                <c:pt idx="0">
                  <c:v>  ПОКАЗАТЕЛ НА ВКУПНА ЗАДОЛЖЕНОСТ</c:v>
                </c:pt>
              </c:strCache>
            </c:strRef>
          </c:tx>
          <c:spPr>
            <a:ln>
              <a:prstDash val="solid"/>
            </a:ln>
          </c:spPr>
          <c:marker>
            <c:symbol val="none"/>
          </c:marker>
          <c:cat>
            <c:numRef>
              <c:f>'125.ЈП за изградба одржување ре'!$B$138:$D$138</c:f>
              <c:numCache>
                <c:formatCode>General</c:formatCode>
                <c:ptCount val="3"/>
                <c:pt idx="0">
                  <c:v>2023</c:v>
                </c:pt>
                <c:pt idx="1">
                  <c:v>2024</c:v>
                </c:pt>
                <c:pt idx="2">
                  <c:v>2025</c:v>
                </c:pt>
              </c:numCache>
            </c:numRef>
          </c:cat>
          <c:val>
            <c:numRef>
              <c:f>'125.ЈП за изградба одржување ре'!$B$139:$D$139</c:f>
              <c:numCache>
                <c:formatCode>0.00</c:formatCode>
                <c:ptCount val="3"/>
                <c:pt idx="0">
                  <c:v>0.51276035646097595</c:v>
                </c:pt>
                <c:pt idx="1">
                  <c:v>0.39935538921515279</c:v>
                </c:pt>
                <c:pt idx="2">
                  <c:v>0.38521392027754509</c:v>
                </c:pt>
              </c:numCache>
            </c:numRef>
          </c:val>
          <c:smooth val="0"/>
          <c:extLst>
            <c:ext xmlns:c16="http://schemas.microsoft.com/office/drawing/2014/chart" uri="{C3380CC4-5D6E-409C-BE32-E72D297353CC}">
              <c16:uniqueId val="{00000000-2192-B548-8A5F-B69BE6160A6A}"/>
            </c:ext>
          </c:extLst>
        </c:ser>
        <c:ser>
          <c:idx val="1"/>
          <c:order val="1"/>
          <c:tx>
            <c:strRef>
              <c:f>'125.ЈП за изградба одржување ре'!$A$140</c:f>
              <c:strCache>
                <c:ptCount val="1"/>
                <c:pt idx="0">
                  <c:v>  ПОКАЗАТЕЛ ДОЛГ-СОПСТВЕН КАПИТАЛ (DEBT EQUITY RATIO)</c:v>
                </c:pt>
              </c:strCache>
            </c:strRef>
          </c:tx>
          <c:spPr>
            <a:ln>
              <a:prstDash val="solid"/>
            </a:ln>
          </c:spPr>
          <c:marker>
            <c:symbol val="none"/>
          </c:marker>
          <c:cat>
            <c:numRef>
              <c:f>'125.ЈП за изградба одржување ре'!$B$138:$D$138</c:f>
              <c:numCache>
                <c:formatCode>General</c:formatCode>
                <c:ptCount val="3"/>
                <c:pt idx="0">
                  <c:v>2023</c:v>
                </c:pt>
                <c:pt idx="1">
                  <c:v>2024</c:v>
                </c:pt>
                <c:pt idx="2">
                  <c:v>2025</c:v>
                </c:pt>
              </c:numCache>
            </c:numRef>
          </c:cat>
          <c:val>
            <c:numRef>
              <c:f>'125.ЈП за изградба одржување ре'!$B$140:$D$140</c:f>
              <c:numCache>
                <c:formatCode>0.00</c:formatCode>
                <c:ptCount val="3"/>
                <c:pt idx="0">
                  <c:v>1.142193899760644</c:v>
                </c:pt>
                <c:pt idx="1">
                  <c:v>0.71027784247534942</c:v>
                </c:pt>
                <c:pt idx="2">
                  <c:v>0.66038304463447328</c:v>
                </c:pt>
              </c:numCache>
            </c:numRef>
          </c:val>
          <c:smooth val="0"/>
          <c:extLst>
            <c:ext xmlns:c16="http://schemas.microsoft.com/office/drawing/2014/chart" uri="{C3380CC4-5D6E-409C-BE32-E72D297353CC}">
              <c16:uniqueId val="{00000001-2192-B548-8A5F-B69BE6160A6A}"/>
            </c:ext>
          </c:extLst>
        </c:ser>
        <c:dLbls>
          <c:showLegendKey val="0"/>
          <c:showVal val="0"/>
          <c:showCatName val="0"/>
          <c:showSerName val="0"/>
          <c:showPercent val="0"/>
          <c:showBubbleSize val="0"/>
        </c:dLbls>
        <c:smooth val="0"/>
        <c:axId val="261474176"/>
        <c:axId val="261475712"/>
      </c:lineChart>
      <c:catAx>
        <c:axId val="261474176"/>
        <c:scaling>
          <c:orientation val="minMax"/>
        </c:scaling>
        <c:delete val="0"/>
        <c:axPos val="b"/>
        <c:numFmt formatCode="General" sourceLinked="1"/>
        <c:majorTickMark val="out"/>
        <c:minorTickMark val="none"/>
        <c:tickLblPos val="nextTo"/>
        <c:crossAx val="261475712"/>
        <c:crosses val="autoZero"/>
        <c:auto val="1"/>
        <c:lblAlgn val="ctr"/>
        <c:lblOffset val="100"/>
        <c:noMultiLvlLbl val="0"/>
      </c:catAx>
      <c:valAx>
        <c:axId val="261475712"/>
        <c:scaling>
          <c:orientation val="minMax"/>
        </c:scaling>
        <c:delete val="0"/>
        <c:axPos val="l"/>
        <c:majorGridlines/>
        <c:numFmt formatCode="0.00" sourceLinked="1"/>
        <c:majorTickMark val="out"/>
        <c:minorTickMark val="none"/>
        <c:tickLblPos val="nextTo"/>
        <c:crossAx val="2614741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'125.ЈП за изградба одржување ре'!$A$185</c:f>
              <c:strCache>
                <c:ptCount val="1"/>
                <c:pt idx="0">
                  <c:v>  ПОКАЗАТЕЛ НА ТЕКОВНА ЛИКВИДНОСТ (CURRENT RATIO)</c:v>
                </c:pt>
              </c:strCache>
            </c:strRef>
          </c:tx>
          <c:spPr>
            <a:ln>
              <a:prstDash val="solid"/>
            </a:ln>
          </c:spPr>
          <c:marker>
            <c:symbol val="none"/>
          </c:marker>
          <c:cat>
            <c:numRef>
              <c:f>'125.ЈП за изградба одржување ре'!$B$184:$D$184</c:f>
              <c:numCache>
                <c:formatCode>General</c:formatCode>
                <c:ptCount val="3"/>
                <c:pt idx="0">
                  <c:v>2023</c:v>
                </c:pt>
                <c:pt idx="1">
                  <c:v>2024</c:v>
                </c:pt>
                <c:pt idx="2">
                  <c:v>2025</c:v>
                </c:pt>
              </c:numCache>
            </c:numRef>
          </c:cat>
          <c:val>
            <c:numRef>
              <c:f>'125.ЈП за изградба одржување ре'!$B$185:$D$185</c:f>
              <c:numCache>
                <c:formatCode>0.00</c:formatCode>
                <c:ptCount val="3"/>
                <c:pt idx="0">
                  <c:v>1.668261257488624</c:v>
                </c:pt>
                <c:pt idx="1">
                  <c:v>2.1231918318013552</c:v>
                </c:pt>
                <c:pt idx="2">
                  <c:v>2.2083346188965489</c:v>
                </c:pt>
              </c:numCache>
            </c:numRef>
          </c:val>
          <c:smooth val="0"/>
          <c:extLst>
            <c:ext xmlns:c16="http://schemas.microsoft.com/office/drawing/2014/chart" uri="{C3380CC4-5D6E-409C-BE32-E72D297353CC}">
              <c16:uniqueId val="{00000000-E605-184A-B91C-9E0CBE9A0F9C}"/>
            </c:ext>
          </c:extLst>
        </c:ser>
        <c:ser>
          <c:idx val="1"/>
          <c:order val="1"/>
          <c:tx>
            <c:strRef>
              <c:f>'125.ЈП за изградба одржување ре'!$A$186</c:f>
              <c:strCache>
                <c:ptCount val="1"/>
                <c:pt idx="0">
                  <c:v>  ПОКАЗАТЕЛ НА ЗАБРЗАНА ЛИКВИДНОСТ (QOICK RATIO)</c:v>
                </c:pt>
              </c:strCache>
            </c:strRef>
          </c:tx>
          <c:spPr>
            <a:ln>
              <a:prstDash val="solid"/>
            </a:ln>
          </c:spPr>
          <c:marker>
            <c:symbol val="none"/>
          </c:marker>
          <c:cat>
            <c:numRef>
              <c:f>'125.ЈП за изградба одржување ре'!$B$184:$D$184</c:f>
              <c:numCache>
                <c:formatCode>General</c:formatCode>
                <c:ptCount val="3"/>
                <c:pt idx="0">
                  <c:v>2023</c:v>
                </c:pt>
                <c:pt idx="1">
                  <c:v>2024</c:v>
                </c:pt>
                <c:pt idx="2">
                  <c:v>2025</c:v>
                </c:pt>
              </c:numCache>
            </c:numRef>
          </c:cat>
          <c:val>
            <c:numRef>
              <c:f>'125.ЈП за изградба одржување ре'!$B$186:$D$186</c:f>
              <c:numCache>
                <c:formatCode>0.00</c:formatCode>
                <c:ptCount val="3"/>
                <c:pt idx="0">
                  <c:v>1.552448292680501</c:v>
                </c:pt>
                <c:pt idx="1">
                  <c:v>1.9852643142481341</c:v>
                </c:pt>
                <c:pt idx="2">
                  <c:v>2.091615914647476</c:v>
                </c:pt>
              </c:numCache>
            </c:numRef>
          </c:val>
          <c:smooth val="0"/>
          <c:extLst>
            <c:ext xmlns:c16="http://schemas.microsoft.com/office/drawing/2014/chart" uri="{C3380CC4-5D6E-409C-BE32-E72D297353CC}">
              <c16:uniqueId val="{00000001-E605-184A-B91C-9E0CBE9A0F9C}"/>
            </c:ext>
          </c:extLst>
        </c:ser>
        <c:dLbls>
          <c:showLegendKey val="0"/>
          <c:showVal val="0"/>
          <c:showCatName val="0"/>
          <c:showSerName val="0"/>
          <c:showPercent val="0"/>
          <c:showBubbleSize val="0"/>
        </c:dLbls>
        <c:smooth val="0"/>
        <c:axId val="261518080"/>
        <c:axId val="261519616"/>
      </c:lineChart>
      <c:catAx>
        <c:axId val="261518080"/>
        <c:scaling>
          <c:orientation val="minMax"/>
        </c:scaling>
        <c:delete val="0"/>
        <c:axPos val="b"/>
        <c:numFmt formatCode="General" sourceLinked="1"/>
        <c:majorTickMark val="out"/>
        <c:minorTickMark val="none"/>
        <c:tickLblPos val="nextTo"/>
        <c:crossAx val="261519616"/>
        <c:crosses val="autoZero"/>
        <c:auto val="1"/>
        <c:lblAlgn val="ctr"/>
        <c:lblOffset val="100"/>
        <c:noMultiLvlLbl val="0"/>
      </c:catAx>
      <c:valAx>
        <c:axId val="261519616"/>
        <c:scaling>
          <c:orientation val="minMax"/>
        </c:scaling>
        <c:delete val="0"/>
        <c:axPos val="l"/>
        <c:majorGridlines/>
        <c:numFmt formatCode="0.00" sourceLinked="1"/>
        <c:majorTickMark val="out"/>
        <c:minorTickMark val="none"/>
        <c:tickLblPos val="nextTo"/>
        <c:crossAx val="26151808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'126.ЈАВНО ПРЕТПРИЈАТИЕ ЗА УПРАВ'!$A$161</c:f>
              <c:strCache>
                <c:ptCount val="1"/>
                <c:pt idx="0">
                  <c:v>   НЕТО ПРОФИТНА МАРЖА</c:v>
                </c:pt>
              </c:strCache>
            </c:strRef>
          </c:tx>
          <c:spPr>
            <a:ln>
              <a:prstDash val="solid"/>
            </a:ln>
          </c:spPr>
          <c:marker>
            <c:symbol val="none"/>
          </c:marker>
          <c:cat>
            <c:numRef>
              <c:f>'126.ЈАВНО ПРЕТПРИЈАТИЕ ЗА УПРАВ'!$B$160:$D$160</c:f>
              <c:numCache>
                <c:formatCode>General</c:formatCode>
                <c:ptCount val="3"/>
                <c:pt idx="0">
                  <c:v>2023</c:v>
                </c:pt>
                <c:pt idx="1">
                  <c:v>2024</c:v>
                </c:pt>
                <c:pt idx="2">
                  <c:v>2025</c:v>
                </c:pt>
              </c:numCache>
            </c:numRef>
          </c:cat>
          <c:val>
            <c:numRef>
              <c:f>'126.ЈАВНО ПРЕТПРИЈАТИЕ ЗА УПРАВ'!$B$161:$D$161</c:f>
              <c:numCache>
                <c:formatCode>0.00</c:formatCode>
                <c:ptCount val="3"/>
                <c:pt idx="0">
                  <c:v>-12.01</c:v>
                </c:pt>
                <c:pt idx="1">
                  <c:v>6.0376484983069467E-2</c:v>
                </c:pt>
                <c:pt idx="2">
                  <c:v>-11.81</c:v>
                </c:pt>
              </c:numCache>
            </c:numRef>
          </c:val>
          <c:smooth val="0"/>
          <c:extLst>
            <c:ext xmlns:c16="http://schemas.microsoft.com/office/drawing/2014/chart" uri="{C3380CC4-5D6E-409C-BE32-E72D297353CC}">
              <c16:uniqueId val="{00000000-C9FC-6B4B-B278-8BD71F18C802}"/>
            </c:ext>
          </c:extLst>
        </c:ser>
        <c:ser>
          <c:idx val="1"/>
          <c:order val="1"/>
          <c:tx>
            <c:strRef>
              <c:f>'126.ЈАВНО ПРЕТПРИЈАТИЕ ЗА УПРАВ'!$A$162</c:f>
              <c:strCache>
                <c:ptCount val="1"/>
                <c:pt idx="0">
                  <c:v>  ОПЕРАТИВНА ПРОФИТНА МАРЖА</c:v>
                </c:pt>
              </c:strCache>
            </c:strRef>
          </c:tx>
          <c:spPr>
            <a:ln>
              <a:prstDash val="solid"/>
            </a:ln>
          </c:spPr>
          <c:marker>
            <c:symbol val="none"/>
          </c:marker>
          <c:cat>
            <c:numRef>
              <c:f>'126.ЈАВНО ПРЕТПРИЈАТИЕ ЗА УПРАВ'!$B$160:$D$160</c:f>
              <c:numCache>
                <c:formatCode>General</c:formatCode>
                <c:ptCount val="3"/>
                <c:pt idx="0">
                  <c:v>2023</c:v>
                </c:pt>
                <c:pt idx="1">
                  <c:v>2024</c:v>
                </c:pt>
                <c:pt idx="2">
                  <c:v>2025</c:v>
                </c:pt>
              </c:numCache>
            </c:numRef>
          </c:cat>
          <c:val>
            <c:numRef>
              <c:f>'126.ЈАВНО ПРЕТПРИЈАТИЕ ЗА УПРАВ'!$B$162:$D$162</c:f>
              <c:numCache>
                <c:formatCode>0.00</c:formatCode>
                <c:ptCount val="3"/>
                <c:pt idx="0">
                  <c:v>-47.840518769252647</c:v>
                </c:pt>
                <c:pt idx="1">
                  <c:v>-38.185511255991202</c:v>
                </c:pt>
                <c:pt idx="2">
                  <c:v>-11.71348712111528</c:v>
                </c:pt>
              </c:numCache>
            </c:numRef>
          </c:val>
          <c:smooth val="0"/>
          <c:extLst>
            <c:ext xmlns:c16="http://schemas.microsoft.com/office/drawing/2014/chart" uri="{C3380CC4-5D6E-409C-BE32-E72D297353CC}">
              <c16:uniqueId val="{00000001-C9FC-6B4B-B278-8BD71F18C802}"/>
            </c:ext>
          </c:extLst>
        </c:ser>
        <c:ser>
          <c:idx val="2"/>
          <c:order val="2"/>
          <c:tx>
            <c:strRef>
              <c:f>'126.ЈАВНО ПРЕТПРИЈАТИЕ ЗА УПРАВ'!$A$163</c:f>
              <c:strCache>
                <c:ptCount val="1"/>
                <c:pt idx="0">
                  <c:v>  СТАПКА НА ПОВРАТ НА СРЕДСТВА (ROA)</c:v>
                </c:pt>
              </c:strCache>
            </c:strRef>
          </c:tx>
          <c:spPr>
            <a:ln>
              <a:prstDash val="solid"/>
            </a:ln>
          </c:spPr>
          <c:marker>
            <c:symbol val="none"/>
          </c:marker>
          <c:cat>
            <c:numRef>
              <c:f>'126.ЈАВНО ПРЕТПРИЈАТИЕ ЗА УПРАВ'!$B$160:$D$160</c:f>
              <c:numCache>
                <c:formatCode>General</c:formatCode>
                <c:ptCount val="3"/>
                <c:pt idx="0">
                  <c:v>2023</c:v>
                </c:pt>
                <c:pt idx="1">
                  <c:v>2024</c:v>
                </c:pt>
                <c:pt idx="2">
                  <c:v>2025</c:v>
                </c:pt>
              </c:numCache>
            </c:numRef>
          </c:cat>
          <c:val>
            <c:numRef>
              <c:f>'126.ЈАВНО ПРЕТПРИЈАТИЕ ЗА УПРАВ'!$B$163:$D$163</c:f>
              <c:numCache>
                <c:formatCode>0.00</c:formatCode>
                <c:ptCount val="3"/>
                <c:pt idx="0">
                  <c:v>-29.93</c:v>
                </c:pt>
                <c:pt idx="1">
                  <c:v>0.2034671069837887</c:v>
                </c:pt>
                <c:pt idx="2">
                  <c:v>-53.73</c:v>
                </c:pt>
              </c:numCache>
            </c:numRef>
          </c:val>
          <c:smooth val="0"/>
          <c:extLst>
            <c:ext xmlns:c16="http://schemas.microsoft.com/office/drawing/2014/chart" uri="{C3380CC4-5D6E-409C-BE32-E72D297353CC}">
              <c16:uniqueId val="{00000002-C9FC-6B4B-B278-8BD71F18C802}"/>
            </c:ext>
          </c:extLst>
        </c:ser>
        <c:ser>
          <c:idx val="3"/>
          <c:order val="3"/>
          <c:tx>
            <c:strRef>
              <c:f>'126.ЈАВНО ПРЕТПРИЈАТИЕ ЗА УПРАВ'!$A$164</c:f>
              <c:strCache>
                <c:ptCount val="1"/>
                <c:pt idx="0">
                  <c:v>  СТАПКА НА ПОВРАТ НА КАПИТАЛОТ (ROE)</c:v>
                </c:pt>
              </c:strCache>
            </c:strRef>
          </c:tx>
          <c:marker>
            <c:symbol val="none"/>
          </c:marker>
          <c:cat>
            <c:numRef>
              <c:f>'126.ЈАВНО ПРЕТПРИЈАТИЕ ЗА УПРАВ'!$B$160:$D$160</c:f>
              <c:numCache>
                <c:formatCode>General</c:formatCode>
                <c:ptCount val="3"/>
                <c:pt idx="0">
                  <c:v>2023</c:v>
                </c:pt>
                <c:pt idx="1">
                  <c:v>2024</c:v>
                </c:pt>
                <c:pt idx="2">
                  <c:v>2025</c:v>
                </c:pt>
              </c:numCache>
            </c:numRef>
          </c:cat>
          <c:val>
            <c:numRef>
              <c:f>'126.ЈАВНО ПРЕТПРИЈАТИЕ ЗА УПРАВ'!$B$164:$D$164</c:f>
              <c:numCache>
                <c:formatCode>0.00</c:formatCode>
                <c:ptCount val="3"/>
                <c:pt idx="0">
                  <c:v>133.49</c:v>
                </c:pt>
                <c:pt idx="1">
                  <c:v>-0.86411034299829248</c:v>
                </c:pt>
                <c:pt idx="2">
                  <c:v>70.62</c:v>
                </c:pt>
              </c:numCache>
            </c:numRef>
          </c:val>
          <c:smooth val="0"/>
          <c:extLst>
            <c:ext xmlns:c16="http://schemas.microsoft.com/office/drawing/2014/chart" uri="{C3380CC4-5D6E-409C-BE32-E72D297353CC}">
              <c16:uniqueId val="{00000000-9437-6248-BD23-33EA988768B0}"/>
            </c:ext>
          </c:extLst>
        </c:ser>
        <c:dLbls>
          <c:showLegendKey val="0"/>
          <c:showVal val="0"/>
          <c:showCatName val="0"/>
          <c:showSerName val="0"/>
          <c:showPercent val="0"/>
          <c:showBubbleSize val="0"/>
        </c:dLbls>
        <c:smooth val="0"/>
        <c:axId val="266389760"/>
        <c:axId val="266395648"/>
      </c:lineChart>
      <c:catAx>
        <c:axId val="266389760"/>
        <c:scaling>
          <c:orientation val="minMax"/>
        </c:scaling>
        <c:delete val="0"/>
        <c:axPos val="b"/>
        <c:numFmt formatCode="General" sourceLinked="0"/>
        <c:majorTickMark val="out"/>
        <c:minorTickMark val="none"/>
        <c:tickLblPos val="nextTo"/>
        <c:crossAx val="266395648"/>
        <c:crosses val="autoZero"/>
        <c:auto val="1"/>
        <c:lblAlgn val="ctr"/>
        <c:lblOffset val="100"/>
        <c:noMultiLvlLbl val="0"/>
      </c:catAx>
      <c:valAx>
        <c:axId val="266395648"/>
        <c:scaling>
          <c:orientation val="minMax"/>
        </c:scaling>
        <c:delete val="0"/>
        <c:axPos val="l"/>
        <c:majorGridlines/>
        <c:numFmt formatCode="0.00" sourceLinked="1"/>
        <c:majorTickMark val="out"/>
        <c:minorTickMark val="none"/>
        <c:tickLblPos val="nextTo"/>
        <c:crossAx val="2663897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'126.ЈАВНО ПРЕТПРИЈАТИЕ ЗА УПРАВ'!$A$95</c:f>
              <c:strCache>
                <c:ptCount val="1"/>
                <c:pt idx="0">
                  <c:v>Oбврски</c:v>
                </c:pt>
              </c:strCache>
            </c:strRef>
          </c:tx>
          <c:spPr>
            <a:ln>
              <a:prstDash val="solid"/>
            </a:ln>
          </c:spPr>
          <c:invertIfNegative val="0"/>
          <c:cat>
            <c:numRef>
              <c:f>'126.ЈАВНО ПРЕТПРИЈАТИЕ ЗА УПРАВ'!$B$94:$D$94</c:f>
              <c:numCache>
                <c:formatCode>0</c:formatCode>
                <c:ptCount val="3"/>
                <c:pt idx="0">
                  <c:v>2023</c:v>
                </c:pt>
                <c:pt idx="1">
                  <c:v>2024</c:v>
                </c:pt>
                <c:pt idx="2">
                  <c:v>2025</c:v>
                </c:pt>
              </c:numCache>
            </c:numRef>
          </c:cat>
          <c:val>
            <c:numRef>
              <c:f>'126.ЈАВНО ПРЕТПРИЈАТИЕ ЗА УПРАВ'!$B$95:$D$95</c:f>
              <c:numCache>
                <c:formatCode>#,##0</c:formatCode>
                <c:ptCount val="3"/>
                <c:pt idx="0">
                  <c:v>7680042</c:v>
                </c:pt>
                <c:pt idx="1">
                  <c:v>7553659</c:v>
                </c:pt>
                <c:pt idx="2">
                  <c:v>11461524</c:v>
                </c:pt>
              </c:numCache>
            </c:numRef>
          </c:val>
          <c:extLst>
            <c:ext xmlns:c16="http://schemas.microsoft.com/office/drawing/2014/chart" uri="{C3380CC4-5D6E-409C-BE32-E72D297353CC}">
              <c16:uniqueId val="{00000000-F155-E944-90B5-061DD1C6FBCB}"/>
            </c:ext>
          </c:extLst>
        </c:ser>
        <c:ser>
          <c:idx val="1"/>
          <c:order val="1"/>
          <c:tx>
            <c:strRef>
              <c:f>'126.ЈАВНО ПРЕТПРИЈАТИЕ ЗА УПРАВ'!$A$96</c:f>
              <c:strCache>
                <c:ptCount val="1"/>
                <c:pt idx="0">
                  <c:v>EBITDA</c:v>
                </c:pt>
              </c:strCache>
            </c:strRef>
          </c:tx>
          <c:spPr>
            <a:ln>
              <a:prstDash val="solid"/>
            </a:ln>
          </c:spPr>
          <c:invertIfNegative val="0"/>
          <c:cat>
            <c:numRef>
              <c:f>'126.ЈАВНО ПРЕТПРИЈАТИЕ ЗА УПРАВ'!$B$94:$D$94</c:f>
              <c:numCache>
                <c:formatCode>0</c:formatCode>
                <c:ptCount val="3"/>
                <c:pt idx="0">
                  <c:v>2023</c:v>
                </c:pt>
                <c:pt idx="1">
                  <c:v>2024</c:v>
                </c:pt>
                <c:pt idx="2">
                  <c:v>2025</c:v>
                </c:pt>
              </c:numCache>
            </c:numRef>
          </c:cat>
          <c:val>
            <c:numRef>
              <c:f>'126.ЈАВНО ПРЕТПРИЈАТИЕ ЗА УПРАВ'!$B$96:$D$96</c:f>
              <c:numCache>
                <c:formatCode>#,##0</c:formatCode>
                <c:ptCount val="3"/>
                <c:pt idx="0">
                  <c:v>-7950020</c:v>
                </c:pt>
                <c:pt idx="1">
                  <c:v>-8040876</c:v>
                </c:pt>
                <c:pt idx="2">
                  <c:v>-3387248</c:v>
                </c:pt>
              </c:numCache>
            </c:numRef>
          </c:val>
          <c:extLst>
            <c:ext xmlns:c16="http://schemas.microsoft.com/office/drawing/2014/chart" uri="{C3380CC4-5D6E-409C-BE32-E72D297353CC}">
              <c16:uniqueId val="{00000001-F155-E944-90B5-061DD1C6FBCB}"/>
            </c:ext>
          </c:extLst>
        </c:ser>
        <c:ser>
          <c:idx val="2"/>
          <c:order val="2"/>
          <c:tx>
            <c:strRef>
              <c:f>'126.ЈАВНО ПРЕТПРИЈАТИЕ ЗА УПРАВ'!$A$97</c:f>
              <c:strCache>
                <c:ptCount val="1"/>
                <c:pt idx="0">
                  <c:v>Показател на долг/ЕBITDA</c:v>
                </c:pt>
              </c:strCache>
            </c:strRef>
          </c:tx>
          <c:spPr>
            <a:ln>
              <a:prstDash val="solid"/>
            </a:ln>
          </c:spPr>
          <c:invertIfNegative val="0"/>
          <c:cat>
            <c:numRef>
              <c:f>'126.ЈАВНО ПРЕТПРИЈАТИЕ ЗА УПРАВ'!$B$94:$D$94</c:f>
              <c:numCache>
                <c:formatCode>0</c:formatCode>
                <c:ptCount val="3"/>
                <c:pt idx="0">
                  <c:v>2023</c:v>
                </c:pt>
                <c:pt idx="1">
                  <c:v>2024</c:v>
                </c:pt>
                <c:pt idx="2">
                  <c:v>2025</c:v>
                </c:pt>
              </c:numCache>
            </c:numRef>
          </c:cat>
          <c:val>
            <c:numRef>
              <c:f>'126.ЈАВНО ПРЕТПРИЈАТИЕ ЗА УПРАВ'!$B$97:$D$97</c:f>
              <c:numCache>
                <c:formatCode>#,##0.00</c:formatCode>
                <c:ptCount val="3"/>
                <c:pt idx="0">
                  <c:v>-0.96604058857713571</c:v>
                </c:pt>
                <c:pt idx="1">
                  <c:v>-0.93940747251916334</c:v>
                </c:pt>
                <c:pt idx="2">
                  <c:v>-3.3837274389120608</c:v>
                </c:pt>
              </c:numCache>
            </c:numRef>
          </c:val>
          <c:extLst>
            <c:ext xmlns:c16="http://schemas.microsoft.com/office/drawing/2014/chart" uri="{C3380CC4-5D6E-409C-BE32-E72D297353CC}">
              <c16:uniqueId val="{00000002-F155-E944-90B5-061DD1C6FBCB}"/>
            </c:ext>
          </c:extLst>
        </c:ser>
        <c:dLbls>
          <c:showLegendKey val="0"/>
          <c:showVal val="0"/>
          <c:showCatName val="0"/>
          <c:showSerName val="0"/>
          <c:showPercent val="0"/>
          <c:showBubbleSize val="0"/>
        </c:dLbls>
        <c:gapWidth val="150"/>
        <c:axId val="266684672"/>
        <c:axId val="266694656"/>
      </c:barChart>
      <c:catAx>
        <c:axId val="266684672"/>
        <c:scaling>
          <c:orientation val="minMax"/>
        </c:scaling>
        <c:delete val="0"/>
        <c:axPos val="b"/>
        <c:numFmt formatCode="0" sourceLinked="1"/>
        <c:majorTickMark val="out"/>
        <c:minorTickMark val="none"/>
        <c:tickLblPos val="nextTo"/>
        <c:crossAx val="266694656"/>
        <c:crosses val="autoZero"/>
        <c:auto val="1"/>
        <c:lblAlgn val="ctr"/>
        <c:lblOffset val="100"/>
        <c:noMultiLvlLbl val="0"/>
      </c:catAx>
      <c:valAx>
        <c:axId val="266694656"/>
        <c:scaling>
          <c:orientation val="minMax"/>
        </c:scaling>
        <c:delete val="0"/>
        <c:axPos val="l"/>
        <c:majorGridlines/>
        <c:numFmt formatCode="#,##0" sourceLinked="1"/>
        <c:majorTickMark val="out"/>
        <c:minorTickMark val="none"/>
        <c:tickLblPos val="nextTo"/>
        <c:crossAx val="2666846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'126.ЈАВНО ПРЕТПРИЈАТИЕ ЗА УПРАВ'!$A$118</c:f>
              <c:strCache>
                <c:ptCount val="1"/>
                <c:pt idx="0">
                  <c:v>Oбврски</c:v>
                </c:pt>
              </c:strCache>
            </c:strRef>
          </c:tx>
          <c:spPr>
            <a:ln>
              <a:prstDash val="solid"/>
            </a:ln>
          </c:spPr>
          <c:invertIfNegative val="0"/>
          <c:cat>
            <c:numRef>
              <c:f>'126.ЈАВНО ПРЕТПРИЈАТИЕ ЗА УПРАВ'!$B$117:$D$117</c:f>
              <c:numCache>
                <c:formatCode>General</c:formatCode>
                <c:ptCount val="3"/>
                <c:pt idx="0">
                  <c:v>2023</c:v>
                </c:pt>
                <c:pt idx="1">
                  <c:v>2024</c:v>
                </c:pt>
                <c:pt idx="2">
                  <c:v>2025</c:v>
                </c:pt>
              </c:numCache>
            </c:numRef>
          </c:cat>
          <c:val>
            <c:numRef>
              <c:f>'126.ЈАВНО ПРЕТПРИЈАТИЕ ЗА УПРАВ'!$B$118:$D$118</c:f>
              <c:numCache>
                <c:formatCode>#,##0</c:formatCode>
                <c:ptCount val="3"/>
                <c:pt idx="0">
                  <c:v>7680042</c:v>
                </c:pt>
                <c:pt idx="1">
                  <c:v>7553659</c:v>
                </c:pt>
                <c:pt idx="2">
                  <c:v>11461524</c:v>
                </c:pt>
              </c:numCache>
            </c:numRef>
          </c:val>
          <c:extLst>
            <c:ext xmlns:c16="http://schemas.microsoft.com/office/drawing/2014/chart" uri="{C3380CC4-5D6E-409C-BE32-E72D297353CC}">
              <c16:uniqueId val="{00000000-EA5C-9F43-A5AC-83D2BF8DF1A4}"/>
            </c:ext>
          </c:extLst>
        </c:ser>
        <c:ser>
          <c:idx val="1"/>
          <c:order val="1"/>
          <c:tx>
            <c:strRef>
              <c:f>'126.ЈАВНО ПРЕТПРИЈАТИЕ ЗА УПРАВ'!$A$119</c:f>
              <c:strCache>
                <c:ptCount val="1"/>
                <c:pt idx="0">
                  <c:v>Приходи</c:v>
                </c:pt>
              </c:strCache>
            </c:strRef>
          </c:tx>
          <c:spPr>
            <a:ln>
              <a:prstDash val="solid"/>
            </a:ln>
          </c:spPr>
          <c:invertIfNegative val="0"/>
          <c:cat>
            <c:numRef>
              <c:f>'126.ЈАВНО ПРЕТПРИЈАТИЕ ЗА УПРАВ'!$B$117:$D$117</c:f>
              <c:numCache>
                <c:formatCode>General</c:formatCode>
                <c:ptCount val="3"/>
                <c:pt idx="0">
                  <c:v>2023</c:v>
                </c:pt>
                <c:pt idx="1">
                  <c:v>2024</c:v>
                </c:pt>
                <c:pt idx="2">
                  <c:v>2025</c:v>
                </c:pt>
              </c:numCache>
            </c:numRef>
          </c:cat>
          <c:val>
            <c:numRef>
              <c:f>'126.ЈАВНО ПРЕТПРИЈАТИЕ ЗА УПРАВ'!$B$119:$D$119</c:f>
              <c:numCache>
                <c:formatCode>#,##0</c:formatCode>
                <c:ptCount val="3"/>
                <c:pt idx="0">
                  <c:v>22814356</c:v>
                </c:pt>
                <c:pt idx="1">
                  <c:v>29852061</c:v>
                </c:pt>
                <c:pt idx="2">
                  <c:v>30690041</c:v>
                </c:pt>
              </c:numCache>
            </c:numRef>
          </c:val>
          <c:extLst>
            <c:ext xmlns:c16="http://schemas.microsoft.com/office/drawing/2014/chart" uri="{C3380CC4-5D6E-409C-BE32-E72D297353CC}">
              <c16:uniqueId val="{00000001-EA5C-9F43-A5AC-83D2BF8DF1A4}"/>
            </c:ext>
          </c:extLst>
        </c:ser>
        <c:dLbls>
          <c:showLegendKey val="0"/>
          <c:showVal val="0"/>
          <c:showCatName val="0"/>
          <c:showSerName val="0"/>
          <c:showPercent val="0"/>
          <c:showBubbleSize val="0"/>
        </c:dLbls>
        <c:gapWidth val="150"/>
        <c:axId val="266712192"/>
        <c:axId val="266713728"/>
      </c:barChart>
      <c:catAx>
        <c:axId val="266712192"/>
        <c:scaling>
          <c:orientation val="minMax"/>
        </c:scaling>
        <c:delete val="0"/>
        <c:axPos val="b"/>
        <c:numFmt formatCode="General" sourceLinked="1"/>
        <c:majorTickMark val="out"/>
        <c:minorTickMark val="none"/>
        <c:tickLblPos val="nextTo"/>
        <c:crossAx val="266713728"/>
        <c:crosses val="autoZero"/>
        <c:auto val="1"/>
        <c:lblAlgn val="ctr"/>
        <c:lblOffset val="100"/>
        <c:noMultiLvlLbl val="0"/>
      </c:catAx>
      <c:valAx>
        <c:axId val="266713728"/>
        <c:scaling>
          <c:orientation val="minMax"/>
        </c:scaling>
        <c:delete val="0"/>
        <c:axPos val="l"/>
        <c:majorGridlines/>
        <c:numFmt formatCode="#,##0" sourceLinked="1"/>
        <c:majorTickMark val="out"/>
        <c:minorTickMark val="none"/>
        <c:tickLblPos val="nextTo"/>
        <c:crossAx val="2667121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'126.ЈАВНО ПРЕТПРИЈАТИЕ ЗА УПРАВ'!$A$139</c:f>
              <c:strCache>
                <c:ptCount val="1"/>
                <c:pt idx="0">
                  <c:v>  ПОКАЗАТЕЛ НА ВКУПНА ЗАДОЛЖЕНОСТ</c:v>
                </c:pt>
              </c:strCache>
            </c:strRef>
          </c:tx>
          <c:spPr>
            <a:ln>
              <a:prstDash val="solid"/>
            </a:ln>
          </c:spPr>
          <c:marker>
            <c:symbol val="none"/>
          </c:marker>
          <c:cat>
            <c:numRef>
              <c:f>'126.ЈАВНО ПРЕТПРИЈАТИЕ ЗА УПРАВ'!$B$138:$D$138</c:f>
              <c:numCache>
                <c:formatCode>General</c:formatCode>
                <c:ptCount val="3"/>
                <c:pt idx="0">
                  <c:v>2023</c:v>
                </c:pt>
                <c:pt idx="1">
                  <c:v>2024</c:v>
                </c:pt>
                <c:pt idx="2">
                  <c:v>2025</c:v>
                </c:pt>
              </c:numCache>
            </c:numRef>
          </c:cat>
          <c:val>
            <c:numRef>
              <c:f>'126.ЈАВНО ПРЕТПРИЈАТИЕ ЗА УПРАВ'!$B$139:$D$139</c:f>
              <c:numCache>
                <c:formatCode>0.00</c:formatCode>
                <c:ptCount val="3"/>
                <c:pt idx="0">
                  <c:v>1.131931328106335</c:v>
                </c:pt>
                <c:pt idx="1">
                  <c:v>1.1794345360080261</c:v>
                </c:pt>
                <c:pt idx="2">
                  <c:v>1.699385470644202</c:v>
                </c:pt>
              </c:numCache>
            </c:numRef>
          </c:val>
          <c:smooth val="0"/>
          <c:extLst>
            <c:ext xmlns:c16="http://schemas.microsoft.com/office/drawing/2014/chart" uri="{C3380CC4-5D6E-409C-BE32-E72D297353CC}">
              <c16:uniqueId val="{00000000-9C8A-BA46-BCC8-44F65820FB89}"/>
            </c:ext>
          </c:extLst>
        </c:ser>
        <c:ser>
          <c:idx val="1"/>
          <c:order val="1"/>
          <c:tx>
            <c:strRef>
              <c:f>'126.ЈАВНО ПРЕТПРИЈАТИЕ ЗА УПРАВ'!$A$140</c:f>
              <c:strCache>
                <c:ptCount val="1"/>
                <c:pt idx="0">
                  <c:v>  ПОКАЗАТЕЛ ДОЛГ-СОПСТВЕН КАПИТАЛ (DEBT EQUITY RATIO)</c:v>
                </c:pt>
              </c:strCache>
            </c:strRef>
          </c:tx>
          <c:spPr>
            <a:ln>
              <a:prstDash val="solid"/>
            </a:ln>
          </c:spPr>
          <c:marker>
            <c:symbol val="none"/>
          </c:marker>
          <c:cat>
            <c:numRef>
              <c:f>'126.ЈАВНО ПРЕТПРИЈАТИЕ ЗА УПРАВ'!$B$138:$D$138</c:f>
              <c:numCache>
                <c:formatCode>General</c:formatCode>
                <c:ptCount val="3"/>
                <c:pt idx="0">
                  <c:v>2023</c:v>
                </c:pt>
                <c:pt idx="1">
                  <c:v>2024</c:v>
                </c:pt>
                <c:pt idx="2">
                  <c:v>2025</c:v>
                </c:pt>
              </c:numCache>
            </c:numRef>
          </c:cat>
          <c:val>
            <c:numRef>
              <c:f>'126.ЈАВНО ПРЕТПРИЈАТИЕ ЗА УПРАВ'!$B$140:$D$140</c:f>
              <c:numCache>
                <c:formatCode>0.00</c:formatCode>
                <c:ptCount val="3"/>
                <c:pt idx="0">
                  <c:v>-5.0491513790419287</c:v>
                </c:pt>
                <c:pt idx="1">
                  <c:v>-5.0089746522769847</c:v>
                </c:pt>
                <c:pt idx="2">
                  <c:v>-2.2333062098701348</c:v>
                </c:pt>
              </c:numCache>
            </c:numRef>
          </c:val>
          <c:smooth val="0"/>
          <c:extLst>
            <c:ext xmlns:c16="http://schemas.microsoft.com/office/drawing/2014/chart" uri="{C3380CC4-5D6E-409C-BE32-E72D297353CC}">
              <c16:uniqueId val="{00000001-9C8A-BA46-BCC8-44F65820FB89}"/>
            </c:ext>
          </c:extLst>
        </c:ser>
        <c:dLbls>
          <c:showLegendKey val="0"/>
          <c:showVal val="0"/>
          <c:showCatName val="0"/>
          <c:showSerName val="0"/>
          <c:showPercent val="0"/>
          <c:showBubbleSize val="0"/>
        </c:dLbls>
        <c:smooth val="0"/>
        <c:axId val="266829824"/>
        <c:axId val="266831360"/>
      </c:lineChart>
      <c:catAx>
        <c:axId val="266829824"/>
        <c:scaling>
          <c:orientation val="minMax"/>
        </c:scaling>
        <c:delete val="0"/>
        <c:axPos val="b"/>
        <c:numFmt formatCode="General" sourceLinked="1"/>
        <c:majorTickMark val="out"/>
        <c:minorTickMark val="none"/>
        <c:tickLblPos val="nextTo"/>
        <c:crossAx val="266831360"/>
        <c:crosses val="autoZero"/>
        <c:auto val="1"/>
        <c:lblAlgn val="ctr"/>
        <c:lblOffset val="100"/>
        <c:noMultiLvlLbl val="0"/>
      </c:catAx>
      <c:valAx>
        <c:axId val="266831360"/>
        <c:scaling>
          <c:orientation val="minMax"/>
        </c:scaling>
        <c:delete val="0"/>
        <c:axPos val="l"/>
        <c:majorGridlines/>
        <c:numFmt formatCode="0.00" sourceLinked="1"/>
        <c:majorTickMark val="out"/>
        <c:minorTickMark val="none"/>
        <c:tickLblPos val="nextTo"/>
        <c:crossAx val="2668298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'14.Друштво за спортски дејност'!$A$164</c:f>
              <c:strCache>
                <c:ptCount val="1"/>
                <c:pt idx="0">
                  <c:v>   НЕТО ПРОФИТНА МАРЖА</c:v>
                </c:pt>
              </c:strCache>
            </c:strRef>
          </c:tx>
          <c:spPr>
            <a:ln w="28575" cap="rnd">
              <a:solidFill>
                <a:schemeClr val="accent1"/>
              </a:solidFill>
              <a:prstDash val="solid"/>
              <a:round/>
            </a:ln>
          </c:spPr>
          <c:marker>
            <c:symbol val="none"/>
          </c:marker>
          <c:cat>
            <c:numRef>
              <c:f>'14.Друштво за спортски дејност'!$B$163:$D$163</c:f>
              <c:numCache>
                <c:formatCode>General</c:formatCode>
                <c:ptCount val="3"/>
                <c:pt idx="0">
                  <c:v>2023</c:v>
                </c:pt>
                <c:pt idx="1">
                  <c:v>2024</c:v>
                </c:pt>
                <c:pt idx="2">
                  <c:v>2025</c:v>
                </c:pt>
              </c:numCache>
            </c:numRef>
          </c:cat>
          <c:val>
            <c:numRef>
              <c:f>'14.Друштво за спортски дејност'!$B$164:$D$164</c:f>
              <c:numCache>
                <c:formatCode>0.0</c:formatCode>
                <c:ptCount val="3"/>
                <c:pt idx="0">
                  <c:v>0.23976242165263181</c:v>
                </c:pt>
                <c:pt idx="1">
                  <c:v>0.2647127044348328</c:v>
                </c:pt>
                <c:pt idx="2">
                  <c:v>0</c:v>
                </c:pt>
              </c:numCache>
            </c:numRef>
          </c:val>
          <c:smooth val="0"/>
          <c:extLst>
            <c:ext xmlns:c16="http://schemas.microsoft.com/office/drawing/2014/chart" uri="{C3380CC4-5D6E-409C-BE32-E72D297353CC}">
              <c16:uniqueId val="{00000000-A0E3-9E4F-88BB-017049D54F97}"/>
            </c:ext>
          </c:extLst>
        </c:ser>
        <c:ser>
          <c:idx val="1"/>
          <c:order val="1"/>
          <c:tx>
            <c:strRef>
              <c:f>'14.Друштво за спортски дејност'!$A$165</c:f>
              <c:strCache>
                <c:ptCount val="1"/>
                <c:pt idx="0">
                  <c:v>  ОПЕРАТИВНА ПРОФИТНА МАРЖА</c:v>
                </c:pt>
              </c:strCache>
            </c:strRef>
          </c:tx>
          <c:spPr>
            <a:ln w="28575" cap="rnd">
              <a:solidFill>
                <a:schemeClr val="accent2"/>
              </a:solidFill>
              <a:prstDash val="solid"/>
              <a:round/>
            </a:ln>
          </c:spPr>
          <c:marker>
            <c:symbol val="none"/>
          </c:marker>
          <c:cat>
            <c:numRef>
              <c:f>'14.Друштво за спортски дејност'!$B$163:$D$163</c:f>
              <c:numCache>
                <c:formatCode>General</c:formatCode>
                <c:ptCount val="3"/>
                <c:pt idx="0">
                  <c:v>2023</c:v>
                </c:pt>
                <c:pt idx="1">
                  <c:v>2024</c:v>
                </c:pt>
                <c:pt idx="2">
                  <c:v>2025</c:v>
                </c:pt>
              </c:numCache>
            </c:numRef>
          </c:cat>
          <c:val>
            <c:numRef>
              <c:f>'14.Друштво за спортски дејност'!$B$165:$D$165</c:f>
              <c:numCache>
                <c:formatCode>0.0</c:formatCode>
                <c:ptCount val="3"/>
                <c:pt idx="0">
                  <c:v>-781.41343788584493</c:v>
                </c:pt>
                <c:pt idx="1">
                  <c:v>-775.70754014538591</c:v>
                </c:pt>
                <c:pt idx="2">
                  <c:v>-341.17753167974257</c:v>
                </c:pt>
              </c:numCache>
            </c:numRef>
          </c:val>
          <c:smooth val="0"/>
          <c:extLst>
            <c:ext xmlns:c16="http://schemas.microsoft.com/office/drawing/2014/chart" uri="{C3380CC4-5D6E-409C-BE32-E72D297353CC}">
              <c16:uniqueId val="{00000001-A0E3-9E4F-88BB-017049D54F97}"/>
            </c:ext>
          </c:extLst>
        </c:ser>
        <c:ser>
          <c:idx val="2"/>
          <c:order val="2"/>
          <c:tx>
            <c:strRef>
              <c:f>'14.Друштво за спортски дејност'!$A$166</c:f>
              <c:strCache>
                <c:ptCount val="1"/>
                <c:pt idx="0">
                  <c:v>  СТАПКА НА ПОВРАТ НА РЕДСТВА (ROA)</c:v>
                </c:pt>
              </c:strCache>
            </c:strRef>
          </c:tx>
          <c:spPr>
            <a:ln w="28575" cap="rnd">
              <a:solidFill>
                <a:schemeClr val="accent3"/>
              </a:solidFill>
              <a:prstDash val="solid"/>
              <a:round/>
            </a:ln>
          </c:spPr>
          <c:marker>
            <c:symbol val="none"/>
          </c:marker>
          <c:cat>
            <c:numRef>
              <c:f>'14.Друштво за спортски дејност'!$B$163:$D$163</c:f>
              <c:numCache>
                <c:formatCode>General</c:formatCode>
                <c:ptCount val="3"/>
                <c:pt idx="0">
                  <c:v>2023</c:v>
                </c:pt>
                <c:pt idx="1">
                  <c:v>2024</c:v>
                </c:pt>
                <c:pt idx="2">
                  <c:v>2025</c:v>
                </c:pt>
              </c:numCache>
            </c:numRef>
          </c:cat>
          <c:val>
            <c:numRef>
              <c:f>'14.Друштво за спортски дејност'!$B$166:$D$166</c:f>
              <c:numCache>
                <c:formatCode>0.0</c:formatCode>
                <c:ptCount val="3"/>
                <c:pt idx="0">
                  <c:v>0.133815619808206</c:v>
                </c:pt>
                <c:pt idx="1">
                  <c:v>0.14079704907050791</c:v>
                </c:pt>
                <c:pt idx="2">
                  <c:v>0</c:v>
                </c:pt>
              </c:numCache>
            </c:numRef>
          </c:val>
          <c:smooth val="0"/>
          <c:extLst>
            <c:ext xmlns:c16="http://schemas.microsoft.com/office/drawing/2014/chart" uri="{C3380CC4-5D6E-409C-BE32-E72D297353CC}">
              <c16:uniqueId val="{00000002-A0E3-9E4F-88BB-017049D54F97}"/>
            </c:ext>
          </c:extLst>
        </c:ser>
        <c:ser>
          <c:idx val="3"/>
          <c:order val="3"/>
          <c:tx>
            <c:strRef>
              <c:f>'14.Друштво за спортски дејност'!$A$167</c:f>
              <c:strCache>
                <c:ptCount val="1"/>
                <c:pt idx="0">
                  <c:v>  СТАПКА НА ПОВРАТ НА КАПИТАЛОТ (ROE)</c:v>
                </c:pt>
              </c:strCache>
            </c:strRef>
          </c:tx>
          <c:marker>
            <c:symbol val="none"/>
          </c:marker>
          <c:cat>
            <c:numRef>
              <c:f>'14.Друштво за спортски дејност'!$B$163:$D$163</c:f>
              <c:numCache>
                <c:formatCode>General</c:formatCode>
                <c:ptCount val="3"/>
                <c:pt idx="0">
                  <c:v>2023</c:v>
                </c:pt>
                <c:pt idx="1">
                  <c:v>2024</c:v>
                </c:pt>
                <c:pt idx="2">
                  <c:v>2025</c:v>
                </c:pt>
              </c:numCache>
            </c:numRef>
          </c:cat>
          <c:val>
            <c:numRef>
              <c:f>'14.Друштво за спортски дејност'!$B$167:$D$167</c:f>
              <c:numCache>
                <c:formatCode>0.0</c:formatCode>
                <c:ptCount val="3"/>
                <c:pt idx="0">
                  <c:v>0.39526969512003418</c:v>
                </c:pt>
                <c:pt idx="1">
                  <c:v>0.51923451413599586</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24487680"/>
        <c:axId val="224493568"/>
      </c:lineChart>
      <c:catAx>
        <c:axId val="2244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493568"/>
        <c:crosses val="autoZero"/>
        <c:auto val="1"/>
        <c:lblAlgn val="ctr"/>
        <c:lblOffset val="100"/>
        <c:noMultiLvlLbl val="0"/>
      </c:catAx>
      <c:valAx>
        <c:axId val="224493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487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'126.ЈАВНО ПРЕТПРИЈАТИЕ ЗА УПРАВ'!$A$185</c:f>
              <c:strCache>
                <c:ptCount val="1"/>
                <c:pt idx="0">
                  <c:v>  ПОКАЗАТЕЛ НА ТЕКОВНА ЛИКВИДНОСТ (CURRENT RATIO)</c:v>
                </c:pt>
              </c:strCache>
            </c:strRef>
          </c:tx>
          <c:spPr>
            <a:ln>
              <a:prstDash val="solid"/>
            </a:ln>
          </c:spPr>
          <c:marker>
            <c:symbol val="none"/>
          </c:marker>
          <c:cat>
            <c:numRef>
              <c:f>'126.ЈАВНО ПРЕТПРИЈАТИЕ ЗА УПРАВ'!$B$184:$D$184</c:f>
              <c:numCache>
                <c:formatCode>General</c:formatCode>
                <c:ptCount val="3"/>
                <c:pt idx="0">
                  <c:v>2023</c:v>
                </c:pt>
                <c:pt idx="1">
                  <c:v>2024</c:v>
                </c:pt>
                <c:pt idx="2">
                  <c:v>2025</c:v>
                </c:pt>
              </c:numCache>
            </c:numRef>
          </c:cat>
          <c:val>
            <c:numRef>
              <c:f>'126.ЈАВНО ПРЕТПРИЈАТИЕ ЗА УПРАВ'!$B$185:$D$185</c:f>
              <c:numCache>
                <c:formatCode>0.00</c:formatCode>
                <c:ptCount val="3"/>
                <c:pt idx="0">
                  <c:v>0.40197996313041001</c:v>
                </c:pt>
                <c:pt idx="1">
                  <c:v>0.36297164063138138</c:v>
                </c:pt>
                <c:pt idx="2">
                  <c:v>0.28656407298017261</c:v>
                </c:pt>
              </c:numCache>
            </c:numRef>
          </c:val>
          <c:smooth val="0"/>
          <c:extLst>
            <c:ext xmlns:c16="http://schemas.microsoft.com/office/drawing/2014/chart" uri="{C3380CC4-5D6E-409C-BE32-E72D297353CC}">
              <c16:uniqueId val="{00000000-9BC7-4448-8780-97B9520C5A8F}"/>
            </c:ext>
          </c:extLst>
        </c:ser>
        <c:ser>
          <c:idx val="1"/>
          <c:order val="1"/>
          <c:tx>
            <c:strRef>
              <c:f>'126.ЈАВНО ПРЕТПРИЈАТИЕ ЗА УПРАВ'!$A$186</c:f>
              <c:strCache>
                <c:ptCount val="1"/>
                <c:pt idx="0">
                  <c:v>  ПОКАЗАТЕЛ НА ЗАБРЗАНА ЛИКВИДНОСТ (QOICK RATIO)</c:v>
                </c:pt>
              </c:strCache>
            </c:strRef>
          </c:tx>
          <c:spPr>
            <a:ln>
              <a:prstDash val="solid"/>
            </a:ln>
          </c:spPr>
          <c:marker>
            <c:symbol val="none"/>
          </c:marker>
          <c:cat>
            <c:numRef>
              <c:f>'126.ЈАВНО ПРЕТПРИЈАТИЕ ЗА УПРАВ'!$B$184:$D$184</c:f>
              <c:numCache>
                <c:formatCode>General</c:formatCode>
                <c:ptCount val="3"/>
                <c:pt idx="0">
                  <c:v>2023</c:v>
                </c:pt>
                <c:pt idx="1">
                  <c:v>2024</c:v>
                </c:pt>
                <c:pt idx="2">
                  <c:v>2025</c:v>
                </c:pt>
              </c:numCache>
            </c:numRef>
          </c:cat>
          <c:val>
            <c:numRef>
              <c:f>'126.ЈАВНО ПРЕТПРИЈАТИЕ ЗА УПРАВ'!$B$186:$D$186</c:f>
              <c:numCache>
                <c:formatCode>0.00</c:formatCode>
                <c:ptCount val="3"/>
                <c:pt idx="0">
                  <c:v>0.39915458795668052</c:v>
                </c:pt>
                <c:pt idx="1">
                  <c:v>0.3595562097785987</c:v>
                </c:pt>
                <c:pt idx="2">
                  <c:v>0.28656407298017261</c:v>
                </c:pt>
              </c:numCache>
            </c:numRef>
          </c:val>
          <c:smooth val="0"/>
          <c:extLst>
            <c:ext xmlns:c16="http://schemas.microsoft.com/office/drawing/2014/chart" uri="{C3380CC4-5D6E-409C-BE32-E72D297353CC}">
              <c16:uniqueId val="{00000001-9BC7-4448-8780-97B9520C5A8F}"/>
            </c:ext>
          </c:extLst>
        </c:ser>
        <c:dLbls>
          <c:showLegendKey val="0"/>
          <c:showVal val="0"/>
          <c:showCatName val="0"/>
          <c:showSerName val="0"/>
          <c:showPercent val="0"/>
          <c:showBubbleSize val="0"/>
        </c:dLbls>
        <c:smooth val="0"/>
        <c:axId val="266861184"/>
        <c:axId val="267260288"/>
      </c:lineChart>
      <c:catAx>
        <c:axId val="266861184"/>
        <c:scaling>
          <c:orientation val="minMax"/>
        </c:scaling>
        <c:delete val="0"/>
        <c:axPos val="b"/>
        <c:numFmt formatCode="General" sourceLinked="1"/>
        <c:majorTickMark val="out"/>
        <c:minorTickMark val="none"/>
        <c:tickLblPos val="nextTo"/>
        <c:crossAx val="267260288"/>
        <c:crosses val="autoZero"/>
        <c:auto val="1"/>
        <c:lblAlgn val="ctr"/>
        <c:lblOffset val="100"/>
        <c:noMultiLvlLbl val="0"/>
      </c:catAx>
      <c:valAx>
        <c:axId val="267260288"/>
        <c:scaling>
          <c:orientation val="minMax"/>
        </c:scaling>
        <c:delete val="0"/>
        <c:axPos val="l"/>
        <c:majorGridlines/>
        <c:numFmt formatCode="0.00" sourceLinked="1"/>
        <c:majorTickMark val="out"/>
        <c:minorTickMark val="none"/>
        <c:tickLblPos val="nextTo"/>
        <c:crossAx val="2668611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'127.ЈАВНО ПРЕТПРИЈАТИЕ ЗА ВРШЕЊ'!$A$161</c:f>
              <c:strCache>
                <c:ptCount val="1"/>
                <c:pt idx="0">
                  <c:v>   НЕТО ПРОФИТНА МАРЖА</c:v>
                </c:pt>
              </c:strCache>
            </c:strRef>
          </c:tx>
          <c:spPr>
            <a:ln w="28575" cap="rnd">
              <a:solidFill>
                <a:schemeClr val="accent1"/>
              </a:solidFill>
              <a:prstDash val="solid"/>
              <a:round/>
            </a:ln>
          </c:spPr>
          <c:marker>
            <c:symbol val="none"/>
          </c:marker>
          <c:cat>
            <c:numRef>
              <c:f>'127.ЈАВНО ПРЕТПРИЈАТИЕ ЗА ВРШЕЊ'!$B$160:$D$160</c:f>
              <c:numCache>
                <c:formatCode>General</c:formatCode>
                <c:ptCount val="3"/>
                <c:pt idx="0">
                  <c:v>2023</c:v>
                </c:pt>
                <c:pt idx="1">
                  <c:v>2024</c:v>
                </c:pt>
                <c:pt idx="2">
                  <c:v>2025</c:v>
                </c:pt>
              </c:numCache>
            </c:numRef>
          </c:cat>
          <c:val>
            <c:numRef>
              <c:f>'127.ЈАВНО ПРЕТПРИЈАТИЕ ЗА ВРШЕЊ'!$B$161:$D$161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'127.ЈАВНО ПРЕТПРИЈАТИЕ ЗА ВРШЕЊ'!$A$162</c:f>
              <c:strCache>
                <c:ptCount val="1"/>
                <c:pt idx="0">
                  <c:v>  ОПЕРАТИВНА ПРОФИТНА МАРЖА</c:v>
                </c:pt>
              </c:strCache>
            </c:strRef>
          </c:tx>
          <c:spPr>
            <a:ln w="28575" cap="rnd">
              <a:solidFill>
                <a:schemeClr val="accent2"/>
              </a:solidFill>
              <a:prstDash val="solid"/>
              <a:round/>
            </a:ln>
          </c:spPr>
          <c:marker>
            <c:symbol val="none"/>
          </c:marker>
          <c:cat>
            <c:numRef>
              <c:f>'127.ЈАВНО ПРЕТПРИЈАТИЕ ЗА ВРШЕЊ'!$B$160:$D$160</c:f>
              <c:numCache>
                <c:formatCode>General</c:formatCode>
                <c:ptCount val="3"/>
                <c:pt idx="0">
                  <c:v>2023</c:v>
                </c:pt>
                <c:pt idx="1">
                  <c:v>2024</c:v>
                </c:pt>
                <c:pt idx="2">
                  <c:v>2025</c:v>
                </c:pt>
              </c:numCache>
            </c:numRef>
          </c:cat>
          <c:val>
            <c:numRef>
              <c:f>'127.ЈАВНО ПРЕТПРИЈАТИЕ ЗА ВРШЕЊ'!$B$162:$D$162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'127.ЈАВНО ПРЕТПРИЈАТИЕ ЗА ВРШЕЊ'!$A$163</c:f>
              <c:strCache>
                <c:ptCount val="1"/>
                <c:pt idx="0">
                  <c:v>  СТАПКА НА ПОВРАТ НА РЕДСТВА (ROA)</c:v>
                </c:pt>
              </c:strCache>
            </c:strRef>
          </c:tx>
          <c:spPr>
            <a:ln w="28575" cap="rnd">
              <a:solidFill>
                <a:schemeClr val="accent3"/>
              </a:solidFill>
              <a:prstDash val="solid"/>
              <a:round/>
            </a:ln>
          </c:spPr>
          <c:marker>
            <c:symbol val="none"/>
          </c:marker>
          <c:cat>
            <c:numRef>
              <c:f>'127.ЈАВНО ПРЕТПРИЈАТИЕ ЗА ВРШЕЊ'!$B$160:$D$160</c:f>
              <c:numCache>
                <c:formatCode>General</c:formatCode>
                <c:ptCount val="3"/>
                <c:pt idx="0">
                  <c:v>2023</c:v>
                </c:pt>
                <c:pt idx="1">
                  <c:v>2024</c:v>
                </c:pt>
                <c:pt idx="2">
                  <c:v>2025</c:v>
                </c:pt>
              </c:numCache>
            </c:numRef>
          </c:cat>
          <c:val>
            <c:numRef>
              <c:f>'127.ЈАВНО ПРЕТПРИЈАТИЕ ЗА ВРШЕЊ'!$B$163:$D$163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'127.ЈАВНО ПРЕТПРИЈАТИЕ ЗА ВРШЕЊ'!$A$164</c:f>
              <c:strCache>
                <c:ptCount val="1"/>
                <c:pt idx="0">
                  <c:v>  СТАПКА НА ПОВРАТ НА КАПИТАЛОТ (ROE)</c:v>
                </c:pt>
              </c:strCache>
            </c:strRef>
          </c:tx>
          <c:marker>
            <c:symbol val="none"/>
          </c:marker>
          <c:cat>
            <c:numRef>
              <c:f>'127.ЈАВНО ПРЕТПРИЈАТИЕ ЗА ВРШЕЊ'!$B$160:$D$160</c:f>
              <c:numCache>
                <c:formatCode>General</c:formatCode>
                <c:ptCount val="3"/>
                <c:pt idx="0">
                  <c:v>2023</c:v>
                </c:pt>
                <c:pt idx="1">
                  <c:v>2024</c:v>
                </c:pt>
                <c:pt idx="2">
                  <c:v>2025</c:v>
                </c:pt>
              </c:numCache>
            </c:numRef>
          </c:cat>
          <c:val>
            <c:numRef>
              <c:f>'127.ЈАВНО ПРЕТПРИЈАТИЕ ЗА ВРШЕЊ'!$B$164:$D$164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67317632"/>
        <c:axId val="267319168"/>
      </c:lineChart>
      <c:catAx>
        <c:axId val="26731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319168"/>
        <c:crosses val="autoZero"/>
        <c:auto val="1"/>
        <c:lblAlgn val="ctr"/>
        <c:lblOffset val="100"/>
        <c:noMultiLvlLbl val="0"/>
      </c:catAx>
      <c:valAx>
        <c:axId val="267319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317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'127.ЈАВНО ПРЕТПРИЈАТИЕ ЗА ВРШЕЊ'!$A$95</c:f>
              <c:strCache>
                <c:ptCount val="1"/>
                <c:pt idx="0">
                  <c:v>Oбврски</c:v>
                </c:pt>
              </c:strCache>
            </c:strRef>
          </c:tx>
          <c:spPr>
            <a:solidFill>
              <a:schemeClr val="accent1"/>
            </a:solidFill>
            <a:ln>
              <a:noFill/>
              <a:prstDash val="solid"/>
            </a:ln>
          </c:spPr>
          <c:invertIfNegative val="0"/>
          <c:cat>
            <c:numRef>
              <c:f>'127.ЈАВНО ПРЕТПРИЈАТИЕ ЗА ВРШЕЊ'!$B$94:$D$94</c:f>
              <c:numCache>
                <c:formatCode>0</c:formatCode>
                <c:ptCount val="3"/>
                <c:pt idx="0">
                  <c:v>2023</c:v>
                </c:pt>
                <c:pt idx="1">
                  <c:v>2024</c:v>
                </c:pt>
                <c:pt idx="2">
                  <c:v>2025</c:v>
                </c:pt>
              </c:numCache>
            </c:numRef>
          </c:cat>
          <c:val>
            <c:numRef>
              <c:f>'127.ЈАВНО ПРЕТПРИЈАТИЕ ЗА ВРШЕЊ'!$B$95:$D$95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'127.ЈАВНО ПРЕТПРИЈАТИЕ ЗА ВРШЕЊ'!$A$96</c:f>
              <c:strCache>
                <c:ptCount val="1"/>
                <c:pt idx="0">
                  <c:v>EBITDA</c:v>
                </c:pt>
              </c:strCache>
            </c:strRef>
          </c:tx>
          <c:spPr>
            <a:solidFill>
              <a:schemeClr val="accent2"/>
            </a:solidFill>
            <a:ln>
              <a:noFill/>
              <a:prstDash val="solid"/>
            </a:ln>
          </c:spPr>
          <c:invertIfNegative val="0"/>
          <c:cat>
            <c:numRef>
              <c:f>'127.ЈАВНО ПРЕТПРИЈАТИЕ ЗА ВРШЕЊ'!$B$94:$D$94</c:f>
              <c:numCache>
                <c:formatCode>0</c:formatCode>
                <c:ptCount val="3"/>
                <c:pt idx="0">
                  <c:v>2023</c:v>
                </c:pt>
                <c:pt idx="1">
                  <c:v>2024</c:v>
                </c:pt>
                <c:pt idx="2">
                  <c:v>2025</c:v>
                </c:pt>
              </c:numCache>
            </c:numRef>
          </c:cat>
          <c:val>
            <c:numRef>
              <c:f>'127.ЈАВНО ПРЕТПРИЈАТИЕ ЗА ВРШЕЊ'!$B$96:$D$96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'127.ЈАВНО ПРЕТПРИЈАТИЕ ЗА ВРШЕЊ'!$A$97</c:f>
              <c:strCache>
                <c:ptCount val="1"/>
                <c:pt idx="0">
                  <c:v>Показател на долг/ЕBITDA</c:v>
                </c:pt>
              </c:strCache>
            </c:strRef>
          </c:tx>
          <c:spPr>
            <a:solidFill>
              <a:schemeClr val="accent3"/>
            </a:solidFill>
            <a:ln>
              <a:noFill/>
              <a:prstDash val="solid"/>
            </a:ln>
          </c:spPr>
          <c:invertIfNegative val="0"/>
          <c:cat>
            <c:numRef>
              <c:f>'127.ЈАВНО ПРЕТПРИЈАТИЕ ЗА ВРШЕЊ'!$B$94:$D$94</c:f>
              <c:numCache>
                <c:formatCode>0</c:formatCode>
                <c:ptCount val="3"/>
                <c:pt idx="0">
                  <c:v>2023</c:v>
                </c:pt>
                <c:pt idx="1">
                  <c:v>2024</c:v>
                </c:pt>
                <c:pt idx="2">
                  <c:v>2025</c:v>
                </c:pt>
              </c:numCache>
            </c:numRef>
          </c:cat>
          <c:val>
            <c:numRef>
              <c:f>'127.ЈАВНО ПРЕТПРИЈАТИЕ ЗА ВРШЕЊ'!$B$97:$D$97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67358592"/>
        <c:axId val="267360128"/>
      </c:barChart>
      <c:catAx>
        <c:axId val="2673585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360128"/>
        <c:crosses val="autoZero"/>
        <c:auto val="1"/>
        <c:lblAlgn val="ctr"/>
        <c:lblOffset val="100"/>
        <c:noMultiLvlLbl val="0"/>
      </c:catAx>
      <c:valAx>
        <c:axId val="267360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358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'127.ЈАВНО ПРЕТПРИЈАТИЕ ЗА ВРШЕЊ'!$A$118</c:f>
              <c:strCache>
                <c:ptCount val="1"/>
                <c:pt idx="0">
                  <c:v>Oбврски</c:v>
                </c:pt>
              </c:strCache>
            </c:strRef>
          </c:tx>
          <c:spPr>
            <a:solidFill>
              <a:schemeClr val="accent1"/>
            </a:solidFill>
            <a:ln>
              <a:noFill/>
              <a:prstDash val="solid"/>
            </a:ln>
          </c:spPr>
          <c:invertIfNegative val="0"/>
          <c:cat>
            <c:numRef>
              <c:f>'127.ЈАВНО ПРЕТПРИЈАТИЕ ЗА ВРШЕЊ'!$B$117:$D$117</c:f>
              <c:numCache>
                <c:formatCode>General</c:formatCode>
                <c:ptCount val="3"/>
                <c:pt idx="0">
                  <c:v>2023</c:v>
                </c:pt>
                <c:pt idx="1">
                  <c:v>2024</c:v>
                </c:pt>
                <c:pt idx="2">
                  <c:v>2025</c:v>
                </c:pt>
              </c:numCache>
            </c:numRef>
          </c:cat>
          <c:val>
            <c:numRef>
              <c:f>'127.ЈАВНО ПРЕТПРИЈАТИЕ ЗА ВРШЕЊ'!$B$118:$D$118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'127.ЈАВНО ПРЕТПРИЈАТИЕ ЗА ВРШЕЊ'!$A$119</c:f>
              <c:strCache>
                <c:ptCount val="1"/>
                <c:pt idx="0">
                  <c:v>Приходи</c:v>
                </c:pt>
              </c:strCache>
            </c:strRef>
          </c:tx>
          <c:spPr>
            <a:solidFill>
              <a:schemeClr val="accent2"/>
            </a:solidFill>
            <a:ln>
              <a:noFill/>
              <a:prstDash val="solid"/>
            </a:ln>
          </c:spPr>
          <c:invertIfNegative val="0"/>
          <c:cat>
            <c:numRef>
              <c:f>'127.ЈАВНО ПРЕТПРИЈАТИЕ ЗА ВРШЕЊ'!$B$117:$D$117</c:f>
              <c:numCache>
                <c:formatCode>General</c:formatCode>
                <c:ptCount val="3"/>
                <c:pt idx="0">
                  <c:v>2023</c:v>
                </c:pt>
                <c:pt idx="1">
                  <c:v>2024</c:v>
                </c:pt>
                <c:pt idx="2">
                  <c:v>2025</c:v>
                </c:pt>
              </c:numCache>
            </c:numRef>
          </c:cat>
          <c:val>
            <c:numRef>
              <c:f>'127.ЈАВНО ПРЕТПРИЈАТИЕ ЗА ВРШЕЊ'!$B$119:$D$119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67406336"/>
        <c:axId val="267416320"/>
      </c:barChart>
      <c:catAx>
        <c:axId val="26740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16320"/>
        <c:crosses val="autoZero"/>
        <c:auto val="1"/>
        <c:lblAlgn val="ctr"/>
        <c:lblOffset val="100"/>
        <c:noMultiLvlLbl val="0"/>
      </c:catAx>
      <c:valAx>
        <c:axId val="267416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06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'127.ЈАВНО ПРЕТПРИЈАТИЕ ЗА ВРШЕЊ'!$A$139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'127.ЈАВНО ПРЕТПРИЈАТИЕ ЗА ВРШЕЊ'!$B$138:$D$138</c:f>
              <c:numCache>
                <c:formatCode>General</c:formatCode>
                <c:ptCount val="3"/>
                <c:pt idx="0">
                  <c:v>2023</c:v>
                </c:pt>
                <c:pt idx="1">
                  <c:v>2024</c:v>
                </c:pt>
                <c:pt idx="2">
                  <c:v>2025</c:v>
                </c:pt>
              </c:numCache>
            </c:numRef>
          </c:cat>
          <c:val>
            <c:numRef>
              <c:f>'127.ЈАВНО ПРЕТПРИЈАТИЕ ЗА ВРШЕЊ'!$B$139:$D$139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'127.ЈАВНО ПРЕТПРИЈАТИЕ ЗА ВРШЕЊ'!$A$140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'127.ЈАВНО ПРЕТПРИЈАТИЕ ЗА ВРШЕЊ'!$B$138:$D$138</c:f>
              <c:numCache>
                <c:formatCode>General</c:formatCode>
                <c:ptCount val="3"/>
                <c:pt idx="0">
                  <c:v>2023</c:v>
                </c:pt>
                <c:pt idx="1">
                  <c:v>2024</c:v>
                </c:pt>
                <c:pt idx="2">
                  <c:v>2025</c:v>
                </c:pt>
              </c:numCache>
            </c:numRef>
          </c:cat>
          <c:val>
            <c:numRef>
              <c:f>'127.ЈАВНО ПРЕТПРИЈАТИЕ ЗА ВРШЕЊ'!$B$140:$D$140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67433856"/>
        <c:axId val="267435392"/>
      </c:lineChart>
      <c:catAx>
        <c:axId val="26743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35392"/>
        <c:crosses val="autoZero"/>
        <c:auto val="1"/>
        <c:lblAlgn val="ctr"/>
        <c:lblOffset val="100"/>
        <c:noMultiLvlLbl val="0"/>
      </c:catAx>
      <c:valAx>
        <c:axId val="2674353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33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'127.ЈАВНО ПРЕТПРИЈАТИЕ ЗА ВРШЕЊ'!$A$185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'127.ЈАВНО ПРЕТПРИЈАТИЕ ЗА ВРШЕЊ'!$B$184:$D$184</c:f>
              <c:numCache>
                <c:formatCode>General</c:formatCode>
                <c:ptCount val="3"/>
                <c:pt idx="0">
                  <c:v>2023</c:v>
                </c:pt>
                <c:pt idx="1">
                  <c:v>2024</c:v>
                </c:pt>
                <c:pt idx="2">
                  <c:v>2025</c:v>
                </c:pt>
              </c:numCache>
            </c:numRef>
          </c:cat>
          <c:val>
            <c:numRef>
              <c:f>'127.ЈАВНО ПРЕТПРИЈАТИЕ ЗА ВРШЕЊ'!$B$185:$D$185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'127.ЈАВНО ПРЕТПРИЈАТИЕ ЗА ВРШЕЊ'!$A$186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'127.ЈАВНО ПРЕТПРИЈАТИЕ ЗА ВРШЕЊ'!$B$184:$D$184</c:f>
              <c:numCache>
                <c:formatCode>General</c:formatCode>
                <c:ptCount val="3"/>
                <c:pt idx="0">
                  <c:v>2023</c:v>
                </c:pt>
                <c:pt idx="1">
                  <c:v>2024</c:v>
                </c:pt>
                <c:pt idx="2">
                  <c:v>2025</c:v>
                </c:pt>
              </c:numCache>
            </c:numRef>
          </c:cat>
          <c:val>
            <c:numRef>
              <c:f>'127.ЈАВНО ПРЕТПРИЈАТИЕ ЗА ВРШЕЊ'!$B$186:$D$186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67477760"/>
        <c:axId val="267479296"/>
      </c:lineChart>
      <c:catAx>
        <c:axId val="26747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79296"/>
        <c:crosses val="autoZero"/>
        <c:auto val="1"/>
        <c:lblAlgn val="ctr"/>
        <c:lblOffset val="100"/>
        <c:noMultiLvlLbl val="0"/>
      </c:catAx>
      <c:valAx>
        <c:axId val="267479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477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'128.ЈАВНО ПРЕТПРИЈАТИЕ ЗА УПРАВ'!$A$161</c:f>
              <c:strCache>
                <c:ptCount val="1"/>
                <c:pt idx="0">
                  <c:v>   НЕТО ПРОФИТНА МАРЖА</c:v>
                </c:pt>
              </c:strCache>
            </c:strRef>
          </c:tx>
          <c:spPr>
            <a:ln>
              <a:prstDash val="solid"/>
            </a:ln>
          </c:spPr>
          <c:marker>
            <c:symbol val="none"/>
          </c:marker>
          <c:cat>
            <c:numRef>
              <c:f>'128.ЈАВНО ПРЕТПРИЈАТИЕ ЗА УПРАВ'!$B$160:$D$160</c:f>
              <c:numCache>
                <c:formatCode>General</c:formatCode>
                <c:ptCount val="3"/>
                <c:pt idx="0">
                  <c:v>2023</c:v>
                </c:pt>
                <c:pt idx="1">
                  <c:v>2024</c:v>
                </c:pt>
                <c:pt idx="2">
                  <c:v>2025</c:v>
                </c:pt>
              </c:numCache>
            </c:numRef>
          </c:cat>
          <c:val>
            <c:numRef>
              <c:f>'128.ЈАВНО ПРЕТПРИЈАТИЕ ЗА УПРАВ'!$B$161:$D$161</c:f>
              <c:numCache>
                <c:formatCode>0.00</c:formatCode>
                <c:ptCount val="3"/>
                <c:pt idx="0">
                  <c:v>4.2992607067148443</c:v>
                </c:pt>
                <c:pt idx="1">
                  <c:v>4.5236379322302973</c:v>
                </c:pt>
                <c:pt idx="2">
                  <c:v>5.3321235932941029</c:v>
                </c:pt>
              </c:numCache>
            </c:numRef>
          </c:val>
          <c:smooth val="0"/>
          <c:extLst>
            <c:ext xmlns:c16="http://schemas.microsoft.com/office/drawing/2014/chart" uri="{C3380CC4-5D6E-409C-BE32-E72D297353CC}">
              <c16:uniqueId val="{00000000-B376-194F-96D9-73993007580E}"/>
            </c:ext>
          </c:extLst>
        </c:ser>
        <c:ser>
          <c:idx val="1"/>
          <c:order val="1"/>
          <c:tx>
            <c:strRef>
              <c:f>'128.ЈАВНО ПРЕТПРИЈАТИЕ ЗА УПРАВ'!$A$162</c:f>
              <c:strCache>
                <c:ptCount val="1"/>
                <c:pt idx="0">
                  <c:v>  ОПЕРАТИВНА ПРОФИТНА МАРЖА</c:v>
                </c:pt>
              </c:strCache>
            </c:strRef>
          </c:tx>
          <c:spPr>
            <a:ln>
              <a:prstDash val="solid"/>
            </a:ln>
          </c:spPr>
          <c:marker>
            <c:symbol val="none"/>
          </c:marker>
          <c:cat>
            <c:numRef>
              <c:f>'128.ЈАВНО ПРЕТПРИЈАТИЕ ЗА УПРАВ'!$B$160:$D$160</c:f>
              <c:numCache>
                <c:formatCode>General</c:formatCode>
                <c:ptCount val="3"/>
                <c:pt idx="0">
                  <c:v>2023</c:v>
                </c:pt>
                <c:pt idx="1">
                  <c:v>2024</c:v>
                </c:pt>
                <c:pt idx="2">
                  <c:v>2025</c:v>
                </c:pt>
              </c:numCache>
            </c:numRef>
          </c:cat>
          <c:val>
            <c:numRef>
              <c:f>'128.ЈАВНО ПРЕТПРИЈАТИЕ ЗА УПРАВ'!$B$162:$D$162</c:f>
              <c:numCache>
                <c:formatCode>0.00</c:formatCode>
                <c:ptCount val="3"/>
                <c:pt idx="0">
                  <c:v>-2.1251259065704788</c:v>
                </c:pt>
                <c:pt idx="1">
                  <c:v>-14.47443884355623</c:v>
                </c:pt>
                <c:pt idx="2">
                  <c:v>-13.96628252881006</c:v>
                </c:pt>
              </c:numCache>
            </c:numRef>
          </c:val>
          <c:smooth val="0"/>
          <c:extLst>
            <c:ext xmlns:c16="http://schemas.microsoft.com/office/drawing/2014/chart" uri="{C3380CC4-5D6E-409C-BE32-E72D297353CC}">
              <c16:uniqueId val="{00000001-B376-194F-96D9-73993007580E}"/>
            </c:ext>
          </c:extLst>
        </c:ser>
        <c:ser>
          <c:idx val="2"/>
          <c:order val="2"/>
          <c:tx>
            <c:strRef>
              <c:f>'128.ЈАВНО ПРЕТПРИЈАТИЕ ЗА УПРАВ'!$A$163</c:f>
              <c:strCache>
                <c:ptCount val="1"/>
                <c:pt idx="0">
                  <c:v>  СТАПКА НА ПОВРАТ НА СРЕДСТВА (ROA)</c:v>
                </c:pt>
              </c:strCache>
            </c:strRef>
          </c:tx>
          <c:spPr>
            <a:ln>
              <a:prstDash val="solid"/>
            </a:ln>
          </c:spPr>
          <c:marker>
            <c:symbol val="none"/>
          </c:marker>
          <c:cat>
            <c:numRef>
              <c:f>'128.ЈАВНО ПРЕТПРИЈАТИЕ ЗА УПРАВ'!$B$160:$D$160</c:f>
              <c:numCache>
                <c:formatCode>General</c:formatCode>
                <c:ptCount val="3"/>
                <c:pt idx="0">
                  <c:v>2023</c:v>
                </c:pt>
                <c:pt idx="1">
                  <c:v>2024</c:v>
                </c:pt>
                <c:pt idx="2">
                  <c:v>2025</c:v>
                </c:pt>
              </c:numCache>
            </c:numRef>
          </c:cat>
          <c:val>
            <c:numRef>
              <c:f>'128.ЈАВНО ПРЕТПРИЈАТИЕ ЗА УПРАВ'!$B$163:$D$163</c:f>
              <c:numCache>
                <c:formatCode>0.00</c:formatCode>
                <c:ptCount val="3"/>
                <c:pt idx="0">
                  <c:v>10.799873673457039</c:v>
                </c:pt>
                <c:pt idx="1">
                  <c:v>10.09312611898152</c:v>
                </c:pt>
                <c:pt idx="2">
                  <c:v>11.73735971879737</c:v>
                </c:pt>
              </c:numCache>
            </c:numRef>
          </c:val>
          <c:smooth val="0"/>
          <c:extLst>
            <c:ext xmlns:c16="http://schemas.microsoft.com/office/drawing/2014/chart" uri="{C3380CC4-5D6E-409C-BE32-E72D297353CC}">
              <c16:uniqueId val="{00000002-B376-194F-96D9-73993007580E}"/>
            </c:ext>
          </c:extLst>
        </c:ser>
        <c:ser>
          <c:idx val="3"/>
          <c:order val="3"/>
          <c:tx>
            <c:strRef>
              <c:f>'128.ЈАВНО ПРЕТПРИЈАТИЕ ЗА УПРАВ'!$A$164</c:f>
              <c:strCache>
                <c:ptCount val="1"/>
                <c:pt idx="0">
                  <c:v>  СТАПКА НА ПОВРАТ НА КАПИТАЛОТ (ROE)</c:v>
                </c:pt>
              </c:strCache>
            </c:strRef>
          </c:tx>
          <c:marker>
            <c:symbol val="none"/>
          </c:marker>
          <c:cat>
            <c:numRef>
              <c:f>'128.ЈАВНО ПРЕТПРИЈАТИЕ ЗА УПРАВ'!$B$160:$D$160</c:f>
              <c:numCache>
                <c:formatCode>General</c:formatCode>
                <c:ptCount val="3"/>
                <c:pt idx="0">
                  <c:v>2023</c:v>
                </c:pt>
                <c:pt idx="1">
                  <c:v>2024</c:v>
                </c:pt>
                <c:pt idx="2">
                  <c:v>2025</c:v>
                </c:pt>
              </c:numCache>
            </c:numRef>
          </c:cat>
          <c:val>
            <c:numRef>
              <c:f>'128.ЈАВНО ПРЕТПРИЈАТИЕ ЗА УПРАВ'!$B$164:$D$164</c:f>
              <c:numCache>
                <c:formatCode>0.00</c:formatCode>
                <c:ptCount val="3"/>
                <c:pt idx="0">
                  <c:v>23.161914223439041</c:v>
                </c:pt>
                <c:pt idx="1">
                  <c:v>20.617592220646419</c:v>
                </c:pt>
                <c:pt idx="2">
                  <c:v>19.82918151573228</c:v>
                </c:pt>
              </c:numCache>
            </c:numRef>
          </c:val>
          <c:smooth val="0"/>
          <c:extLst>
            <c:ext xmlns:c16="http://schemas.microsoft.com/office/drawing/2014/chart" uri="{C3380CC4-5D6E-409C-BE32-E72D297353CC}">
              <c16:uniqueId val="{00000000-FBFF-4F4B-A25C-950B7698AD32}"/>
            </c:ext>
          </c:extLst>
        </c:ser>
        <c:dLbls>
          <c:showLegendKey val="0"/>
          <c:showVal val="0"/>
          <c:showCatName val="0"/>
          <c:showSerName val="0"/>
          <c:showPercent val="0"/>
          <c:showBubbleSize val="0"/>
        </c:dLbls>
        <c:smooth val="0"/>
        <c:axId val="267032832"/>
        <c:axId val="267034624"/>
      </c:lineChart>
      <c:catAx>
        <c:axId val="267032832"/>
        <c:scaling>
          <c:orientation val="minMax"/>
        </c:scaling>
        <c:delete val="0"/>
        <c:axPos val="b"/>
        <c:numFmt formatCode="General" sourceLinked="0"/>
        <c:majorTickMark val="out"/>
        <c:minorTickMark val="none"/>
        <c:tickLblPos val="nextTo"/>
        <c:crossAx val="267034624"/>
        <c:crosses val="autoZero"/>
        <c:auto val="1"/>
        <c:lblAlgn val="ctr"/>
        <c:lblOffset val="100"/>
        <c:noMultiLvlLbl val="0"/>
      </c:catAx>
      <c:valAx>
        <c:axId val="267034624"/>
        <c:scaling>
          <c:orientation val="minMax"/>
        </c:scaling>
        <c:delete val="0"/>
        <c:axPos val="l"/>
        <c:majorGridlines/>
        <c:numFmt formatCode="0.00" sourceLinked="1"/>
        <c:majorTickMark val="out"/>
        <c:minorTickMark val="none"/>
        <c:tickLblPos val="nextTo"/>
        <c:crossAx val="267032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'128.ЈАВНО ПРЕТПРИЈАТИЕ ЗА УПРАВ'!$A$95</c:f>
              <c:strCache>
                <c:ptCount val="1"/>
                <c:pt idx="0">
                  <c:v>Oбврски</c:v>
                </c:pt>
              </c:strCache>
            </c:strRef>
          </c:tx>
          <c:spPr>
            <a:ln>
              <a:prstDash val="solid"/>
            </a:ln>
          </c:spPr>
          <c:invertIfNegative val="0"/>
          <c:cat>
            <c:numRef>
              <c:f>'128.ЈАВНО ПРЕТПРИЈАТИЕ ЗА УПРАВ'!$B$94:$D$94</c:f>
              <c:numCache>
                <c:formatCode>0</c:formatCode>
                <c:ptCount val="3"/>
                <c:pt idx="0">
                  <c:v>2023</c:v>
                </c:pt>
                <c:pt idx="1">
                  <c:v>2024</c:v>
                </c:pt>
                <c:pt idx="2">
                  <c:v>2025</c:v>
                </c:pt>
              </c:numCache>
            </c:numRef>
          </c:cat>
          <c:val>
            <c:numRef>
              <c:f>'128.ЈАВНО ПРЕТПРИЈАТИЕ ЗА УПРАВ'!$B$95:$D$95</c:f>
              <c:numCache>
                <c:formatCode>#,##0</c:formatCode>
                <c:ptCount val="3"/>
                <c:pt idx="0">
                  <c:v>6890041</c:v>
                </c:pt>
                <c:pt idx="1">
                  <c:v>7892205</c:v>
                </c:pt>
                <c:pt idx="2">
                  <c:v>6502990</c:v>
                </c:pt>
              </c:numCache>
            </c:numRef>
          </c:val>
          <c:extLst>
            <c:ext xmlns:c16="http://schemas.microsoft.com/office/drawing/2014/chart" uri="{C3380CC4-5D6E-409C-BE32-E72D297353CC}">
              <c16:uniqueId val="{00000000-5A19-9949-A24D-D2E5EA6C78A3}"/>
            </c:ext>
          </c:extLst>
        </c:ser>
        <c:ser>
          <c:idx val="1"/>
          <c:order val="1"/>
          <c:tx>
            <c:strRef>
              <c:f>'128.ЈАВНО ПРЕТПРИЈАТИЕ ЗА УПРАВ'!$A$96</c:f>
              <c:strCache>
                <c:ptCount val="1"/>
                <c:pt idx="0">
                  <c:v>EBITDA</c:v>
                </c:pt>
              </c:strCache>
            </c:strRef>
          </c:tx>
          <c:spPr>
            <a:ln>
              <a:prstDash val="solid"/>
            </a:ln>
          </c:spPr>
          <c:invertIfNegative val="0"/>
          <c:cat>
            <c:numRef>
              <c:f>'128.ЈАВНО ПРЕТПРИЈАТИЕ ЗА УПРАВ'!$B$94:$D$94</c:f>
              <c:numCache>
                <c:formatCode>0</c:formatCode>
                <c:ptCount val="3"/>
                <c:pt idx="0">
                  <c:v>2023</c:v>
                </c:pt>
                <c:pt idx="1">
                  <c:v>2024</c:v>
                </c:pt>
                <c:pt idx="2">
                  <c:v>2025</c:v>
                </c:pt>
              </c:numCache>
            </c:numRef>
          </c:cat>
          <c:val>
            <c:numRef>
              <c:f>'128.ЈАВНО ПРЕТПРИЈАТИЕ ЗА УПРАВ'!$B$96:$D$96</c:f>
              <c:numCache>
                <c:formatCode>#,##0</c:formatCode>
                <c:ptCount val="3"/>
                <c:pt idx="0">
                  <c:v>-384329</c:v>
                </c:pt>
                <c:pt idx="1">
                  <c:v>-4700411</c:v>
                </c:pt>
                <c:pt idx="2">
                  <c:v>-4491151</c:v>
                </c:pt>
              </c:numCache>
            </c:numRef>
          </c:val>
          <c:extLst>
            <c:ext xmlns:c16="http://schemas.microsoft.com/office/drawing/2014/chart" uri="{C3380CC4-5D6E-409C-BE32-E72D297353CC}">
              <c16:uniqueId val="{00000001-5A19-9949-A24D-D2E5EA6C78A3}"/>
            </c:ext>
          </c:extLst>
        </c:ser>
        <c:ser>
          <c:idx val="2"/>
          <c:order val="2"/>
          <c:tx>
            <c:strRef>
              <c:f>'128.ЈАВНО ПРЕТПРИЈАТИЕ ЗА УПРАВ'!$A$97</c:f>
              <c:strCache>
                <c:ptCount val="1"/>
                <c:pt idx="0">
                  <c:v>Показател на долг/ЕBITDA</c:v>
                </c:pt>
              </c:strCache>
            </c:strRef>
          </c:tx>
          <c:spPr>
            <a:ln>
              <a:prstDash val="solid"/>
            </a:ln>
          </c:spPr>
          <c:invertIfNegative val="0"/>
          <c:cat>
            <c:numRef>
              <c:f>'128.ЈАВНО ПРЕТПРИЈАТИЕ ЗА УПРАВ'!$B$94:$D$94</c:f>
              <c:numCache>
                <c:formatCode>0</c:formatCode>
                <c:ptCount val="3"/>
                <c:pt idx="0">
                  <c:v>2023</c:v>
                </c:pt>
                <c:pt idx="1">
                  <c:v>2024</c:v>
                </c:pt>
                <c:pt idx="2">
                  <c:v>2025</c:v>
                </c:pt>
              </c:numCache>
            </c:numRef>
          </c:cat>
          <c:val>
            <c:numRef>
              <c:f>'128.ЈАВНО ПРЕТПРИЈАТИЕ ЗА УПРАВ'!$B$97:$D$97</c:f>
              <c:numCache>
                <c:formatCode>#,##0.00</c:formatCode>
                <c:ptCount val="3"/>
                <c:pt idx="0">
                  <c:v>-17.927455383278389</c:v>
                </c:pt>
                <c:pt idx="1">
                  <c:v>-1.6790457260014069</c:v>
                </c:pt>
                <c:pt idx="2">
                  <c:v>-1.447956214342381</c:v>
                </c:pt>
              </c:numCache>
            </c:numRef>
          </c:val>
          <c:extLst>
            <c:ext xmlns:c16="http://schemas.microsoft.com/office/drawing/2014/chart" uri="{C3380CC4-5D6E-409C-BE32-E72D297353CC}">
              <c16:uniqueId val="{00000002-5A19-9949-A24D-D2E5EA6C78A3}"/>
            </c:ext>
          </c:extLst>
        </c:ser>
        <c:dLbls>
          <c:showLegendKey val="0"/>
          <c:showVal val="0"/>
          <c:showCatName val="0"/>
          <c:showSerName val="0"/>
          <c:showPercent val="0"/>
          <c:showBubbleSize val="0"/>
        </c:dLbls>
        <c:gapWidth val="150"/>
        <c:axId val="267057408"/>
        <c:axId val="267497472"/>
      </c:barChart>
      <c:catAx>
        <c:axId val="267057408"/>
        <c:scaling>
          <c:orientation val="minMax"/>
        </c:scaling>
        <c:delete val="0"/>
        <c:axPos val="b"/>
        <c:numFmt formatCode="0" sourceLinked="1"/>
        <c:majorTickMark val="out"/>
        <c:minorTickMark val="none"/>
        <c:tickLblPos val="nextTo"/>
        <c:crossAx val="267497472"/>
        <c:crosses val="autoZero"/>
        <c:auto val="1"/>
        <c:lblAlgn val="ctr"/>
        <c:lblOffset val="100"/>
        <c:noMultiLvlLbl val="0"/>
      </c:catAx>
      <c:valAx>
        <c:axId val="267497472"/>
        <c:scaling>
          <c:orientation val="minMax"/>
        </c:scaling>
        <c:delete val="0"/>
        <c:axPos val="l"/>
        <c:majorGridlines/>
        <c:numFmt formatCode="#,##0" sourceLinked="1"/>
        <c:majorTickMark val="out"/>
        <c:minorTickMark val="none"/>
        <c:tickLblPos val="nextTo"/>
        <c:crossAx val="2670574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'128.ЈАВНО ПРЕТПРИЈАТИЕ ЗА УПРАВ'!$A$118</c:f>
              <c:strCache>
                <c:ptCount val="1"/>
                <c:pt idx="0">
                  <c:v>Oбврски</c:v>
                </c:pt>
              </c:strCache>
            </c:strRef>
          </c:tx>
          <c:spPr>
            <a:ln>
              <a:prstDash val="solid"/>
            </a:ln>
          </c:spPr>
          <c:invertIfNegative val="0"/>
          <c:cat>
            <c:numRef>
              <c:f>'128.ЈАВНО ПРЕТПРИЈАТИЕ ЗА УПРАВ'!$B$117:$D$117</c:f>
              <c:numCache>
                <c:formatCode>General</c:formatCode>
                <c:ptCount val="3"/>
                <c:pt idx="0">
                  <c:v>2023</c:v>
                </c:pt>
                <c:pt idx="1">
                  <c:v>2024</c:v>
                </c:pt>
                <c:pt idx="2">
                  <c:v>2025</c:v>
                </c:pt>
              </c:numCache>
            </c:numRef>
          </c:cat>
          <c:val>
            <c:numRef>
              <c:f>'128.ЈАВНО ПРЕТПРИЈАТИЕ ЗА УПРАВ'!$B$118:$D$118</c:f>
              <c:numCache>
                <c:formatCode>#,##0</c:formatCode>
                <c:ptCount val="3"/>
                <c:pt idx="0">
                  <c:v>6890041</c:v>
                </c:pt>
                <c:pt idx="1">
                  <c:v>7892205</c:v>
                </c:pt>
                <c:pt idx="2">
                  <c:v>6502990</c:v>
                </c:pt>
              </c:numCache>
            </c:numRef>
          </c:val>
          <c:extLst>
            <c:ext xmlns:c16="http://schemas.microsoft.com/office/drawing/2014/chart" uri="{C3380CC4-5D6E-409C-BE32-E72D297353CC}">
              <c16:uniqueId val="{00000000-6C78-554D-A34C-AB9255C89AED}"/>
            </c:ext>
          </c:extLst>
        </c:ser>
        <c:ser>
          <c:idx val="1"/>
          <c:order val="1"/>
          <c:tx>
            <c:strRef>
              <c:f>'128.ЈАВНО ПРЕТПРИЈАТИЕ ЗА УПРАВ'!$A$119</c:f>
              <c:strCache>
                <c:ptCount val="1"/>
                <c:pt idx="0">
                  <c:v>Приходи</c:v>
                </c:pt>
              </c:strCache>
            </c:strRef>
          </c:tx>
          <c:spPr>
            <a:ln>
              <a:prstDash val="solid"/>
            </a:ln>
          </c:spPr>
          <c:invertIfNegative val="0"/>
          <c:cat>
            <c:numRef>
              <c:f>'128.ЈАВНО ПРЕТПРИЈАТИЕ ЗА УПРАВ'!$B$117:$D$117</c:f>
              <c:numCache>
                <c:formatCode>General</c:formatCode>
                <c:ptCount val="3"/>
                <c:pt idx="0">
                  <c:v>2023</c:v>
                </c:pt>
                <c:pt idx="1">
                  <c:v>2024</c:v>
                </c:pt>
                <c:pt idx="2">
                  <c:v>2025</c:v>
                </c:pt>
              </c:numCache>
            </c:numRef>
          </c:cat>
          <c:val>
            <c:numRef>
              <c:f>'128.ЈАВНО ПРЕТПРИЈАТИЕ ЗА УПРАВ'!$B$119:$D$119</c:f>
              <c:numCache>
                <c:formatCode>#,##0</c:formatCode>
                <c:ptCount val="3"/>
                <c:pt idx="0">
                  <c:v>34718314</c:v>
                </c:pt>
                <c:pt idx="1">
                  <c:v>41257352</c:v>
                </c:pt>
                <c:pt idx="2">
                  <c:v>41758513</c:v>
                </c:pt>
              </c:numCache>
            </c:numRef>
          </c:val>
          <c:extLst>
            <c:ext xmlns:c16="http://schemas.microsoft.com/office/drawing/2014/chart" uri="{C3380CC4-5D6E-409C-BE32-E72D297353CC}">
              <c16:uniqueId val="{00000001-6C78-554D-A34C-AB9255C89AED}"/>
            </c:ext>
          </c:extLst>
        </c:ser>
        <c:dLbls>
          <c:showLegendKey val="0"/>
          <c:showVal val="0"/>
          <c:showCatName val="0"/>
          <c:showSerName val="0"/>
          <c:showPercent val="0"/>
          <c:showBubbleSize val="0"/>
        </c:dLbls>
        <c:gapWidth val="150"/>
        <c:axId val="267080832"/>
        <c:axId val="267082368"/>
      </c:barChart>
      <c:catAx>
        <c:axId val="267080832"/>
        <c:scaling>
          <c:orientation val="minMax"/>
        </c:scaling>
        <c:delete val="0"/>
        <c:axPos val="b"/>
        <c:numFmt formatCode="General" sourceLinked="1"/>
        <c:majorTickMark val="out"/>
        <c:minorTickMark val="none"/>
        <c:tickLblPos val="nextTo"/>
        <c:crossAx val="267082368"/>
        <c:crosses val="autoZero"/>
        <c:auto val="1"/>
        <c:lblAlgn val="ctr"/>
        <c:lblOffset val="100"/>
        <c:noMultiLvlLbl val="0"/>
      </c:catAx>
      <c:valAx>
        <c:axId val="267082368"/>
        <c:scaling>
          <c:orientation val="minMax"/>
        </c:scaling>
        <c:delete val="0"/>
        <c:axPos val="l"/>
        <c:majorGridlines/>
        <c:numFmt formatCode="#,##0" sourceLinked="1"/>
        <c:majorTickMark val="out"/>
        <c:minorTickMark val="none"/>
        <c:tickLblPos val="nextTo"/>
        <c:crossAx val="267080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'128.ЈАВНО ПРЕТПРИЈАТИЕ ЗА УПРАВ'!$A$139</c:f>
              <c:strCache>
                <c:ptCount val="1"/>
                <c:pt idx="0">
                  <c:v>  ПОКАЗАТЕЛ НА ВКУПНА ЗАДОЛЖЕНОСТ</c:v>
                </c:pt>
              </c:strCache>
            </c:strRef>
          </c:tx>
          <c:spPr>
            <a:ln>
              <a:prstDash val="solid"/>
            </a:ln>
          </c:spPr>
          <c:marker>
            <c:symbol val="none"/>
          </c:marker>
          <c:cat>
            <c:numRef>
              <c:f>'128.ЈАВНО ПРЕТПРИЈАТИЕ ЗА УПРАВ'!$B$138:$D$138</c:f>
              <c:numCache>
                <c:formatCode>General</c:formatCode>
                <c:ptCount val="3"/>
                <c:pt idx="0">
                  <c:v>2023</c:v>
                </c:pt>
                <c:pt idx="1">
                  <c:v>2024</c:v>
                </c:pt>
                <c:pt idx="2">
                  <c:v>2025</c:v>
                </c:pt>
              </c:numCache>
            </c:numRef>
          </c:cat>
          <c:val>
            <c:numRef>
              <c:f>'128.ЈАВНО ПРЕТПРИЈАТИЕ ЗА УПРАВ'!$B$139:$D$139</c:f>
              <c:numCache>
                <c:formatCode>0.00</c:formatCode>
                <c:ptCount val="3"/>
                <c:pt idx="0">
                  <c:v>0.53372274980070722</c:v>
                </c:pt>
                <c:pt idx="1">
                  <c:v>0.50951862199580977</c:v>
                </c:pt>
                <c:pt idx="2">
                  <c:v>0.40697616929633879</c:v>
                </c:pt>
              </c:numCache>
            </c:numRef>
          </c:val>
          <c:smooth val="0"/>
          <c:extLst>
            <c:ext xmlns:c16="http://schemas.microsoft.com/office/drawing/2014/chart" uri="{C3380CC4-5D6E-409C-BE32-E72D297353CC}">
              <c16:uniqueId val="{00000000-45B0-C748-84DD-571ABFD1D38D}"/>
            </c:ext>
          </c:extLst>
        </c:ser>
        <c:ser>
          <c:idx val="1"/>
          <c:order val="1"/>
          <c:tx>
            <c:strRef>
              <c:f>'128.ЈАВНО ПРЕТПРИЈАТИЕ ЗА УПРАВ'!$A$140</c:f>
              <c:strCache>
                <c:ptCount val="1"/>
                <c:pt idx="0">
                  <c:v>  ПОКАЗАТЕЛ ДОЛГ-СОПСТВЕН КАПИТАЛ (DEBT EQUITY RATIO)</c:v>
                </c:pt>
              </c:strCache>
            </c:strRef>
          </c:tx>
          <c:spPr>
            <a:ln>
              <a:prstDash val="solid"/>
            </a:ln>
          </c:spPr>
          <c:marker>
            <c:symbol val="none"/>
          </c:marker>
          <c:cat>
            <c:numRef>
              <c:f>'128.ЈАВНО ПРЕТПРИЈАТИЕ ЗА УПРАВ'!$B$138:$D$138</c:f>
              <c:numCache>
                <c:formatCode>General</c:formatCode>
                <c:ptCount val="3"/>
                <c:pt idx="0">
                  <c:v>2023</c:v>
                </c:pt>
                <c:pt idx="1">
                  <c:v>2024</c:v>
                </c:pt>
                <c:pt idx="2">
                  <c:v>2025</c:v>
                </c:pt>
              </c:numCache>
            </c:numRef>
          </c:cat>
          <c:val>
            <c:numRef>
              <c:f>'128.ЈАВНО ПРЕТПРИЈАТИЕ ЗА УПРАВ'!$B$140:$D$140</c:f>
              <c:numCache>
                <c:formatCode>0.00</c:formatCode>
                <c:ptCount val="3"/>
                <c:pt idx="0">
                  <c:v>1.144646773078865</c:v>
                </c:pt>
                <c:pt idx="1">
                  <c:v>1.0408120391341491</c:v>
                </c:pt>
                <c:pt idx="2">
                  <c:v>0.68754852257193655</c:v>
                </c:pt>
              </c:numCache>
            </c:numRef>
          </c:val>
          <c:smooth val="0"/>
          <c:extLst>
            <c:ext xmlns:c16="http://schemas.microsoft.com/office/drawing/2014/chart" uri="{C3380CC4-5D6E-409C-BE32-E72D297353CC}">
              <c16:uniqueId val="{00000001-45B0-C748-84DD-571ABFD1D38D}"/>
            </c:ext>
          </c:extLst>
        </c:ser>
        <c:dLbls>
          <c:showLegendKey val="0"/>
          <c:showVal val="0"/>
          <c:showCatName val="0"/>
          <c:showSerName val="0"/>
          <c:showPercent val="0"/>
          <c:showBubbleSize val="0"/>
        </c:dLbls>
        <c:smooth val="0"/>
        <c:axId val="267116544"/>
        <c:axId val="267118080"/>
      </c:lineChart>
      <c:catAx>
        <c:axId val="267116544"/>
        <c:scaling>
          <c:orientation val="minMax"/>
        </c:scaling>
        <c:delete val="0"/>
        <c:axPos val="b"/>
        <c:numFmt formatCode="General" sourceLinked="1"/>
        <c:majorTickMark val="out"/>
        <c:minorTickMark val="none"/>
        <c:tickLblPos val="nextTo"/>
        <c:crossAx val="267118080"/>
        <c:crosses val="autoZero"/>
        <c:auto val="1"/>
        <c:lblAlgn val="ctr"/>
        <c:lblOffset val="100"/>
        <c:noMultiLvlLbl val="0"/>
      </c:catAx>
      <c:valAx>
        <c:axId val="267118080"/>
        <c:scaling>
          <c:orientation val="minMax"/>
        </c:scaling>
        <c:delete val="0"/>
        <c:axPos val="l"/>
        <c:majorGridlines/>
        <c:numFmt formatCode="0.00" sourceLinked="1"/>
        <c:majorTickMark val="out"/>
        <c:minorTickMark val="none"/>
        <c:tickLblPos val="nextTo"/>
        <c:crossAx val="2671165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'14.Друштво за спортски дејност'!$A$98</c:f>
              <c:strCache>
                <c:ptCount val="1"/>
                <c:pt idx="0">
                  <c:v>Oбврски</c:v>
                </c:pt>
              </c:strCache>
            </c:strRef>
          </c:tx>
          <c:spPr>
            <a:solidFill>
              <a:schemeClr val="accent1"/>
            </a:solidFill>
            <a:ln>
              <a:noFill/>
              <a:prstDash val="solid"/>
            </a:ln>
          </c:spPr>
          <c:invertIfNegative val="0"/>
          <c:cat>
            <c:numRef>
              <c:f>'14.Друштво за спортски дејност'!$B$97:$D$97</c:f>
              <c:numCache>
                <c:formatCode>0</c:formatCode>
                <c:ptCount val="3"/>
                <c:pt idx="0">
                  <c:v>2023</c:v>
                </c:pt>
                <c:pt idx="1">
                  <c:v>2024</c:v>
                </c:pt>
                <c:pt idx="2">
                  <c:v>2025</c:v>
                </c:pt>
              </c:numCache>
            </c:numRef>
          </c:cat>
          <c:val>
            <c:numRef>
              <c:f>'14.Друштво за спортски дејност'!$B$98:$D$98</c:f>
              <c:numCache>
                <c:formatCode>#,##0</c:formatCode>
                <c:ptCount val="3"/>
                <c:pt idx="0">
                  <c:v>13175208</c:v>
                </c:pt>
                <c:pt idx="1">
                  <c:v>18219243</c:v>
                </c:pt>
                <c:pt idx="2">
                  <c:v>47627862</c:v>
                </c:pt>
              </c:numCache>
            </c:numRef>
          </c:val>
          <c:extLst>
            <c:ext xmlns:c16="http://schemas.microsoft.com/office/drawing/2014/chart" uri="{C3380CC4-5D6E-409C-BE32-E72D297353CC}">
              <c16:uniqueId val="{00000000-03E1-0947-BF5E-D3B561768BB2}"/>
            </c:ext>
          </c:extLst>
        </c:ser>
        <c:ser>
          <c:idx val="1"/>
          <c:order val="1"/>
          <c:tx>
            <c:strRef>
              <c:f>'14.Друштво за спортски дејност'!$A$99</c:f>
              <c:strCache>
                <c:ptCount val="1"/>
                <c:pt idx="0">
                  <c:v>EBITDA</c:v>
                </c:pt>
              </c:strCache>
            </c:strRef>
          </c:tx>
          <c:spPr>
            <a:solidFill>
              <a:schemeClr val="accent2"/>
            </a:solidFill>
            <a:ln>
              <a:noFill/>
              <a:prstDash val="solid"/>
            </a:ln>
          </c:spPr>
          <c:invertIfNegative val="0"/>
          <c:cat>
            <c:numRef>
              <c:f>'14.Друштво за спортски дејност'!$B$97:$D$97</c:f>
              <c:numCache>
                <c:formatCode>0</c:formatCode>
                <c:ptCount val="3"/>
                <c:pt idx="0">
                  <c:v>2023</c:v>
                </c:pt>
                <c:pt idx="1">
                  <c:v>2024</c:v>
                </c:pt>
                <c:pt idx="2">
                  <c:v>2025</c:v>
                </c:pt>
              </c:numCache>
            </c:numRef>
          </c:cat>
          <c:val>
            <c:numRef>
              <c:f>'14.Друштво за спортски дејност'!$B$99:$D$99</c:f>
              <c:numCache>
                <c:formatCode>#,##0</c:formatCode>
                <c:ptCount val="3"/>
                <c:pt idx="0">
                  <c:v>-86868466</c:v>
                </c:pt>
                <c:pt idx="1">
                  <c:v>-102745932</c:v>
                </c:pt>
                <c:pt idx="2">
                  <c:v>-108340428</c:v>
                </c:pt>
              </c:numCache>
            </c:numRef>
          </c:val>
          <c:extLst>
            <c:ext xmlns:c16="http://schemas.microsoft.com/office/drawing/2014/chart" uri="{C3380CC4-5D6E-409C-BE32-E72D297353CC}">
              <c16:uniqueId val="{00000001-03E1-0947-BF5E-D3B561768BB2}"/>
            </c:ext>
          </c:extLst>
        </c:ser>
        <c:ser>
          <c:idx val="2"/>
          <c:order val="2"/>
          <c:tx>
            <c:strRef>
              <c:f>'14.Друштво за спортски дејност'!$A$100</c:f>
              <c:strCache>
                <c:ptCount val="1"/>
                <c:pt idx="0">
                  <c:v>Показател на долг/ЕBITDA</c:v>
                </c:pt>
              </c:strCache>
            </c:strRef>
          </c:tx>
          <c:spPr>
            <a:solidFill>
              <a:schemeClr val="accent3"/>
            </a:solidFill>
            <a:ln>
              <a:noFill/>
              <a:prstDash val="solid"/>
            </a:ln>
          </c:spPr>
          <c:invertIfNegative val="0"/>
          <c:cat>
            <c:numRef>
              <c:f>'14.Друштво за спортски дејност'!$B$97:$D$97</c:f>
              <c:numCache>
                <c:formatCode>0</c:formatCode>
                <c:ptCount val="3"/>
                <c:pt idx="0">
                  <c:v>2023</c:v>
                </c:pt>
                <c:pt idx="1">
                  <c:v>2024</c:v>
                </c:pt>
                <c:pt idx="2">
                  <c:v>2025</c:v>
                </c:pt>
              </c:numCache>
            </c:numRef>
          </c:cat>
          <c:val>
            <c:numRef>
              <c:f>'14.Друштво за спортски дејност'!$B$100:$D$100</c:f>
              <c:numCache>
                <c:formatCode>#,##0.00</c:formatCode>
                <c:ptCount val="3"/>
                <c:pt idx="0">
                  <c:v>-0.15166847771894579</c:v>
                </c:pt>
                <c:pt idx="1">
                  <c:v>-0.17732325402430529</c:v>
                </c:pt>
                <c:pt idx="2">
                  <c:v>-0.43961301315885509</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22189824"/>
        <c:axId val="223793152"/>
      </c:barChart>
      <c:catAx>
        <c:axId val="2221898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3793152"/>
        <c:crosses val="autoZero"/>
        <c:auto val="1"/>
        <c:lblAlgn val="ctr"/>
        <c:lblOffset val="100"/>
        <c:noMultiLvlLbl val="0"/>
      </c:catAx>
      <c:valAx>
        <c:axId val="2237931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21898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'128.ЈАВНО ПРЕТПРИЈАТИЕ ЗА УПРАВ'!$A$185</c:f>
              <c:strCache>
                <c:ptCount val="1"/>
                <c:pt idx="0">
                  <c:v>  ПОКАЗАТЕЛ НА ТЕКОВНА ЛИКВИДНОСТ (CURRENT RATIO)</c:v>
                </c:pt>
              </c:strCache>
            </c:strRef>
          </c:tx>
          <c:spPr>
            <a:ln>
              <a:prstDash val="solid"/>
            </a:ln>
          </c:spPr>
          <c:marker>
            <c:symbol val="none"/>
          </c:marker>
          <c:cat>
            <c:numRef>
              <c:f>'128.ЈАВНО ПРЕТПРИЈАТИЕ ЗА УПРАВ'!$B$184:$D$184</c:f>
              <c:numCache>
                <c:formatCode>General</c:formatCode>
                <c:ptCount val="3"/>
                <c:pt idx="0">
                  <c:v>2023</c:v>
                </c:pt>
                <c:pt idx="1">
                  <c:v>2024</c:v>
                </c:pt>
                <c:pt idx="2">
                  <c:v>2025</c:v>
                </c:pt>
              </c:numCache>
            </c:numRef>
          </c:cat>
          <c:val>
            <c:numRef>
              <c:f>'128.ЈАВНО ПРЕТПРИЈАТИЕ ЗА УПРАВ'!$B$185:$D$185</c:f>
              <c:numCache>
                <c:formatCode>0.00</c:formatCode>
                <c:ptCount val="3"/>
                <c:pt idx="0">
                  <c:v>1.578553306141429</c:v>
                </c:pt>
                <c:pt idx="1">
                  <c:v>1.6370603652591389</c:v>
                </c:pt>
                <c:pt idx="2">
                  <c:v>1.839278085926628</c:v>
                </c:pt>
              </c:numCache>
            </c:numRef>
          </c:val>
          <c:smooth val="0"/>
          <c:extLst>
            <c:ext xmlns:c16="http://schemas.microsoft.com/office/drawing/2014/chart" uri="{C3380CC4-5D6E-409C-BE32-E72D297353CC}">
              <c16:uniqueId val="{00000000-1E72-404A-A9CB-C485694F8C1E}"/>
            </c:ext>
          </c:extLst>
        </c:ser>
        <c:ser>
          <c:idx val="1"/>
          <c:order val="1"/>
          <c:tx>
            <c:strRef>
              <c:f>'128.ЈАВНО ПРЕТПРИЈАТИЕ ЗА УПРАВ'!$A$186</c:f>
              <c:strCache>
                <c:ptCount val="1"/>
                <c:pt idx="0">
                  <c:v>  ПОКАЗАТЕЛ НА ЗАБРЗАНА ЛИКВИДНОСТ (QOICK RATIO)</c:v>
                </c:pt>
              </c:strCache>
            </c:strRef>
          </c:tx>
          <c:spPr>
            <a:ln>
              <a:prstDash val="solid"/>
            </a:ln>
          </c:spPr>
          <c:marker>
            <c:symbol val="none"/>
          </c:marker>
          <c:cat>
            <c:numRef>
              <c:f>'128.ЈАВНО ПРЕТПРИЈАТИЕ ЗА УПРАВ'!$B$184:$D$184</c:f>
              <c:numCache>
                <c:formatCode>General</c:formatCode>
                <c:ptCount val="3"/>
                <c:pt idx="0">
                  <c:v>2023</c:v>
                </c:pt>
                <c:pt idx="1">
                  <c:v>2024</c:v>
                </c:pt>
                <c:pt idx="2">
                  <c:v>2025</c:v>
                </c:pt>
              </c:numCache>
            </c:numRef>
          </c:cat>
          <c:val>
            <c:numRef>
              <c:f>'128.ЈАВНО ПРЕТПРИЈАТИЕ ЗА УПРАВ'!$B$186:$D$186</c:f>
              <c:numCache>
                <c:formatCode>0.00</c:formatCode>
                <c:ptCount val="3"/>
                <c:pt idx="0">
                  <c:v>1.55179497480494</c:v>
                </c:pt>
                <c:pt idx="1">
                  <c:v>1.6028497739224969</c:v>
                </c:pt>
                <c:pt idx="2">
                  <c:v>1.790969077301364</c:v>
                </c:pt>
              </c:numCache>
            </c:numRef>
          </c:val>
          <c:smooth val="0"/>
          <c:extLst>
            <c:ext xmlns:c16="http://schemas.microsoft.com/office/drawing/2014/chart" uri="{C3380CC4-5D6E-409C-BE32-E72D297353CC}">
              <c16:uniqueId val="{00000001-1E72-404A-A9CB-C485694F8C1E}"/>
            </c:ext>
          </c:extLst>
        </c:ser>
        <c:dLbls>
          <c:showLegendKey val="0"/>
          <c:showVal val="0"/>
          <c:showCatName val="0"/>
          <c:showSerName val="0"/>
          <c:showPercent val="0"/>
          <c:showBubbleSize val="0"/>
        </c:dLbls>
        <c:smooth val="0"/>
        <c:axId val="267143808"/>
        <c:axId val="267153792"/>
      </c:lineChart>
      <c:catAx>
        <c:axId val="267143808"/>
        <c:scaling>
          <c:orientation val="minMax"/>
        </c:scaling>
        <c:delete val="0"/>
        <c:axPos val="b"/>
        <c:numFmt formatCode="General" sourceLinked="1"/>
        <c:majorTickMark val="out"/>
        <c:minorTickMark val="none"/>
        <c:tickLblPos val="nextTo"/>
        <c:crossAx val="267153792"/>
        <c:crosses val="autoZero"/>
        <c:auto val="1"/>
        <c:lblAlgn val="ctr"/>
        <c:lblOffset val="100"/>
        <c:noMultiLvlLbl val="0"/>
      </c:catAx>
      <c:valAx>
        <c:axId val="267153792"/>
        <c:scaling>
          <c:orientation val="minMax"/>
        </c:scaling>
        <c:delete val="0"/>
        <c:axPos val="l"/>
        <c:majorGridlines/>
        <c:numFmt formatCode="0.00" sourceLinked="1"/>
        <c:majorTickMark val="out"/>
        <c:minorTickMark val="none"/>
        <c:tickLblPos val="nextTo"/>
        <c:crossAx val="2671438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'129.Јавно Претпријатие ВОДОВОД'!$A$161</c:f>
              <c:strCache>
                <c:ptCount val="1"/>
                <c:pt idx="0">
                  <c:v>   НЕТО ПРОФИТНА МАРЖА</c:v>
                </c:pt>
              </c:strCache>
            </c:strRef>
          </c:tx>
          <c:spPr>
            <a:ln>
              <a:prstDash val="solid"/>
            </a:ln>
          </c:spPr>
          <c:marker>
            <c:symbol val="none"/>
          </c:marker>
          <c:cat>
            <c:numRef>
              <c:f>'129.Јавно Претпријатие ВОДОВОД'!$B$160:$D$160</c:f>
              <c:numCache>
                <c:formatCode>General</c:formatCode>
                <c:ptCount val="3"/>
                <c:pt idx="0">
                  <c:v>2023</c:v>
                </c:pt>
                <c:pt idx="1">
                  <c:v>2024</c:v>
                </c:pt>
                <c:pt idx="2">
                  <c:v>2025</c:v>
                </c:pt>
              </c:numCache>
            </c:numRef>
          </c:cat>
          <c:val>
            <c:numRef>
              <c:f>'129.Јавно Претпријатие ВОДОВОД'!$B$161:$D$161</c:f>
              <c:numCache>
                <c:formatCode>0.00</c:formatCode>
                <c:ptCount val="3"/>
                <c:pt idx="0">
                  <c:v>2.2781054750809622</c:v>
                </c:pt>
                <c:pt idx="1">
                  <c:v>2.4474442621285362</c:v>
                </c:pt>
                <c:pt idx="2">
                  <c:v>3.1716273143724711</c:v>
                </c:pt>
              </c:numCache>
            </c:numRef>
          </c:val>
          <c:smooth val="0"/>
          <c:extLst>
            <c:ext xmlns:c16="http://schemas.microsoft.com/office/drawing/2014/chart" uri="{C3380CC4-5D6E-409C-BE32-E72D297353CC}">
              <c16:uniqueId val="{00000000-D067-4D40-9D67-DE5A64803A08}"/>
            </c:ext>
          </c:extLst>
        </c:ser>
        <c:ser>
          <c:idx val="1"/>
          <c:order val="1"/>
          <c:tx>
            <c:strRef>
              <c:f>'129.Јавно Претпријатие ВОДОВОД'!$A$162</c:f>
              <c:strCache>
                <c:ptCount val="1"/>
                <c:pt idx="0">
                  <c:v>  ОПЕРАТИВНА ПРОФИТНА МАРЖА</c:v>
                </c:pt>
              </c:strCache>
            </c:strRef>
          </c:tx>
          <c:spPr>
            <a:ln>
              <a:prstDash val="solid"/>
            </a:ln>
          </c:spPr>
          <c:marker>
            <c:symbol val="none"/>
          </c:marker>
          <c:cat>
            <c:numRef>
              <c:f>'129.Јавно Претпријатие ВОДОВОД'!$B$160:$D$160</c:f>
              <c:numCache>
                <c:formatCode>General</c:formatCode>
                <c:ptCount val="3"/>
                <c:pt idx="0">
                  <c:v>2023</c:v>
                </c:pt>
                <c:pt idx="1">
                  <c:v>2024</c:v>
                </c:pt>
                <c:pt idx="2">
                  <c:v>2025</c:v>
                </c:pt>
              </c:numCache>
            </c:numRef>
          </c:cat>
          <c:val>
            <c:numRef>
              <c:f>'129.Јавно Претпријатие ВОДОВОД'!$B$162:$D$162</c:f>
              <c:numCache>
                <c:formatCode>0.00</c:formatCode>
                <c:ptCount val="3"/>
                <c:pt idx="0">
                  <c:v>-16.1654434396272</c:v>
                </c:pt>
                <c:pt idx="1">
                  <c:v>-9.842617187509962</c:v>
                </c:pt>
                <c:pt idx="2">
                  <c:v>-13.11480941107301</c:v>
                </c:pt>
              </c:numCache>
            </c:numRef>
          </c:val>
          <c:smooth val="0"/>
          <c:extLst>
            <c:ext xmlns:c16="http://schemas.microsoft.com/office/drawing/2014/chart" uri="{C3380CC4-5D6E-409C-BE32-E72D297353CC}">
              <c16:uniqueId val="{00000001-D067-4D40-9D67-DE5A64803A08}"/>
            </c:ext>
          </c:extLst>
        </c:ser>
        <c:ser>
          <c:idx val="2"/>
          <c:order val="2"/>
          <c:tx>
            <c:strRef>
              <c:f>'129.Јавно Претпријатие ВОДОВОД'!$A$163</c:f>
              <c:strCache>
                <c:ptCount val="1"/>
                <c:pt idx="0">
                  <c:v>  СТАПКА НА ПОВРАТ НА СРЕДСТВА (ROA)</c:v>
                </c:pt>
              </c:strCache>
            </c:strRef>
          </c:tx>
          <c:spPr>
            <a:ln>
              <a:prstDash val="solid"/>
            </a:ln>
          </c:spPr>
          <c:marker>
            <c:symbol val="none"/>
          </c:marker>
          <c:cat>
            <c:numRef>
              <c:f>'129.Јавно Претпријатие ВОДОВОД'!$B$160:$D$160</c:f>
              <c:numCache>
                <c:formatCode>General</c:formatCode>
                <c:ptCount val="3"/>
                <c:pt idx="0">
                  <c:v>2023</c:v>
                </c:pt>
                <c:pt idx="1">
                  <c:v>2024</c:v>
                </c:pt>
                <c:pt idx="2">
                  <c:v>2025</c:v>
                </c:pt>
              </c:numCache>
            </c:numRef>
          </c:cat>
          <c:val>
            <c:numRef>
              <c:f>'129.Јавно Претпријатие ВОДОВОД'!$B$163:$D$163</c:f>
              <c:numCache>
                <c:formatCode>0.00</c:formatCode>
                <c:ptCount val="3"/>
                <c:pt idx="0">
                  <c:v>0.44748238887572062</c:v>
                </c:pt>
                <c:pt idx="1">
                  <c:v>0.60000813671299713</c:v>
                </c:pt>
                <c:pt idx="2">
                  <c:v>0.79128083342314537</c:v>
                </c:pt>
              </c:numCache>
            </c:numRef>
          </c:val>
          <c:smooth val="0"/>
          <c:extLst>
            <c:ext xmlns:c16="http://schemas.microsoft.com/office/drawing/2014/chart" uri="{C3380CC4-5D6E-409C-BE32-E72D297353CC}">
              <c16:uniqueId val="{00000002-D067-4D40-9D67-DE5A64803A08}"/>
            </c:ext>
          </c:extLst>
        </c:ser>
        <c:ser>
          <c:idx val="3"/>
          <c:order val="3"/>
          <c:tx>
            <c:strRef>
              <c:f>'129.Јавно Претпријатие ВОДОВОД'!$A$164</c:f>
              <c:strCache>
                <c:ptCount val="1"/>
                <c:pt idx="0">
                  <c:v>  СТАПКА НА ПОВРАТ НА КАПИТАЛОТ (ROE)</c:v>
                </c:pt>
              </c:strCache>
            </c:strRef>
          </c:tx>
          <c:marker>
            <c:symbol val="none"/>
          </c:marker>
          <c:cat>
            <c:numRef>
              <c:f>'129.Јавно Претпријатие ВОДОВОД'!$B$160:$D$160</c:f>
              <c:numCache>
                <c:formatCode>General</c:formatCode>
                <c:ptCount val="3"/>
                <c:pt idx="0">
                  <c:v>2023</c:v>
                </c:pt>
                <c:pt idx="1">
                  <c:v>2024</c:v>
                </c:pt>
                <c:pt idx="2">
                  <c:v>2025</c:v>
                </c:pt>
              </c:numCache>
            </c:numRef>
          </c:cat>
          <c:val>
            <c:numRef>
              <c:f>'129.Јавно Претпријатие ВОДОВОД'!$B$164:$D$164</c:f>
              <c:numCache>
                <c:formatCode>0.00</c:formatCode>
                <c:ptCount val="3"/>
                <c:pt idx="0">
                  <c:v>1.4208084256566089</c:v>
                </c:pt>
                <c:pt idx="1">
                  <c:v>1.845951132455296</c:v>
                </c:pt>
                <c:pt idx="2">
                  <c:v>2.35842734900644</c:v>
                </c:pt>
              </c:numCache>
            </c:numRef>
          </c:val>
          <c:smooth val="0"/>
          <c:extLst>
            <c:ext xmlns:c16="http://schemas.microsoft.com/office/drawing/2014/chart" uri="{C3380CC4-5D6E-409C-BE32-E72D297353CC}">
              <c16:uniqueId val="{00000000-1C36-0142-AA25-FA659FC796AF}"/>
            </c:ext>
          </c:extLst>
        </c:ser>
        <c:dLbls>
          <c:showLegendKey val="0"/>
          <c:showVal val="0"/>
          <c:showCatName val="0"/>
          <c:showSerName val="0"/>
          <c:showPercent val="0"/>
          <c:showBubbleSize val="0"/>
        </c:dLbls>
        <c:smooth val="0"/>
        <c:axId val="267886976"/>
        <c:axId val="267888512"/>
      </c:lineChart>
      <c:catAx>
        <c:axId val="267886976"/>
        <c:scaling>
          <c:orientation val="minMax"/>
        </c:scaling>
        <c:delete val="0"/>
        <c:axPos val="b"/>
        <c:numFmt formatCode="General" sourceLinked="0"/>
        <c:majorTickMark val="out"/>
        <c:minorTickMark val="none"/>
        <c:tickLblPos val="nextTo"/>
        <c:crossAx val="267888512"/>
        <c:crosses val="autoZero"/>
        <c:auto val="1"/>
        <c:lblAlgn val="ctr"/>
        <c:lblOffset val="100"/>
        <c:noMultiLvlLbl val="0"/>
      </c:catAx>
      <c:valAx>
        <c:axId val="267888512"/>
        <c:scaling>
          <c:orientation val="minMax"/>
        </c:scaling>
        <c:delete val="0"/>
        <c:axPos val="l"/>
        <c:majorGridlines/>
        <c:numFmt formatCode="0.00" sourceLinked="1"/>
        <c:majorTickMark val="out"/>
        <c:minorTickMark val="none"/>
        <c:tickLblPos val="nextTo"/>
        <c:crossAx val="2678869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'129.Јавно Претпријатие ВОДОВОД'!$A$185</c:f>
              <c:strCache>
                <c:ptCount val="1"/>
                <c:pt idx="0">
                  <c:v>  ПОКАЗАТЕЛ НА ТЕКОВНА ЛИКВИДНОСТ (CURRENT RATIO)</c:v>
                </c:pt>
              </c:strCache>
            </c:strRef>
          </c:tx>
          <c:spPr>
            <a:ln>
              <a:prstDash val="solid"/>
            </a:ln>
          </c:spPr>
          <c:marker>
            <c:symbol val="none"/>
          </c:marker>
          <c:cat>
            <c:numRef>
              <c:f>'129.Јавно Претпријатие ВОДОВОД'!$B$184:$D$184</c:f>
              <c:numCache>
                <c:formatCode>General</c:formatCode>
                <c:ptCount val="3"/>
                <c:pt idx="0">
                  <c:v>2023</c:v>
                </c:pt>
                <c:pt idx="1">
                  <c:v>2024</c:v>
                </c:pt>
                <c:pt idx="2">
                  <c:v>2025</c:v>
                </c:pt>
              </c:numCache>
            </c:numRef>
          </c:cat>
          <c:val>
            <c:numRef>
              <c:f>'129.Јавно Претпријатие ВОДОВОД'!$B$185:$D$185</c:f>
              <c:numCache>
                <c:formatCode>0.00</c:formatCode>
                <c:ptCount val="3"/>
                <c:pt idx="0">
                  <c:v>1.018383136190212</c:v>
                </c:pt>
                <c:pt idx="1">
                  <c:v>1.0349496383359491</c:v>
                </c:pt>
                <c:pt idx="2">
                  <c:v>1.0549151968305901</c:v>
                </c:pt>
              </c:numCache>
            </c:numRef>
          </c:val>
          <c:smooth val="0"/>
          <c:extLst>
            <c:ext xmlns:c16="http://schemas.microsoft.com/office/drawing/2014/chart" uri="{C3380CC4-5D6E-409C-BE32-E72D297353CC}">
              <c16:uniqueId val="{00000000-AA21-1D4E-B1C4-37626EA82CFD}"/>
            </c:ext>
          </c:extLst>
        </c:ser>
        <c:ser>
          <c:idx val="1"/>
          <c:order val="1"/>
          <c:tx>
            <c:strRef>
              <c:f>'129.Јавно Претпријатие ВОДОВОД'!$A$186</c:f>
              <c:strCache>
                <c:ptCount val="1"/>
                <c:pt idx="0">
                  <c:v>  ПОКАЗАТЕЛ НА ЗАБРЗАНА ЛИКВИДНОСТ (QOICK RATIO)</c:v>
                </c:pt>
              </c:strCache>
            </c:strRef>
          </c:tx>
          <c:spPr>
            <a:ln>
              <a:prstDash val="solid"/>
            </a:ln>
          </c:spPr>
          <c:marker>
            <c:symbol val="none"/>
          </c:marker>
          <c:cat>
            <c:numRef>
              <c:f>'129.Јавно Претпријатие ВОДОВОД'!$B$184:$D$184</c:f>
              <c:numCache>
                <c:formatCode>General</c:formatCode>
                <c:ptCount val="3"/>
                <c:pt idx="0">
                  <c:v>2023</c:v>
                </c:pt>
                <c:pt idx="1">
                  <c:v>2024</c:v>
                </c:pt>
                <c:pt idx="2">
                  <c:v>2025</c:v>
                </c:pt>
              </c:numCache>
            </c:numRef>
          </c:cat>
          <c:val>
            <c:numRef>
              <c:f>'129.Јавно Претпријатие ВОДОВОД'!$B$186:$D$186</c:f>
              <c:numCache>
                <c:formatCode>0.00</c:formatCode>
                <c:ptCount val="3"/>
                <c:pt idx="0">
                  <c:v>0.95088581558718244</c:v>
                </c:pt>
                <c:pt idx="1">
                  <c:v>0.96373351892077141</c:v>
                </c:pt>
                <c:pt idx="2">
                  <c:v>0.97523326702125546</c:v>
                </c:pt>
              </c:numCache>
            </c:numRef>
          </c:val>
          <c:smooth val="0"/>
          <c:extLst>
            <c:ext xmlns:c16="http://schemas.microsoft.com/office/drawing/2014/chart" uri="{C3380CC4-5D6E-409C-BE32-E72D297353CC}">
              <c16:uniqueId val="{00000001-AA21-1D4E-B1C4-37626EA82CFD}"/>
            </c:ext>
          </c:extLst>
        </c:ser>
        <c:dLbls>
          <c:showLegendKey val="0"/>
          <c:showVal val="0"/>
          <c:showCatName val="0"/>
          <c:showSerName val="0"/>
          <c:showPercent val="0"/>
          <c:showBubbleSize val="0"/>
        </c:dLbls>
        <c:smooth val="0"/>
        <c:axId val="267926528"/>
        <c:axId val="267936512"/>
      </c:lineChart>
      <c:catAx>
        <c:axId val="267926528"/>
        <c:scaling>
          <c:orientation val="minMax"/>
        </c:scaling>
        <c:delete val="0"/>
        <c:axPos val="b"/>
        <c:numFmt formatCode="General" sourceLinked="1"/>
        <c:majorTickMark val="out"/>
        <c:minorTickMark val="none"/>
        <c:tickLblPos val="nextTo"/>
        <c:crossAx val="267936512"/>
        <c:crosses val="autoZero"/>
        <c:auto val="1"/>
        <c:lblAlgn val="ctr"/>
        <c:lblOffset val="100"/>
        <c:noMultiLvlLbl val="0"/>
      </c:catAx>
      <c:valAx>
        <c:axId val="267936512"/>
        <c:scaling>
          <c:orientation val="minMax"/>
        </c:scaling>
        <c:delete val="0"/>
        <c:axPos val="l"/>
        <c:majorGridlines/>
        <c:numFmt formatCode="0.00" sourceLinked="1"/>
        <c:majorTickMark val="out"/>
        <c:minorTickMark val="none"/>
        <c:tickLblPos val="nextTo"/>
        <c:crossAx val="2679265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'129.Јавно Претпријатие ВОДОВОД'!$A$139</c:f>
              <c:strCache>
                <c:ptCount val="1"/>
                <c:pt idx="0">
                  <c:v>  ПОКАЗАТЕЛ НА ВКУПНА ЗАДОЛЖЕНОСТ</c:v>
                </c:pt>
              </c:strCache>
            </c:strRef>
          </c:tx>
          <c:spPr>
            <a:ln>
              <a:prstDash val="solid"/>
            </a:ln>
          </c:spPr>
          <c:marker>
            <c:symbol val="none"/>
          </c:marker>
          <c:cat>
            <c:numRef>
              <c:f>'129.Јавно Претпријатие ВОДОВОД'!$B$138:$D$138</c:f>
              <c:numCache>
                <c:formatCode>General</c:formatCode>
                <c:ptCount val="3"/>
                <c:pt idx="0">
                  <c:v>2023</c:v>
                </c:pt>
                <c:pt idx="1">
                  <c:v>2024</c:v>
                </c:pt>
                <c:pt idx="2">
                  <c:v>2025</c:v>
                </c:pt>
              </c:numCache>
            </c:numRef>
          </c:cat>
          <c:val>
            <c:numRef>
              <c:f>'129.Јавно Претпријатие ВОДОВОД'!$B$139:$D$139</c:f>
              <c:numCache>
                <c:formatCode>0.00</c:formatCode>
                <c:ptCount val="3"/>
                <c:pt idx="0">
                  <c:v>0.49476564468238993</c:v>
                </c:pt>
                <c:pt idx="1">
                  <c:v>0.47817407373291199</c:v>
                </c:pt>
                <c:pt idx="2">
                  <c:v>0.45890448214940038</c:v>
                </c:pt>
              </c:numCache>
            </c:numRef>
          </c:val>
          <c:smooth val="0"/>
          <c:extLst>
            <c:ext xmlns:c16="http://schemas.microsoft.com/office/drawing/2014/chart" uri="{C3380CC4-5D6E-409C-BE32-E72D297353CC}">
              <c16:uniqueId val="{00000000-F35E-0C40-8EB7-1B9D1035B4A0}"/>
            </c:ext>
          </c:extLst>
        </c:ser>
        <c:ser>
          <c:idx val="1"/>
          <c:order val="1"/>
          <c:tx>
            <c:strRef>
              <c:f>'129.Јавно Претпријатие ВОДОВОД'!$A$140</c:f>
              <c:strCache>
                <c:ptCount val="1"/>
                <c:pt idx="0">
                  <c:v>  ПОКАЗАТЕЛ ДОЛГ-СОПСТВЕН КАПИТАЛ (DEBT EQUITY RATIO)</c:v>
                </c:pt>
              </c:strCache>
            </c:strRef>
          </c:tx>
          <c:spPr>
            <a:ln>
              <a:prstDash val="solid"/>
            </a:ln>
          </c:spPr>
          <c:marker>
            <c:symbol val="none"/>
          </c:marker>
          <c:cat>
            <c:numRef>
              <c:f>'129.Јавно Претпријатие ВОДОВОД'!$B$138:$D$138</c:f>
              <c:numCache>
                <c:formatCode>General</c:formatCode>
                <c:ptCount val="3"/>
                <c:pt idx="0">
                  <c:v>2023</c:v>
                </c:pt>
                <c:pt idx="1">
                  <c:v>2024</c:v>
                </c:pt>
                <c:pt idx="2">
                  <c:v>2025</c:v>
                </c:pt>
              </c:numCache>
            </c:numRef>
          </c:cat>
          <c:val>
            <c:numRef>
              <c:f>'129.Јавно Претпријатие ВОДОВОД'!$B$140:$D$140</c:f>
              <c:numCache>
                <c:formatCode>0.00</c:formatCode>
                <c:ptCount val="3"/>
                <c:pt idx="0">
                  <c:v>1.5709382406229151</c:v>
                </c:pt>
                <c:pt idx="1">
                  <c:v>1.4711233380160771</c:v>
                </c:pt>
                <c:pt idx="2">
                  <c:v>1.367773406820302</c:v>
                </c:pt>
              </c:numCache>
            </c:numRef>
          </c:val>
          <c:smooth val="0"/>
          <c:extLst>
            <c:ext xmlns:c16="http://schemas.microsoft.com/office/drawing/2014/chart" uri="{C3380CC4-5D6E-409C-BE32-E72D297353CC}">
              <c16:uniqueId val="{00000001-F35E-0C40-8EB7-1B9D1035B4A0}"/>
            </c:ext>
          </c:extLst>
        </c:ser>
        <c:dLbls>
          <c:showLegendKey val="0"/>
          <c:showVal val="0"/>
          <c:showCatName val="0"/>
          <c:showSerName val="0"/>
          <c:showPercent val="0"/>
          <c:showBubbleSize val="0"/>
        </c:dLbls>
        <c:smooth val="0"/>
        <c:axId val="267962240"/>
        <c:axId val="267963776"/>
      </c:lineChart>
      <c:catAx>
        <c:axId val="267962240"/>
        <c:scaling>
          <c:orientation val="minMax"/>
        </c:scaling>
        <c:delete val="0"/>
        <c:axPos val="b"/>
        <c:numFmt formatCode="General" sourceLinked="1"/>
        <c:majorTickMark val="out"/>
        <c:minorTickMark val="none"/>
        <c:tickLblPos val="nextTo"/>
        <c:crossAx val="267963776"/>
        <c:crosses val="autoZero"/>
        <c:auto val="1"/>
        <c:lblAlgn val="ctr"/>
        <c:lblOffset val="100"/>
        <c:noMultiLvlLbl val="0"/>
      </c:catAx>
      <c:valAx>
        <c:axId val="267963776"/>
        <c:scaling>
          <c:orientation val="minMax"/>
        </c:scaling>
        <c:delete val="0"/>
        <c:axPos val="l"/>
        <c:majorGridlines/>
        <c:numFmt formatCode="0.00" sourceLinked="1"/>
        <c:majorTickMark val="out"/>
        <c:minorTickMark val="none"/>
        <c:tickLblPos val="nextTo"/>
        <c:crossAx val="2679622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'129.Јавно Претпријатие ВОДОВОД'!$A$95</c:f>
              <c:strCache>
                <c:ptCount val="1"/>
                <c:pt idx="0">
                  <c:v>Oбврски</c:v>
                </c:pt>
              </c:strCache>
            </c:strRef>
          </c:tx>
          <c:spPr>
            <a:ln>
              <a:prstDash val="solid"/>
            </a:ln>
          </c:spPr>
          <c:invertIfNegative val="0"/>
          <c:cat>
            <c:numRef>
              <c:f>'129.Јавно Претпријатие ВОДОВОД'!$B$94:$D$94</c:f>
              <c:numCache>
                <c:formatCode>0</c:formatCode>
                <c:ptCount val="3"/>
                <c:pt idx="0">
                  <c:v>2023</c:v>
                </c:pt>
                <c:pt idx="1">
                  <c:v>2024</c:v>
                </c:pt>
                <c:pt idx="2">
                  <c:v>2025</c:v>
                </c:pt>
              </c:numCache>
            </c:numRef>
          </c:cat>
          <c:val>
            <c:numRef>
              <c:f>'129.Јавно Претпријатие ВОДОВОД'!$B$95:$D$95</c:f>
              <c:numCache>
                <c:formatCode>#,##0</c:formatCode>
                <c:ptCount val="3"/>
                <c:pt idx="0">
                  <c:v>393008758</c:v>
                </c:pt>
                <c:pt idx="1">
                  <c:v>374783692</c:v>
                </c:pt>
                <c:pt idx="2">
                  <c:v>356476044</c:v>
                </c:pt>
              </c:numCache>
            </c:numRef>
          </c:val>
          <c:extLst>
            <c:ext xmlns:c16="http://schemas.microsoft.com/office/drawing/2014/chart" uri="{C3380CC4-5D6E-409C-BE32-E72D297353CC}">
              <c16:uniqueId val="{00000000-D59F-5344-87D0-802DCC6192F7}"/>
            </c:ext>
          </c:extLst>
        </c:ser>
        <c:ser>
          <c:idx val="1"/>
          <c:order val="1"/>
          <c:tx>
            <c:strRef>
              <c:f>'129.Јавно Претпријатие ВОДОВОД'!$A$96</c:f>
              <c:strCache>
                <c:ptCount val="1"/>
                <c:pt idx="0">
                  <c:v>EBITDA</c:v>
                </c:pt>
              </c:strCache>
            </c:strRef>
          </c:tx>
          <c:spPr>
            <a:ln>
              <a:prstDash val="solid"/>
            </a:ln>
          </c:spPr>
          <c:invertIfNegative val="0"/>
          <c:cat>
            <c:numRef>
              <c:f>'129.Јавно Претпријатие ВОДОВОД'!$B$94:$D$94</c:f>
              <c:numCache>
                <c:formatCode>0</c:formatCode>
                <c:ptCount val="3"/>
                <c:pt idx="0">
                  <c:v>2023</c:v>
                </c:pt>
                <c:pt idx="1">
                  <c:v>2024</c:v>
                </c:pt>
                <c:pt idx="2">
                  <c:v>2025</c:v>
                </c:pt>
              </c:numCache>
            </c:numRef>
          </c:cat>
          <c:val>
            <c:numRef>
              <c:f>'129.Јавно Претпријатие ВОДОВОД'!$B$96:$D$96</c:f>
              <c:numCache>
                <c:formatCode>#,##0</c:formatCode>
                <c:ptCount val="3"/>
                <c:pt idx="0">
                  <c:v>-17595511</c:v>
                </c:pt>
                <c:pt idx="1">
                  <c:v>-12039065</c:v>
                </c:pt>
                <c:pt idx="2">
                  <c:v>-18137812</c:v>
                </c:pt>
              </c:numCache>
            </c:numRef>
          </c:val>
          <c:extLst>
            <c:ext xmlns:c16="http://schemas.microsoft.com/office/drawing/2014/chart" uri="{C3380CC4-5D6E-409C-BE32-E72D297353CC}">
              <c16:uniqueId val="{00000001-D59F-5344-87D0-802DCC6192F7}"/>
            </c:ext>
          </c:extLst>
        </c:ser>
        <c:ser>
          <c:idx val="2"/>
          <c:order val="2"/>
          <c:tx>
            <c:strRef>
              <c:f>'129.Јавно Претпријатие ВОДОВОД'!$A$97</c:f>
              <c:strCache>
                <c:ptCount val="1"/>
                <c:pt idx="0">
                  <c:v>Показател на долг/ЕBITDA</c:v>
                </c:pt>
              </c:strCache>
            </c:strRef>
          </c:tx>
          <c:spPr>
            <a:ln>
              <a:prstDash val="solid"/>
            </a:ln>
          </c:spPr>
          <c:invertIfNegative val="0"/>
          <c:cat>
            <c:numRef>
              <c:f>'129.Јавно Претпријатие ВОДОВОД'!$B$94:$D$94</c:f>
              <c:numCache>
                <c:formatCode>0</c:formatCode>
                <c:ptCount val="3"/>
                <c:pt idx="0">
                  <c:v>2023</c:v>
                </c:pt>
                <c:pt idx="1">
                  <c:v>2024</c:v>
                </c:pt>
                <c:pt idx="2">
                  <c:v>2025</c:v>
                </c:pt>
              </c:numCache>
            </c:numRef>
          </c:cat>
          <c:val>
            <c:numRef>
              <c:f>'129.Јавно Претпријатие ВОДОВОД'!$B$97:$D$97</c:f>
              <c:numCache>
                <c:formatCode>#,##0.00</c:formatCode>
                <c:ptCount val="3"/>
                <c:pt idx="0">
                  <c:v>-22.335739950945442</c:v>
                </c:pt>
                <c:pt idx="1">
                  <c:v>-31.130631157818321</c:v>
                </c:pt>
                <c:pt idx="2">
                  <c:v>-19.653751180131319</c:v>
                </c:pt>
              </c:numCache>
            </c:numRef>
          </c:val>
          <c:extLst>
            <c:ext xmlns:c16="http://schemas.microsoft.com/office/drawing/2014/chart" uri="{C3380CC4-5D6E-409C-BE32-E72D297353CC}">
              <c16:uniqueId val="{00000002-D59F-5344-87D0-802DCC6192F7}"/>
            </c:ext>
          </c:extLst>
        </c:ser>
        <c:dLbls>
          <c:showLegendKey val="0"/>
          <c:showVal val="0"/>
          <c:showCatName val="0"/>
          <c:showSerName val="0"/>
          <c:showPercent val="0"/>
          <c:showBubbleSize val="0"/>
        </c:dLbls>
        <c:gapWidth val="150"/>
        <c:axId val="267601792"/>
        <c:axId val="267603328"/>
      </c:barChart>
      <c:catAx>
        <c:axId val="267601792"/>
        <c:scaling>
          <c:orientation val="minMax"/>
        </c:scaling>
        <c:delete val="0"/>
        <c:axPos val="b"/>
        <c:numFmt formatCode="0" sourceLinked="1"/>
        <c:majorTickMark val="out"/>
        <c:minorTickMark val="none"/>
        <c:tickLblPos val="nextTo"/>
        <c:crossAx val="267603328"/>
        <c:crosses val="autoZero"/>
        <c:auto val="1"/>
        <c:lblAlgn val="ctr"/>
        <c:lblOffset val="100"/>
        <c:noMultiLvlLbl val="0"/>
      </c:catAx>
      <c:valAx>
        <c:axId val="267603328"/>
        <c:scaling>
          <c:orientation val="minMax"/>
        </c:scaling>
        <c:delete val="0"/>
        <c:axPos val="l"/>
        <c:majorGridlines/>
        <c:numFmt formatCode="#,##0" sourceLinked="1"/>
        <c:majorTickMark val="out"/>
        <c:minorTickMark val="none"/>
        <c:tickLblPos val="nextTo"/>
        <c:crossAx val="2676017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'129.Јавно Претпријатие ВОДОВОД'!$A$118</c:f>
              <c:strCache>
                <c:ptCount val="1"/>
                <c:pt idx="0">
                  <c:v>Oбврски</c:v>
                </c:pt>
              </c:strCache>
            </c:strRef>
          </c:tx>
          <c:spPr>
            <a:ln>
              <a:prstDash val="solid"/>
            </a:ln>
          </c:spPr>
          <c:invertIfNegative val="0"/>
          <c:cat>
            <c:numRef>
              <c:f>'129.Јавно Претпријатие ВОДОВОД'!$B$117:$D$117</c:f>
              <c:numCache>
                <c:formatCode>General</c:formatCode>
                <c:ptCount val="3"/>
                <c:pt idx="0">
                  <c:v>2023</c:v>
                </c:pt>
                <c:pt idx="1">
                  <c:v>2024</c:v>
                </c:pt>
                <c:pt idx="2">
                  <c:v>2025</c:v>
                </c:pt>
              </c:numCache>
            </c:numRef>
          </c:cat>
          <c:val>
            <c:numRef>
              <c:f>'129.Јавно Претпријатие ВОДОВОД'!$B$118:$D$118</c:f>
              <c:numCache>
                <c:formatCode>#,##0</c:formatCode>
                <c:ptCount val="3"/>
                <c:pt idx="0">
                  <c:v>393008758</c:v>
                </c:pt>
                <c:pt idx="1">
                  <c:v>374783692</c:v>
                </c:pt>
                <c:pt idx="2">
                  <c:v>356476044</c:v>
                </c:pt>
              </c:numCache>
            </c:numRef>
          </c:val>
          <c:extLst>
            <c:ext xmlns:c16="http://schemas.microsoft.com/office/drawing/2014/chart" uri="{C3380CC4-5D6E-409C-BE32-E72D297353CC}">
              <c16:uniqueId val="{00000000-36B6-D847-ABF5-C807AD9B866F}"/>
            </c:ext>
          </c:extLst>
        </c:ser>
        <c:ser>
          <c:idx val="1"/>
          <c:order val="1"/>
          <c:tx>
            <c:strRef>
              <c:f>'129.Јавно Претпријатие ВОДОВОД'!$A$119</c:f>
              <c:strCache>
                <c:ptCount val="1"/>
                <c:pt idx="0">
                  <c:v>Приходи</c:v>
                </c:pt>
              </c:strCache>
            </c:strRef>
          </c:tx>
          <c:spPr>
            <a:ln>
              <a:prstDash val="solid"/>
            </a:ln>
          </c:spPr>
          <c:invertIfNegative val="0"/>
          <c:cat>
            <c:numRef>
              <c:f>'129.Јавно Претпријатие ВОДОВОД'!$B$117:$D$117</c:f>
              <c:numCache>
                <c:formatCode>General</c:formatCode>
                <c:ptCount val="3"/>
                <c:pt idx="0">
                  <c:v>2023</c:v>
                </c:pt>
                <c:pt idx="1">
                  <c:v>2024</c:v>
                </c:pt>
                <c:pt idx="2">
                  <c:v>2025</c:v>
                </c:pt>
              </c:numCache>
            </c:numRef>
          </c:cat>
          <c:val>
            <c:numRef>
              <c:f>'129.Јавно Претпријатие ВОДОВОД'!$B$119:$D$119</c:f>
              <c:numCache>
                <c:formatCode>#,##0</c:formatCode>
                <c:ptCount val="3"/>
                <c:pt idx="0">
                  <c:v>184512207</c:v>
                </c:pt>
                <c:pt idx="1">
                  <c:v>214753256</c:v>
                </c:pt>
                <c:pt idx="2">
                  <c:v>223510056</c:v>
                </c:pt>
              </c:numCache>
            </c:numRef>
          </c:val>
          <c:extLst>
            <c:ext xmlns:c16="http://schemas.microsoft.com/office/drawing/2014/chart" uri="{C3380CC4-5D6E-409C-BE32-E72D297353CC}">
              <c16:uniqueId val="{00000001-36B6-D847-ABF5-C807AD9B866F}"/>
            </c:ext>
          </c:extLst>
        </c:ser>
        <c:dLbls>
          <c:showLegendKey val="0"/>
          <c:showVal val="0"/>
          <c:showCatName val="0"/>
          <c:showSerName val="0"/>
          <c:showPercent val="0"/>
          <c:showBubbleSize val="0"/>
        </c:dLbls>
        <c:gapWidth val="150"/>
        <c:axId val="267637504"/>
        <c:axId val="267639040"/>
      </c:barChart>
      <c:catAx>
        <c:axId val="267637504"/>
        <c:scaling>
          <c:orientation val="minMax"/>
        </c:scaling>
        <c:delete val="0"/>
        <c:axPos val="b"/>
        <c:numFmt formatCode="General" sourceLinked="1"/>
        <c:majorTickMark val="out"/>
        <c:minorTickMark val="none"/>
        <c:tickLblPos val="nextTo"/>
        <c:crossAx val="267639040"/>
        <c:crosses val="autoZero"/>
        <c:auto val="1"/>
        <c:lblAlgn val="ctr"/>
        <c:lblOffset val="100"/>
        <c:noMultiLvlLbl val="0"/>
      </c:catAx>
      <c:valAx>
        <c:axId val="267639040"/>
        <c:scaling>
          <c:orientation val="minMax"/>
        </c:scaling>
        <c:delete val="0"/>
        <c:axPos val="l"/>
        <c:majorGridlines/>
        <c:numFmt formatCode="#,##0" sourceLinked="1"/>
        <c:majorTickMark val="out"/>
        <c:minorTickMark val="none"/>
        <c:tickLblPos val="nextTo"/>
        <c:crossAx val="2676375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'130.Хотелско - угостителско акц'!$A$160</c:f>
              <c:strCache>
                <c:ptCount val="1"/>
                <c:pt idx="0">
                  <c:v>   НЕТО ПРОФИТНА МАРЖА</c:v>
                </c:pt>
              </c:strCache>
            </c:strRef>
          </c:tx>
          <c:spPr>
            <a:ln w="28575" cap="rnd">
              <a:solidFill>
                <a:schemeClr val="accent1"/>
              </a:solidFill>
              <a:prstDash val="solid"/>
              <a:round/>
            </a:ln>
          </c:spPr>
          <c:marker>
            <c:symbol val="none"/>
          </c:marker>
          <c:cat>
            <c:numRef>
              <c:f>'130.Хотелско - угостителско акц'!$B$159:$D$159</c:f>
              <c:numCache>
                <c:formatCode>General</c:formatCode>
                <c:ptCount val="3"/>
                <c:pt idx="0">
                  <c:v>2023</c:v>
                </c:pt>
                <c:pt idx="1">
                  <c:v>2024</c:v>
                </c:pt>
                <c:pt idx="2">
                  <c:v>2025</c:v>
                </c:pt>
              </c:numCache>
            </c:numRef>
          </c:cat>
          <c:val>
            <c:numRef>
              <c:f>'130.Хотелско - угостителско акц'!$B$160:$D$160</c:f>
              <c:numCache>
                <c:formatCode>0.0</c:formatCode>
                <c:ptCount val="3"/>
                <c:pt idx="0">
                  <c:v>0</c:v>
                </c:pt>
                <c:pt idx="1">
                  <c:v>18.53626801975529</c:v>
                </c:pt>
                <c:pt idx="2">
                  <c:v>7.1724589893449844</c:v>
                </c:pt>
              </c:numCache>
            </c:numRef>
          </c:val>
          <c:smooth val="0"/>
          <c:extLst>
            <c:ext xmlns:c16="http://schemas.microsoft.com/office/drawing/2014/chart" uri="{C3380CC4-5D6E-409C-BE32-E72D297353CC}">
              <c16:uniqueId val="{00000000-A0E3-9E4F-88BB-017049D54F97}"/>
            </c:ext>
          </c:extLst>
        </c:ser>
        <c:ser>
          <c:idx val="1"/>
          <c:order val="1"/>
          <c:tx>
            <c:strRef>
              <c:f>'130.Хотелско - угостителско акц'!$A$161</c:f>
              <c:strCache>
                <c:ptCount val="1"/>
                <c:pt idx="0">
                  <c:v>  ОПЕРАТИВНА ПРОФИТНА МАРЖА</c:v>
                </c:pt>
              </c:strCache>
            </c:strRef>
          </c:tx>
          <c:spPr>
            <a:ln w="28575" cap="rnd">
              <a:solidFill>
                <a:schemeClr val="accent2"/>
              </a:solidFill>
              <a:prstDash val="solid"/>
              <a:round/>
            </a:ln>
          </c:spPr>
          <c:marker>
            <c:symbol val="none"/>
          </c:marker>
          <c:cat>
            <c:numRef>
              <c:f>'130.Хотелско - угостителско акц'!$B$159:$D$159</c:f>
              <c:numCache>
                <c:formatCode>General</c:formatCode>
                <c:ptCount val="3"/>
                <c:pt idx="0">
                  <c:v>2023</c:v>
                </c:pt>
                <c:pt idx="1">
                  <c:v>2024</c:v>
                </c:pt>
                <c:pt idx="2">
                  <c:v>2025</c:v>
                </c:pt>
              </c:numCache>
            </c:numRef>
          </c:cat>
          <c:val>
            <c:numRef>
              <c:f>'130.Хотелско - угостителско акц'!$B$161:$D$161</c:f>
              <c:numCache>
                <c:formatCode>0.0</c:formatCode>
                <c:ptCount val="3"/>
                <c:pt idx="0">
                  <c:v>-198.50652305317399</c:v>
                </c:pt>
                <c:pt idx="1">
                  <c:v>-37.076527264962813</c:v>
                </c:pt>
                <c:pt idx="2">
                  <c:v>-46.137740989083873</c:v>
                </c:pt>
              </c:numCache>
            </c:numRef>
          </c:val>
          <c:smooth val="0"/>
          <c:extLst>
            <c:ext xmlns:c16="http://schemas.microsoft.com/office/drawing/2014/chart" uri="{C3380CC4-5D6E-409C-BE32-E72D297353CC}">
              <c16:uniqueId val="{00000001-A0E3-9E4F-88BB-017049D54F97}"/>
            </c:ext>
          </c:extLst>
        </c:ser>
        <c:ser>
          <c:idx val="2"/>
          <c:order val="2"/>
          <c:tx>
            <c:strRef>
              <c:f>'130.Хотелско - угостителско акц'!$A$162</c:f>
              <c:strCache>
                <c:ptCount val="1"/>
                <c:pt idx="0">
                  <c:v>  СТАПКА НА ПОВРАТ НА РЕДСТВА (ROA)</c:v>
                </c:pt>
              </c:strCache>
            </c:strRef>
          </c:tx>
          <c:spPr>
            <a:ln w="28575" cap="rnd">
              <a:solidFill>
                <a:schemeClr val="accent3"/>
              </a:solidFill>
              <a:prstDash val="solid"/>
              <a:round/>
            </a:ln>
          </c:spPr>
          <c:marker>
            <c:symbol val="none"/>
          </c:marker>
          <c:cat>
            <c:numRef>
              <c:f>'130.Хотелско - угостителско акц'!$B$159:$D$159</c:f>
              <c:numCache>
                <c:formatCode>General</c:formatCode>
                <c:ptCount val="3"/>
                <c:pt idx="0">
                  <c:v>2023</c:v>
                </c:pt>
                <c:pt idx="1">
                  <c:v>2024</c:v>
                </c:pt>
                <c:pt idx="2">
                  <c:v>2025</c:v>
                </c:pt>
              </c:numCache>
            </c:numRef>
          </c:cat>
          <c:val>
            <c:numRef>
              <c:f>'130.Хотелско - угостителско акц'!$B$162:$D$162</c:f>
              <c:numCache>
                <c:formatCode>0.0</c:formatCode>
                <c:ptCount val="3"/>
                <c:pt idx="0">
                  <c:v>0</c:v>
                </c:pt>
                <c:pt idx="1">
                  <c:v>0.31899006527407658</c:v>
                </c:pt>
                <c:pt idx="2">
                  <c:v>0.13099849217061801</c:v>
                </c:pt>
              </c:numCache>
            </c:numRef>
          </c:val>
          <c:smooth val="0"/>
          <c:extLst>
            <c:ext xmlns:c16="http://schemas.microsoft.com/office/drawing/2014/chart" uri="{C3380CC4-5D6E-409C-BE32-E72D297353CC}">
              <c16:uniqueId val="{00000002-A0E3-9E4F-88BB-017049D54F97}"/>
            </c:ext>
          </c:extLst>
        </c:ser>
        <c:ser>
          <c:idx val="3"/>
          <c:order val="3"/>
          <c:tx>
            <c:strRef>
              <c:f>'130.Хотелско - угостителско акц'!$A$163</c:f>
              <c:strCache>
                <c:ptCount val="1"/>
                <c:pt idx="0">
                  <c:v>  СТАПКА НА ПОВРАТ НА КАПИТАЛОТ (ROE)</c:v>
                </c:pt>
              </c:strCache>
            </c:strRef>
          </c:tx>
          <c:marker>
            <c:symbol val="none"/>
          </c:marker>
          <c:cat>
            <c:numRef>
              <c:f>'130.Хотелско - угостителско акц'!$B$159:$D$159</c:f>
              <c:numCache>
                <c:formatCode>General</c:formatCode>
                <c:ptCount val="3"/>
                <c:pt idx="0">
                  <c:v>2023</c:v>
                </c:pt>
                <c:pt idx="1">
                  <c:v>2024</c:v>
                </c:pt>
                <c:pt idx="2">
                  <c:v>2025</c:v>
                </c:pt>
              </c:numCache>
            </c:numRef>
          </c:cat>
          <c:val>
            <c:numRef>
              <c:f>'130.Хотелско - угостителско акц'!$B$163:$D$163</c:f>
              <c:numCache>
                <c:formatCode>0.0</c:formatCode>
                <c:ptCount val="3"/>
                <c:pt idx="0">
                  <c:v>0</c:v>
                </c:pt>
                <c:pt idx="1">
                  <c:v>0.32199177278477359</c:v>
                </c:pt>
                <c:pt idx="2">
                  <c:v>0.1319870347542875</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67745536"/>
        <c:axId val="267751424"/>
      </c:lineChart>
      <c:catAx>
        <c:axId val="26774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751424"/>
        <c:crosses val="autoZero"/>
        <c:auto val="1"/>
        <c:lblAlgn val="ctr"/>
        <c:lblOffset val="100"/>
        <c:noMultiLvlLbl val="0"/>
      </c:catAx>
      <c:valAx>
        <c:axId val="267751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745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'130.Хотелско - угостителско акц'!$A$94</c:f>
              <c:strCache>
                <c:ptCount val="1"/>
                <c:pt idx="0">
                  <c:v>Oбврски</c:v>
                </c:pt>
              </c:strCache>
            </c:strRef>
          </c:tx>
          <c:spPr>
            <a:solidFill>
              <a:schemeClr val="accent1"/>
            </a:solidFill>
            <a:ln>
              <a:noFill/>
              <a:prstDash val="solid"/>
            </a:ln>
          </c:spPr>
          <c:invertIfNegative val="0"/>
          <c:cat>
            <c:numRef>
              <c:f>'130.Хотелско - угостителско акц'!$B$93:$D$93</c:f>
              <c:numCache>
                <c:formatCode>0</c:formatCode>
                <c:ptCount val="3"/>
                <c:pt idx="0">
                  <c:v>2023</c:v>
                </c:pt>
                <c:pt idx="1">
                  <c:v>2024</c:v>
                </c:pt>
                <c:pt idx="2">
                  <c:v>2025</c:v>
                </c:pt>
              </c:numCache>
            </c:numRef>
          </c:cat>
          <c:val>
            <c:numRef>
              <c:f>'130.Хотелско - угостителско акц'!$B$94:$D$94</c:f>
              <c:numCache>
                <c:formatCode>#,##0</c:formatCode>
                <c:ptCount val="3"/>
                <c:pt idx="0">
                  <c:v>8054890</c:v>
                </c:pt>
                <c:pt idx="1">
                  <c:v>10362872</c:v>
                </c:pt>
                <c:pt idx="2">
                  <c:v>7741251</c:v>
                </c:pt>
              </c:numCache>
            </c:numRef>
          </c:val>
          <c:extLst>
            <c:ext xmlns:c16="http://schemas.microsoft.com/office/drawing/2014/chart" uri="{C3380CC4-5D6E-409C-BE32-E72D297353CC}">
              <c16:uniqueId val="{00000000-03E1-0947-BF5E-D3B561768BB2}"/>
            </c:ext>
          </c:extLst>
        </c:ser>
        <c:ser>
          <c:idx val="1"/>
          <c:order val="1"/>
          <c:tx>
            <c:strRef>
              <c:f>'130.Хотелско - угостителско акц'!$A$95</c:f>
              <c:strCache>
                <c:ptCount val="1"/>
                <c:pt idx="0">
                  <c:v>EBITDA</c:v>
                </c:pt>
              </c:strCache>
            </c:strRef>
          </c:tx>
          <c:spPr>
            <a:solidFill>
              <a:schemeClr val="accent2"/>
            </a:solidFill>
            <a:ln>
              <a:noFill/>
              <a:prstDash val="solid"/>
            </a:ln>
          </c:spPr>
          <c:invertIfNegative val="0"/>
          <c:cat>
            <c:numRef>
              <c:f>'130.Хотелско - угостителско акц'!$B$93:$D$93</c:f>
              <c:numCache>
                <c:formatCode>0</c:formatCode>
                <c:ptCount val="3"/>
                <c:pt idx="0">
                  <c:v>2023</c:v>
                </c:pt>
                <c:pt idx="1">
                  <c:v>2024</c:v>
                </c:pt>
                <c:pt idx="2">
                  <c:v>2025</c:v>
                </c:pt>
              </c:numCache>
            </c:numRef>
          </c:cat>
          <c:val>
            <c:numRef>
              <c:f>'130.Хотелско - угостителско акц'!$B$95:$D$95</c:f>
              <c:numCache>
                <c:formatCode>#,##0</c:formatCode>
                <c:ptCount val="3"/>
                <c:pt idx="0">
                  <c:v>-55203944</c:v>
                </c:pt>
                <c:pt idx="1">
                  <c:v>2048706</c:v>
                </c:pt>
                <c:pt idx="2">
                  <c:v>6930641</c:v>
                </c:pt>
              </c:numCache>
            </c:numRef>
          </c:val>
          <c:extLst>
            <c:ext xmlns:c16="http://schemas.microsoft.com/office/drawing/2014/chart" uri="{C3380CC4-5D6E-409C-BE32-E72D297353CC}">
              <c16:uniqueId val="{00000001-03E1-0947-BF5E-D3B561768BB2}"/>
            </c:ext>
          </c:extLst>
        </c:ser>
        <c:ser>
          <c:idx val="2"/>
          <c:order val="2"/>
          <c:tx>
            <c:strRef>
              <c:f>'130.Хотелско - угостителско акц'!$A$96</c:f>
              <c:strCache>
                <c:ptCount val="1"/>
                <c:pt idx="0">
                  <c:v>Показател на долг/ЕBITDA</c:v>
                </c:pt>
              </c:strCache>
            </c:strRef>
          </c:tx>
          <c:spPr>
            <a:solidFill>
              <a:schemeClr val="accent3"/>
            </a:solidFill>
            <a:ln>
              <a:noFill/>
              <a:prstDash val="solid"/>
            </a:ln>
          </c:spPr>
          <c:invertIfNegative val="0"/>
          <c:cat>
            <c:numRef>
              <c:f>'130.Хотелско - угостителско акц'!$B$93:$D$93</c:f>
              <c:numCache>
                <c:formatCode>0</c:formatCode>
                <c:ptCount val="3"/>
                <c:pt idx="0">
                  <c:v>2023</c:v>
                </c:pt>
                <c:pt idx="1">
                  <c:v>2024</c:v>
                </c:pt>
                <c:pt idx="2">
                  <c:v>2025</c:v>
                </c:pt>
              </c:numCache>
            </c:numRef>
          </c:cat>
          <c:val>
            <c:numRef>
              <c:f>'130.Хотелско - угостителско акц'!$B$96:$D$96</c:f>
              <c:numCache>
                <c:formatCode>#,##0.00</c:formatCode>
                <c:ptCount val="3"/>
                <c:pt idx="0">
                  <c:v>-0.14591149501926889</c:v>
                </c:pt>
                <c:pt idx="1">
                  <c:v>5.0582523797948564</c:v>
                </c:pt>
                <c:pt idx="2">
                  <c:v>1.1169603215633299</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68314880"/>
        <c:axId val="268316672"/>
      </c:barChart>
      <c:catAx>
        <c:axId val="2683148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316672"/>
        <c:crosses val="autoZero"/>
        <c:auto val="1"/>
        <c:lblAlgn val="ctr"/>
        <c:lblOffset val="100"/>
        <c:noMultiLvlLbl val="0"/>
      </c:catAx>
      <c:valAx>
        <c:axId val="2683166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314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'130.Хотелско - угостителско акц'!$A$117</c:f>
              <c:strCache>
                <c:ptCount val="1"/>
                <c:pt idx="0">
                  <c:v>Oбврски</c:v>
                </c:pt>
              </c:strCache>
            </c:strRef>
          </c:tx>
          <c:spPr>
            <a:solidFill>
              <a:schemeClr val="accent1"/>
            </a:solidFill>
            <a:ln>
              <a:noFill/>
              <a:prstDash val="solid"/>
            </a:ln>
          </c:spPr>
          <c:invertIfNegative val="0"/>
          <c:cat>
            <c:numRef>
              <c:f>'130.Хотелско - угостителско акц'!$B$116:$D$116</c:f>
              <c:numCache>
                <c:formatCode>General</c:formatCode>
                <c:ptCount val="3"/>
                <c:pt idx="0">
                  <c:v>2023</c:v>
                </c:pt>
                <c:pt idx="1">
                  <c:v>2024</c:v>
                </c:pt>
                <c:pt idx="2">
                  <c:v>2025</c:v>
                </c:pt>
              </c:numCache>
            </c:numRef>
          </c:cat>
          <c:val>
            <c:numRef>
              <c:f>'130.Хотелско - угостителско акц'!$B$117:$D$117</c:f>
              <c:numCache>
                <c:formatCode>#,##0</c:formatCode>
                <c:ptCount val="3"/>
                <c:pt idx="0">
                  <c:v>8054890</c:v>
                </c:pt>
                <c:pt idx="1">
                  <c:v>10362872</c:v>
                </c:pt>
                <c:pt idx="2">
                  <c:v>7741251</c:v>
                </c:pt>
              </c:numCache>
            </c:numRef>
          </c:val>
          <c:extLst>
            <c:ext xmlns:c16="http://schemas.microsoft.com/office/drawing/2014/chart" uri="{C3380CC4-5D6E-409C-BE32-E72D297353CC}">
              <c16:uniqueId val="{00000000-FDAD-8C4C-895C-00F2E9D27955}"/>
            </c:ext>
          </c:extLst>
        </c:ser>
        <c:ser>
          <c:idx val="1"/>
          <c:order val="1"/>
          <c:tx>
            <c:strRef>
              <c:f>'130.Хотелско - угостителско акц'!$A$118</c:f>
              <c:strCache>
                <c:ptCount val="1"/>
                <c:pt idx="0">
                  <c:v>Приходи</c:v>
                </c:pt>
              </c:strCache>
            </c:strRef>
          </c:tx>
          <c:spPr>
            <a:solidFill>
              <a:schemeClr val="accent2"/>
            </a:solidFill>
            <a:ln>
              <a:noFill/>
              <a:prstDash val="solid"/>
            </a:ln>
          </c:spPr>
          <c:invertIfNegative val="0"/>
          <c:cat>
            <c:numRef>
              <c:f>'130.Хотелско - угостителско акц'!$B$116:$D$116</c:f>
              <c:numCache>
                <c:formatCode>General</c:formatCode>
                <c:ptCount val="3"/>
                <c:pt idx="0">
                  <c:v>2023</c:v>
                </c:pt>
                <c:pt idx="1">
                  <c:v>2024</c:v>
                </c:pt>
                <c:pt idx="2">
                  <c:v>2025</c:v>
                </c:pt>
              </c:numCache>
            </c:numRef>
          </c:cat>
          <c:val>
            <c:numRef>
              <c:f>'130.Хотелско - угостителско акц'!$B$118:$D$118</c:f>
              <c:numCache>
                <c:formatCode>#,##0</c:formatCode>
                <c:ptCount val="3"/>
                <c:pt idx="0">
                  <c:v>62180223</c:v>
                </c:pt>
                <c:pt idx="1">
                  <c:v>61679610</c:v>
                </c:pt>
                <c:pt idx="2">
                  <c:v>63823339</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68350592"/>
        <c:axId val="268352128"/>
      </c:barChart>
      <c:catAx>
        <c:axId val="26835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352128"/>
        <c:crosses val="autoZero"/>
        <c:auto val="1"/>
        <c:lblAlgn val="ctr"/>
        <c:lblOffset val="100"/>
        <c:noMultiLvlLbl val="0"/>
      </c:catAx>
      <c:valAx>
        <c:axId val="268352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350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'130.Хотелско - угостителско акц'!$A$138</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'130.Хотелско - угостителско акц'!$B$137:$D$137</c:f>
              <c:numCache>
                <c:formatCode>General</c:formatCode>
                <c:ptCount val="3"/>
                <c:pt idx="0">
                  <c:v>2023</c:v>
                </c:pt>
                <c:pt idx="1">
                  <c:v>2024</c:v>
                </c:pt>
                <c:pt idx="2">
                  <c:v>2025</c:v>
                </c:pt>
              </c:numCache>
            </c:numRef>
          </c:cat>
          <c:val>
            <c:numRef>
              <c:f>'130.Хотелско - угостителско акц'!$B$138:$D$138</c:f>
              <c:numCache>
                <c:formatCode>0.00</c:formatCode>
                <c:ptCount val="3"/>
                <c:pt idx="0">
                  <c:v>2.370615561324476E-2</c:v>
                </c:pt>
                <c:pt idx="1">
                  <c:v>4.5685017759832473E-3</c:v>
                </c:pt>
                <c:pt idx="2">
                  <c:v>3.4145530524617861E-3</c:v>
                </c:pt>
              </c:numCache>
            </c:numRef>
          </c:val>
          <c:smooth val="0"/>
          <c:extLst>
            <c:ext xmlns:c16="http://schemas.microsoft.com/office/drawing/2014/chart" uri="{C3380CC4-5D6E-409C-BE32-E72D297353CC}">
              <c16:uniqueId val="{00000000-356D-2042-81BD-CF41D261DFD5}"/>
            </c:ext>
          </c:extLst>
        </c:ser>
        <c:ser>
          <c:idx val="1"/>
          <c:order val="1"/>
          <c:tx>
            <c:strRef>
              <c:f>'130.Хотелско - угостителско акц'!$A$139</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'130.Хотелско - угостителско акц'!$B$137:$D$137</c:f>
              <c:numCache>
                <c:formatCode>General</c:formatCode>
                <c:ptCount val="3"/>
                <c:pt idx="0">
                  <c:v>2023</c:v>
                </c:pt>
                <c:pt idx="1">
                  <c:v>2024</c:v>
                </c:pt>
                <c:pt idx="2">
                  <c:v>2025</c:v>
                </c:pt>
              </c:numCache>
            </c:numRef>
          </c:cat>
          <c:val>
            <c:numRef>
              <c:f>'130.Хотелско - угостителско акц'!$B$139:$D$139</c:f>
              <c:numCache>
                <c:formatCode>0.00</c:formatCode>
                <c:ptCount val="3"/>
                <c:pt idx="0">
                  <c:v>2.5083811436893151E-2</c:v>
                </c:pt>
                <c:pt idx="1">
                  <c:v>4.6114915351841146E-3</c:v>
                </c:pt>
                <c:pt idx="2">
                  <c:v>3.440319998635187E-3</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68398592"/>
        <c:axId val="268400128"/>
      </c:lineChart>
      <c:catAx>
        <c:axId val="26839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400128"/>
        <c:crosses val="autoZero"/>
        <c:auto val="1"/>
        <c:lblAlgn val="ctr"/>
        <c:lblOffset val="100"/>
        <c:noMultiLvlLbl val="0"/>
      </c:catAx>
      <c:valAx>
        <c:axId val="268400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398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'14.Друштво за спортски дејност'!$A$121</c:f>
              <c:strCache>
                <c:ptCount val="1"/>
                <c:pt idx="0">
                  <c:v>Oбврски</c:v>
                </c:pt>
              </c:strCache>
            </c:strRef>
          </c:tx>
          <c:spPr>
            <a:solidFill>
              <a:schemeClr val="accent1"/>
            </a:solidFill>
            <a:ln>
              <a:noFill/>
              <a:prstDash val="solid"/>
            </a:ln>
          </c:spPr>
          <c:invertIfNegative val="0"/>
          <c:cat>
            <c:numRef>
              <c:f>'14.Друштво за спортски дејност'!$B$120:$D$120</c:f>
              <c:numCache>
                <c:formatCode>General</c:formatCode>
                <c:ptCount val="3"/>
                <c:pt idx="0">
                  <c:v>2023</c:v>
                </c:pt>
                <c:pt idx="1">
                  <c:v>2024</c:v>
                </c:pt>
                <c:pt idx="2">
                  <c:v>2025</c:v>
                </c:pt>
              </c:numCache>
            </c:numRef>
          </c:cat>
          <c:val>
            <c:numRef>
              <c:f>'14.Друштво за спортски дејност'!$B$121:$D$121</c:f>
              <c:numCache>
                <c:formatCode>#,##0</c:formatCode>
                <c:ptCount val="3"/>
                <c:pt idx="0">
                  <c:v>13175208</c:v>
                </c:pt>
                <c:pt idx="1">
                  <c:v>18219243</c:v>
                </c:pt>
                <c:pt idx="2">
                  <c:v>47627862</c:v>
                </c:pt>
              </c:numCache>
            </c:numRef>
          </c:val>
          <c:extLst>
            <c:ext xmlns:c16="http://schemas.microsoft.com/office/drawing/2014/chart" uri="{C3380CC4-5D6E-409C-BE32-E72D297353CC}">
              <c16:uniqueId val="{00000000-FDAD-8C4C-895C-00F2E9D27955}"/>
            </c:ext>
          </c:extLst>
        </c:ser>
        <c:ser>
          <c:idx val="1"/>
          <c:order val="1"/>
          <c:tx>
            <c:strRef>
              <c:f>'14.Друштво за спортски дејност'!$A$122</c:f>
              <c:strCache>
                <c:ptCount val="1"/>
                <c:pt idx="0">
                  <c:v>Приходи</c:v>
                </c:pt>
              </c:strCache>
            </c:strRef>
          </c:tx>
          <c:spPr>
            <a:solidFill>
              <a:schemeClr val="accent2"/>
            </a:solidFill>
            <a:ln>
              <a:noFill/>
              <a:prstDash val="solid"/>
            </a:ln>
          </c:spPr>
          <c:invertIfNegative val="0"/>
          <c:cat>
            <c:numRef>
              <c:f>'14.Друштво за спортски дејност'!$B$120:$D$120</c:f>
              <c:numCache>
                <c:formatCode>General</c:formatCode>
                <c:ptCount val="3"/>
                <c:pt idx="0">
                  <c:v>2023</c:v>
                </c:pt>
                <c:pt idx="1">
                  <c:v>2024</c:v>
                </c:pt>
                <c:pt idx="2">
                  <c:v>2025</c:v>
                </c:pt>
              </c:numCache>
            </c:numRef>
          </c:cat>
          <c:val>
            <c:numRef>
              <c:f>'14.Друштво за спортски дејност'!$B$122:$D$122</c:f>
              <c:numCache>
                <c:formatCode>#,##0</c:formatCode>
                <c:ptCount val="3"/>
                <c:pt idx="0">
                  <c:v>98029567</c:v>
                </c:pt>
                <c:pt idx="1">
                  <c:v>116999515</c:v>
                </c:pt>
                <c:pt idx="2">
                  <c:v>101798989</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24224384"/>
        <c:axId val="224225920"/>
      </c:barChart>
      <c:catAx>
        <c:axId val="22422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25920"/>
        <c:crosses val="autoZero"/>
        <c:auto val="1"/>
        <c:lblAlgn val="ctr"/>
        <c:lblOffset val="100"/>
        <c:noMultiLvlLbl val="0"/>
      </c:catAx>
      <c:valAx>
        <c:axId val="224225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24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'130.Хотелско - угостителско акц'!$A$184</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'130.Хотелско - угостителско акц'!$B$183:$D$183</c:f>
              <c:numCache>
                <c:formatCode>General</c:formatCode>
                <c:ptCount val="3"/>
                <c:pt idx="0">
                  <c:v>2023</c:v>
                </c:pt>
                <c:pt idx="1">
                  <c:v>2024</c:v>
                </c:pt>
                <c:pt idx="2">
                  <c:v>2025</c:v>
                </c:pt>
              </c:numCache>
            </c:numRef>
          </c:cat>
          <c:val>
            <c:numRef>
              <c:f>'130.Хотелско - угостителско акц'!$B$184:$D$184</c:f>
              <c:numCache>
                <c:formatCode>0.00</c:formatCode>
                <c:ptCount val="3"/>
                <c:pt idx="0">
                  <c:v>1.462264289146096</c:v>
                </c:pt>
                <c:pt idx="1">
                  <c:v>2.4783708608964772</c:v>
                </c:pt>
                <c:pt idx="2">
                  <c:v>6.5224156922440573</c:v>
                </c:pt>
              </c:numCache>
            </c:numRef>
          </c:val>
          <c:smooth val="0"/>
          <c:extLst>
            <c:ext xmlns:c16="http://schemas.microsoft.com/office/drawing/2014/chart" uri="{C3380CC4-5D6E-409C-BE32-E72D297353CC}">
              <c16:uniqueId val="{00000000-EAAB-4B4F-8FEE-EFA2FDF410CF}"/>
            </c:ext>
          </c:extLst>
        </c:ser>
        <c:ser>
          <c:idx val="1"/>
          <c:order val="1"/>
          <c:tx>
            <c:strRef>
              <c:f>'130.Хотелско - угостителско акц'!$A$185</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'130.Хотелско - угостителско акц'!$B$183:$D$183</c:f>
              <c:numCache>
                <c:formatCode>General</c:formatCode>
                <c:ptCount val="3"/>
                <c:pt idx="0">
                  <c:v>2023</c:v>
                </c:pt>
                <c:pt idx="1">
                  <c:v>2024</c:v>
                </c:pt>
                <c:pt idx="2">
                  <c:v>2025</c:v>
                </c:pt>
              </c:numCache>
            </c:numRef>
          </c:cat>
          <c:val>
            <c:numRef>
              <c:f>'130.Хотелско - угостителско акц'!$B$185:$D$185</c:f>
              <c:numCache>
                <c:formatCode>0.00</c:formatCode>
                <c:ptCount val="3"/>
                <c:pt idx="0">
                  <c:v>1.18672210297099</c:v>
                </c:pt>
                <c:pt idx="1">
                  <c:v>2.264557450868832</c:v>
                </c:pt>
                <c:pt idx="2">
                  <c:v>6.2361930907549699</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68425856"/>
        <c:axId val="268427648"/>
      </c:lineChart>
      <c:catAx>
        <c:axId val="26842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427648"/>
        <c:crosses val="autoZero"/>
        <c:auto val="1"/>
        <c:lblAlgn val="ctr"/>
        <c:lblOffset val="100"/>
        <c:noMultiLvlLbl val="0"/>
      </c:catAx>
      <c:valAx>
        <c:axId val="268427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425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'131.ЈКП ПЕТРОВЕЦ с.Петровец Пет'!$A$161</c:f>
              <c:strCache>
                <c:ptCount val="1"/>
                <c:pt idx="0">
                  <c:v>   НЕТО ПРОФИТНА МАРЖА</c:v>
                </c:pt>
              </c:strCache>
            </c:strRef>
          </c:tx>
          <c:spPr>
            <a:ln w="28575" cap="rnd">
              <a:solidFill>
                <a:schemeClr val="accent1"/>
              </a:solidFill>
              <a:prstDash val="solid"/>
              <a:round/>
            </a:ln>
          </c:spPr>
          <c:marker>
            <c:symbol val="none"/>
          </c:marker>
          <c:cat>
            <c:numRef>
              <c:f>'131.ЈКП ПЕТРОВЕЦ с.Петровец Пет'!$B$160:$D$160</c:f>
              <c:numCache>
                <c:formatCode>General</c:formatCode>
                <c:ptCount val="3"/>
                <c:pt idx="0">
                  <c:v>2023</c:v>
                </c:pt>
                <c:pt idx="1">
                  <c:v>2024</c:v>
                </c:pt>
                <c:pt idx="2">
                  <c:v>2025</c:v>
                </c:pt>
              </c:numCache>
            </c:numRef>
          </c:cat>
          <c:val>
            <c:numRef>
              <c:f>'131.ЈКП ПЕТРОВЕЦ с.Петровец Пет'!$B$161:$D$161</c:f>
              <c:numCache>
                <c:formatCode>0.00</c:formatCode>
                <c:ptCount val="3"/>
                <c:pt idx="0">
                  <c:v>4.4613140947260241</c:v>
                </c:pt>
                <c:pt idx="1">
                  <c:v>6.0799738684080804</c:v>
                </c:pt>
                <c:pt idx="2">
                  <c:v>5.9034326435019482</c:v>
                </c:pt>
              </c:numCache>
            </c:numRef>
          </c:val>
          <c:smooth val="0"/>
          <c:extLst>
            <c:ext xmlns:c16="http://schemas.microsoft.com/office/drawing/2014/chart" uri="{C3380CC4-5D6E-409C-BE32-E72D297353CC}">
              <c16:uniqueId val="{00000000-EB44-794F-A4EB-05529C6ADBA4}"/>
            </c:ext>
          </c:extLst>
        </c:ser>
        <c:ser>
          <c:idx val="1"/>
          <c:order val="1"/>
          <c:tx>
            <c:strRef>
              <c:f>'131.ЈКП ПЕТРОВЕЦ с.Петровец Пет'!$A$162</c:f>
              <c:strCache>
                <c:ptCount val="1"/>
                <c:pt idx="0">
                  <c:v>  ОПЕРАТИВНА ПРОФИТНА МАРЖА</c:v>
                </c:pt>
              </c:strCache>
            </c:strRef>
          </c:tx>
          <c:spPr>
            <a:ln w="28575" cap="rnd">
              <a:solidFill>
                <a:schemeClr val="accent2"/>
              </a:solidFill>
              <a:prstDash val="solid"/>
              <a:round/>
            </a:ln>
          </c:spPr>
          <c:marker>
            <c:symbol val="none"/>
          </c:marker>
          <c:cat>
            <c:numRef>
              <c:f>'131.ЈКП ПЕТРОВЕЦ с.Петровец Пет'!$B$160:$D$160</c:f>
              <c:numCache>
                <c:formatCode>General</c:formatCode>
                <c:ptCount val="3"/>
                <c:pt idx="0">
                  <c:v>2023</c:v>
                </c:pt>
                <c:pt idx="1">
                  <c:v>2024</c:v>
                </c:pt>
                <c:pt idx="2">
                  <c:v>2025</c:v>
                </c:pt>
              </c:numCache>
            </c:numRef>
          </c:cat>
          <c:val>
            <c:numRef>
              <c:f>'131.ЈКП ПЕТРОВЕЦ с.Петровец Пет'!$B$162:$D$162</c:f>
              <c:numCache>
                <c:formatCode>0.00</c:formatCode>
                <c:ptCount val="3"/>
                <c:pt idx="0">
                  <c:v>5.0503994664255831</c:v>
                </c:pt>
                <c:pt idx="1">
                  <c:v>6.4845537932426769</c:v>
                </c:pt>
                <c:pt idx="2">
                  <c:v>6.3260919554538866</c:v>
                </c:pt>
              </c:numCache>
            </c:numRef>
          </c:val>
          <c:smooth val="0"/>
          <c:extLst>
            <c:ext xmlns:c16="http://schemas.microsoft.com/office/drawing/2014/chart" uri="{C3380CC4-5D6E-409C-BE32-E72D297353CC}">
              <c16:uniqueId val="{00000001-EB44-794F-A4EB-05529C6ADBA4}"/>
            </c:ext>
          </c:extLst>
        </c:ser>
        <c:ser>
          <c:idx val="2"/>
          <c:order val="2"/>
          <c:tx>
            <c:strRef>
              <c:f>'131.ЈКП ПЕТРОВЕЦ с.Петровец Пет'!$A$163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'131.ЈКП ПЕТРОВЕЦ с.Петровец Пет'!$B$160:$D$160</c:f>
              <c:numCache>
                <c:formatCode>General</c:formatCode>
                <c:ptCount val="3"/>
                <c:pt idx="0">
                  <c:v>2023</c:v>
                </c:pt>
                <c:pt idx="1">
                  <c:v>2024</c:v>
                </c:pt>
                <c:pt idx="2">
                  <c:v>2025</c:v>
                </c:pt>
              </c:numCache>
            </c:numRef>
          </c:cat>
          <c:val>
            <c:numRef>
              <c:f>'131.ЈКП ПЕТРОВЕЦ с.Петровец Пет'!$B$163:$D$163</c:f>
              <c:numCache>
                <c:formatCode>0.00</c:formatCode>
                <c:ptCount val="3"/>
                <c:pt idx="0">
                  <c:v>6.1546786252845651</c:v>
                </c:pt>
                <c:pt idx="1">
                  <c:v>8.3668831960674286</c:v>
                </c:pt>
                <c:pt idx="2">
                  <c:v>8.2478679960076651</c:v>
                </c:pt>
              </c:numCache>
            </c:numRef>
          </c:val>
          <c:smooth val="0"/>
          <c:extLst>
            <c:ext xmlns:c16="http://schemas.microsoft.com/office/drawing/2014/chart" uri="{C3380CC4-5D6E-409C-BE32-E72D297353CC}">
              <c16:uniqueId val="{00000002-EB44-794F-A4EB-05529C6ADBA4}"/>
            </c:ext>
          </c:extLst>
        </c:ser>
        <c:ser>
          <c:idx val="3"/>
          <c:order val="3"/>
          <c:tx>
            <c:strRef>
              <c:f>'131.ЈКП ПЕТРОВЕЦ с.Петровец Пет'!$A$164</c:f>
              <c:strCache>
                <c:ptCount val="1"/>
                <c:pt idx="0">
                  <c:v>  СТАПКА НА ПОВРАТ НА КАПИТАЛОТ (ROE)</c:v>
                </c:pt>
              </c:strCache>
            </c:strRef>
          </c:tx>
          <c:marker>
            <c:symbol val="none"/>
          </c:marker>
          <c:cat>
            <c:numRef>
              <c:f>'131.ЈКП ПЕТРОВЕЦ с.Петровец Пет'!$B$160:$D$160</c:f>
              <c:numCache>
                <c:formatCode>General</c:formatCode>
                <c:ptCount val="3"/>
                <c:pt idx="0">
                  <c:v>2023</c:v>
                </c:pt>
                <c:pt idx="1">
                  <c:v>2024</c:v>
                </c:pt>
                <c:pt idx="2">
                  <c:v>2025</c:v>
                </c:pt>
              </c:numCache>
            </c:numRef>
          </c:cat>
          <c:val>
            <c:numRef>
              <c:f>'131.ЈКП ПЕТРОВЕЦ с.Петровец Пет'!$B$164:$D$164</c:f>
              <c:numCache>
                <c:formatCode>0.00</c:formatCode>
                <c:ptCount val="3"/>
                <c:pt idx="0">
                  <c:v>7.3834563915110216</c:v>
                </c:pt>
                <c:pt idx="1">
                  <c:v>10.10379015744895</c:v>
                </c:pt>
                <c:pt idx="2">
                  <c:v>9.7799353071028161</c:v>
                </c:pt>
              </c:numCache>
            </c:numRef>
          </c:val>
          <c:smooth val="0"/>
          <c:extLst>
            <c:ext xmlns:c16="http://schemas.microsoft.com/office/drawing/2014/chart" uri="{C3380CC4-5D6E-409C-BE32-E72D297353CC}">
              <c16:uniqueId val="{00000000-35C0-8241-B9E6-58803BAC1C71}"/>
            </c:ext>
          </c:extLst>
        </c:ser>
        <c:dLbls>
          <c:showLegendKey val="0"/>
          <c:showVal val="0"/>
          <c:showCatName val="0"/>
          <c:showSerName val="0"/>
          <c:showPercent val="0"/>
          <c:showBubbleSize val="0"/>
        </c:dLbls>
        <c:smooth val="0"/>
        <c:axId val="258212224"/>
        <c:axId val="258213760"/>
      </c:lineChart>
      <c:catAx>
        <c:axId val="25821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13760"/>
        <c:crosses val="autoZero"/>
        <c:auto val="1"/>
        <c:lblAlgn val="ctr"/>
        <c:lblOffset val="100"/>
        <c:noMultiLvlLbl val="0"/>
      </c:catAx>
      <c:valAx>
        <c:axId val="258213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12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'131.ЈКП ПЕТРОВЕЦ с.Петровец Пет'!$A$95</c:f>
              <c:strCache>
                <c:ptCount val="1"/>
                <c:pt idx="0">
                  <c:v>Oбврски</c:v>
                </c:pt>
              </c:strCache>
            </c:strRef>
          </c:tx>
          <c:spPr>
            <a:solidFill>
              <a:schemeClr val="accent1"/>
            </a:solidFill>
            <a:ln>
              <a:noFill/>
              <a:prstDash val="solid"/>
            </a:ln>
          </c:spPr>
          <c:invertIfNegative val="0"/>
          <c:cat>
            <c:numRef>
              <c:f>'131.ЈКП ПЕТРОВЕЦ с.Петровец Пет'!$B$94:$D$94</c:f>
              <c:numCache>
                <c:formatCode>0</c:formatCode>
                <c:ptCount val="3"/>
                <c:pt idx="0">
                  <c:v>2023</c:v>
                </c:pt>
                <c:pt idx="1">
                  <c:v>2024</c:v>
                </c:pt>
                <c:pt idx="2">
                  <c:v>2025</c:v>
                </c:pt>
              </c:numCache>
            </c:numRef>
          </c:cat>
          <c:val>
            <c:numRef>
              <c:f>'131.ЈКП ПЕТРОВЕЦ с.Петровец Пет'!$B$95:$D$95</c:f>
              <c:numCache>
                <c:formatCode>#,##0</c:formatCode>
                <c:ptCount val="3"/>
                <c:pt idx="0">
                  <c:v>2912908</c:v>
                </c:pt>
                <c:pt idx="1">
                  <c:v>3369227</c:v>
                </c:pt>
                <c:pt idx="2">
                  <c:v>3341569</c:v>
                </c:pt>
              </c:numCache>
            </c:numRef>
          </c:val>
          <c:extLst>
            <c:ext xmlns:c16="http://schemas.microsoft.com/office/drawing/2014/chart" uri="{C3380CC4-5D6E-409C-BE32-E72D297353CC}">
              <c16:uniqueId val="{00000000-4FE9-9C42-AB96-2FA9F83AD54C}"/>
            </c:ext>
          </c:extLst>
        </c:ser>
        <c:ser>
          <c:idx val="1"/>
          <c:order val="1"/>
          <c:tx>
            <c:strRef>
              <c:f>'131.ЈКП ПЕТРОВЕЦ с.Петровец Пет'!$A$96</c:f>
              <c:strCache>
                <c:ptCount val="1"/>
                <c:pt idx="0">
                  <c:v>EBITDA</c:v>
                </c:pt>
              </c:strCache>
            </c:strRef>
          </c:tx>
          <c:spPr>
            <a:solidFill>
              <a:schemeClr val="accent2"/>
            </a:solidFill>
            <a:ln>
              <a:noFill/>
              <a:prstDash val="solid"/>
            </a:ln>
          </c:spPr>
          <c:invertIfNegative val="0"/>
          <c:cat>
            <c:numRef>
              <c:f>'131.ЈКП ПЕТРОВЕЦ с.Петровец Пет'!$B$94:$D$94</c:f>
              <c:numCache>
                <c:formatCode>0</c:formatCode>
                <c:ptCount val="3"/>
                <c:pt idx="0">
                  <c:v>2023</c:v>
                </c:pt>
                <c:pt idx="1">
                  <c:v>2024</c:v>
                </c:pt>
                <c:pt idx="2">
                  <c:v>2025</c:v>
                </c:pt>
              </c:numCache>
            </c:numRef>
          </c:cat>
          <c:val>
            <c:numRef>
              <c:f>'131.ЈКП ПЕТРОВЕЦ с.Петровец Пет'!$B$96:$D$96</c:f>
              <c:numCache>
                <c:formatCode>#,##0</c:formatCode>
                <c:ptCount val="3"/>
                <c:pt idx="0">
                  <c:v>1407033</c:v>
                </c:pt>
                <c:pt idx="1">
                  <c:v>1867283</c:v>
                </c:pt>
                <c:pt idx="2">
                  <c:v>2027485</c:v>
                </c:pt>
              </c:numCache>
            </c:numRef>
          </c:val>
          <c:extLst>
            <c:ext xmlns:c16="http://schemas.microsoft.com/office/drawing/2014/chart" uri="{C3380CC4-5D6E-409C-BE32-E72D297353CC}">
              <c16:uniqueId val="{00000001-4FE9-9C42-AB96-2FA9F83AD54C}"/>
            </c:ext>
          </c:extLst>
        </c:ser>
        <c:ser>
          <c:idx val="2"/>
          <c:order val="2"/>
          <c:tx>
            <c:strRef>
              <c:f>'131.ЈКП ПЕТРОВЕЦ с.Петровец Пет'!$A$97</c:f>
              <c:strCache>
                <c:ptCount val="1"/>
                <c:pt idx="0">
                  <c:v>Показател на долг/ЕBITDA</c:v>
                </c:pt>
              </c:strCache>
            </c:strRef>
          </c:tx>
          <c:spPr>
            <a:solidFill>
              <a:schemeClr val="accent3"/>
            </a:solidFill>
            <a:ln>
              <a:noFill/>
              <a:prstDash val="solid"/>
            </a:ln>
          </c:spPr>
          <c:invertIfNegative val="0"/>
          <c:cat>
            <c:numRef>
              <c:f>'131.ЈКП ПЕТРОВЕЦ с.Петровец Пет'!$B$94:$D$94</c:f>
              <c:numCache>
                <c:formatCode>0</c:formatCode>
                <c:ptCount val="3"/>
                <c:pt idx="0">
                  <c:v>2023</c:v>
                </c:pt>
                <c:pt idx="1">
                  <c:v>2024</c:v>
                </c:pt>
                <c:pt idx="2">
                  <c:v>2025</c:v>
                </c:pt>
              </c:numCache>
            </c:numRef>
          </c:cat>
          <c:val>
            <c:numRef>
              <c:f>'131.ЈКП ПЕТРОВЕЦ с.Петровец Пет'!$B$97:$D$97</c:f>
              <c:numCache>
                <c:formatCode>#,##0.00</c:formatCode>
                <c:ptCount val="3"/>
                <c:pt idx="0">
                  <c:v>2.070248530062905</c:v>
                </c:pt>
                <c:pt idx="1">
                  <c:v>1.8043472789073749</c:v>
                </c:pt>
                <c:pt idx="2">
                  <c:v>1.6481350046979391</c:v>
                </c:pt>
              </c:numCache>
            </c:numRef>
          </c:val>
          <c:extLst>
            <c:ext xmlns:c16="http://schemas.microsoft.com/office/drawing/2014/chart" uri="{C3380CC4-5D6E-409C-BE32-E72D297353CC}">
              <c16:uniqueId val="{00000002-4FE9-9C42-AB96-2FA9F83AD54C}"/>
            </c:ext>
          </c:extLst>
        </c:ser>
        <c:dLbls>
          <c:showLegendKey val="0"/>
          <c:showVal val="0"/>
          <c:showCatName val="0"/>
          <c:showSerName val="0"/>
          <c:showPercent val="0"/>
          <c:showBubbleSize val="0"/>
        </c:dLbls>
        <c:gapWidth val="219"/>
        <c:overlap val="-27"/>
        <c:axId val="258257280"/>
        <c:axId val="258258816"/>
      </c:barChart>
      <c:catAx>
        <c:axId val="2582572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58816"/>
        <c:crosses val="autoZero"/>
        <c:auto val="1"/>
        <c:lblAlgn val="ctr"/>
        <c:lblOffset val="100"/>
        <c:noMultiLvlLbl val="0"/>
      </c:catAx>
      <c:valAx>
        <c:axId val="2582588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572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'131.ЈКП ПЕТРОВЕЦ с.Петровец Пет'!$A$118</c:f>
              <c:strCache>
                <c:ptCount val="1"/>
                <c:pt idx="0">
                  <c:v>Oбврски</c:v>
                </c:pt>
              </c:strCache>
            </c:strRef>
          </c:tx>
          <c:spPr>
            <a:solidFill>
              <a:schemeClr val="accent1"/>
            </a:solidFill>
            <a:ln>
              <a:noFill/>
              <a:prstDash val="solid"/>
            </a:ln>
          </c:spPr>
          <c:invertIfNegative val="0"/>
          <c:cat>
            <c:numRef>
              <c:f>'131.ЈКП ПЕТРОВЕЦ с.Петровец Пет'!$B$117:$D$117</c:f>
              <c:numCache>
                <c:formatCode>General</c:formatCode>
                <c:ptCount val="3"/>
                <c:pt idx="0">
                  <c:v>2023</c:v>
                </c:pt>
                <c:pt idx="1">
                  <c:v>2024</c:v>
                </c:pt>
                <c:pt idx="2">
                  <c:v>2025</c:v>
                </c:pt>
              </c:numCache>
            </c:numRef>
          </c:cat>
          <c:val>
            <c:numRef>
              <c:f>'131.ЈКП ПЕТРОВЕЦ с.Петровец Пет'!$B$118:$D$118</c:f>
              <c:numCache>
                <c:formatCode>#,##0</c:formatCode>
                <c:ptCount val="3"/>
                <c:pt idx="0">
                  <c:v>2912908</c:v>
                </c:pt>
                <c:pt idx="1">
                  <c:v>3369227</c:v>
                </c:pt>
                <c:pt idx="2">
                  <c:v>3341569</c:v>
                </c:pt>
              </c:numCache>
            </c:numRef>
          </c:val>
          <c:extLst>
            <c:ext xmlns:c16="http://schemas.microsoft.com/office/drawing/2014/chart" uri="{C3380CC4-5D6E-409C-BE32-E72D297353CC}">
              <c16:uniqueId val="{00000000-490D-1D4D-B8D3-262C9533DFDE}"/>
            </c:ext>
          </c:extLst>
        </c:ser>
        <c:ser>
          <c:idx val="1"/>
          <c:order val="1"/>
          <c:tx>
            <c:strRef>
              <c:f>'131.ЈКП ПЕТРОВЕЦ с.Петровец Пет'!$A$119</c:f>
              <c:strCache>
                <c:ptCount val="1"/>
                <c:pt idx="0">
                  <c:v>Приходи</c:v>
                </c:pt>
              </c:strCache>
            </c:strRef>
          </c:tx>
          <c:spPr>
            <a:solidFill>
              <a:schemeClr val="accent2"/>
            </a:solidFill>
            <a:ln>
              <a:noFill/>
              <a:prstDash val="solid"/>
            </a:ln>
          </c:spPr>
          <c:invertIfNegative val="0"/>
          <c:cat>
            <c:numRef>
              <c:f>'131.ЈКП ПЕТРОВЕЦ с.Петровец Пет'!$B$117:$D$117</c:f>
              <c:numCache>
                <c:formatCode>General</c:formatCode>
                <c:ptCount val="3"/>
                <c:pt idx="0">
                  <c:v>2023</c:v>
                </c:pt>
                <c:pt idx="1">
                  <c:v>2024</c:v>
                </c:pt>
                <c:pt idx="2">
                  <c:v>2025</c:v>
                </c:pt>
              </c:numCache>
            </c:numRef>
          </c:cat>
          <c:val>
            <c:numRef>
              <c:f>'131.ЈКП ПЕТРОВЕЦ с.Петровец Пет'!$B$119:$D$119</c:f>
              <c:numCache>
                <c:formatCode>#,##0</c:formatCode>
                <c:ptCount val="3"/>
                <c:pt idx="0">
                  <c:v>24146585</c:v>
                </c:pt>
                <c:pt idx="1">
                  <c:v>27089673</c:v>
                </c:pt>
                <c:pt idx="2">
                  <c:v>29881761</c:v>
                </c:pt>
              </c:numCache>
            </c:numRef>
          </c:val>
          <c:extLst>
            <c:ext xmlns:c16="http://schemas.microsoft.com/office/drawing/2014/chart" uri="{C3380CC4-5D6E-409C-BE32-E72D297353CC}">
              <c16:uniqueId val="{00000001-490D-1D4D-B8D3-262C9533DFDE}"/>
            </c:ext>
          </c:extLst>
        </c:ser>
        <c:dLbls>
          <c:showLegendKey val="0"/>
          <c:showVal val="0"/>
          <c:showCatName val="0"/>
          <c:showSerName val="0"/>
          <c:showPercent val="0"/>
          <c:showBubbleSize val="0"/>
        </c:dLbls>
        <c:gapWidth val="219"/>
        <c:overlap val="-27"/>
        <c:axId val="258280448"/>
        <c:axId val="258282240"/>
      </c:barChart>
      <c:catAx>
        <c:axId val="25828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82240"/>
        <c:crosses val="autoZero"/>
        <c:auto val="1"/>
        <c:lblAlgn val="ctr"/>
        <c:lblOffset val="100"/>
        <c:noMultiLvlLbl val="0"/>
      </c:catAx>
      <c:valAx>
        <c:axId val="258282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2804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'131.ЈКП ПЕТРОВЕЦ с.Петровец Пет'!$A$139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'131.ЈКП ПЕТРОВЕЦ с.Петровец Пет'!$B$138:$D$138</c:f>
              <c:numCache>
                <c:formatCode>General</c:formatCode>
                <c:ptCount val="3"/>
                <c:pt idx="0">
                  <c:v>2023</c:v>
                </c:pt>
                <c:pt idx="1">
                  <c:v>2024</c:v>
                </c:pt>
                <c:pt idx="2">
                  <c:v>2025</c:v>
                </c:pt>
              </c:numCache>
            </c:numRef>
          </c:cat>
          <c:val>
            <c:numRef>
              <c:f>'131.ЈКП ПЕТРОВЕЦ с.Петровец Пет'!$B$139:$D$139</c:f>
              <c:numCache>
                <c:formatCode>0.00</c:formatCode>
                <c:ptCount val="3"/>
                <c:pt idx="0">
                  <c:v>0.16642310878130451</c:v>
                </c:pt>
                <c:pt idx="1">
                  <c:v>0.1719064761158958</c:v>
                </c:pt>
                <c:pt idx="2">
                  <c:v>0.15665413553221219</c:v>
                </c:pt>
              </c:numCache>
            </c:numRef>
          </c:val>
          <c:smooth val="0"/>
          <c:extLst>
            <c:ext xmlns:c16="http://schemas.microsoft.com/office/drawing/2014/chart" uri="{C3380CC4-5D6E-409C-BE32-E72D297353CC}">
              <c16:uniqueId val="{00000000-C377-2F49-A97B-2C361E9DC2A2}"/>
            </c:ext>
          </c:extLst>
        </c:ser>
        <c:ser>
          <c:idx val="1"/>
          <c:order val="1"/>
          <c:tx>
            <c:strRef>
              <c:f>'131.ЈКП ПЕТРОВЕЦ с.Петровец Пет'!$A$140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'131.ЈКП ПЕТРОВЕЦ с.Петровец Пет'!$B$138:$D$138</c:f>
              <c:numCache>
                <c:formatCode>General</c:formatCode>
                <c:ptCount val="3"/>
                <c:pt idx="0">
                  <c:v>2023</c:v>
                </c:pt>
                <c:pt idx="1">
                  <c:v>2024</c:v>
                </c:pt>
                <c:pt idx="2">
                  <c:v>2025</c:v>
                </c:pt>
              </c:numCache>
            </c:numRef>
          </c:cat>
          <c:val>
            <c:numRef>
              <c:f>'131.ЈКП ПЕТРОВЕЦ с.Петровец Пет'!$B$140:$D$140</c:f>
              <c:numCache>
                <c:formatCode>0.00</c:formatCode>
                <c:ptCount val="3"/>
                <c:pt idx="0">
                  <c:v>0.19964937912085429</c:v>
                </c:pt>
                <c:pt idx="1">
                  <c:v>0.20759306908908401</c:v>
                </c:pt>
                <c:pt idx="2">
                  <c:v>0.18575313181985231</c:v>
                </c:pt>
              </c:numCache>
            </c:numRef>
          </c:val>
          <c:smooth val="0"/>
          <c:extLst>
            <c:ext xmlns:c16="http://schemas.microsoft.com/office/drawing/2014/chart" uri="{C3380CC4-5D6E-409C-BE32-E72D297353CC}">
              <c16:uniqueId val="{00000001-C377-2F49-A97B-2C361E9DC2A2}"/>
            </c:ext>
          </c:extLst>
        </c:ser>
        <c:dLbls>
          <c:showLegendKey val="0"/>
          <c:showVal val="0"/>
          <c:showCatName val="0"/>
          <c:showSerName val="0"/>
          <c:showPercent val="0"/>
          <c:showBubbleSize val="0"/>
        </c:dLbls>
        <c:smooth val="0"/>
        <c:axId val="258328448"/>
        <c:axId val="258329984"/>
      </c:lineChart>
      <c:catAx>
        <c:axId val="25832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329984"/>
        <c:crosses val="autoZero"/>
        <c:auto val="1"/>
        <c:lblAlgn val="ctr"/>
        <c:lblOffset val="100"/>
        <c:noMultiLvlLbl val="0"/>
      </c:catAx>
      <c:valAx>
        <c:axId val="2583299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83284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'131.ЈКП ПЕТРОВЕЦ с.Петровец Пет'!$A$185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'131.ЈКП ПЕТРОВЕЦ с.Петровец Пет'!$B$184:$D$184</c:f>
              <c:numCache>
                <c:formatCode>General</c:formatCode>
                <c:ptCount val="3"/>
                <c:pt idx="0">
                  <c:v>2023</c:v>
                </c:pt>
                <c:pt idx="1">
                  <c:v>2024</c:v>
                </c:pt>
                <c:pt idx="2">
                  <c:v>2025</c:v>
                </c:pt>
              </c:numCache>
            </c:numRef>
          </c:cat>
          <c:val>
            <c:numRef>
              <c:f>'131.ЈКП ПЕТРОВЕЦ с.Петровец Пет'!$B$185:$D$185</c:f>
              <c:numCache>
                <c:formatCode>0.00</c:formatCode>
                <c:ptCount val="3"/>
                <c:pt idx="0">
                  <c:v>5.931503844268339</c:v>
                </c:pt>
                <c:pt idx="1">
                  <c:v>5.6525389948495608</c:v>
                </c:pt>
                <c:pt idx="2">
                  <c:v>6.253042507875791</c:v>
                </c:pt>
              </c:numCache>
            </c:numRef>
          </c:val>
          <c:smooth val="0"/>
          <c:extLst>
            <c:ext xmlns:c16="http://schemas.microsoft.com/office/drawing/2014/chart" uri="{C3380CC4-5D6E-409C-BE32-E72D297353CC}">
              <c16:uniqueId val="{00000000-CB9E-DD4C-A0D3-1764675322C6}"/>
            </c:ext>
          </c:extLst>
        </c:ser>
        <c:ser>
          <c:idx val="1"/>
          <c:order val="1"/>
          <c:tx>
            <c:strRef>
              <c:f>'131.ЈКП ПЕТРОВЕЦ с.Петровец Пет'!$A$186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'131.ЈКП ПЕТРОВЕЦ с.Петровец Пет'!$B$184:$D$184</c:f>
              <c:numCache>
                <c:formatCode>General</c:formatCode>
                <c:ptCount val="3"/>
                <c:pt idx="0">
                  <c:v>2023</c:v>
                </c:pt>
                <c:pt idx="1">
                  <c:v>2024</c:v>
                </c:pt>
                <c:pt idx="2">
                  <c:v>2025</c:v>
                </c:pt>
              </c:numCache>
            </c:numRef>
          </c:cat>
          <c:val>
            <c:numRef>
              <c:f>'131.ЈКП ПЕТРОВЕЦ с.Петровец Пет'!$B$186:$D$186</c:f>
              <c:numCache>
                <c:formatCode>0.00</c:formatCode>
                <c:ptCount val="3"/>
                <c:pt idx="0">
                  <c:v>5.931503844268339</c:v>
                </c:pt>
                <c:pt idx="1">
                  <c:v>5.6525389948495608</c:v>
                </c:pt>
                <c:pt idx="2">
                  <c:v>6.253042507875791</c:v>
                </c:pt>
              </c:numCache>
            </c:numRef>
          </c:val>
          <c:smooth val="0"/>
          <c:extLst>
            <c:ext xmlns:c16="http://schemas.microsoft.com/office/drawing/2014/chart" uri="{C3380CC4-5D6E-409C-BE32-E72D297353CC}">
              <c16:uniqueId val="{00000001-CB9E-DD4C-A0D3-1764675322C6}"/>
            </c:ext>
          </c:extLst>
        </c:ser>
        <c:dLbls>
          <c:showLegendKey val="0"/>
          <c:showVal val="0"/>
          <c:showCatName val="0"/>
          <c:showSerName val="0"/>
          <c:showPercent val="0"/>
          <c:showBubbleSize val="0"/>
        </c:dLbls>
        <c:smooth val="0"/>
        <c:axId val="262058752"/>
        <c:axId val="262060288"/>
      </c:lineChart>
      <c:catAx>
        <c:axId val="26205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2060288"/>
        <c:crosses val="autoZero"/>
        <c:auto val="1"/>
        <c:lblAlgn val="ctr"/>
        <c:lblOffset val="100"/>
        <c:noMultiLvlLbl val="0"/>
      </c:catAx>
      <c:valAx>
        <c:axId val="262060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2058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'132.ЈКП КОМУНАЛЕЦ ПО Пехчево'!$A$161</c:f>
              <c:strCache>
                <c:ptCount val="1"/>
                <c:pt idx="0">
                  <c:v>   НЕТО ПРОФИТНА МАРЖА</c:v>
                </c:pt>
              </c:strCache>
            </c:strRef>
          </c:tx>
          <c:spPr>
            <a:ln w="28575" cap="rnd">
              <a:solidFill>
                <a:schemeClr val="accent1"/>
              </a:solidFill>
              <a:prstDash val="solid"/>
              <a:round/>
            </a:ln>
          </c:spPr>
          <c:marker>
            <c:symbol val="none"/>
          </c:marker>
          <c:cat>
            <c:numRef>
              <c:f>'132.ЈКП КОМУНАЛЕЦ ПО Пехчево'!$B$160:$D$160</c:f>
              <c:numCache>
                <c:formatCode>General</c:formatCode>
                <c:ptCount val="3"/>
                <c:pt idx="0">
                  <c:v>2023</c:v>
                </c:pt>
                <c:pt idx="1">
                  <c:v>2024</c:v>
                </c:pt>
                <c:pt idx="2">
                  <c:v>2025</c:v>
                </c:pt>
              </c:numCache>
            </c:numRef>
          </c:cat>
          <c:val>
            <c:numRef>
              <c:f>'132.ЈКП КОМУНАЛЕЦ ПО Пехчево'!$B$161:$D$161</c:f>
              <c:numCache>
                <c:formatCode>0.00</c:formatCode>
                <c:ptCount val="3"/>
                <c:pt idx="0">
                  <c:v>-4.13</c:v>
                </c:pt>
                <c:pt idx="1">
                  <c:v>-9.3800000000000008</c:v>
                </c:pt>
                <c:pt idx="2">
                  <c:v>5.8045019023974342</c:v>
                </c:pt>
              </c:numCache>
            </c:numRef>
          </c:val>
          <c:smooth val="0"/>
          <c:extLst>
            <c:ext xmlns:c16="http://schemas.microsoft.com/office/drawing/2014/chart" uri="{C3380CC4-5D6E-409C-BE32-E72D297353CC}">
              <c16:uniqueId val="{00000000-A495-7840-B1C8-67D448214F91}"/>
            </c:ext>
          </c:extLst>
        </c:ser>
        <c:ser>
          <c:idx val="1"/>
          <c:order val="1"/>
          <c:tx>
            <c:strRef>
              <c:f>'132.ЈКП КОМУНАЛЕЦ ПО Пехчево'!$A$162</c:f>
              <c:strCache>
                <c:ptCount val="1"/>
                <c:pt idx="0">
                  <c:v>  ОПЕРАТИВНА ПРОФИТНА МАРЖА</c:v>
                </c:pt>
              </c:strCache>
            </c:strRef>
          </c:tx>
          <c:spPr>
            <a:ln w="28575" cap="rnd">
              <a:solidFill>
                <a:schemeClr val="accent2"/>
              </a:solidFill>
              <a:prstDash val="solid"/>
              <a:round/>
            </a:ln>
          </c:spPr>
          <c:marker>
            <c:symbol val="none"/>
          </c:marker>
          <c:cat>
            <c:numRef>
              <c:f>'132.ЈКП КОМУНАЛЕЦ ПО Пехчево'!$B$160:$D$160</c:f>
              <c:numCache>
                <c:formatCode>General</c:formatCode>
                <c:ptCount val="3"/>
                <c:pt idx="0">
                  <c:v>2023</c:v>
                </c:pt>
                <c:pt idx="1">
                  <c:v>2024</c:v>
                </c:pt>
                <c:pt idx="2">
                  <c:v>2025</c:v>
                </c:pt>
              </c:numCache>
            </c:numRef>
          </c:cat>
          <c:val>
            <c:numRef>
              <c:f>'132.ЈКП КОМУНАЛЕЦ ПО Пехчево'!$B$162:$D$162</c:f>
              <c:numCache>
                <c:formatCode>0.00</c:formatCode>
                <c:ptCount val="3"/>
                <c:pt idx="0">
                  <c:v>-10.87493671450013</c:v>
                </c:pt>
                <c:pt idx="1">
                  <c:v>-17.230607791588241</c:v>
                </c:pt>
                <c:pt idx="2">
                  <c:v>0.1081818739522416</c:v>
                </c:pt>
              </c:numCache>
            </c:numRef>
          </c:val>
          <c:smooth val="0"/>
          <c:extLst>
            <c:ext xmlns:c16="http://schemas.microsoft.com/office/drawing/2014/chart" uri="{C3380CC4-5D6E-409C-BE32-E72D297353CC}">
              <c16:uniqueId val="{00000001-A495-7840-B1C8-67D448214F91}"/>
            </c:ext>
          </c:extLst>
        </c:ser>
        <c:ser>
          <c:idx val="2"/>
          <c:order val="2"/>
          <c:tx>
            <c:strRef>
              <c:f>'132.ЈКП КОМУНАЛЕЦ ПО Пехчево'!$A$163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'132.ЈКП КОМУНАЛЕЦ ПО Пехчево'!$B$160:$D$160</c:f>
              <c:numCache>
                <c:formatCode>General</c:formatCode>
                <c:ptCount val="3"/>
                <c:pt idx="0">
                  <c:v>2023</c:v>
                </c:pt>
                <c:pt idx="1">
                  <c:v>2024</c:v>
                </c:pt>
                <c:pt idx="2">
                  <c:v>2025</c:v>
                </c:pt>
              </c:numCache>
            </c:numRef>
          </c:cat>
          <c:val>
            <c:numRef>
              <c:f>'132.ЈКП КОМУНАЛЕЦ ПО Пехчево'!$B$163:$D$163</c:f>
              <c:numCache>
                <c:formatCode>0.00</c:formatCode>
                <c:ptCount val="3"/>
                <c:pt idx="0">
                  <c:v>-1.33</c:v>
                </c:pt>
                <c:pt idx="1">
                  <c:v>-3.11</c:v>
                </c:pt>
                <c:pt idx="2">
                  <c:v>2.0851628223896812</c:v>
                </c:pt>
              </c:numCache>
            </c:numRef>
          </c:val>
          <c:smooth val="0"/>
          <c:extLst>
            <c:ext xmlns:c16="http://schemas.microsoft.com/office/drawing/2014/chart" uri="{C3380CC4-5D6E-409C-BE32-E72D297353CC}">
              <c16:uniqueId val="{00000002-A495-7840-B1C8-67D448214F91}"/>
            </c:ext>
          </c:extLst>
        </c:ser>
        <c:ser>
          <c:idx val="3"/>
          <c:order val="3"/>
          <c:tx>
            <c:strRef>
              <c:f>'132.ЈКП КОМУНАЛЕЦ ПО Пехчево'!$A$164</c:f>
              <c:strCache>
                <c:ptCount val="1"/>
                <c:pt idx="0">
                  <c:v>  СТАПКА НА ПОВРАТ НА КАПИТАЛОТ (ROE)</c:v>
                </c:pt>
              </c:strCache>
            </c:strRef>
          </c:tx>
          <c:marker>
            <c:symbol val="none"/>
          </c:marker>
          <c:cat>
            <c:numRef>
              <c:f>'132.ЈКП КОМУНАЛЕЦ ПО Пехчево'!$B$160:$D$160</c:f>
              <c:numCache>
                <c:formatCode>General</c:formatCode>
                <c:ptCount val="3"/>
                <c:pt idx="0">
                  <c:v>2023</c:v>
                </c:pt>
                <c:pt idx="1">
                  <c:v>2024</c:v>
                </c:pt>
                <c:pt idx="2">
                  <c:v>2025</c:v>
                </c:pt>
              </c:numCache>
            </c:numRef>
          </c:cat>
          <c:val>
            <c:numRef>
              <c:f>'132.ЈКП КОМУНАЛЕЦ ПО Пехчево'!$B$164:$D$164</c:f>
              <c:numCache>
                <c:formatCode>0.00</c:formatCode>
                <c:ptCount val="3"/>
                <c:pt idx="0">
                  <c:v>-5.01</c:v>
                </c:pt>
                <c:pt idx="1">
                  <c:v>-12.87</c:v>
                </c:pt>
                <c:pt idx="2">
                  <c:v>8.7583649111665878</c:v>
                </c:pt>
              </c:numCache>
            </c:numRef>
          </c:val>
          <c:smooth val="0"/>
          <c:extLst>
            <c:ext xmlns:c16="http://schemas.microsoft.com/office/drawing/2014/chart" uri="{C3380CC4-5D6E-409C-BE32-E72D297353CC}">
              <c16:uniqueId val="{00000000-30A4-0A48-BABF-871B18489F94}"/>
            </c:ext>
          </c:extLst>
        </c:ser>
        <c:dLbls>
          <c:showLegendKey val="0"/>
          <c:showVal val="0"/>
          <c:showCatName val="0"/>
          <c:showSerName val="0"/>
          <c:showPercent val="0"/>
          <c:showBubbleSize val="0"/>
        </c:dLbls>
        <c:smooth val="0"/>
        <c:axId val="262105344"/>
        <c:axId val="262119424"/>
      </c:lineChart>
      <c:catAx>
        <c:axId val="26210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2119424"/>
        <c:crosses val="autoZero"/>
        <c:auto val="1"/>
        <c:lblAlgn val="ctr"/>
        <c:lblOffset val="100"/>
        <c:noMultiLvlLbl val="0"/>
      </c:catAx>
      <c:valAx>
        <c:axId val="262119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2105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'132.ЈКП КОМУНАЛЕЦ ПО Пехчево'!$A$95</c:f>
              <c:strCache>
                <c:ptCount val="1"/>
                <c:pt idx="0">
                  <c:v>Oбврски</c:v>
                </c:pt>
              </c:strCache>
            </c:strRef>
          </c:tx>
          <c:spPr>
            <a:solidFill>
              <a:schemeClr val="accent1"/>
            </a:solidFill>
            <a:ln>
              <a:noFill/>
              <a:prstDash val="solid"/>
            </a:ln>
          </c:spPr>
          <c:invertIfNegative val="0"/>
          <c:cat>
            <c:numRef>
              <c:f>'132.ЈКП КОМУНАЛЕЦ ПО Пехчево'!$B$94:$D$94</c:f>
              <c:numCache>
                <c:formatCode>0</c:formatCode>
                <c:ptCount val="3"/>
                <c:pt idx="0">
                  <c:v>2023</c:v>
                </c:pt>
                <c:pt idx="1">
                  <c:v>2024</c:v>
                </c:pt>
                <c:pt idx="2">
                  <c:v>2025</c:v>
                </c:pt>
              </c:numCache>
            </c:numRef>
          </c:cat>
          <c:val>
            <c:numRef>
              <c:f>'132.ЈКП КОМУНАЛЕЦ ПО Пехчево'!$B$95:$D$95</c:f>
              <c:numCache>
                <c:formatCode>#,##0</c:formatCode>
                <c:ptCount val="3"/>
                <c:pt idx="0">
                  <c:v>25131950</c:v>
                </c:pt>
                <c:pt idx="1">
                  <c:v>26556019</c:v>
                </c:pt>
                <c:pt idx="2">
                  <c:v>27787284</c:v>
                </c:pt>
              </c:numCache>
            </c:numRef>
          </c:val>
          <c:extLst>
            <c:ext xmlns:c16="http://schemas.microsoft.com/office/drawing/2014/chart" uri="{C3380CC4-5D6E-409C-BE32-E72D297353CC}">
              <c16:uniqueId val="{00000000-90D2-AD40-B272-8DF86B97FE14}"/>
            </c:ext>
          </c:extLst>
        </c:ser>
        <c:ser>
          <c:idx val="1"/>
          <c:order val="1"/>
          <c:tx>
            <c:strRef>
              <c:f>'132.ЈКП КОМУНАЛЕЦ ПО Пехчево'!$A$96</c:f>
              <c:strCache>
                <c:ptCount val="1"/>
                <c:pt idx="0">
                  <c:v>EBITDA</c:v>
                </c:pt>
              </c:strCache>
            </c:strRef>
          </c:tx>
          <c:spPr>
            <a:solidFill>
              <a:schemeClr val="accent2"/>
            </a:solidFill>
            <a:ln>
              <a:noFill/>
              <a:prstDash val="solid"/>
            </a:ln>
          </c:spPr>
          <c:invertIfNegative val="0"/>
          <c:cat>
            <c:numRef>
              <c:f>'132.ЈКП КОМУНАЛЕЦ ПО Пехчево'!$B$94:$D$94</c:f>
              <c:numCache>
                <c:formatCode>0</c:formatCode>
                <c:ptCount val="3"/>
                <c:pt idx="0">
                  <c:v>2023</c:v>
                </c:pt>
                <c:pt idx="1">
                  <c:v>2024</c:v>
                </c:pt>
                <c:pt idx="2">
                  <c:v>2025</c:v>
                </c:pt>
              </c:numCache>
            </c:numRef>
          </c:cat>
          <c:val>
            <c:numRef>
              <c:f>'132.ЈКП КОМУНАЛЕЦ ПО Пехчево'!$B$96:$D$96</c:f>
              <c:numCache>
                <c:formatCode>#,##0</c:formatCode>
                <c:ptCount val="3"/>
                <c:pt idx="0">
                  <c:v>-264798</c:v>
                </c:pt>
                <c:pt idx="1">
                  <c:v>-1186641</c:v>
                </c:pt>
                <c:pt idx="2">
                  <c:v>1489476</c:v>
                </c:pt>
              </c:numCache>
            </c:numRef>
          </c:val>
          <c:extLst>
            <c:ext xmlns:c16="http://schemas.microsoft.com/office/drawing/2014/chart" uri="{C3380CC4-5D6E-409C-BE32-E72D297353CC}">
              <c16:uniqueId val="{00000001-90D2-AD40-B272-8DF86B97FE14}"/>
            </c:ext>
          </c:extLst>
        </c:ser>
        <c:ser>
          <c:idx val="2"/>
          <c:order val="2"/>
          <c:tx>
            <c:strRef>
              <c:f>'132.ЈКП КОМУНАЛЕЦ ПО Пехчево'!$A$97</c:f>
              <c:strCache>
                <c:ptCount val="1"/>
                <c:pt idx="0">
                  <c:v>Показател на долг/ЕBITDA</c:v>
                </c:pt>
              </c:strCache>
            </c:strRef>
          </c:tx>
          <c:spPr>
            <a:solidFill>
              <a:schemeClr val="accent3"/>
            </a:solidFill>
            <a:ln>
              <a:noFill/>
              <a:prstDash val="solid"/>
            </a:ln>
          </c:spPr>
          <c:invertIfNegative val="0"/>
          <c:cat>
            <c:numRef>
              <c:f>'132.ЈКП КОМУНАЛЕЦ ПО Пехчево'!$B$94:$D$94</c:f>
              <c:numCache>
                <c:formatCode>0</c:formatCode>
                <c:ptCount val="3"/>
                <c:pt idx="0">
                  <c:v>2023</c:v>
                </c:pt>
                <c:pt idx="1">
                  <c:v>2024</c:v>
                </c:pt>
                <c:pt idx="2">
                  <c:v>2025</c:v>
                </c:pt>
              </c:numCache>
            </c:numRef>
          </c:cat>
          <c:val>
            <c:numRef>
              <c:f>'132.ЈКП КОМУНАЛЕЦ ПО Пехчево'!$B$97:$D$97</c:f>
              <c:numCache>
                <c:formatCode>#,##0.00</c:formatCode>
                <c:ptCount val="3"/>
                <c:pt idx="0">
                  <c:v>-94.909893579256646</c:v>
                </c:pt>
                <c:pt idx="1">
                  <c:v>-22.37915174007977</c:v>
                </c:pt>
                <c:pt idx="2">
                  <c:v>18.655744704849219</c:v>
                </c:pt>
              </c:numCache>
            </c:numRef>
          </c:val>
          <c:extLst>
            <c:ext xmlns:c16="http://schemas.microsoft.com/office/drawing/2014/chart" uri="{C3380CC4-5D6E-409C-BE32-E72D297353CC}">
              <c16:uniqueId val="{00000002-90D2-AD40-B272-8DF86B97FE14}"/>
            </c:ext>
          </c:extLst>
        </c:ser>
        <c:dLbls>
          <c:showLegendKey val="0"/>
          <c:showVal val="0"/>
          <c:showCatName val="0"/>
          <c:showSerName val="0"/>
          <c:showPercent val="0"/>
          <c:showBubbleSize val="0"/>
        </c:dLbls>
        <c:gapWidth val="219"/>
        <c:overlap val="-27"/>
        <c:axId val="267680000"/>
        <c:axId val="267849728"/>
      </c:barChart>
      <c:catAx>
        <c:axId val="2676800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849728"/>
        <c:crosses val="autoZero"/>
        <c:auto val="1"/>
        <c:lblAlgn val="ctr"/>
        <c:lblOffset val="100"/>
        <c:noMultiLvlLbl val="0"/>
      </c:catAx>
      <c:valAx>
        <c:axId val="2678497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76800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'132.ЈКП КОМУНАЛЕЦ ПО Пехчево'!$A$118</c:f>
              <c:strCache>
                <c:ptCount val="1"/>
                <c:pt idx="0">
                  <c:v>Oбврски</c:v>
                </c:pt>
              </c:strCache>
            </c:strRef>
          </c:tx>
          <c:spPr>
            <a:solidFill>
              <a:schemeClr val="accent1"/>
            </a:solidFill>
            <a:ln>
              <a:noFill/>
              <a:prstDash val="solid"/>
            </a:ln>
          </c:spPr>
          <c:invertIfNegative val="0"/>
          <c:cat>
            <c:numRef>
              <c:f>'132.ЈКП КОМУНАЛЕЦ ПО Пехчево'!$B$117:$D$117</c:f>
              <c:numCache>
                <c:formatCode>General</c:formatCode>
                <c:ptCount val="3"/>
                <c:pt idx="0">
                  <c:v>2023</c:v>
                </c:pt>
                <c:pt idx="1">
                  <c:v>2024</c:v>
                </c:pt>
                <c:pt idx="2">
                  <c:v>2025</c:v>
                </c:pt>
              </c:numCache>
            </c:numRef>
          </c:cat>
          <c:val>
            <c:numRef>
              <c:f>'132.ЈКП КОМУНАЛЕЦ ПО Пехчево'!$B$118:$D$118</c:f>
              <c:numCache>
                <c:formatCode>#,##0</c:formatCode>
                <c:ptCount val="3"/>
                <c:pt idx="0">
                  <c:v>25131950</c:v>
                </c:pt>
                <c:pt idx="1">
                  <c:v>26556019</c:v>
                </c:pt>
                <c:pt idx="2">
                  <c:v>27787284</c:v>
                </c:pt>
              </c:numCache>
            </c:numRef>
          </c:val>
          <c:extLst>
            <c:ext xmlns:c16="http://schemas.microsoft.com/office/drawing/2014/chart" uri="{C3380CC4-5D6E-409C-BE32-E72D297353CC}">
              <c16:uniqueId val="{00000000-B437-3D42-8B64-766A5F533EF6}"/>
            </c:ext>
          </c:extLst>
        </c:ser>
        <c:ser>
          <c:idx val="1"/>
          <c:order val="1"/>
          <c:tx>
            <c:strRef>
              <c:f>'132.ЈКП КОМУНАЛЕЦ ПО Пехчево'!$A$119</c:f>
              <c:strCache>
                <c:ptCount val="1"/>
                <c:pt idx="0">
                  <c:v>Приходи</c:v>
                </c:pt>
              </c:strCache>
            </c:strRef>
          </c:tx>
          <c:spPr>
            <a:solidFill>
              <a:schemeClr val="accent2"/>
            </a:solidFill>
            <a:ln>
              <a:noFill/>
              <a:prstDash val="solid"/>
            </a:ln>
          </c:spPr>
          <c:invertIfNegative val="0"/>
          <c:cat>
            <c:numRef>
              <c:f>'132.ЈКП КОМУНАЛЕЦ ПО Пехчево'!$B$117:$D$117</c:f>
              <c:numCache>
                <c:formatCode>General</c:formatCode>
                <c:ptCount val="3"/>
                <c:pt idx="0">
                  <c:v>2023</c:v>
                </c:pt>
                <c:pt idx="1">
                  <c:v>2024</c:v>
                </c:pt>
                <c:pt idx="2">
                  <c:v>2025</c:v>
                </c:pt>
              </c:numCache>
            </c:numRef>
          </c:cat>
          <c:val>
            <c:numRef>
              <c:f>'132.ЈКП КОМУНАЛЕЦ ПО Пехчево'!$B$119:$D$119</c:f>
              <c:numCache>
                <c:formatCode>#,##0</c:formatCode>
                <c:ptCount val="3"/>
                <c:pt idx="0">
                  <c:v>17633882</c:v>
                </c:pt>
                <c:pt idx="1">
                  <c:v>17869470</c:v>
                </c:pt>
                <c:pt idx="2">
                  <c:v>21246768</c:v>
                </c:pt>
              </c:numCache>
            </c:numRef>
          </c:val>
          <c:extLst>
            <c:ext xmlns:c16="http://schemas.microsoft.com/office/drawing/2014/chart" uri="{C3380CC4-5D6E-409C-BE32-E72D297353CC}">
              <c16:uniqueId val="{00000001-B437-3D42-8B64-766A5F533EF6}"/>
            </c:ext>
          </c:extLst>
        </c:ser>
        <c:dLbls>
          <c:showLegendKey val="0"/>
          <c:showVal val="0"/>
          <c:showCatName val="0"/>
          <c:showSerName val="0"/>
          <c:showPercent val="0"/>
          <c:showBubbleSize val="0"/>
        </c:dLbls>
        <c:gapWidth val="219"/>
        <c:overlap val="-27"/>
        <c:axId val="268932224"/>
        <c:axId val="268933760"/>
      </c:barChart>
      <c:catAx>
        <c:axId val="26893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933760"/>
        <c:crosses val="autoZero"/>
        <c:auto val="1"/>
        <c:lblAlgn val="ctr"/>
        <c:lblOffset val="100"/>
        <c:noMultiLvlLbl val="0"/>
      </c:catAx>
      <c:valAx>
        <c:axId val="268933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932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'132.ЈКП КОМУНАЛЕЦ ПО Пехчево'!$A$139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'132.ЈКП КОМУНАЛЕЦ ПО Пехчево'!$B$138:$D$138</c:f>
              <c:numCache>
                <c:formatCode>General</c:formatCode>
                <c:ptCount val="3"/>
                <c:pt idx="0">
                  <c:v>2023</c:v>
                </c:pt>
                <c:pt idx="1">
                  <c:v>2024</c:v>
                </c:pt>
                <c:pt idx="2">
                  <c:v>2025</c:v>
                </c:pt>
              </c:numCache>
            </c:numRef>
          </c:cat>
          <c:val>
            <c:numRef>
              <c:f>'132.ЈКП КОМУНАЛЕЦ ПО Пехчево'!$B$139:$D$139</c:f>
              <c:numCache>
                <c:formatCode>0.00</c:formatCode>
                <c:ptCount val="3"/>
                <c:pt idx="0">
                  <c:v>0.48925473227188798</c:v>
                </c:pt>
                <c:pt idx="1">
                  <c:v>0.53083775136441858</c:v>
                </c:pt>
                <c:pt idx="2">
                  <c:v>0.49989829250686441</c:v>
                </c:pt>
              </c:numCache>
            </c:numRef>
          </c:val>
          <c:smooth val="0"/>
          <c:extLst>
            <c:ext xmlns:c16="http://schemas.microsoft.com/office/drawing/2014/chart" uri="{C3380CC4-5D6E-409C-BE32-E72D297353CC}">
              <c16:uniqueId val="{00000000-71C5-FB48-9146-C4A850B21F3F}"/>
            </c:ext>
          </c:extLst>
        </c:ser>
        <c:ser>
          <c:idx val="1"/>
          <c:order val="1"/>
          <c:tx>
            <c:strRef>
              <c:f>'132.ЈКП КОМУНАЛЕЦ ПО Пехчево'!$A$140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'132.ЈКП КОМУНАЛЕЦ ПО Пехчево'!$B$138:$D$138</c:f>
              <c:numCache>
                <c:formatCode>General</c:formatCode>
                <c:ptCount val="3"/>
                <c:pt idx="0">
                  <c:v>2023</c:v>
                </c:pt>
                <c:pt idx="1">
                  <c:v>2024</c:v>
                </c:pt>
                <c:pt idx="2">
                  <c:v>2025</c:v>
                </c:pt>
              </c:numCache>
            </c:numRef>
          </c:cat>
          <c:val>
            <c:numRef>
              <c:f>'132.ЈКП КОМУНАЛЕЦ ПО Пехчево'!$B$140:$D$140</c:f>
              <c:numCache>
                <c:formatCode>0.00</c:formatCode>
                <c:ptCount val="3"/>
                <c:pt idx="0">
                  <c:v>1.84410420398187</c:v>
                </c:pt>
                <c:pt idx="1">
                  <c:v>2.1993205267201601</c:v>
                </c:pt>
                <c:pt idx="2">
                  <c:v>2.0997361056085362</c:v>
                </c:pt>
              </c:numCache>
            </c:numRef>
          </c:val>
          <c:smooth val="0"/>
          <c:extLst>
            <c:ext xmlns:c16="http://schemas.microsoft.com/office/drawing/2014/chart" uri="{C3380CC4-5D6E-409C-BE32-E72D297353CC}">
              <c16:uniqueId val="{00000001-71C5-FB48-9146-C4A850B21F3F}"/>
            </c:ext>
          </c:extLst>
        </c:ser>
        <c:dLbls>
          <c:showLegendKey val="0"/>
          <c:showVal val="0"/>
          <c:showCatName val="0"/>
          <c:showSerName val="0"/>
          <c:showPercent val="0"/>
          <c:showBubbleSize val="0"/>
        </c:dLbls>
        <c:smooth val="0"/>
        <c:axId val="269107200"/>
        <c:axId val="269108736"/>
      </c:lineChart>
      <c:catAx>
        <c:axId val="26910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108736"/>
        <c:crosses val="autoZero"/>
        <c:auto val="1"/>
        <c:lblAlgn val="ctr"/>
        <c:lblOffset val="100"/>
        <c:noMultiLvlLbl val="0"/>
      </c:catAx>
      <c:valAx>
        <c:axId val="2691087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1072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'14.Друштво за спортски дејност'!$A$142</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'14.Друштво за спортски дејност'!$B$141:$D$141</c:f>
              <c:numCache>
                <c:formatCode>General</c:formatCode>
                <c:ptCount val="3"/>
                <c:pt idx="0">
                  <c:v>2023</c:v>
                </c:pt>
                <c:pt idx="1">
                  <c:v>2024</c:v>
                </c:pt>
                <c:pt idx="2">
                  <c:v>2025</c:v>
                </c:pt>
              </c:numCache>
            </c:numRef>
          </c:cat>
          <c:val>
            <c:numRef>
              <c:f>'14.Друштво за спортски дејност'!$B$142:$D$142</c:f>
              <c:numCache>
                <c:formatCode>0.00</c:formatCode>
                <c:ptCount val="3"/>
                <c:pt idx="0">
                  <c:v>0.66145742651085537</c:v>
                </c:pt>
                <c:pt idx="1">
                  <c:v>0.72883726863805742</c:v>
                </c:pt>
                <c:pt idx="2">
                  <c:v>3.7406384220473061</c:v>
                </c:pt>
              </c:numCache>
            </c:numRef>
          </c:val>
          <c:smooth val="0"/>
          <c:extLst>
            <c:ext xmlns:c16="http://schemas.microsoft.com/office/drawing/2014/chart" uri="{C3380CC4-5D6E-409C-BE32-E72D297353CC}">
              <c16:uniqueId val="{00000000-356D-2042-81BD-CF41D261DFD5}"/>
            </c:ext>
          </c:extLst>
        </c:ser>
        <c:ser>
          <c:idx val="1"/>
          <c:order val="1"/>
          <c:tx>
            <c:strRef>
              <c:f>'14.Друштво за спортски дејност'!$A$143</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'14.Друштво за спортски дејност'!$B$141:$D$141</c:f>
              <c:numCache>
                <c:formatCode>General</c:formatCode>
                <c:ptCount val="3"/>
                <c:pt idx="0">
                  <c:v>2023</c:v>
                </c:pt>
                <c:pt idx="1">
                  <c:v>2024</c:v>
                </c:pt>
                <c:pt idx="2">
                  <c:v>2025</c:v>
                </c:pt>
              </c:numCache>
            </c:numRef>
          </c:cat>
          <c:val>
            <c:numRef>
              <c:f>'14.Друштво за спортски дејност'!$B$143:$D$143</c:f>
              <c:numCache>
                <c:formatCode>0.00</c:formatCode>
                <c:ptCount val="3"/>
                <c:pt idx="0">
                  <c:v>1.9538382416534239</c:v>
                </c:pt>
                <c:pt idx="1">
                  <c:v>2.6878224193177189</c:v>
                </c:pt>
                <c:pt idx="2">
                  <c:v>-1.3385424071827561</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24251904"/>
        <c:axId val="224253440"/>
      </c:lineChart>
      <c:catAx>
        <c:axId val="22425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53440"/>
        <c:crosses val="autoZero"/>
        <c:auto val="1"/>
        <c:lblAlgn val="ctr"/>
        <c:lblOffset val="100"/>
        <c:noMultiLvlLbl val="0"/>
      </c:catAx>
      <c:valAx>
        <c:axId val="224253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51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'132.ЈКП КОМУНАЛЕЦ ПО Пехчево'!$A$185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'132.ЈКП КОМУНАЛЕЦ ПО Пехчево'!$B$184:$D$184</c:f>
              <c:numCache>
                <c:formatCode>General</c:formatCode>
                <c:ptCount val="3"/>
                <c:pt idx="0">
                  <c:v>2023</c:v>
                </c:pt>
                <c:pt idx="1">
                  <c:v>2024</c:v>
                </c:pt>
                <c:pt idx="2">
                  <c:v>2025</c:v>
                </c:pt>
              </c:numCache>
            </c:numRef>
          </c:cat>
          <c:val>
            <c:numRef>
              <c:f>'132.ЈКП КОМУНАЛЕЦ ПО Пехчево'!$B$185:$D$185</c:f>
              <c:numCache>
                <c:formatCode>0.00</c:formatCode>
                <c:ptCount val="3"/>
                <c:pt idx="0">
                  <c:v>1.794933646017711</c:v>
                </c:pt>
                <c:pt idx="1">
                  <c:v>1.710213794552244</c:v>
                </c:pt>
                <c:pt idx="2">
                  <c:v>1.823031533008356</c:v>
                </c:pt>
              </c:numCache>
            </c:numRef>
          </c:val>
          <c:smooth val="0"/>
          <c:extLst>
            <c:ext xmlns:c16="http://schemas.microsoft.com/office/drawing/2014/chart" uri="{C3380CC4-5D6E-409C-BE32-E72D297353CC}">
              <c16:uniqueId val="{00000000-EC38-CC4A-A913-F621EE99E9AC}"/>
            </c:ext>
          </c:extLst>
        </c:ser>
        <c:ser>
          <c:idx val="1"/>
          <c:order val="1"/>
          <c:tx>
            <c:strRef>
              <c:f>'132.ЈКП КОМУНАЛЕЦ ПО Пехчево'!$A$186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'132.ЈКП КОМУНАЛЕЦ ПО Пехчево'!$B$184:$D$184</c:f>
              <c:numCache>
                <c:formatCode>General</c:formatCode>
                <c:ptCount val="3"/>
                <c:pt idx="0">
                  <c:v>2023</c:v>
                </c:pt>
                <c:pt idx="1">
                  <c:v>2024</c:v>
                </c:pt>
                <c:pt idx="2">
                  <c:v>2025</c:v>
                </c:pt>
              </c:numCache>
            </c:numRef>
          </c:cat>
          <c:val>
            <c:numRef>
              <c:f>'132.ЈКП КОМУНАЛЕЦ ПО Пехчево'!$B$186:$D$186</c:f>
              <c:numCache>
                <c:formatCode>0.00</c:formatCode>
                <c:ptCount val="3"/>
                <c:pt idx="0">
                  <c:v>1.7049820186161011</c:v>
                </c:pt>
                <c:pt idx="1">
                  <c:v>1.6333947233281729</c:v>
                </c:pt>
                <c:pt idx="2">
                  <c:v>1.7473555396467511</c:v>
                </c:pt>
              </c:numCache>
            </c:numRef>
          </c:val>
          <c:smooth val="0"/>
          <c:extLst>
            <c:ext xmlns:c16="http://schemas.microsoft.com/office/drawing/2014/chart" uri="{C3380CC4-5D6E-409C-BE32-E72D297353CC}">
              <c16:uniqueId val="{00000001-EC38-CC4A-A913-F621EE99E9AC}"/>
            </c:ext>
          </c:extLst>
        </c:ser>
        <c:dLbls>
          <c:showLegendKey val="0"/>
          <c:showVal val="0"/>
          <c:showCatName val="0"/>
          <c:showSerName val="0"/>
          <c:showPercent val="0"/>
          <c:showBubbleSize val="0"/>
        </c:dLbls>
        <c:smooth val="0"/>
        <c:axId val="269142656"/>
        <c:axId val="269144448"/>
      </c:lineChart>
      <c:catAx>
        <c:axId val="26914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144448"/>
        <c:crosses val="autoZero"/>
        <c:auto val="1"/>
        <c:lblAlgn val="ctr"/>
        <c:lblOffset val="100"/>
        <c:noMultiLvlLbl val="0"/>
      </c:catAx>
      <c:valAx>
        <c:axId val="2691444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142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4237751531058621"/>
          <c:y val="7.4548702245552642E-2"/>
          <c:w val="0.59298490813648297"/>
          <c:h val="0.8326195683872849"/>
        </c:manualLayout>
      </c:layout>
      <c:barChart>
        <c:barDir val="col"/>
        <c:grouping val="clustered"/>
        <c:varyColors val="0"/>
        <c:ser>
          <c:idx val="0"/>
          <c:order val="0"/>
          <c:tx>
            <c:strRef>
              <c:f>'133.ЈП за услужни дејности РАВЕ'!$A$95</c:f>
              <c:strCache>
                <c:ptCount val="1"/>
                <c:pt idx="0">
                  <c:v>Oбврски</c:v>
                </c:pt>
              </c:strCache>
            </c:strRef>
          </c:tx>
          <c:spPr>
            <a:ln>
              <a:prstDash val="solid"/>
            </a:ln>
          </c:spPr>
          <c:invertIfNegative val="0"/>
          <c:cat>
            <c:numRef>
              <c:f>'133.ЈП за услужни дејности РАВЕ'!$B$94:$D$94</c:f>
              <c:numCache>
                <c:formatCode>0</c:formatCode>
                <c:ptCount val="3"/>
                <c:pt idx="0">
                  <c:v>2023</c:v>
                </c:pt>
                <c:pt idx="1">
                  <c:v>2024</c:v>
                </c:pt>
                <c:pt idx="2">
                  <c:v>2025</c:v>
                </c:pt>
              </c:numCache>
            </c:numRef>
          </c:cat>
          <c:val>
            <c:numRef>
              <c:f>'133.ЈП за услужни дејности РАВЕ'!$B$95:$D$95</c:f>
              <c:numCache>
                <c:formatCode>#,##0</c:formatCode>
                <c:ptCount val="3"/>
                <c:pt idx="0">
                  <c:v>5498805</c:v>
                </c:pt>
                <c:pt idx="1">
                  <c:v>5498805</c:v>
                </c:pt>
                <c:pt idx="2">
                  <c:v>0</c:v>
                </c:pt>
              </c:numCache>
            </c:numRef>
          </c:val>
          <c:extLst>
            <c:ext xmlns:c16="http://schemas.microsoft.com/office/drawing/2014/chart" uri="{C3380CC4-5D6E-409C-BE32-E72D297353CC}">
              <c16:uniqueId val="{00000000-F20F-7B41-A275-02728C4D78F6}"/>
            </c:ext>
          </c:extLst>
        </c:ser>
        <c:ser>
          <c:idx val="1"/>
          <c:order val="1"/>
          <c:tx>
            <c:strRef>
              <c:f>'133.ЈП за услужни дејности РАВЕ'!$A$96</c:f>
              <c:strCache>
                <c:ptCount val="1"/>
                <c:pt idx="0">
                  <c:v>EBITDA</c:v>
                </c:pt>
              </c:strCache>
            </c:strRef>
          </c:tx>
          <c:spPr>
            <a:ln>
              <a:prstDash val="solid"/>
            </a:ln>
          </c:spPr>
          <c:invertIfNegative val="0"/>
          <c:cat>
            <c:numRef>
              <c:f>'133.ЈП за услужни дејности РАВЕ'!$B$94:$D$94</c:f>
              <c:numCache>
                <c:formatCode>0</c:formatCode>
                <c:ptCount val="3"/>
                <c:pt idx="0">
                  <c:v>2023</c:v>
                </c:pt>
                <c:pt idx="1">
                  <c:v>2024</c:v>
                </c:pt>
                <c:pt idx="2">
                  <c:v>2025</c:v>
                </c:pt>
              </c:numCache>
            </c:numRef>
          </c:cat>
          <c:val>
            <c:numRef>
              <c:f>'133.ЈП за услужни дејности РАВЕ'!$B$96:$D$96</c:f>
              <c:numCache>
                <c:formatCode>#,##0</c:formatCode>
                <c:ptCount val="3"/>
                <c:pt idx="0">
                  <c:v>0</c:v>
                </c:pt>
                <c:pt idx="1">
                  <c:v>0</c:v>
                </c:pt>
                <c:pt idx="2">
                  <c:v>0</c:v>
                </c:pt>
              </c:numCache>
            </c:numRef>
          </c:val>
          <c:extLst>
            <c:ext xmlns:c16="http://schemas.microsoft.com/office/drawing/2014/chart" uri="{C3380CC4-5D6E-409C-BE32-E72D297353CC}">
              <c16:uniqueId val="{00000001-F20F-7B41-A275-02728C4D78F6}"/>
            </c:ext>
          </c:extLst>
        </c:ser>
        <c:ser>
          <c:idx val="2"/>
          <c:order val="2"/>
          <c:tx>
            <c:strRef>
              <c:f>'133.ЈП за услужни дејности РАВЕ'!$A$97</c:f>
              <c:strCache>
                <c:ptCount val="1"/>
                <c:pt idx="0">
                  <c:v>Показател на долг/ЕBITDA</c:v>
                </c:pt>
              </c:strCache>
            </c:strRef>
          </c:tx>
          <c:spPr>
            <a:ln>
              <a:prstDash val="solid"/>
            </a:ln>
          </c:spPr>
          <c:invertIfNegative val="0"/>
          <c:cat>
            <c:numRef>
              <c:f>'133.ЈП за услужни дејности РАВЕ'!$B$94:$D$94</c:f>
              <c:numCache>
                <c:formatCode>0</c:formatCode>
                <c:ptCount val="3"/>
                <c:pt idx="0">
                  <c:v>2023</c:v>
                </c:pt>
                <c:pt idx="1">
                  <c:v>2024</c:v>
                </c:pt>
                <c:pt idx="2">
                  <c:v>2025</c:v>
                </c:pt>
              </c:numCache>
            </c:numRef>
          </c:cat>
          <c:val>
            <c:numRef>
              <c:f>'133.ЈП за услужни дејности РАВЕ'!$B$97:$D$97</c:f>
              <c:numCache>
                <c:formatCode>#,##0.00</c:formatCode>
                <c:ptCount val="3"/>
                <c:pt idx="0">
                  <c:v>0</c:v>
                </c:pt>
                <c:pt idx="1">
                  <c:v>0</c:v>
                </c:pt>
                <c:pt idx="2">
                  <c:v>0</c:v>
                </c:pt>
              </c:numCache>
            </c:numRef>
          </c:val>
          <c:extLst>
            <c:ext xmlns:c16="http://schemas.microsoft.com/office/drawing/2014/chart" uri="{C3380CC4-5D6E-409C-BE32-E72D297353CC}">
              <c16:uniqueId val="{00000002-F20F-7B41-A275-02728C4D78F6}"/>
            </c:ext>
          </c:extLst>
        </c:ser>
        <c:dLbls>
          <c:showLegendKey val="0"/>
          <c:showVal val="0"/>
          <c:showCatName val="0"/>
          <c:showSerName val="0"/>
          <c:showPercent val="0"/>
          <c:showBubbleSize val="0"/>
        </c:dLbls>
        <c:gapWidth val="150"/>
        <c:axId val="269077504"/>
        <c:axId val="269083392"/>
      </c:barChart>
      <c:catAx>
        <c:axId val="269077504"/>
        <c:scaling>
          <c:orientation val="minMax"/>
        </c:scaling>
        <c:delete val="0"/>
        <c:axPos val="b"/>
        <c:numFmt formatCode="0" sourceLinked="1"/>
        <c:majorTickMark val="out"/>
        <c:minorTickMark val="none"/>
        <c:tickLblPos val="nextTo"/>
        <c:crossAx val="269083392"/>
        <c:crosses val="autoZero"/>
        <c:auto val="1"/>
        <c:lblAlgn val="ctr"/>
        <c:lblOffset val="100"/>
        <c:noMultiLvlLbl val="0"/>
      </c:catAx>
      <c:valAx>
        <c:axId val="269083392"/>
        <c:scaling>
          <c:orientation val="minMax"/>
        </c:scaling>
        <c:delete val="0"/>
        <c:axPos val="l"/>
        <c:majorGridlines/>
        <c:numFmt formatCode="#,##0" sourceLinked="1"/>
        <c:majorTickMark val="out"/>
        <c:minorTickMark val="none"/>
        <c:tickLblPos val="nextTo"/>
        <c:crossAx val="2690775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'133.ЈП за услужни дејности РАВЕ'!$A$118</c:f>
              <c:strCache>
                <c:ptCount val="1"/>
                <c:pt idx="0">
                  <c:v>Oбврски</c:v>
                </c:pt>
              </c:strCache>
            </c:strRef>
          </c:tx>
          <c:spPr>
            <a:ln>
              <a:prstDash val="solid"/>
            </a:ln>
          </c:spPr>
          <c:invertIfNegative val="0"/>
          <c:cat>
            <c:numRef>
              <c:f>'133.ЈП за услужни дејности РАВЕ'!$B$117:$D$117</c:f>
              <c:numCache>
                <c:formatCode>General</c:formatCode>
                <c:ptCount val="3"/>
                <c:pt idx="0">
                  <c:v>2023</c:v>
                </c:pt>
                <c:pt idx="1">
                  <c:v>2024</c:v>
                </c:pt>
                <c:pt idx="2">
                  <c:v>2025</c:v>
                </c:pt>
              </c:numCache>
            </c:numRef>
          </c:cat>
          <c:val>
            <c:numRef>
              <c:f>'133.ЈП за услужни дејности РАВЕ'!$B$118:$D$118</c:f>
              <c:numCache>
                <c:formatCode>#,##0</c:formatCode>
                <c:ptCount val="3"/>
                <c:pt idx="0">
                  <c:v>5498805</c:v>
                </c:pt>
                <c:pt idx="1">
                  <c:v>5498805</c:v>
                </c:pt>
                <c:pt idx="2">
                  <c:v>0</c:v>
                </c:pt>
              </c:numCache>
            </c:numRef>
          </c:val>
          <c:extLst>
            <c:ext xmlns:c16="http://schemas.microsoft.com/office/drawing/2014/chart" uri="{C3380CC4-5D6E-409C-BE32-E72D297353CC}">
              <c16:uniqueId val="{00000000-3A1C-384D-9754-50A136DE3E62}"/>
            </c:ext>
          </c:extLst>
        </c:ser>
        <c:ser>
          <c:idx val="1"/>
          <c:order val="1"/>
          <c:tx>
            <c:strRef>
              <c:f>'133.ЈП за услужни дејности РАВЕ'!$A$119</c:f>
              <c:strCache>
                <c:ptCount val="1"/>
                <c:pt idx="0">
                  <c:v>Приходи</c:v>
                </c:pt>
              </c:strCache>
            </c:strRef>
          </c:tx>
          <c:spPr>
            <a:ln>
              <a:prstDash val="solid"/>
            </a:ln>
          </c:spPr>
          <c:invertIfNegative val="0"/>
          <c:cat>
            <c:numRef>
              <c:f>'133.ЈП за услужни дејности РАВЕ'!$B$117:$D$117</c:f>
              <c:numCache>
                <c:formatCode>General</c:formatCode>
                <c:ptCount val="3"/>
                <c:pt idx="0">
                  <c:v>2023</c:v>
                </c:pt>
                <c:pt idx="1">
                  <c:v>2024</c:v>
                </c:pt>
                <c:pt idx="2">
                  <c:v>2025</c:v>
                </c:pt>
              </c:numCache>
            </c:numRef>
          </c:cat>
          <c:val>
            <c:numRef>
              <c:f>'133.ЈП за услужни дејности РАВЕ'!$B$119:$D$119</c:f>
              <c:numCache>
                <c:formatCode>#,##0</c:formatCode>
                <c:ptCount val="3"/>
                <c:pt idx="0">
                  <c:v>0</c:v>
                </c:pt>
                <c:pt idx="1">
                  <c:v>0</c:v>
                </c:pt>
                <c:pt idx="2">
                  <c:v>0</c:v>
                </c:pt>
              </c:numCache>
            </c:numRef>
          </c:val>
          <c:extLst>
            <c:ext xmlns:c16="http://schemas.microsoft.com/office/drawing/2014/chart" uri="{C3380CC4-5D6E-409C-BE32-E72D297353CC}">
              <c16:uniqueId val="{00000001-3A1C-384D-9754-50A136DE3E62}"/>
            </c:ext>
          </c:extLst>
        </c:ser>
        <c:dLbls>
          <c:showLegendKey val="0"/>
          <c:showVal val="0"/>
          <c:showCatName val="0"/>
          <c:showSerName val="0"/>
          <c:showPercent val="0"/>
          <c:showBubbleSize val="0"/>
        </c:dLbls>
        <c:gapWidth val="150"/>
        <c:axId val="269191040"/>
        <c:axId val="269192576"/>
      </c:barChart>
      <c:catAx>
        <c:axId val="269191040"/>
        <c:scaling>
          <c:orientation val="minMax"/>
        </c:scaling>
        <c:delete val="0"/>
        <c:axPos val="b"/>
        <c:numFmt formatCode="General" sourceLinked="1"/>
        <c:majorTickMark val="out"/>
        <c:minorTickMark val="none"/>
        <c:tickLblPos val="nextTo"/>
        <c:crossAx val="269192576"/>
        <c:crosses val="autoZero"/>
        <c:auto val="1"/>
        <c:lblAlgn val="ctr"/>
        <c:lblOffset val="100"/>
        <c:noMultiLvlLbl val="0"/>
      </c:catAx>
      <c:valAx>
        <c:axId val="269192576"/>
        <c:scaling>
          <c:orientation val="minMax"/>
        </c:scaling>
        <c:delete val="0"/>
        <c:axPos val="l"/>
        <c:majorGridlines/>
        <c:numFmt formatCode="#,##0" sourceLinked="1"/>
        <c:majorTickMark val="out"/>
        <c:minorTickMark val="none"/>
        <c:tickLblPos val="nextTo"/>
        <c:crossAx val="2691910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'133.ЈП за услужни дејности РАВЕ'!$A$139</c:f>
              <c:strCache>
                <c:ptCount val="1"/>
                <c:pt idx="0">
                  <c:v>  ПОКАЗАТЕЛ НА ВКУПНА ЗАДОЛЖЕНОСТ</c:v>
                </c:pt>
              </c:strCache>
            </c:strRef>
          </c:tx>
          <c:spPr>
            <a:ln>
              <a:prstDash val="solid"/>
            </a:ln>
          </c:spPr>
          <c:marker>
            <c:symbol val="none"/>
          </c:marker>
          <c:cat>
            <c:numRef>
              <c:f>'133.ЈП за услужни дејности РАВЕ'!$B$138:$D$138</c:f>
              <c:numCache>
                <c:formatCode>General</c:formatCode>
                <c:ptCount val="3"/>
                <c:pt idx="0">
                  <c:v>2023</c:v>
                </c:pt>
                <c:pt idx="1">
                  <c:v>2024</c:v>
                </c:pt>
                <c:pt idx="2">
                  <c:v>2025</c:v>
                </c:pt>
              </c:numCache>
            </c:numRef>
          </c:cat>
          <c:val>
            <c:numRef>
              <c:f>'133.ЈП за услужни дејности РАВЕ'!$B$139:$D$139</c:f>
              <c:numCache>
                <c:formatCode>0.00</c:formatCode>
                <c:ptCount val="3"/>
                <c:pt idx="0">
                  <c:v>1.338957772269272</c:v>
                </c:pt>
                <c:pt idx="1">
                  <c:v>1.338957772269272</c:v>
                </c:pt>
                <c:pt idx="2">
                  <c:v>0</c:v>
                </c:pt>
              </c:numCache>
            </c:numRef>
          </c:val>
          <c:smooth val="0"/>
          <c:extLst>
            <c:ext xmlns:c16="http://schemas.microsoft.com/office/drawing/2014/chart" uri="{C3380CC4-5D6E-409C-BE32-E72D297353CC}">
              <c16:uniqueId val="{00000000-FCD2-C049-A69C-809FEE9BB264}"/>
            </c:ext>
          </c:extLst>
        </c:ser>
        <c:ser>
          <c:idx val="1"/>
          <c:order val="1"/>
          <c:tx>
            <c:strRef>
              <c:f>'133.ЈП за услужни дејности РАВЕ'!$A$140</c:f>
              <c:strCache>
                <c:ptCount val="1"/>
                <c:pt idx="0">
                  <c:v>  ПОКАЗАТЕЛ ДОЛГ-СОПСТВЕН КАПИТАЛ (DEBT EQUITY RATIO)</c:v>
                </c:pt>
              </c:strCache>
            </c:strRef>
          </c:tx>
          <c:spPr>
            <a:ln>
              <a:prstDash val="solid"/>
            </a:ln>
          </c:spPr>
          <c:marker>
            <c:symbol val="none"/>
          </c:marker>
          <c:cat>
            <c:numRef>
              <c:f>'133.ЈП за услужни дејности РАВЕ'!$B$138:$D$138</c:f>
              <c:numCache>
                <c:formatCode>General</c:formatCode>
                <c:ptCount val="3"/>
                <c:pt idx="0">
                  <c:v>2023</c:v>
                </c:pt>
                <c:pt idx="1">
                  <c:v>2024</c:v>
                </c:pt>
                <c:pt idx="2">
                  <c:v>2025</c:v>
                </c:pt>
              </c:numCache>
            </c:numRef>
          </c:cat>
          <c:val>
            <c:numRef>
              <c:f>'133.ЈП за услужни дејности РАВЕ'!$B$140:$D$140</c:f>
              <c:numCache>
                <c:formatCode>0.00</c:formatCode>
                <c:ptCount val="3"/>
                <c:pt idx="0">
                  <c:v>-3.9502200032327011</c:v>
                </c:pt>
                <c:pt idx="1">
                  <c:v>-3.9502200032327011</c:v>
                </c:pt>
                <c:pt idx="2">
                  <c:v>0</c:v>
                </c:pt>
              </c:numCache>
            </c:numRef>
          </c:val>
          <c:smooth val="0"/>
          <c:extLst>
            <c:ext xmlns:c16="http://schemas.microsoft.com/office/drawing/2014/chart" uri="{C3380CC4-5D6E-409C-BE32-E72D297353CC}">
              <c16:uniqueId val="{00000001-FCD2-C049-A69C-809FEE9BB264}"/>
            </c:ext>
          </c:extLst>
        </c:ser>
        <c:dLbls>
          <c:showLegendKey val="0"/>
          <c:showVal val="0"/>
          <c:showCatName val="0"/>
          <c:showSerName val="0"/>
          <c:showPercent val="0"/>
          <c:showBubbleSize val="0"/>
        </c:dLbls>
        <c:smooth val="0"/>
        <c:axId val="269308672"/>
        <c:axId val="269310208"/>
      </c:lineChart>
      <c:catAx>
        <c:axId val="269308672"/>
        <c:scaling>
          <c:orientation val="minMax"/>
        </c:scaling>
        <c:delete val="0"/>
        <c:axPos val="b"/>
        <c:numFmt formatCode="General" sourceLinked="1"/>
        <c:majorTickMark val="out"/>
        <c:minorTickMark val="none"/>
        <c:tickLblPos val="nextTo"/>
        <c:crossAx val="269310208"/>
        <c:crosses val="autoZero"/>
        <c:auto val="1"/>
        <c:lblAlgn val="ctr"/>
        <c:lblOffset val="100"/>
        <c:noMultiLvlLbl val="0"/>
      </c:catAx>
      <c:valAx>
        <c:axId val="269310208"/>
        <c:scaling>
          <c:orientation val="minMax"/>
        </c:scaling>
        <c:delete val="0"/>
        <c:axPos val="l"/>
        <c:majorGridlines/>
        <c:numFmt formatCode="0.00" sourceLinked="1"/>
        <c:majorTickMark val="out"/>
        <c:minorTickMark val="none"/>
        <c:tickLblPos val="nextTo"/>
        <c:crossAx val="2693086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'133.ЈП за услужни дејности РАВЕ'!$A$185</c:f>
              <c:strCache>
                <c:ptCount val="1"/>
                <c:pt idx="0">
                  <c:v>  ПОКАЗАТЕЛ НА ТЕКОВНА ЛИКВИДНОСТ (CURRENT RATIO)</c:v>
                </c:pt>
              </c:strCache>
            </c:strRef>
          </c:tx>
          <c:spPr>
            <a:ln>
              <a:prstDash val="solid"/>
            </a:ln>
          </c:spPr>
          <c:marker>
            <c:symbol val="none"/>
          </c:marker>
          <c:cat>
            <c:numRef>
              <c:f>'133.ЈП за услужни дејности РАВЕ'!$B$184:$D$184</c:f>
              <c:numCache>
                <c:formatCode>General</c:formatCode>
                <c:ptCount val="3"/>
                <c:pt idx="0">
                  <c:v>2023</c:v>
                </c:pt>
                <c:pt idx="1">
                  <c:v>2024</c:v>
                </c:pt>
                <c:pt idx="2">
                  <c:v>2025</c:v>
                </c:pt>
              </c:numCache>
            </c:numRef>
          </c:cat>
          <c:val>
            <c:numRef>
              <c:f>'133.ЈП за услужни дејности РАВЕ'!$B$185:$D$185</c:f>
              <c:numCache>
                <c:formatCode>0.00</c:formatCode>
                <c:ptCount val="3"/>
                <c:pt idx="0">
                  <c:v>0.33808927576082443</c:v>
                </c:pt>
                <c:pt idx="1">
                  <c:v>0.33808927576082443</c:v>
                </c:pt>
                <c:pt idx="2">
                  <c:v>0</c:v>
                </c:pt>
              </c:numCache>
            </c:numRef>
          </c:val>
          <c:smooth val="0"/>
          <c:extLst>
            <c:ext xmlns:c16="http://schemas.microsoft.com/office/drawing/2014/chart" uri="{C3380CC4-5D6E-409C-BE32-E72D297353CC}">
              <c16:uniqueId val="{00000000-BFEA-544E-B0DE-77685AB75821}"/>
            </c:ext>
          </c:extLst>
        </c:ser>
        <c:ser>
          <c:idx val="1"/>
          <c:order val="1"/>
          <c:tx>
            <c:strRef>
              <c:f>'133.ЈП за услужни дејности РАВЕ'!$A$186</c:f>
              <c:strCache>
                <c:ptCount val="1"/>
                <c:pt idx="0">
                  <c:v>  ПОКАЗАТЕЛ НА ЗАБРЗАНА ЛИКВИДНОСТ (QOICK RATIO)</c:v>
                </c:pt>
              </c:strCache>
            </c:strRef>
          </c:tx>
          <c:spPr>
            <a:ln>
              <a:prstDash val="solid"/>
            </a:ln>
          </c:spPr>
          <c:marker>
            <c:symbol val="none"/>
          </c:marker>
          <c:cat>
            <c:numRef>
              <c:f>'133.ЈП за услужни дејности РАВЕ'!$B$184:$D$184</c:f>
              <c:numCache>
                <c:formatCode>General</c:formatCode>
                <c:ptCount val="3"/>
                <c:pt idx="0">
                  <c:v>2023</c:v>
                </c:pt>
                <c:pt idx="1">
                  <c:v>2024</c:v>
                </c:pt>
                <c:pt idx="2">
                  <c:v>2025</c:v>
                </c:pt>
              </c:numCache>
            </c:numRef>
          </c:cat>
          <c:val>
            <c:numRef>
              <c:f>'133.ЈП за услужни дејности РАВЕ'!$B$186:$D$186</c:f>
              <c:numCache>
                <c:formatCode>0.00</c:formatCode>
                <c:ptCount val="3"/>
                <c:pt idx="0">
                  <c:v>0.30977021371006969</c:v>
                </c:pt>
                <c:pt idx="1">
                  <c:v>0.30977021371006969</c:v>
                </c:pt>
                <c:pt idx="2">
                  <c:v>0</c:v>
                </c:pt>
              </c:numCache>
            </c:numRef>
          </c:val>
          <c:smooth val="0"/>
          <c:extLst>
            <c:ext xmlns:c16="http://schemas.microsoft.com/office/drawing/2014/chart" uri="{C3380CC4-5D6E-409C-BE32-E72D297353CC}">
              <c16:uniqueId val="{00000001-BFEA-544E-B0DE-77685AB75821}"/>
            </c:ext>
          </c:extLst>
        </c:ser>
        <c:dLbls>
          <c:showLegendKey val="0"/>
          <c:showVal val="0"/>
          <c:showCatName val="0"/>
          <c:showSerName val="0"/>
          <c:showPercent val="0"/>
          <c:showBubbleSize val="0"/>
        </c:dLbls>
        <c:smooth val="0"/>
        <c:axId val="269331840"/>
        <c:axId val="269337728"/>
      </c:lineChart>
      <c:catAx>
        <c:axId val="269331840"/>
        <c:scaling>
          <c:orientation val="minMax"/>
        </c:scaling>
        <c:delete val="0"/>
        <c:axPos val="b"/>
        <c:numFmt formatCode="General" sourceLinked="1"/>
        <c:majorTickMark val="out"/>
        <c:minorTickMark val="none"/>
        <c:tickLblPos val="nextTo"/>
        <c:crossAx val="269337728"/>
        <c:crosses val="autoZero"/>
        <c:auto val="1"/>
        <c:lblAlgn val="ctr"/>
        <c:lblOffset val="100"/>
        <c:noMultiLvlLbl val="0"/>
      </c:catAx>
      <c:valAx>
        <c:axId val="269337728"/>
        <c:scaling>
          <c:orientation val="minMax"/>
        </c:scaling>
        <c:delete val="0"/>
        <c:axPos val="l"/>
        <c:majorGridlines/>
        <c:numFmt formatCode="0.00" sourceLinked="1"/>
        <c:majorTickMark val="out"/>
        <c:minorTickMark val="none"/>
        <c:tickLblPos val="nextTo"/>
        <c:crossAx val="2693318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6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'134.ЈП КОМУНАЛЕЦ Пласница, општ'!$A$161</c:f>
              <c:strCache>
                <c:ptCount val="1"/>
                <c:pt idx="0">
                  <c:v>   НЕТО ПРОФИТНА МАРЖА</c:v>
                </c:pt>
              </c:strCache>
            </c:strRef>
          </c:tx>
          <c:spPr>
            <a:ln w="28575" cap="rnd">
              <a:solidFill>
                <a:schemeClr val="accent1"/>
              </a:solidFill>
              <a:prstDash val="solid"/>
              <a:round/>
            </a:ln>
          </c:spPr>
          <c:marker>
            <c:symbol val="none"/>
          </c:marker>
          <c:cat>
            <c:numRef>
              <c:f>'134.ЈП КОМУНАЛЕЦ Пласница, општ'!$B$160:$D$160</c:f>
              <c:numCache>
                <c:formatCode>General</c:formatCode>
                <c:ptCount val="3"/>
                <c:pt idx="0">
                  <c:v>2023</c:v>
                </c:pt>
                <c:pt idx="1">
                  <c:v>2024</c:v>
                </c:pt>
                <c:pt idx="2">
                  <c:v>2025</c:v>
                </c:pt>
              </c:numCache>
            </c:numRef>
          </c:cat>
          <c:val>
            <c:numRef>
              <c:f>'134.ЈП КОМУНАЛЕЦ Пласница, општ'!$B$161:$D$161</c:f>
              <c:numCache>
                <c:formatCode>0.00</c:formatCode>
                <c:ptCount val="3"/>
                <c:pt idx="0">
                  <c:v>1.159901780343803</c:v>
                </c:pt>
                <c:pt idx="1">
                  <c:v>-7.56</c:v>
                </c:pt>
                <c:pt idx="2">
                  <c:v>-7.55</c:v>
                </c:pt>
              </c:numCache>
            </c:numRef>
          </c:val>
          <c:smooth val="0"/>
          <c:extLst>
            <c:ext xmlns:c16="http://schemas.microsoft.com/office/drawing/2014/chart" uri="{C3380CC4-5D6E-409C-BE32-E72D297353CC}">
              <c16:uniqueId val="{00000000-5096-C842-86D7-9F3F199CC319}"/>
            </c:ext>
          </c:extLst>
        </c:ser>
        <c:ser>
          <c:idx val="1"/>
          <c:order val="1"/>
          <c:tx>
            <c:strRef>
              <c:f>'134.ЈП КОМУНАЛЕЦ Пласница, општ'!$A$162</c:f>
              <c:strCache>
                <c:ptCount val="1"/>
                <c:pt idx="0">
                  <c:v>  ОПЕРАТИВНА ПРОФИТНА МАРЖА</c:v>
                </c:pt>
              </c:strCache>
            </c:strRef>
          </c:tx>
          <c:spPr>
            <a:ln w="28575" cap="rnd">
              <a:solidFill>
                <a:schemeClr val="accent2"/>
              </a:solidFill>
              <a:prstDash val="solid"/>
              <a:round/>
            </a:ln>
          </c:spPr>
          <c:marker>
            <c:symbol val="none"/>
          </c:marker>
          <c:cat>
            <c:numRef>
              <c:f>'134.ЈП КОМУНАЛЕЦ Пласница, општ'!$B$160:$D$160</c:f>
              <c:numCache>
                <c:formatCode>General</c:formatCode>
                <c:ptCount val="3"/>
                <c:pt idx="0">
                  <c:v>2023</c:v>
                </c:pt>
                <c:pt idx="1">
                  <c:v>2024</c:v>
                </c:pt>
                <c:pt idx="2">
                  <c:v>2025</c:v>
                </c:pt>
              </c:numCache>
            </c:numRef>
          </c:cat>
          <c:val>
            <c:numRef>
              <c:f>'134.ЈП КОМУНАЛЕЦ Пласница, општ'!$B$162:$D$162</c:f>
              <c:numCache>
                <c:formatCode>0.00</c:formatCode>
                <c:ptCount val="3"/>
                <c:pt idx="0">
                  <c:v>3.3719962571198838</c:v>
                </c:pt>
                <c:pt idx="1">
                  <c:v>-9.6780093033020815</c:v>
                </c:pt>
                <c:pt idx="2">
                  <c:v>-23.66048466787408</c:v>
                </c:pt>
              </c:numCache>
            </c:numRef>
          </c:val>
          <c:smooth val="0"/>
          <c:extLst>
            <c:ext xmlns:c16="http://schemas.microsoft.com/office/drawing/2014/chart" uri="{C3380CC4-5D6E-409C-BE32-E72D297353CC}">
              <c16:uniqueId val="{00000001-5096-C842-86D7-9F3F199CC319}"/>
            </c:ext>
          </c:extLst>
        </c:ser>
        <c:ser>
          <c:idx val="2"/>
          <c:order val="2"/>
          <c:tx>
            <c:strRef>
              <c:f>'134.ЈП КОМУНАЛЕЦ Пласница, општ'!$A$163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'134.ЈП КОМУНАЛЕЦ Пласница, општ'!$B$160:$D$160</c:f>
              <c:numCache>
                <c:formatCode>General</c:formatCode>
                <c:ptCount val="3"/>
                <c:pt idx="0">
                  <c:v>2023</c:v>
                </c:pt>
                <c:pt idx="1">
                  <c:v>2024</c:v>
                </c:pt>
                <c:pt idx="2">
                  <c:v>2025</c:v>
                </c:pt>
              </c:numCache>
            </c:numRef>
          </c:cat>
          <c:val>
            <c:numRef>
              <c:f>'134.ЈП КОМУНАЛЕЦ Пласница, општ'!$B$163:$D$163</c:f>
              <c:numCache>
                <c:formatCode>0.00</c:formatCode>
                <c:ptCount val="3"/>
                <c:pt idx="0">
                  <c:v>0.18380220166313829</c:v>
                </c:pt>
                <c:pt idx="1">
                  <c:v>-1.18</c:v>
                </c:pt>
                <c:pt idx="2">
                  <c:v>-1.42</c:v>
                </c:pt>
              </c:numCache>
            </c:numRef>
          </c:val>
          <c:smooth val="0"/>
          <c:extLst>
            <c:ext xmlns:c16="http://schemas.microsoft.com/office/drawing/2014/chart" uri="{C3380CC4-5D6E-409C-BE32-E72D297353CC}">
              <c16:uniqueId val="{00000002-5096-C842-86D7-9F3F199CC319}"/>
            </c:ext>
          </c:extLst>
        </c:ser>
        <c:ser>
          <c:idx val="3"/>
          <c:order val="3"/>
          <c:tx>
            <c:strRef>
              <c:f>'134.ЈП КОМУНАЛЕЦ Пласница, општ'!$A$164</c:f>
              <c:strCache>
                <c:ptCount val="1"/>
                <c:pt idx="0">
                  <c:v>  СТАПКА НА ПОВРАТ НА КАПИТАЛОТ (ROE)</c:v>
                </c:pt>
              </c:strCache>
            </c:strRef>
          </c:tx>
          <c:marker>
            <c:symbol val="none"/>
          </c:marker>
          <c:cat>
            <c:numRef>
              <c:f>'134.ЈП КОМУНАЛЕЦ Пласница, општ'!$B$160:$D$160</c:f>
              <c:numCache>
                <c:formatCode>General</c:formatCode>
                <c:ptCount val="3"/>
                <c:pt idx="0">
                  <c:v>2023</c:v>
                </c:pt>
                <c:pt idx="1">
                  <c:v>2024</c:v>
                </c:pt>
                <c:pt idx="2">
                  <c:v>2025</c:v>
                </c:pt>
              </c:numCache>
            </c:numRef>
          </c:cat>
          <c:val>
            <c:numRef>
              <c:f>'134.ЈП КОМУНАЛЕЦ Пласница, општ'!$B$164:$D$164</c:f>
              <c:numCache>
                <c:formatCode>0.00</c:formatCode>
                <c:ptCount val="3"/>
                <c:pt idx="0">
                  <c:v>0.27826053503827819</c:v>
                </c:pt>
                <c:pt idx="1">
                  <c:v>-1.9</c:v>
                </c:pt>
                <c:pt idx="2">
                  <c:v>-2.04</c:v>
                </c:pt>
              </c:numCache>
            </c:numRef>
          </c:val>
          <c:smooth val="0"/>
          <c:extLst>
            <c:ext xmlns:c16="http://schemas.microsoft.com/office/drawing/2014/chart" uri="{C3380CC4-5D6E-409C-BE32-E72D297353CC}">
              <c16:uniqueId val="{00000000-7F48-944E-9F01-5CAE415DD4CA}"/>
            </c:ext>
          </c:extLst>
        </c:ser>
        <c:dLbls>
          <c:showLegendKey val="0"/>
          <c:showVal val="0"/>
          <c:showCatName val="0"/>
          <c:showSerName val="0"/>
          <c:showPercent val="0"/>
          <c:showBubbleSize val="0"/>
        </c:dLbls>
        <c:smooth val="0"/>
        <c:axId val="269436032"/>
        <c:axId val="269437568"/>
      </c:lineChart>
      <c:catAx>
        <c:axId val="26943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437568"/>
        <c:crosses val="autoZero"/>
        <c:auto val="1"/>
        <c:lblAlgn val="ctr"/>
        <c:lblOffset val="100"/>
        <c:noMultiLvlLbl val="0"/>
      </c:catAx>
      <c:valAx>
        <c:axId val="269437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436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'134.ЈП КОМУНАЛЕЦ Пласница, општ'!$A$95</c:f>
              <c:strCache>
                <c:ptCount val="1"/>
                <c:pt idx="0">
                  <c:v>Oбврски</c:v>
                </c:pt>
              </c:strCache>
            </c:strRef>
          </c:tx>
          <c:spPr>
            <a:solidFill>
              <a:schemeClr val="accent1"/>
            </a:solidFill>
            <a:ln>
              <a:noFill/>
              <a:prstDash val="solid"/>
            </a:ln>
          </c:spPr>
          <c:invertIfNegative val="0"/>
          <c:cat>
            <c:numRef>
              <c:f>'134.ЈП КОМУНАЛЕЦ Пласница, општ'!$B$94:$D$94</c:f>
              <c:numCache>
                <c:formatCode>0</c:formatCode>
                <c:ptCount val="3"/>
                <c:pt idx="0">
                  <c:v>2023</c:v>
                </c:pt>
                <c:pt idx="1">
                  <c:v>2024</c:v>
                </c:pt>
                <c:pt idx="2">
                  <c:v>2025</c:v>
                </c:pt>
              </c:numCache>
            </c:numRef>
          </c:cat>
          <c:val>
            <c:numRef>
              <c:f>'134.ЈП КОМУНАЛЕЦ Пласница, општ'!$B$95:$D$95</c:f>
              <c:numCache>
                <c:formatCode>#,##0</c:formatCode>
                <c:ptCount val="3"/>
                <c:pt idx="0">
                  <c:v>5579455</c:v>
                </c:pt>
                <c:pt idx="1">
                  <c:v>8374992</c:v>
                </c:pt>
                <c:pt idx="2">
                  <c:v>3199989</c:v>
                </c:pt>
              </c:numCache>
            </c:numRef>
          </c:val>
          <c:extLst>
            <c:ext xmlns:c16="http://schemas.microsoft.com/office/drawing/2014/chart" uri="{C3380CC4-5D6E-409C-BE32-E72D297353CC}">
              <c16:uniqueId val="{00000000-DEBE-E146-9549-98C8660773F1}"/>
            </c:ext>
          </c:extLst>
        </c:ser>
        <c:ser>
          <c:idx val="1"/>
          <c:order val="1"/>
          <c:tx>
            <c:strRef>
              <c:f>'134.ЈП КОМУНАЛЕЦ Пласница, општ'!$A$96</c:f>
              <c:strCache>
                <c:ptCount val="1"/>
                <c:pt idx="0">
                  <c:v>EBITDA</c:v>
                </c:pt>
              </c:strCache>
            </c:strRef>
          </c:tx>
          <c:spPr>
            <a:solidFill>
              <a:schemeClr val="accent2"/>
            </a:solidFill>
            <a:ln>
              <a:noFill/>
              <a:prstDash val="solid"/>
            </a:ln>
          </c:spPr>
          <c:invertIfNegative val="0"/>
          <c:cat>
            <c:numRef>
              <c:f>'134.ЈП КОМУНАЛЕЦ Пласница, општ'!$B$94:$D$94</c:f>
              <c:numCache>
                <c:formatCode>0</c:formatCode>
                <c:ptCount val="3"/>
                <c:pt idx="0">
                  <c:v>2023</c:v>
                </c:pt>
                <c:pt idx="1">
                  <c:v>2024</c:v>
                </c:pt>
                <c:pt idx="2">
                  <c:v>2025</c:v>
                </c:pt>
              </c:numCache>
            </c:numRef>
          </c:cat>
          <c:val>
            <c:numRef>
              <c:f>'134.ЈП КОМУНАЛЕЦ Пласница, општ'!$B$96:$D$96</c:f>
              <c:numCache>
                <c:formatCode>#,##0</c:formatCode>
                <c:ptCount val="3"/>
                <c:pt idx="0">
                  <c:v>543756</c:v>
                </c:pt>
                <c:pt idx="1">
                  <c:v>-401309</c:v>
                </c:pt>
                <c:pt idx="2">
                  <c:v>-1512793</c:v>
                </c:pt>
              </c:numCache>
            </c:numRef>
          </c:val>
          <c:extLst>
            <c:ext xmlns:c16="http://schemas.microsoft.com/office/drawing/2014/chart" uri="{C3380CC4-5D6E-409C-BE32-E72D297353CC}">
              <c16:uniqueId val="{00000001-DEBE-E146-9549-98C8660773F1}"/>
            </c:ext>
          </c:extLst>
        </c:ser>
        <c:ser>
          <c:idx val="2"/>
          <c:order val="2"/>
          <c:tx>
            <c:strRef>
              <c:f>'134.ЈП КОМУНАЛЕЦ Пласница, општ'!$A$97</c:f>
              <c:strCache>
                <c:ptCount val="1"/>
                <c:pt idx="0">
                  <c:v>Показател на долг/ЕBITDA</c:v>
                </c:pt>
              </c:strCache>
            </c:strRef>
          </c:tx>
          <c:spPr>
            <a:solidFill>
              <a:schemeClr val="accent3"/>
            </a:solidFill>
            <a:ln>
              <a:noFill/>
              <a:prstDash val="solid"/>
            </a:ln>
          </c:spPr>
          <c:invertIfNegative val="0"/>
          <c:cat>
            <c:numRef>
              <c:f>'134.ЈП КОМУНАЛЕЦ Пласница, општ'!$B$94:$D$94</c:f>
              <c:numCache>
                <c:formatCode>0</c:formatCode>
                <c:ptCount val="3"/>
                <c:pt idx="0">
                  <c:v>2023</c:v>
                </c:pt>
                <c:pt idx="1">
                  <c:v>2024</c:v>
                </c:pt>
                <c:pt idx="2">
                  <c:v>2025</c:v>
                </c:pt>
              </c:numCache>
            </c:numRef>
          </c:cat>
          <c:val>
            <c:numRef>
              <c:f>'134.ЈП КОМУНАЛЕЦ Пласница, општ'!$B$97:$D$97</c:f>
              <c:numCache>
                <c:formatCode>#,##0.00</c:formatCode>
                <c:ptCount val="3"/>
                <c:pt idx="0">
                  <c:v>10.26095344235282</c:v>
                </c:pt>
                <c:pt idx="1">
                  <c:v>-20.86918559015621</c:v>
                </c:pt>
                <c:pt idx="2">
                  <c:v>-2.115285435614787</c:v>
                </c:pt>
              </c:numCache>
            </c:numRef>
          </c:val>
          <c:extLst>
            <c:ext xmlns:c16="http://schemas.microsoft.com/office/drawing/2014/chart" uri="{C3380CC4-5D6E-409C-BE32-E72D297353CC}">
              <c16:uniqueId val="{00000002-DEBE-E146-9549-98C8660773F1}"/>
            </c:ext>
          </c:extLst>
        </c:ser>
        <c:dLbls>
          <c:showLegendKey val="0"/>
          <c:showVal val="0"/>
          <c:showCatName val="0"/>
          <c:showSerName val="0"/>
          <c:showPercent val="0"/>
          <c:showBubbleSize val="0"/>
        </c:dLbls>
        <c:gapWidth val="219"/>
        <c:overlap val="-27"/>
        <c:axId val="269476992"/>
        <c:axId val="269478528"/>
      </c:barChart>
      <c:catAx>
        <c:axId val="2694769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478528"/>
        <c:crosses val="autoZero"/>
        <c:auto val="1"/>
        <c:lblAlgn val="ctr"/>
        <c:lblOffset val="100"/>
        <c:noMultiLvlLbl val="0"/>
      </c:catAx>
      <c:valAx>
        <c:axId val="269478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476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'134.ЈП КОМУНАЛЕЦ Пласница, општ'!$A$118</c:f>
              <c:strCache>
                <c:ptCount val="1"/>
                <c:pt idx="0">
                  <c:v>Oбврски</c:v>
                </c:pt>
              </c:strCache>
            </c:strRef>
          </c:tx>
          <c:spPr>
            <a:solidFill>
              <a:schemeClr val="accent1"/>
            </a:solidFill>
            <a:ln>
              <a:noFill/>
              <a:prstDash val="solid"/>
            </a:ln>
          </c:spPr>
          <c:invertIfNegative val="0"/>
          <c:cat>
            <c:numRef>
              <c:f>'134.ЈП КОМУНАЛЕЦ Пласница, општ'!$B$117:$D$117</c:f>
              <c:numCache>
                <c:formatCode>General</c:formatCode>
                <c:ptCount val="3"/>
                <c:pt idx="0">
                  <c:v>2023</c:v>
                </c:pt>
                <c:pt idx="1">
                  <c:v>2024</c:v>
                </c:pt>
                <c:pt idx="2">
                  <c:v>2025</c:v>
                </c:pt>
              </c:numCache>
            </c:numRef>
          </c:cat>
          <c:val>
            <c:numRef>
              <c:f>'134.ЈП КОМУНАЛЕЦ Пласница, општ'!$B$118:$D$118</c:f>
              <c:numCache>
                <c:formatCode>#,##0</c:formatCode>
                <c:ptCount val="3"/>
                <c:pt idx="0">
                  <c:v>5579455</c:v>
                </c:pt>
                <c:pt idx="1">
                  <c:v>8374992</c:v>
                </c:pt>
                <c:pt idx="2">
                  <c:v>3199989</c:v>
                </c:pt>
              </c:numCache>
            </c:numRef>
          </c:val>
          <c:extLst>
            <c:ext xmlns:c16="http://schemas.microsoft.com/office/drawing/2014/chart" uri="{C3380CC4-5D6E-409C-BE32-E72D297353CC}">
              <c16:uniqueId val="{00000000-DDAE-8640-9F83-34FFE1038AFF}"/>
            </c:ext>
          </c:extLst>
        </c:ser>
        <c:ser>
          <c:idx val="1"/>
          <c:order val="1"/>
          <c:tx>
            <c:strRef>
              <c:f>'134.ЈП КОМУНАЛЕЦ Пласница, општ'!$A$119</c:f>
              <c:strCache>
                <c:ptCount val="1"/>
                <c:pt idx="0">
                  <c:v>Приходи</c:v>
                </c:pt>
              </c:strCache>
            </c:strRef>
          </c:tx>
          <c:spPr>
            <a:solidFill>
              <a:schemeClr val="accent2"/>
            </a:solidFill>
            <a:ln>
              <a:noFill/>
              <a:prstDash val="solid"/>
            </a:ln>
          </c:spPr>
          <c:invertIfNegative val="0"/>
          <c:cat>
            <c:numRef>
              <c:f>'134.ЈП КОМУНАЛЕЦ Пласница, општ'!$B$117:$D$117</c:f>
              <c:numCache>
                <c:formatCode>General</c:formatCode>
                <c:ptCount val="3"/>
                <c:pt idx="0">
                  <c:v>2023</c:v>
                </c:pt>
                <c:pt idx="1">
                  <c:v>2024</c:v>
                </c:pt>
                <c:pt idx="2">
                  <c:v>2025</c:v>
                </c:pt>
              </c:numCache>
            </c:numRef>
          </c:cat>
          <c:val>
            <c:numRef>
              <c:f>'134.ЈП КОМУНАЛЕЦ Пласница, општ'!$B$119:$D$119</c:f>
              <c:numCache>
                <c:formatCode>#,##0</c:formatCode>
                <c:ptCount val="3"/>
                <c:pt idx="0">
                  <c:v>7490478</c:v>
                </c:pt>
                <c:pt idx="1">
                  <c:v>7902739</c:v>
                </c:pt>
                <c:pt idx="2">
                  <c:v>8939260</c:v>
                </c:pt>
              </c:numCache>
            </c:numRef>
          </c:val>
          <c:extLst>
            <c:ext xmlns:c16="http://schemas.microsoft.com/office/drawing/2014/chart" uri="{C3380CC4-5D6E-409C-BE32-E72D297353CC}">
              <c16:uniqueId val="{00000001-DDAE-8640-9F83-34FFE1038AFF}"/>
            </c:ext>
          </c:extLst>
        </c:ser>
        <c:dLbls>
          <c:showLegendKey val="0"/>
          <c:showVal val="0"/>
          <c:showCatName val="0"/>
          <c:showSerName val="0"/>
          <c:showPercent val="0"/>
          <c:showBubbleSize val="0"/>
        </c:dLbls>
        <c:gapWidth val="219"/>
        <c:overlap val="-27"/>
        <c:axId val="269508608"/>
        <c:axId val="269510144"/>
      </c:barChart>
      <c:catAx>
        <c:axId val="26950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510144"/>
        <c:crosses val="autoZero"/>
        <c:auto val="1"/>
        <c:lblAlgn val="ctr"/>
        <c:lblOffset val="100"/>
        <c:noMultiLvlLbl val="0"/>
      </c:catAx>
      <c:valAx>
        <c:axId val="269510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508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'134.ЈП КОМУНАЛЕЦ Пласница, општ'!$A$139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'134.ЈП КОМУНАЛЕЦ Пласница, општ'!$B$138:$D$138</c:f>
              <c:numCache>
                <c:formatCode>General</c:formatCode>
                <c:ptCount val="3"/>
                <c:pt idx="0">
                  <c:v>2023</c:v>
                </c:pt>
                <c:pt idx="1">
                  <c:v>2024</c:v>
                </c:pt>
                <c:pt idx="2">
                  <c:v>2025</c:v>
                </c:pt>
              </c:numCache>
            </c:numRef>
          </c:cat>
          <c:val>
            <c:numRef>
              <c:f>'134.ЈП КОМУНАЛЕЦ Пласница, општ'!$B$139:$D$139</c:f>
              <c:numCache>
                <c:formatCode>0.00</c:formatCode>
                <c:ptCount val="3"/>
                <c:pt idx="0">
                  <c:v>0.1243698064543223</c:v>
                </c:pt>
                <c:pt idx="1">
                  <c:v>0.17876030177926749</c:v>
                </c:pt>
                <c:pt idx="2">
                  <c:v>7.8354380943169613E-2</c:v>
                </c:pt>
              </c:numCache>
            </c:numRef>
          </c:val>
          <c:smooth val="0"/>
          <c:extLst>
            <c:ext xmlns:c16="http://schemas.microsoft.com/office/drawing/2014/chart" uri="{C3380CC4-5D6E-409C-BE32-E72D297353CC}">
              <c16:uniqueId val="{00000000-58AB-D541-8D64-67BB15017FFB}"/>
            </c:ext>
          </c:extLst>
        </c:ser>
        <c:ser>
          <c:idx val="1"/>
          <c:order val="1"/>
          <c:tx>
            <c:strRef>
              <c:f>'134.ЈП КОМУНАЛЕЦ Пласница, општ'!$A$140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'134.ЈП КОМУНАЛЕЦ Пласница, општ'!$B$138:$D$138</c:f>
              <c:numCache>
                <c:formatCode>General</c:formatCode>
                <c:ptCount val="3"/>
                <c:pt idx="0">
                  <c:v>2023</c:v>
                </c:pt>
                <c:pt idx="1">
                  <c:v>2024</c:v>
                </c:pt>
                <c:pt idx="2">
                  <c:v>2025</c:v>
                </c:pt>
              </c:numCache>
            </c:numRef>
          </c:cat>
          <c:val>
            <c:numRef>
              <c:f>'134.ЈП КОМУНАЛЕЦ Пласница, општ'!$B$140:$D$140</c:f>
              <c:numCache>
                <c:formatCode>0.00</c:formatCode>
                <c:ptCount val="3"/>
                <c:pt idx="0">
                  <c:v>0.18828506173181131</c:v>
                </c:pt>
                <c:pt idx="1">
                  <c:v>0.28799832957370503</c:v>
                </c:pt>
                <c:pt idx="2">
                  <c:v>0.11228629257213441</c:v>
                </c:pt>
              </c:numCache>
            </c:numRef>
          </c:val>
          <c:smooth val="0"/>
          <c:extLst>
            <c:ext xmlns:c16="http://schemas.microsoft.com/office/drawing/2014/chart" uri="{C3380CC4-5D6E-409C-BE32-E72D297353CC}">
              <c16:uniqueId val="{00000001-58AB-D541-8D64-67BB15017FFB}"/>
            </c:ext>
          </c:extLst>
        </c:ser>
        <c:dLbls>
          <c:showLegendKey val="0"/>
          <c:showVal val="0"/>
          <c:showCatName val="0"/>
          <c:showSerName val="0"/>
          <c:showPercent val="0"/>
          <c:showBubbleSize val="0"/>
        </c:dLbls>
        <c:smooth val="0"/>
        <c:axId val="269539968"/>
        <c:axId val="269541760"/>
      </c:lineChart>
      <c:catAx>
        <c:axId val="26953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541760"/>
        <c:crosses val="autoZero"/>
        <c:auto val="1"/>
        <c:lblAlgn val="ctr"/>
        <c:lblOffset val="100"/>
        <c:noMultiLvlLbl val="0"/>
      </c:catAx>
      <c:valAx>
        <c:axId val="269541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5399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'134.ЈП КОМУНАЛЕЦ Пласница, општ'!$A$185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'134.ЈП КОМУНАЛЕЦ Пласница, општ'!$B$184:$D$184</c:f>
              <c:numCache>
                <c:formatCode>General</c:formatCode>
                <c:ptCount val="3"/>
                <c:pt idx="0">
                  <c:v>2023</c:v>
                </c:pt>
                <c:pt idx="1">
                  <c:v>2024</c:v>
                </c:pt>
                <c:pt idx="2">
                  <c:v>2025</c:v>
                </c:pt>
              </c:numCache>
            </c:numRef>
          </c:cat>
          <c:val>
            <c:numRef>
              <c:f>'134.ЈП КОМУНАЛЕЦ Пласница, општ'!$B$185:$D$185</c:f>
              <c:numCache>
                <c:formatCode>0.00</c:formatCode>
                <c:ptCount val="3"/>
                <c:pt idx="0">
                  <c:v>6.1520345625155146</c:v>
                </c:pt>
                <c:pt idx="1">
                  <c:v>4.3676648288141644</c:v>
                </c:pt>
                <c:pt idx="2">
                  <c:v>9.6394678231706425</c:v>
                </c:pt>
              </c:numCache>
            </c:numRef>
          </c:val>
          <c:smooth val="0"/>
          <c:extLst>
            <c:ext xmlns:c16="http://schemas.microsoft.com/office/drawing/2014/chart" uri="{C3380CC4-5D6E-409C-BE32-E72D297353CC}">
              <c16:uniqueId val="{00000000-0774-C24A-A557-482BF1FD4447}"/>
            </c:ext>
          </c:extLst>
        </c:ser>
        <c:ser>
          <c:idx val="1"/>
          <c:order val="1"/>
          <c:tx>
            <c:strRef>
              <c:f>'134.ЈП КОМУНАЛЕЦ Пласница, општ'!$A$186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'134.ЈП КОМУНАЛЕЦ Пласница, општ'!$B$184:$D$184</c:f>
              <c:numCache>
                <c:formatCode>General</c:formatCode>
                <c:ptCount val="3"/>
                <c:pt idx="0">
                  <c:v>2023</c:v>
                </c:pt>
                <c:pt idx="1">
                  <c:v>2024</c:v>
                </c:pt>
                <c:pt idx="2">
                  <c:v>2025</c:v>
                </c:pt>
              </c:numCache>
            </c:numRef>
          </c:cat>
          <c:val>
            <c:numRef>
              <c:f>'134.ЈП КОМУНАЛЕЦ Пласница, општ'!$B$186:$D$186</c:f>
              <c:numCache>
                <c:formatCode>0.00</c:formatCode>
                <c:ptCount val="3"/>
                <c:pt idx="0">
                  <c:v>6.1464698613036566</c:v>
                </c:pt>
                <c:pt idx="1">
                  <c:v>4.3629915109172641</c:v>
                </c:pt>
                <c:pt idx="2">
                  <c:v>9.6136999220934829</c:v>
                </c:pt>
              </c:numCache>
            </c:numRef>
          </c:val>
          <c:smooth val="0"/>
          <c:extLst>
            <c:ext xmlns:c16="http://schemas.microsoft.com/office/drawing/2014/chart" uri="{C3380CC4-5D6E-409C-BE32-E72D297353CC}">
              <c16:uniqueId val="{00000001-0774-C24A-A557-482BF1FD4447}"/>
            </c:ext>
          </c:extLst>
        </c:ser>
        <c:dLbls>
          <c:showLegendKey val="0"/>
          <c:showVal val="0"/>
          <c:showCatName val="0"/>
          <c:showSerName val="0"/>
          <c:showPercent val="0"/>
          <c:showBubbleSize val="0"/>
        </c:dLbls>
        <c:smooth val="0"/>
        <c:axId val="269645312"/>
        <c:axId val="269646848"/>
      </c:lineChart>
      <c:catAx>
        <c:axId val="26964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646848"/>
        <c:crosses val="autoZero"/>
        <c:auto val="1"/>
        <c:lblAlgn val="ctr"/>
        <c:lblOffset val="100"/>
        <c:noMultiLvlLbl val="0"/>
      </c:catAx>
      <c:valAx>
        <c:axId val="269646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645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'14.Друштво за спортски дејност'!$A$188</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'14.Друштво за спортски дејност'!$B$187:$D$187</c:f>
              <c:numCache>
                <c:formatCode>General</c:formatCode>
                <c:ptCount val="3"/>
                <c:pt idx="0">
                  <c:v>2023</c:v>
                </c:pt>
                <c:pt idx="1">
                  <c:v>2024</c:v>
                </c:pt>
                <c:pt idx="2">
                  <c:v>2025</c:v>
                </c:pt>
              </c:numCache>
            </c:numRef>
          </c:cat>
          <c:val>
            <c:numRef>
              <c:f>'14.Друштво за спортски дејност'!$B$188:$D$188</c:f>
              <c:numCache>
                <c:formatCode>0.00</c:formatCode>
                <c:ptCount val="3"/>
                <c:pt idx="0">
                  <c:v>0.57035942051161548</c:v>
                </c:pt>
                <c:pt idx="1">
                  <c:v>0.32429316629675559</c:v>
                </c:pt>
                <c:pt idx="2">
                  <c:v>0.11546485122510849</c:v>
                </c:pt>
              </c:numCache>
            </c:numRef>
          </c:val>
          <c:smooth val="0"/>
          <c:extLst>
            <c:ext xmlns:c16="http://schemas.microsoft.com/office/drawing/2014/chart" uri="{C3380CC4-5D6E-409C-BE32-E72D297353CC}">
              <c16:uniqueId val="{00000000-EAAB-4B4F-8FEE-EFA2FDF410CF}"/>
            </c:ext>
          </c:extLst>
        </c:ser>
        <c:ser>
          <c:idx val="1"/>
          <c:order val="1"/>
          <c:tx>
            <c:strRef>
              <c:f>'14.Друштво за спортски дејност'!$A$189</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'14.Друштво за спортски дејност'!$B$187:$D$187</c:f>
              <c:numCache>
                <c:formatCode>General</c:formatCode>
                <c:ptCount val="3"/>
                <c:pt idx="0">
                  <c:v>2023</c:v>
                </c:pt>
                <c:pt idx="1">
                  <c:v>2024</c:v>
                </c:pt>
                <c:pt idx="2">
                  <c:v>2025</c:v>
                </c:pt>
              </c:numCache>
            </c:numRef>
          </c:cat>
          <c:val>
            <c:numRef>
              <c:f>'14.Друштво за спортски дејност'!$B$189:$D$189</c:f>
              <c:numCache>
                <c:formatCode>0.00</c:formatCode>
                <c:ptCount val="3"/>
                <c:pt idx="0">
                  <c:v>0.57035942051161548</c:v>
                </c:pt>
                <c:pt idx="1">
                  <c:v>0.32429316629675559</c:v>
                </c:pt>
                <c:pt idx="2">
                  <c:v>0.11546485122510849</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24291456"/>
        <c:axId val="224293248"/>
      </c:lineChart>
      <c:catAx>
        <c:axId val="22429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93248"/>
        <c:crosses val="autoZero"/>
        <c:auto val="1"/>
        <c:lblAlgn val="ctr"/>
        <c:lblOffset val="100"/>
        <c:noMultiLvlLbl val="0"/>
      </c:catAx>
      <c:valAx>
        <c:axId val="2242932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291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'135.ЈКП Комуналец Прил'!$A$161</c:f>
              <c:strCache>
                <c:ptCount val="1"/>
                <c:pt idx="0">
                  <c:v>   НЕТО ПРОФИТНА МАРЖА</c:v>
                </c:pt>
              </c:strCache>
            </c:strRef>
          </c:tx>
          <c:spPr>
            <a:ln w="28575" cap="rnd">
              <a:solidFill>
                <a:schemeClr val="accent1"/>
              </a:solidFill>
              <a:prstDash val="solid"/>
              <a:round/>
            </a:ln>
          </c:spPr>
          <c:marker>
            <c:symbol val="none"/>
          </c:marker>
          <c:cat>
            <c:numRef>
              <c:f>'135.ЈКП Комуналец Прил'!$B$160:$D$160</c:f>
              <c:numCache>
                <c:formatCode>General</c:formatCode>
                <c:ptCount val="3"/>
                <c:pt idx="0">
                  <c:v>2023</c:v>
                </c:pt>
                <c:pt idx="1">
                  <c:v>2024</c:v>
                </c:pt>
                <c:pt idx="2">
                  <c:v>2025</c:v>
                </c:pt>
              </c:numCache>
            </c:numRef>
          </c:cat>
          <c:val>
            <c:numRef>
              <c:f>'135.ЈКП Комуналец Прил'!$B$161:$D$161</c:f>
              <c:numCache>
                <c:formatCode>0.00</c:formatCode>
                <c:ptCount val="3"/>
                <c:pt idx="0">
                  <c:v>-13.69</c:v>
                </c:pt>
                <c:pt idx="1">
                  <c:v>-6.41</c:v>
                </c:pt>
                <c:pt idx="2">
                  <c:v>-0.22</c:v>
                </c:pt>
              </c:numCache>
            </c:numRef>
          </c:val>
          <c:smooth val="0"/>
          <c:extLst>
            <c:ext xmlns:c16="http://schemas.microsoft.com/office/drawing/2014/chart" uri="{C3380CC4-5D6E-409C-BE32-E72D297353CC}">
              <c16:uniqueId val="{00000000-7CE9-214A-B638-9EF2569B82C2}"/>
            </c:ext>
          </c:extLst>
        </c:ser>
        <c:ser>
          <c:idx val="1"/>
          <c:order val="1"/>
          <c:tx>
            <c:strRef>
              <c:f>'135.ЈКП Комуналец Прил'!$A$162</c:f>
              <c:strCache>
                <c:ptCount val="1"/>
                <c:pt idx="0">
                  <c:v>  ОПЕРАТИВНА ПРОФИТНА МАРЖА</c:v>
                </c:pt>
              </c:strCache>
            </c:strRef>
          </c:tx>
          <c:spPr>
            <a:ln w="28575" cap="rnd">
              <a:solidFill>
                <a:schemeClr val="accent2"/>
              </a:solidFill>
              <a:prstDash val="solid"/>
              <a:round/>
            </a:ln>
          </c:spPr>
          <c:marker>
            <c:symbol val="none"/>
          </c:marker>
          <c:cat>
            <c:numRef>
              <c:f>'135.ЈКП Комуналец Прил'!$B$160:$D$160</c:f>
              <c:numCache>
                <c:formatCode>General</c:formatCode>
                <c:ptCount val="3"/>
                <c:pt idx="0">
                  <c:v>2023</c:v>
                </c:pt>
                <c:pt idx="1">
                  <c:v>2024</c:v>
                </c:pt>
                <c:pt idx="2">
                  <c:v>2025</c:v>
                </c:pt>
              </c:numCache>
            </c:numRef>
          </c:cat>
          <c:val>
            <c:numRef>
              <c:f>'135.ЈКП Комуналец Прил'!$B$162:$D$162</c:f>
              <c:numCache>
                <c:formatCode>0.00</c:formatCode>
                <c:ptCount val="3"/>
                <c:pt idx="0">
                  <c:v>-15.066618907738521</c:v>
                </c:pt>
                <c:pt idx="1">
                  <c:v>-8.0971313944216696</c:v>
                </c:pt>
                <c:pt idx="2">
                  <c:v>-1.34916710295146</c:v>
                </c:pt>
              </c:numCache>
            </c:numRef>
          </c:val>
          <c:smooth val="0"/>
          <c:extLst>
            <c:ext xmlns:c16="http://schemas.microsoft.com/office/drawing/2014/chart" uri="{C3380CC4-5D6E-409C-BE32-E72D297353CC}">
              <c16:uniqueId val="{00000001-7CE9-214A-B638-9EF2569B82C2}"/>
            </c:ext>
          </c:extLst>
        </c:ser>
        <c:ser>
          <c:idx val="2"/>
          <c:order val="2"/>
          <c:tx>
            <c:strRef>
              <c:f>'135.ЈКП Комуналец Прил'!$A$163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'135.ЈКП Комуналец Прил'!$B$160:$D$160</c:f>
              <c:numCache>
                <c:formatCode>General</c:formatCode>
                <c:ptCount val="3"/>
                <c:pt idx="0">
                  <c:v>2023</c:v>
                </c:pt>
                <c:pt idx="1">
                  <c:v>2024</c:v>
                </c:pt>
                <c:pt idx="2">
                  <c:v>2025</c:v>
                </c:pt>
              </c:numCache>
            </c:numRef>
          </c:cat>
          <c:val>
            <c:numRef>
              <c:f>'135.ЈКП Комуналец Прил'!$B$163:$D$163</c:f>
              <c:numCache>
                <c:formatCode>0.00</c:formatCode>
                <c:ptCount val="3"/>
                <c:pt idx="0">
                  <c:v>-12.27</c:v>
                </c:pt>
                <c:pt idx="1">
                  <c:v>-6.5</c:v>
                </c:pt>
                <c:pt idx="2">
                  <c:v>-0.24</c:v>
                </c:pt>
              </c:numCache>
            </c:numRef>
          </c:val>
          <c:smooth val="0"/>
          <c:extLst>
            <c:ext xmlns:c16="http://schemas.microsoft.com/office/drawing/2014/chart" uri="{C3380CC4-5D6E-409C-BE32-E72D297353CC}">
              <c16:uniqueId val="{00000002-7CE9-214A-B638-9EF2569B82C2}"/>
            </c:ext>
          </c:extLst>
        </c:ser>
        <c:ser>
          <c:idx val="3"/>
          <c:order val="3"/>
          <c:tx>
            <c:strRef>
              <c:f>'135.ЈКП Комуналец Прил'!$A$164</c:f>
              <c:strCache>
                <c:ptCount val="1"/>
                <c:pt idx="0">
                  <c:v>  СТАПКА НА ПОВРАТ НА КАПИТАЛОТ (ROE)</c:v>
                </c:pt>
              </c:strCache>
            </c:strRef>
          </c:tx>
          <c:marker>
            <c:symbol val="none"/>
          </c:marker>
          <c:cat>
            <c:numRef>
              <c:f>'135.ЈКП Комуналец Прил'!$B$160:$D$160</c:f>
              <c:numCache>
                <c:formatCode>General</c:formatCode>
                <c:ptCount val="3"/>
                <c:pt idx="0">
                  <c:v>2023</c:v>
                </c:pt>
                <c:pt idx="1">
                  <c:v>2024</c:v>
                </c:pt>
                <c:pt idx="2">
                  <c:v>2025</c:v>
                </c:pt>
              </c:numCache>
            </c:numRef>
          </c:cat>
          <c:val>
            <c:numRef>
              <c:f>'135.ЈКП Комуналец Прил'!$B$164:$D$164</c:f>
              <c:numCache>
                <c:formatCode>0.00</c:formatCode>
                <c:ptCount val="3"/>
                <c:pt idx="0">
                  <c:v>-25.52</c:v>
                </c:pt>
                <c:pt idx="1">
                  <c:v>-14.85</c:v>
                </c:pt>
                <c:pt idx="2">
                  <c:v>-0.56000000000000005</c:v>
                </c:pt>
              </c:numCache>
            </c:numRef>
          </c:val>
          <c:smooth val="0"/>
          <c:extLst>
            <c:ext xmlns:c16="http://schemas.microsoft.com/office/drawing/2014/chart" uri="{C3380CC4-5D6E-409C-BE32-E72D297353CC}">
              <c16:uniqueId val="{00000000-75A8-AA47-9C4E-E6CDE71DE1BD}"/>
            </c:ext>
          </c:extLst>
        </c:ser>
        <c:dLbls>
          <c:showLegendKey val="0"/>
          <c:showVal val="0"/>
          <c:showCatName val="0"/>
          <c:showSerName val="0"/>
          <c:showPercent val="0"/>
          <c:showBubbleSize val="0"/>
        </c:dLbls>
        <c:smooth val="0"/>
        <c:axId val="269704192"/>
        <c:axId val="269722368"/>
      </c:lineChart>
      <c:catAx>
        <c:axId val="26970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22368"/>
        <c:crosses val="autoZero"/>
        <c:auto val="1"/>
        <c:lblAlgn val="ctr"/>
        <c:lblOffset val="100"/>
        <c:noMultiLvlLbl val="0"/>
      </c:catAx>
      <c:valAx>
        <c:axId val="2697223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04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'135.ЈКП Комуналец Прил'!$A$95</c:f>
              <c:strCache>
                <c:ptCount val="1"/>
                <c:pt idx="0">
                  <c:v>Oбврски</c:v>
                </c:pt>
              </c:strCache>
            </c:strRef>
          </c:tx>
          <c:spPr>
            <a:solidFill>
              <a:schemeClr val="accent1"/>
            </a:solidFill>
            <a:ln>
              <a:noFill/>
              <a:prstDash val="solid"/>
            </a:ln>
          </c:spPr>
          <c:invertIfNegative val="0"/>
          <c:cat>
            <c:numRef>
              <c:f>'135.ЈКП Комуналец Прил'!$B$94:$D$94</c:f>
              <c:numCache>
                <c:formatCode>0</c:formatCode>
                <c:ptCount val="3"/>
                <c:pt idx="0">
                  <c:v>2023</c:v>
                </c:pt>
                <c:pt idx="1">
                  <c:v>2024</c:v>
                </c:pt>
                <c:pt idx="2">
                  <c:v>2025</c:v>
                </c:pt>
              </c:numCache>
            </c:numRef>
          </c:cat>
          <c:val>
            <c:numRef>
              <c:f>'135.ЈКП Комуналец Прил'!$B$95:$D$95</c:f>
              <c:numCache>
                <c:formatCode>#,##0</c:formatCode>
                <c:ptCount val="3"/>
                <c:pt idx="0">
                  <c:v>114222079</c:v>
                </c:pt>
                <c:pt idx="1">
                  <c:v>123057822</c:v>
                </c:pt>
                <c:pt idx="2">
                  <c:v>134122011</c:v>
                </c:pt>
              </c:numCache>
            </c:numRef>
          </c:val>
          <c:extLst>
            <c:ext xmlns:c16="http://schemas.microsoft.com/office/drawing/2014/chart" uri="{C3380CC4-5D6E-409C-BE32-E72D297353CC}">
              <c16:uniqueId val="{00000000-E42C-6947-A636-82BD7BB3F7B8}"/>
            </c:ext>
          </c:extLst>
        </c:ser>
        <c:ser>
          <c:idx val="1"/>
          <c:order val="1"/>
          <c:tx>
            <c:strRef>
              <c:f>'135.ЈКП Комуналец Прил'!$A$96</c:f>
              <c:strCache>
                <c:ptCount val="1"/>
                <c:pt idx="0">
                  <c:v>EBITDA</c:v>
                </c:pt>
              </c:strCache>
            </c:strRef>
          </c:tx>
          <c:spPr>
            <a:solidFill>
              <a:schemeClr val="accent2"/>
            </a:solidFill>
            <a:ln>
              <a:noFill/>
              <a:prstDash val="solid"/>
            </a:ln>
          </c:spPr>
          <c:invertIfNegative val="0"/>
          <c:cat>
            <c:numRef>
              <c:f>'135.ЈКП Комуналец Прил'!$B$94:$D$94</c:f>
              <c:numCache>
                <c:formatCode>0</c:formatCode>
                <c:ptCount val="3"/>
                <c:pt idx="0">
                  <c:v>2023</c:v>
                </c:pt>
                <c:pt idx="1">
                  <c:v>2024</c:v>
                </c:pt>
                <c:pt idx="2">
                  <c:v>2025</c:v>
                </c:pt>
              </c:numCache>
            </c:numRef>
          </c:cat>
          <c:val>
            <c:numRef>
              <c:f>'135.ЈКП Комуналец Прил'!$B$96:$D$96</c:f>
              <c:numCache>
                <c:formatCode>#,##0</c:formatCode>
                <c:ptCount val="3"/>
                <c:pt idx="0">
                  <c:v>-30274220</c:v>
                </c:pt>
                <c:pt idx="1">
                  <c:v>-13722503</c:v>
                </c:pt>
                <c:pt idx="2">
                  <c:v>4936857</c:v>
                </c:pt>
              </c:numCache>
            </c:numRef>
          </c:val>
          <c:extLst>
            <c:ext xmlns:c16="http://schemas.microsoft.com/office/drawing/2014/chart" uri="{C3380CC4-5D6E-409C-BE32-E72D297353CC}">
              <c16:uniqueId val="{00000001-E42C-6947-A636-82BD7BB3F7B8}"/>
            </c:ext>
          </c:extLst>
        </c:ser>
        <c:ser>
          <c:idx val="2"/>
          <c:order val="2"/>
          <c:tx>
            <c:strRef>
              <c:f>'135.ЈКП Комуналец Прил'!$A$97</c:f>
              <c:strCache>
                <c:ptCount val="1"/>
                <c:pt idx="0">
                  <c:v>Показател на долг/ЕBITDA</c:v>
                </c:pt>
              </c:strCache>
            </c:strRef>
          </c:tx>
          <c:spPr>
            <a:solidFill>
              <a:schemeClr val="accent3"/>
            </a:solidFill>
            <a:ln>
              <a:noFill/>
              <a:prstDash val="solid"/>
            </a:ln>
          </c:spPr>
          <c:invertIfNegative val="0"/>
          <c:cat>
            <c:numRef>
              <c:f>'135.ЈКП Комуналец Прил'!$B$94:$D$94</c:f>
              <c:numCache>
                <c:formatCode>0</c:formatCode>
                <c:ptCount val="3"/>
                <c:pt idx="0">
                  <c:v>2023</c:v>
                </c:pt>
                <c:pt idx="1">
                  <c:v>2024</c:v>
                </c:pt>
                <c:pt idx="2">
                  <c:v>2025</c:v>
                </c:pt>
              </c:numCache>
            </c:numRef>
          </c:cat>
          <c:val>
            <c:numRef>
              <c:f>'135.ЈКП Комуналец Прил'!$B$97:$D$97</c:f>
              <c:numCache>
                <c:formatCode>#,##0.00</c:formatCode>
                <c:ptCount val="3"/>
                <c:pt idx="0">
                  <c:v>-3.7729156688429959</c:v>
                </c:pt>
                <c:pt idx="1">
                  <c:v>-8.9675930112749835</c:v>
                </c:pt>
                <c:pt idx="2">
                  <c:v>27.167489558640241</c:v>
                </c:pt>
              </c:numCache>
            </c:numRef>
          </c:val>
          <c:extLst>
            <c:ext xmlns:c16="http://schemas.microsoft.com/office/drawing/2014/chart" uri="{C3380CC4-5D6E-409C-BE32-E72D297353CC}">
              <c16:uniqueId val="{00000002-E42C-6947-A636-82BD7BB3F7B8}"/>
            </c:ext>
          </c:extLst>
        </c:ser>
        <c:dLbls>
          <c:showLegendKey val="0"/>
          <c:showVal val="0"/>
          <c:showCatName val="0"/>
          <c:showSerName val="0"/>
          <c:showPercent val="0"/>
          <c:showBubbleSize val="0"/>
        </c:dLbls>
        <c:gapWidth val="219"/>
        <c:overlap val="-27"/>
        <c:axId val="269769728"/>
        <c:axId val="269775616"/>
      </c:barChart>
      <c:catAx>
        <c:axId val="2697697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75616"/>
        <c:crosses val="autoZero"/>
        <c:auto val="1"/>
        <c:lblAlgn val="ctr"/>
        <c:lblOffset val="100"/>
        <c:noMultiLvlLbl val="0"/>
      </c:catAx>
      <c:valAx>
        <c:axId val="269775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69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'135.ЈКП Комуналец Прил'!$A$118</c:f>
              <c:strCache>
                <c:ptCount val="1"/>
                <c:pt idx="0">
                  <c:v>Oбврски</c:v>
                </c:pt>
              </c:strCache>
            </c:strRef>
          </c:tx>
          <c:spPr>
            <a:solidFill>
              <a:schemeClr val="accent1"/>
            </a:solidFill>
            <a:ln>
              <a:noFill/>
              <a:prstDash val="solid"/>
            </a:ln>
          </c:spPr>
          <c:invertIfNegative val="0"/>
          <c:cat>
            <c:numRef>
              <c:f>'135.ЈКП Комуналец Прил'!$B$117:$D$117</c:f>
              <c:numCache>
                <c:formatCode>General</c:formatCode>
                <c:ptCount val="3"/>
                <c:pt idx="0">
                  <c:v>2023</c:v>
                </c:pt>
                <c:pt idx="1">
                  <c:v>2024</c:v>
                </c:pt>
                <c:pt idx="2">
                  <c:v>2025</c:v>
                </c:pt>
              </c:numCache>
            </c:numRef>
          </c:cat>
          <c:val>
            <c:numRef>
              <c:f>'135.ЈКП Комуналец Прил'!$B$118:$D$118</c:f>
              <c:numCache>
                <c:formatCode>#,##0</c:formatCode>
                <c:ptCount val="3"/>
                <c:pt idx="0">
                  <c:v>114222079</c:v>
                </c:pt>
                <c:pt idx="1">
                  <c:v>123057822</c:v>
                </c:pt>
                <c:pt idx="2">
                  <c:v>134122011</c:v>
                </c:pt>
              </c:numCache>
            </c:numRef>
          </c:val>
          <c:extLst>
            <c:ext xmlns:c16="http://schemas.microsoft.com/office/drawing/2014/chart" uri="{C3380CC4-5D6E-409C-BE32-E72D297353CC}">
              <c16:uniqueId val="{00000000-86D8-8E4E-8D46-036147968EAD}"/>
            </c:ext>
          </c:extLst>
        </c:ser>
        <c:ser>
          <c:idx val="1"/>
          <c:order val="1"/>
          <c:tx>
            <c:strRef>
              <c:f>'135.ЈКП Комуналец Прил'!$A$119</c:f>
              <c:strCache>
                <c:ptCount val="1"/>
                <c:pt idx="0">
                  <c:v>Приходи</c:v>
                </c:pt>
              </c:strCache>
            </c:strRef>
          </c:tx>
          <c:spPr>
            <a:solidFill>
              <a:schemeClr val="accent2"/>
            </a:solidFill>
            <a:ln>
              <a:noFill/>
              <a:prstDash val="solid"/>
            </a:ln>
          </c:spPr>
          <c:invertIfNegative val="0"/>
          <c:cat>
            <c:numRef>
              <c:f>'135.ЈКП Комуналец Прил'!$B$117:$D$117</c:f>
              <c:numCache>
                <c:formatCode>General</c:formatCode>
                <c:ptCount val="3"/>
                <c:pt idx="0">
                  <c:v>2023</c:v>
                </c:pt>
                <c:pt idx="1">
                  <c:v>2024</c:v>
                </c:pt>
                <c:pt idx="2">
                  <c:v>2025</c:v>
                </c:pt>
              </c:numCache>
            </c:numRef>
          </c:cat>
          <c:val>
            <c:numRef>
              <c:f>'135.ЈКП Комуналец Прил'!$B$119:$D$119</c:f>
              <c:numCache>
                <c:formatCode>#,##0</c:formatCode>
                <c:ptCount val="3"/>
                <c:pt idx="0">
                  <c:v>256218659</c:v>
                </c:pt>
                <c:pt idx="1">
                  <c:v>277037813</c:v>
                </c:pt>
                <c:pt idx="2">
                  <c:v>292650718</c:v>
                </c:pt>
              </c:numCache>
            </c:numRef>
          </c:val>
          <c:extLst>
            <c:ext xmlns:c16="http://schemas.microsoft.com/office/drawing/2014/chart" uri="{C3380CC4-5D6E-409C-BE32-E72D297353CC}">
              <c16:uniqueId val="{00000001-86D8-8E4E-8D46-036147968EAD}"/>
            </c:ext>
          </c:extLst>
        </c:ser>
        <c:dLbls>
          <c:showLegendKey val="0"/>
          <c:showVal val="0"/>
          <c:showCatName val="0"/>
          <c:showSerName val="0"/>
          <c:showPercent val="0"/>
          <c:showBubbleSize val="0"/>
        </c:dLbls>
        <c:gapWidth val="219"/>
        <c:overlap val="-27"/>
        <c:axId val="269797248"/>
        <c:axId val="269798784"/>
      </c:barChart>
      <c:catAx>
        <c:axId val="2697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98784"/>
        <c:crosses val="autoZero"/>
        <c:auto val="1"/>
        <c:lblAlgn val="ctr"/>
        <c:lblOffset val="100"/>
        <c:noMultiLvlLbl val="0"/>
      </c:catAx>
      <c:valAx>
        <c:axId val="269798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797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'135.ЈКП Комуналец Прил'!$A$139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'135.ЈКП Комуналец Прил'!$B$138:$D$138</c:f>
              <c:numCache>
                <c:formatCode>General</c:formatCode>
                <c:ptCount val="3"/>
                <c:pt idx="0">
                  <c:v>2023</c:v>
                </c:pt>
                <c:pt idx="1">
                  <c:v>2024</c:v>
                </c:pt>
                <c:pt idx="2">
                  <c:v>2025</c:v>
                </c:pt>
              </c:numCache>
            </c:numRef>
          </c:cat>
          <c:val>
            <c:numRef>
              <c:f>'135.ЈКП Комуналец Прил'!$B$139:$D$139</c:f>
              <c:numCache>
                <c:formatCode>0.00</c:formatCode>
                <c:ptCount val="3"/>
                <c:pt idx="0">
                  <c:v>0.39968489573131011</c:v>
                </c:pt>
                <c:pt idx="1">
                  <c:v>0.45019480708695853</c:v>
                </c:pt>
                <c:pt idx="2">
                  <c:v>0.48090689490962157</c:v>
                </c:pt>
              </c:numCache>
            </c:numRef>
          </c:val>
          <c:smooth val="0"/>
          <c:extLst>
            <c:ext xmlns:c16="http://schemas.microsoft.com/office/drawing/2014/chart" uri="{C3380CC4-5D6E-409C-BE32-E72D297353CC}">
              <c16:uniqueId val="{00000000-6EDF-BE48-86B7-F0E67C9A08AE}"/>
            </c:ext>
          </c:extLst>
        </c:ser>
        <c:ser>
          <c:idx val="1"/>
          <c:order val="1"/>
          <c:tx>
            <c:strRef>
              <c:f>'135.ЈКП Комуналец Прил'!$A$140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'135.ЈКП Комуналец Прил'!$B$138:$D$138</c:f>
              <c:numCache>
                <c:formatCode>General</c:formatCode>
                <c:ptCount val="3"/>
                <c:pt idx="0">
                  <c:v>2023</c:v>
                </c:pt>
                <c:pt idx="1">
                  <c:v>2024</c:v>
                </c:pt>
                <c:pt idx="2">
                  <c:v>2025</c:v>
                </c:pt>
              </c:numCache>
            </c:numRef>
          </c:cat>
          <c:val>
            <c:numRef>
              <c:f>'135.ЈКП Комуналец Прил'!$B$140:$D$140</c:f>
              <c:numCache>
                <c:formatCode>0.00</c:formatCode>
                <c:ptCount val="3"/>
                <c:pt idx="0">
                  <c:v>0.83110154880689258</c:v>
                </c:pt>
                <c:pt idx="1">
                  <c:v>1.0283562857811079</c:v>
                </c:pt>
                <c:pt idx="2">
                  <c:v>1.135572688270887</c:v>
                </c:pt>
              </c:numCache>
            </c:numRef>
          </c:val>
          <c:smooth val="0"/>
          <c:extLst>
            <c:ext xmlns:c16="http://schemas.microsoft.com/office/drawing/2014/chart" uri="{C3380CC4-5D6E-409C-BE32-E72D297353CC}">
              <c16:uniqueId val="{00000001-6EDF-BE48-86B7-F0E67C9A08AE}"/>
            </c:ext>
          </c:extLst>
        </c:ser>
        <c:dLbls>
          <c:showLegendKey val="0"/>
          <c:showVal val="0"/>
          <c:showCatName val="0"/>
          <c:showSerName val="0"/>
          <c:showPercent val="0"/>
          <c:showBubbleSize val="0"/>
        </c:dLbls>
        <c:smooth val="0"/>
        <c:axId val="268198656"/>
        <c:axId val="268200192"/>
      </c:lineChart>
      <c:catAx>
        <c:axId val="2681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200192"/>
        <c:crosses val="autoZero"/>
        <c:auto val="1"/>
        <c:lblAlgn val="ctr"/>
        <c:lblOffset val="100"/>
        <c:noMultiLvlLbl val="0"/>
      </c:catAx>
      <c:valAx>
        <c:axId val="2682001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198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'135.ЈКП Комуналец Прил'!$A$185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'135.ЈКП Комуналец Прил'!$B$184:$D$184</c:f>
              <c:numCache>
                <c:formatCode>General</c:formatCode>
                <c:ptCount val="3"/>
                <c:pt idx="0">
                  <c:v>2023</c:v>
                </c:pt>
                <c:pt idx="1">
                  <c:v>2024</c:v>
                </c:pt>
                <c:pt idx="2">
                  <c:v>2025</c:v>
                </c:pt>
              </c:numCache>
            </c:numRef>
          </c:cat>
          <c:val>
            <c:numRef>
              <c:f>'135.ЈКП Комуналец Прил'!$B$185:$D$185</c:f>
              <c:numCache>
                <c:formatCode>0.00</c:formatCode>
                <c:ptCount val="3"/>
                <c:pt idx="0">
                  <c:v>1.9947166608101781</c:v>
                </c:pt>
                <c:pt idx="1">
                  <c:v>1.762499638263527</c:v>
                </c:pt>
                <c:pt idx="2">
                  <c:v>1.8182485368294961</c:v>
                </c:pt>
              </c:numCache>
            </c:numRef>
          </c:val>
          <c:smooth val="0"/>
          <c:extLst>
            <c:ext xmlns:c16="http://schemas.microsoft.com/office/drawing/2014/chart" uri="{C3380CC4-5D6E-409C-BE32-E72D297353CC}">
              <c16:uniqueId val="{00000000-02A7-FA40-AEA9-540008FBB18C}"/>
            </c:ext>
          </c:extLst>
        </c:ser>
        <c:ser>
          <c:idx val="1"/>
          <c:order val="1"/>
          <c:tx>
            <c:strRef>
              <c:f>'135.ЈКП Комуналец Прил'!$A$186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'135.ЈКП Комуналец Прил'!$B$184:$D$184</c:f>
              <c:numCache>
                <c:formatCode>General</c:formatCode>
                <c:ptCount val="3"/>
                <c:pt idx="0">
                  <c:v>2023</c:v>
                </c:pt>
                <c:pt idx="1">
                  <c:v>2024</c:v>
                </c:pt>
                <c:pt idx="2">
                  <c:v>2025</c:v>
                </c:pt>
              </c:numCache>
            </c:numRef>
          </c:cat>
          <c:val>
            <c:numRef>
              <c:f>'135.ЈКП Комуналец Прил'!$B$186:$D$186</c:f>
              <c:numCache>
                <c:formatCode>0.00</c:formatCode>
                <c:ptCount val="3"/>
                <c:pt idx="0">
                  <c:v>1.932057637685453</c:v>
                </c:pt>
                <c:pt idx="1">
                  <c:v>1.7087935988995191</c:v>
                </c:pt>
                <c:pt idx="2">
                  <c:v>1.7673015158820189</c:v>
                </c:pt>
              </c:numCache>
            </c:numRef>
          </c:val>
          <c:smooth val="0"/>
          <c:extLst>
            <c:ext xmlns:c16="http://schemas.microsoft.com/office/drawing/2014/chart" uri="{C3380CC4-5D6E-409C-BE32-E72D297353CC}">
              <c16:uniqueId val="{00000001-02A7-FA40-AEA9-540008FBB18C}"/>
            </c:ext>
          </c:extLst>
        </c:ser>
        <c:dLbls>
          <c:showLegendKey val="0"/>
          <c:showVal val="0"/>
          <c:showCatName val="0"/>
          <c:showSerName val="0"/>
          <c:showPercent val="0"/>
          <c:showBubbleSize val="0"/>
        </c:dLbls>
        <c:smooth val="0"/>
        <c:axId val="269061504"/>
        <c:axId val="269354112"/>
      </c:lineChart>
      <c:catAx>
        <c:axId val="26906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354112"/>
        <c:crosses val="autoZero"/>
        <c:auto val="1"/>
        <c:lblAlgn val="ctr"/>
        <c:lblOffset val="100"/>
        <c:noMultiLvlLbl val="0"/>
      </c:catAx>
      <c:valAx>
        <c:axId val="2693541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061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'136.Јавно Комунално Претпријат'!$A$161</c:f>
              <c:strCache>
                <c:ptCount val="1"/>
                <c:pt idx="0">
                  <c:v>   НЕТО ПРОФИТНА МАРЖА</c:v>
                </c:pt>
              </c:strCache>
            </c:strRef>
          </c:tx>
          <c:spPr>
            <a:ln w="28575" cap="rnd">
              <a:solidFill>
                <a:schemeClr val="accent1"/>
              </a:solidFill>
              <a:prstDash val="solid"/>
              <a:round/>
            </a:ln>
          </c:spPr>
          <c:marker>
            <c:symbol val="none"/>
          </c:marker>
          <c:cat>
            <c:numRef>
              <c:f>'136.Јавно Комунално Претпријат'!$B$160:$D$160</c:f>
              <c:numCache>
                <c:formatCode>General</c:formatCode>
                <c:ptCount val="3"/>
                <c:pt idx="0">
                  <c:v>2023</c:v>
                </c:pt>
                <c:pt idx="1">
                  <c:v>2024</c:v>
                </c:pt>
                <c:pt idx="2">
                  <c:v>2025</c:v>
                </c:pt>
              </c:numCache>
            </c:numRef>
          </c:cat>
          <c:val>
            <c:numRef>
              <c:f>'136.Јавно Комунално Претпријат'!$B$161:$D$161</c:f>
              <c:numCache>
                <c:formatCode>0.00</c:formatCode>
                <c:ptCount val="3"/>
                <c:pt idx="0">
                  <c:v>0.19692726978058389</c:v>
                </c:pt>
                <c:pt idx="1">
                  <c:v>-13.82</c:v>
                </c:pt>
                <c:pt idx="2">
                  <c:v>0</c:v>
                </c:pt>
              </c:numCache>
            </c:numRef>
          </c:val>
          <c:smooth val="0"/>
          <c:extLst>
            <c:ext xmlns:c16="http://schemas.microsoft.com/office/drawing/2014/chart" uri="{C3380CC4-5D6E-409C-BE32-E72D297353CC}">
              <c16:uniqueId val="{00000000-CCCC-2F4D-9715-4E528EBB37E0}"/>
            </c:ext>
          </c:extLst>
        </c:ser>
        <c:ser>
          <c:idx val="1"/>
          <c:order val="1"/>
          <c:tx>
            <c:strRef>
              <c:f>'136.Јавно Комунално Претпријат'!$A$162</c:f>
              <c:strCache>
                <c:ptCount val="1"/>
                <c:pt idx="0">
                  <c:v>  ОПЕРАТИВНА ПРОФИТНА МАРЖА</c:v>
                </c:pt>
              </c:strCache>
            </c:strRef>
          </c:tx>
          <c:spPr>
            <a:ln w="28575" cap="rnd">
              <a:solidFill>
                <a:schemeClr val="accent2"/>
              </a:solidFill>
              <a:prstDash val="solid"/>
              <a:round/>
            </a:ln>
          </c:spPr>
          <c:marker>
            <c:symbol val="none"/>
          </c:marker>
          <c:cat>
            <c:numRef>
              <c:f>'136.Јавно Комунално Претпријат'!$B$160:$D$160</c:f>
              <c:numCache>
                <c:formatCode>General</c:formatCode>
                <c:ptCount val="3"/>
                <c:pt idx="0">
                  <c:v>2023</c:v>
                </c:pt>
                <c:pt idx="1">
                  <c:v>2024</c:v>
                </c:pt>
                <c:pt idx="2">
                  <c:v>2025</c:v>
                </c:pt>
              </c:numCache>
            </c:numRef>
          </c:cat>
          <c:val>
            <c:numRef>
              <c:f>'136.Јавно Комунално Претпријат'!$B$162:$D$162</c:f>
              <c:numCache>
                <c:formatCode>0.00</c:formatCode>
                <c:ptCount val="3"/>
                <c:pt idx="0">
                  <c:v>-39.882561996579597</c:v>
                </c:pt>
                <c:pt idx="1">
                  <c:v>-44.832531173792077</c:v>
                </c:pt>
                <c:pt idx="2">
                  <c:v>0</c:v>
                </c:pt>
              </c:numCache>
            </c:numRef>
          </c:val>
          <c:smooth val="0"/>
          <c:extLst>
            <c:ext xmlns:c16="http://schemas.microsoft.com/office/drawing/2014/chart" uri="{C3380CC4-5D6E-409C-BE32-E72D297353CC}">
              <c16:uniqueId val="{00000001-CCCC-2F4D-9715-4E528EBB37E0}"/>
            </c:ext>
          </c:extLst>
        </c:ser>
        <c:ser>
          <c:idx val="2"/>
          <c:order val="2"/>
          <c:tx>
            <c:strRef>
              <c:f>'136.Јавно Комунално Претпријат'!$A$163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'136.Јавно Комунално Претпријат'!$B$160:$D$160</c:f>
              <c:numCache>
                <c:formatCode>General</c:formatCode>
                <c:ptCount val="3"/>
                <c:pt idx="0">
                  <c:v>2023</c:v>
                </c:pt>
                <c:pt idx="1">
                  <c:v>2024</c:v>
                </c:pt>
                <c:pt idx="2">
                  <c:v>2025</c:v>
                </c:pt>
              </c:numCache>
            </c:numRef>
          </c:cat>
          <c:val>
            <c:numRef>
              <c:f>'136.Јавно Комунално Претпријат'!$B$163:$D$163</c:f>
              <c:numCache>
                <c:formatCode>0.00</c:formatCode>
                <c:ptCount val="3"/>
                <c:pt idx="0">
                  <c:v>2.446502708019422E-2</c:v>
                </c:pt>
                <c:pt idx="1">
                  <c:v>-1.99</c:v>
                </c:pt>
                <c:pt idx="2">
                  <c:v>0</c:v>
                </c:pt>
              </c:numCache>
            </c:numRef>
          </c:val>
          <c:smooth val="0"/>
          <c:extLst>
            <c:ext xmlns:c16="http://schemas.microsoft.com/office/drawing/2014/chart" uri="{C3380CC4-5D6E-409C-BE32-E72D297353CC}">
              <c16:uniqueId val="{00000002-CCCC-2F4D-9715-4E528EBB37E0}"/>
            </c:ext>
          </c:extLst>
        </c:ser>
        <c:ser>
          <c:idx val="3"/>
          <c:order val="3"/>
          <c:tx>
            <c:strRef>
              <c:f>'136.Јавно Комунално Претпријат'!$A$164</c:f>
              <c:strCache>
                <c:ptCount val="1"/>
                <c:pt idx="0">
                  <c:v>  СТАПКА НА ПОВРАТ НА КАПИТАЛОТ (ROE)</c:v>
                </c:pt>
              </c:strCache>
            </c:strRef>
          </c:tx>
          <c:marker>
            <c:symbol val="none"/>
          </c:marker>
          <c:cat>
            <c:numRef>
              <c:f>'136.Јавно Комунално Претпријат'!$B$160:$D$160</c:f>
              <c:numCache>
                <c:formatCode>General</c:formatCode>
                <c:ptCount val="3"/>
                <c:pt idx="0">
                  <c:v>2023</c:v>
                </c:pt>
                <c:pt idx="1">
                  <c:v>2024</c:v>
                </c:pt>
                <c:pt idx="2">
                  <c:v>2025</c:v>
                </c:pt>
              </c:numCache>
            </c:numRef>
          </c:cat>
          <c:val>
            <c:numRef>
              <c:f>'136.Јавно Комунално Претпријат'!$B$164:$D$164</c:f>
              <c:numCache>
                <c:formatCode>0.00</c:formatCode>
                <c:ptCount val="3"/>
                <c:pt idx="0">
                  <c:v>9.8987461476062022E-2</c:v>
                </c:pt>
                <c:pt idx="1">
                  <c:v>-8.3699999999999992</c:v>
                </c:pt>
                <c:pt idx="2">
                  <c:v>0</c:v>
                </c:pt>
              </c:numCache>
            </c:numRef>
          </c:val>
          <c:smooth val="0"/>
          <c:extLst>
            <c:ext xmlns:c16="http://schemas.microsoft.com/office/drawing/2014/chart" uri="{C3380CC4-5D6E-409C-BE32-E72D297353CC}">
              <c16:uniqueId val="{00000000-D10D-5045-A147-5B7EE781DB37}"/>
            </c:ext>
          </c:extLst>
        </c:ser>
        <c:dLbls>
          <c:showLegendKey val="0"/>
          <c:showVal val="0"/>
          <c:showCatName val="0"/>
          <c:showSerName val="0"/>
          <c:showPercent val="0"/>
          <c:showBubbleSize val="0"/>
        </c:dLbls>
        <c:smooth val="0"/>
        <c:axId val="270173312"/>
        <c:axId val="270174848"/>
      </c:lineChart>
      <c:catAx>
        <c:axId val="27017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174848"/>
        <c:crosses val="autoZero"/>
        <c:auto val="1"/>
        <c:lblAlgn val="ctr"/>
        <c:lblOffset val="100"/>
        <c:noMultiLvlLbl val="0"/>
      </c:catAx>
      <c:valAx>
        <c:axId val="270174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173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'136.Јавно Комунално Претпријат'!$A$95</c:f>
              <c:strCache>
                <c:ptCount val="1"/>
                <c:pt idx="0">
                  <c:v>Oбврски</c:v>
                </c:pt>
              </c:strCache>
            </c:strRef>
          </c:tx>
          <c:spPr>
            <a:solidFill>
              <a:schemeClr val="accent1"/>
            </a:solidFill>
            <a:ln>
              <a:noFill/>
              <a:prstDash val="solid"/>
            </a:ln>
          </c:spPr>
          <c:invertIfNegative val="0"/>
          <c:cat>
            <c:numRef>
              <c:f>'136.Јавно Комунално Претпријат'!$B$94:$D$94</c:f>
              <c:numCache>
                <c:formatCode>0</c:formatCode>
                <c:ptCount val="3"/>
                <c:pt idx="0">
                  <c:v>2023</c:v>
                </c:pt>
                <c:pt idx="1">
                  <c:v>2024</c:v>
                </c:pt>
                <c:pt idx="2">
                  <c:v>2025</c:v>
                </c:pt>
              </c:numCache>
            </c:numRef>
          </c:cat>
          <c:val>
            <c:numRef>
              <c:f>'136.Јавно Комунално Претпријат'!$B$95:$D$95</c:f>
              <c:numCache>
                <c:formatCode>#,##0</c:formatCode>
                <c:ptCount val="3"/>
                <c:pt idx="0">
                  <c:v>59169437</c:v>
                </c:pt>
                <c:pt idx="1">
                  <c:v>80410526</c:v>
                </c:pt>
                <c:pt idx="2">
                  <c:v>0</c:v>
                </c:pt>
              </c:numCache>
            </c:numRef>
          </c:val>
          <c:extLst>
            <c:ext xmlns:c16="http://schemas.microsoft.com/office/drawing/2014/chart" uri="{C3380CC4-5D6E-409C-BE32-E72D297353CC}">
              <c16:uniqueId val="{00000000-CCD1-2F4B-BFB2-162E302D83AD}"/>
            </c:ext>
          </c:extLst>
        </c:ser>
        <c:ser>
          <c:idx val="1"/>
          <c:order val="1"/>
          <c:tx>
            <c:strRef>
              <c:f>'136.Јавно Комунално Претпријат'!$A$96</c:f>
              <c:strCache>
                <c:ptCount val="1"/>
                <c:pt idx="0">
                  <c:v>EBITDA</c:v>
                </c:pt>
              </c:strCache>
            </c:strRef>
          </c:tx>
          <c:spPr>
            <a:solidFill>
              <a:schemeClr val="accent2"/>
            </a:solidFill>
            <a:ln>
              <a:noFill/>
              <a:prstDash val="solid"/>
            </a:ln>
          </c:spPr>
          <c:invertIfNegative val="0"/>
          <c:cat>
            <c:numRef>
              <c:f>'136.Јавно Комунално Претпријат'!$B$94:$D$94</c:f>
              <c:numCache>
                <c:formatCode>0</c:formatCode>
                <c:ptCount val="3"/>
                <c:pt idx="0">
                  <c:v>2023</c:v>
                </c:pt>
                <c:pt idx="1">
                  <c:v>2024</c:v>
                </c:pt>
                <c:pt idx="2">
                  <c:v>2025</c:v>
                </c:pt>
              </c:numCache>
            </c:numRef>
          </c:cat>
          <c:val>
            <c:numRef>
              <c:f>'136.Јавно Комунално Претпријат'!$B$96:$D$96</c:f>
              <c:numCache>
                <c:formatCode>#,##0</c:formatCode>
                <c:ptCount val="3"/>
                <c:pt idx="0">
                  <c:v>-5051319</c:v>
                </c:pt>
                <c:pt idx="1">
                  <c:v>-22984405</c:v>
                </c:pt>
                <c:pt idx="2">
                  <c:v>0</c:v>
                </c:pt>
              </c:numCache>
            </c:numRef>
          </c:val>
          <c:extLst>
            <c:ext xmlns:c16="http://schemas.microsoft.com/office/drawing/2014/chart" uri="{C3380CC4-5D6E-409C-BE32-E72D297353CC}">
              <c16:uniqueId val="{00000001-CCD1-2F4B-BFB2-162E302D83AD}"/>
            </c:ext>
          </c:extLst>
        </c:ser>
        <c:ser>
          <c:idx val="2"/>
          <c:order val="2"/>
          <c:tx>
            <c:strRef>
              <c:f>'136.Јавно Комунално Претпријат'!$A$97</c:f>
              <c:strCache>
                <c:ptCount val="1"/>
                <c:pt idx="0">
                  <c:v>Показател на долг/ЕBITDA</c:v>
                </c:pt>
              </c:strCache>
            </c:strRef>
          </c:tx>
          <c:spPr>
            <a:solidFill>
              <a:schemeClr val="accent3"/>
            </a:solidFill>
            <a:ln>
              <a:noFill/>
              <a:prstDash val="solid"/>
            </a:ln>
          </c:spPr>
          <c:invertIfNegative val="0"/>
          <c:cat>
            <c:numRef>
              <c:f>'136.Јавно Комунално Претпријат'!$B$94:$D$94</c:f>
              <c:numCache>
                <c:formatCode>0</c:formatCode>
                <c:ptCount val="3"/>
                <c:pt idx="0">
                  <c:v>2023</c:v>
                </c:pt>
                <c:pt idx="1">
                  <c:v>2024</c:v>
                </c:pt>
                <c:pt idx="2">
                  <c:v>2025</c:v>
                </c:pt>
              </c:numCache>
            </c:numRef>
          </c:cat>
          <c:val>
            <c:numRef>
              <c:f>'136.Јавно Комунално Претпријат'!$B$97:$D$97</c:f>
              <c:numCache>
                <c:formatCode>#,##0.00</c:formatCode>
                <c:ptCount val="3"/>
                <c:pt idx="0">
                  <c:v>-11.71366072900959</c:v>
                </c:pt>
                <c:pt idx="1">
                  <c:v>-3.4984819489562602</c:v>
                </c:pt>
                <c:pt idx="2">
                  <c:v>0</c:v>
                </c:pt>
              </c:numCache>
            </c:numRef>
          </c:val>
          <c:extLst>
            <c:ext xmlns:c16="http://schemas.microsoft.com/office/drawing/2014/chart" uri="{C3380CC4-5D6E-409C-BE32-E72D297353CC}">
              <c16:uniqueId val="{00000002-CCD1-2F4B-BFB2-162E302D83AD}"/>
            </c:ext>
          </c:extLst>
        </c:ser>
        <c:dLbls>
          <c:showLegendKey val="0"/>
          <c:showVal val="0"/>
          <c:showCatName val="0"/>
          <c:showSerName val="0"/>
          <c:showPercent val="0"/>
          <c:showBubbleSize val="0"/>
        </c:dLbls>
        <c:gapWidth val="219"/>
        <c:overlap val="-27"/>
        <c:axId val="270079104"/>
        <c:axId val="270080640"/>
      </c:barChart>
      <c:catAx>
        <c:axId val="2700791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80640"/>
        <c:crosses val="autoZero"/>
        <c:auto val="1"/>
        <c:lblAlgn val="ctr"/>
        <c:lblOffset val="100"/>
        <c:noMultiLvlLbl val="0"/>
      </c:catAx>
      <c:valAx>
        <c:axId val="270080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79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'136.Јавно Комунално Претпријат'!$A$118</c:f>
              <c:strCache>
                <c:ptCount val="1"/>
                <c:pt idx="0">
                  <c:v>Oбврски</c:v>
                </c:pt>
              </c:strCache>
            </c:strRef>
          </c:tx>
          <c:spPr>
            <a:solidFill>
              <a:schemeClr val="accent1"/>
            </a:solidFill>
            <a:ln>
              <a:noFill/>
              <a:prstDash val="solid"/>
            </a:ln>
          </c:spPr>
          <c:invertIfNegative val="0"/>
          <c:cat>
            <c:numRef>
              <c:f>'136.Јавно Комунално Претпријат'!$B$117:$D$117</c:f>
              <c:numCache>
                <c:formatCode>General</c:formatCode>
                <c:ptCount val="3"/>
                <c:pt idx="0">
                  <c:v>2023</c:v>
                </c:pt>
                <c:pt idx="1">
                  <c:v>2024</c:v>
                </c:pt>
                <c:pt idx="2">
                  <c:v>2025</c:v>
                </c:pt>
              </c:numCache>
            </c:numRef>
          </c:cat>
          <c:val>
            <c:numRef>
              <c:f>'136.Јавно Комунално Претпријат'!$B$118:$D$118</c:f>
              <c:numCache>
                <c:formatCode>#,##0</c:formatCode>
                <c:ptCount val="3"/>
                <c:pt idx="0">
                  <c:v>59169437</c:v>
                </c:pt>
                <c:pt idx="1">
                  <c:v>80410526</c:v>
                </c:pt>
                <c:pt idx="2">
                  <c:v>0</c:v>
                </c:pt>
              </c:numCache>
            </c:numRef>
          </c:val>
          <c:extLst>
            <c:ext xmlns:c16="http://schemas.microsoft.com/office/drawing/2014/chart" uri="{C3380CC4-5D6E-409C-BE32-E72D297353CC}">
              <c16:uniqueId val="{00000000-AB9C-7D43-98FE-FF42A4D67624}"/>
            </c:ext>
          </c:extLst>
        </c:ser>
        <c:ser>
          <c:idx val="1"/>
          <c:order val="1"/>
          <c:tx>
            <c:strRef>
              <c:f>'136.Јавно Комунално Претпријат'!$A$119</c:f>
              <c:strCache>
                <c:ptCount val="1"/>
                <c:pt idx="0">
                  <c:v>Приходи</c:v>
                </c:pt>
              </c:strCache>
            </c:strRef>
          </c:tx>
          <c:spPr>
            <a:solidFill>
              <a:schemeClr val="accent2"/>
            </a:solidFill>
            <a:ln>
              <a:noFill/>
              <a:prstDash val="solid"/>
            </a:ln>
          </c:spPr>
          <c:invertIfNegative val="0"/>
          <c:cat>
            <c:numRef>
              <c:f>'136.Јавно Комунално Претпријат'!$B$117:$D$117</c:f>
              <c:numCache>
                <c:formatCode>General</c:formatCode>
                <c:ptCount val="3"/>
                <c:pt idx="0">
                  <c:v>2023</c:v>
                </c:pt>
                <c:pt idx="1">
                  <c:v>2024</c:v>
                </c:pt>
                <c:pt idx="2">
                  <c:v>2025</c:v>
                </c:pt>
              </c:numCache>
            </c:numRef>
          </c:cat>
          <c:val>
            <c:numRef>
              <c:f>'136.Јавно Комунално Претпријат'!$B$119:$D$119</c:f>
              <c:numCache>
                <c:formatCode>#,##0</c:formatCode>
                <c:ptCount val="3"/>
                <c:pt idx="0">
                  <c:v>251044944</c:v>
                </c:pt>
                <c:pt idx="1">
                  <c:v>265069186</c:v>
                </c:pt>
                <c:pt idx="2">
                  <c:v>0</c:v>
                </c:pt>
              </c:numCache>
            </c:numRef>
          </c:val>
          <c:extLst>
            <c:ext xmlns:c16="http://schemas.microsoft.com/office/drawing/2014/chart" uri="{C3380CC4-5D6E-409C-BE32-E72D297353CC}">
              <c16:uniqueId val="{00000001-AB9C-7D43-98FE-FF42A4D67624}"/>
            </c:ext>
          </c:extLst>
        </c:ser>
        <c:dLbls>
          <c:showLegendKey val="0"/>
          <c:showVal val="0"/>
          <c:showCatName val="0"/>
          <c:showSerName val="0"/>
          <c:showPercent val="0"/>
          <c:showBubbleSize val="0"/>
        </c:dLbls>
        <c:gapWidth val="219"/>
        <c:overlap val="-27"/>
        <c:axId val="270106624"/>
        <c:axId val="270108160"/>
      </c:barChart>
      <c:catAx>
        <c:axId val="27010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108160"/>
        <c:crosses val="autoZero"/>
        <c:auto val="1"/>
        <c:lblAlgn val="ctr"/>
        <c:lblOffset val="100"/>
        <c:noMultiLvlLbl val="0"/>
      </c:catAx>
      <c:valAx>
        <c:axId val="270108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106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'136.Јавно Комунално Претпријат'!$A$139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'136.Јавно Комунално Претпријат'!$B$138:$D$138</c:f>
              <c:numCache>
                <c:formatCode>General</c:formatCode>
                <c:ptCount val="3"/>
                <c:pt idx="0">
                  <c:v>2023</c:v>
                </c:pt>
                <c:pt idx="1">
                  <c:v>2024</c:v>
                </c:pt>
                <c:pt idx="2">
                  <c:v>2025</c:v>
                </c:pt>
              </c:numCache>
            </c:numRef>
          </c:cat>
          <c:val>
            <c:numRef>
              <c:f>'136.Јавно Комунално Претпријат'!$B$139:$D$139</c:f>
              <c:numCache>
                <c:formatCode>0.00</c:formatCode>
                <c:ptCount val="3"/>
                <c:pt idx="0">
                  <c:v>3.9679454154658768E-2</c:v>
                </c:pt>
                <c:pt idx="1">
                  <c:v>5.6315690740607882E-2</c:v>
                </c:pt>
                <c:pt idx="2">
                  <c:v>0</c:v>
                </c:pt>
              </c:numCache>
            </c:numRef>
          </c:val>
          <c:smooth val="0"/>
          <c:extLst>
            <c:ext xmlns:c16="http://schemas.microsoft.com/office/drawing/2014/chart" uri="{C3380CC4-5D6E-409C-BE32-E72D297353CC}">
              <c16:uniqueId val="{00000000-AC1D-A349-8C30-02935AE76D77}"/>
            </c:ext>
          </c:extLst>
        </c:ser>
        <c:ser>
          <c:idx val="1"/>
          <c:order val="1"/>
          <c:tx>
            <c:strRef>
              <c:f>'136.Јавно Комунално Претпријат'!$A$140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'136.Јавно Комунално Претпријат'!$B$138:$D$138</c:f>
              <c:numCache>
                <c:formatCode>General</c:formatCode>
                <c:ptCount val="3"/>
                <c:pt idx="0">
                  <c:v>2023</c:v>
                </c:pt>
                <c:pt idx="1">
                  <c:v>2024</c:v>
                </c:pt>
                <c:pt idx="2">
                  <c:v>2025</c:v>
                </c:pt>
              </c:numCache>
            </c:numRef>
          </c:cat>
          <c:val>
            <c:numRef>
              <c:f>'136.Јавно Комунално Претпријат'!$B$140:$D$140</c:f>
              <c:numCache>
                <c:formatCode>0.00</c:formatCode>
                <c:ptCount val="3"/>
                <c:pt idx="0">
                  <c:v>0.1605462535009903</c:v>
                </c:pt>
                <c:pt idx="1">
                  <c:v>0.23643387690167919</c:v>
                </c:pt>
                <c:pt idx="2">
                  <c:v>0</c:v>
                </c:pt>
              </c:numCache>
            </c:numRef>
          </c:val>
          <c:smooth val="0"/>
          <c:extLst>
            <c:ext xmlns:c16="http://schemas.microsoft.com/office/drawing/2014/chart" uri="{C3380CC4-5D6E-409C-BE32-E72D297353CC}">
              <c16:uniqueId val="{00000001-AC1D-A349-8C30-02935AE76D77}"/>
            </c:ext>
          </c:extLst>
        </c:ser>
        <c:dLbls>
          <c:showLegendKey val="0"/>
          <c:showVal val="0"/>
          <c:showCatName val="0"/>
          <c:showSerName val="0"/>
          <c:showPercent val="0"/>
          <c:showBubbleSize val="0"/>
        </c:dLbls>
        <c:smooth val="0"/>
        <c:axId val="270281344"/>
        <c:axId val="270291328"/>
      </c:lineChart>
      <c:catAx>
        <c:axId val="27028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291328"/>
        <c:crosses val="autoZero"/>
        <c:auto val="1"/>
        <c:lblAlgn val="ctr"/>
        <c:lblOffset val="100"/>
        <c:noMultiLvlLbl val="0"/>
      </c:catAx>
      <c:valAx>
        <c:axId val="270291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281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'136.Јавно Комунално Претпријат'!$A$185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'136.Јавно Комунално Претпријат'!$B$184:$D$184</c:f>
              <c:numCache>
                <c:formatCode>General</c:formatCode>
                <c:ptCount val="3"/>
                <c:pt idx="0">
                  <c:v>2023</c:v>
                </c:pt>
                <c:pt idx="1">
                  <c:v>2024</c:v>
                </c:pt>
                <c:pt idx="2">
                  <c:v>2025</c:v>
                </c:pt>
              </c:numCache>
            </c:numRef>
          </c:cat>
          <c:val>
            <c:numRef>
              <c:f>'136.Јавно Комунално Претпријат'!$B$185:$D$185</c:f>
              <c:numCache>
                <c:formatCode>0.00</c:formatCode>
                <c:ptCount val="3"/>
                <c:pt idx="0">
                  <c:v>3.222994668683429</c:v>
                </c:pt>
                <c:pt idx="1">
                  <c:v>2.406066377429243</c:v>
                </c:pt>
                <c:pt idx="2">
                  <c:v>0</c:v>
                </c:pt>
              </c:numCache>
            </c:numRef>
          </c:val>
          <c:smooth val="0"/>
          <c:extLst>
            <c:ext xmlns:c16="http://schemas.microsoft.com/office/drawing/2014/chart" uri="{C3380CC4-5D6E-409C-BE32-E72D297353CC}">
              <c16:uniqueId val="{00000000-D7D1-C346-9493-0217B8875231}"/>
            </c:ext>
          </c:extLst>
        </c:ser>
        <c:ser>
          <c:idx val="1"/>
          <c:order val="1"/>
          <c:tx>
            <c:strRef>
              <c:f>'136.Јавно Комунално Претпријат'!$A$186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'136.Јавно Комунално Претпријат'!$B$184:$D$184</c:f>
              <c:numCache>
                <c:formatCode>General</c:formatCode>
                <c:ptCount val="3"/>
                <c:pt idx="0">
                  <c:v>2023</c:v>
                </c:pt>
                <c:pt idx="1">
                  <c:v>2024</c:v>
                </c:pt>
                <c:pt idx="2">
                  <c:v>2025</c:v>
                </c:pt>
              </c:numCache>
            </c:numRef>
          </c:cat>
          <c:val>
            <c:numRef>
              <c:f>'136.Јавно Комунално Претпријат'!$B$186:$D$186</c:f>
              <c:numCache>
                <c:formatCode>0.00</c:formatCode>
                <c:ptCount val="3"/>
                <c:pt idx="0">
                  <c:v>2.350531998470764</c:v>
                </c:pt>
                <c:pt idx="1">
                  <c:v>1.809302441324659</c:v>
                </c:pt>
                <c:pt idx="2">
                  <c:v>0</c:v>
                </c:pt>
              </c:numCache>
            </c:numRef>
          </c:val>
          <c:smooth val="0"/>
          <c:extLst>
            <c:ext xmlns:c16="http://schemas.microsoft.com/office/drawing/2014/chart" uri="{C3380CC4-5D6E-409C-BE32-E72D297353CC}">
              <c16:uniqueId val="{00000001-D7D1-C346-9493-0217B8875231}"/>
            </c:ext>
          </c:extLst>
        </c:ser>
        <c:dLbls>
          <c:showLegendKey val="0"/>
          <c:showVal val="0"/>
          <c:showCatName val="0"/>
          <c:showSerName val="0"/>
          <c:showPercent val="0"/>
          <c:showBubbleSize val="0"/>
        </c:dLbls>
        <c:smooth val="0"/>
        <c:axId val="270333440"/>
        <c:axId val="270334976"/>
      </c:lineChart>
      <c:catAx>
        <c:axId val="27033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334976"/>
        <c:crosses val="autoZero"/>
        <c:auto val="1"/>
        <c:lblAlgn val="ctr"/>
        <c:lblOffset val="100"/>
        <c:noMultiLvlLbl val="0"/>
      </c:catAx>
      <c:valAx>
        <c:axId val="2703349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333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'15.Друштво за спортски дејност'!$A$162</c:f>
              <c:strCache>
                <c:ptCount val="1"/>
                <c:pt idx="0">
                  <c:v>   НЕТО ПРОФИТНА МАРЖА</c:v>
                </c:pt>
              </c:strCache>
            </c:strRef>
          </c:tx>
          <c:spPr>
            <a:ln w="28575" cap="rnd">
              <a:solidFill>
                <a:schemeClr val="accent1"/>
              </a:solidFill>
              <a:prstDash val="solid"/>
              <a:round/>
            </a:ln>
          </c:spPr>
          <c:marker>
            <c:symbol val="none"/>
          </c:marker>
          <c:cat>
            <c:numRef>
              <c:f>'15.Друштво за спортски дејност'!$B$161:$D$161</c:f>
              <c:numCache>
                <c:formatCode>General</c:formatCode>
                <c:ptCount val="3"/>
                <c:pt idx="0">
                  <c:v>2023</c:v>
                </c:pt>
                <c:pt idx="1">
                  <c:v>2024</c:v>
                </c:pt>
                <c:pt idx="2">
                  <c:v>2025</c:v>
                </c:pt>
              </c:numCache>
            </c:numRef>
          </c:cat>
          <c:val>
            <c:numRef>
              <c:f>'15.Друштво за спортски дејност'!$B$162:$D$162</c:f>
              <c:numCache>
                <c:formatCode>0.00</c:formatCode>
                <c:ptCount val="3"/>
                <c:pt idx="0">
                  <c:v>12.466202090592329</c:v>
                </c:pt>
                <c:pt idx="1">
                  <c:v>0</c:v>
                </c:pt>
                <c:pt idx="2">
                  <c:v>0</c:v>
                </c:pt>
              </c:numCache>
            </c:numRef>
          </c:val>
          <c:smooth val="0"/>
          <c:extLst>
            <c:ext xmlns:c16="http://schemas.microsoft.com/office/drawing/2014/chart" uri="{C3380CC4-5D6E-409C-BE32-E72D297353CC}">
              <c16:uniqueId val="{00000000-4121-E145-9B67-A8327962D5E0}"/>
            </c:ext>
          </c:extLst>
        </c:ser>
        <c:ser>
          <c:idx val="1"/>
          <c:order val="1"/>
          <c:tx>
            <c:strRef>
              <c:f>'15.Друштво за спортски дејност'!$A$163</c:f>
              <c:strCache>
                <c:ptCount val="1"/>
                <c:pt idx="0">
                  <c:v>  ОПЕРАТИВНА ПРОФИТНА МАРЖА</c:v>
                </c:pt>
              </c:strCache>
            </c:strRef>
          </c:tx>
          <c:spPr>
            <a:ln w="28575" cap="rnd">
              <a:solidFill>
                <a:schemeClr val="accent2"/>
              </a:solidFill>
              <a:prstDash val="solid"/>
              <a:round/>
            </a:ln>
          </c:spPr>
          <c:marker>
            <c:symbol val="none"/>
          </c:marker>
          <c:cat>
            <c:numRef>
              <c:f>'15.Друштво за спортски дејност'!$B$161:$D$161</c:f>
              <c:numCache>
                <c:formatCode>General</c:formatCode>
                <c:ptCount val="3"/>
                <c:pt idx="0">
                  <c:v>2023</c:v>
                </c:pt>
                <c:pt idx="1">
                  <c:v>2024</c:v>
                </c:pt>
                <c:pt idx="2">
                  <c:v>2025</c:v>
                </c:pt>
              </c:numCache>
            </c:numRef>
          </c:cat>
          <c:val>
            <c:numRef>
              <c:f>'15.Друштво за спортски дејност'!$B$163:$D$163</c:f>
              <c:numCache>
                <c:formatCode>0.00</c:formatCode>
                <c:ptCount val="3"/>
                <c:pt idx="0">
                  <c:v>-3365.2845528455291</c:v>
                </c:pt>
                <c:pt idx="1">
                  <c:v>0</c:v>
                </c:pt>
                <c:pt idx="2">
                  <c:v>0</c:v>
                </c:pt>
              </c:numCache>
            </c:numRef>
          </c:val>
          <c:smooth val="0"/>
          <c:extLst>
            <c:ext xmlns:c16="http://schemas.microsoft.com/office/drawing/2014/chart" uri="{C3380CC4-5D6E-409C-BE32-E72D297353CC}">
              <c16:uniqueId val="{00000001-4121-E145-9B67-A8327962D5E0}"/>
            </c:ext>
          </c:extLst>
        </c:ser>
        <c:ser>
          <c:idx val="2"/>
          <c:order val="2"/>
          <c:tx>
            <c:strRef>
              <c:f>'15.Друштво за спортски дејност'!$A$164</c:f>
              <c:strCache>
                <c:ptCount val="1"/>
                <c:pt idx="0">
                  <c:v>  СТАПКА НА ПОВРАТ НА СРЕДСТВА (ROA)</c:v>
                </c:pt>
              </c:strCache>
            </c:strRef>
          </c:tx>
          <c:spPr>
            <a:ln w="28575" cap="rnd">
              <a:solidFill>
                <a:schemeClr val="accent3"/>
              </a:solidFill>
              <a:prstDash val="solid"/>
              <a:round/>
            </a:ln>
          </c:spPr>
          <c:marker>
            <c:symbol val="none"/>
          </c:marker>
          <c:cat>
            <c:numRef>
              <c:f>'15.Друштво за спортски дејност'!$B$161:$D$161</c:f>
              <c:numCache>
                <c:formatCode>General</c:formatCode>
                <c:ptCount val="3"/>
                <c:pt idx="0">
                  <c:v>2023</c:v>
                </c:pt>
                <c:pt idx="1">
                  <c:v>2024</c:v>
                </c:pt>
                <c:pt idx="2">
                  <c:v>2025</c:v>
                </c:pt>
              </c:numCache>
            </c:numRef>
          </c:cat>
          <c:val>
            <c:numRef>
              <c:f>'15.Друштво за спортски дејност'!$B$164:$D$164</c:f>
              <c:numCache>
                <c:formatCode>0.00</c:formatCode>
                <c:ptCount val="3"/>
                <c:pt idx="0">
                  <c:v>0.83280636673926511</c:v>
                </c:pt>
                <c:pt idx="1">
                  <c:v>0.59077976444872138</c:v>
                </c:pt>
                <c:pt idx="2">
                  <c:v>-428.19</c:v>
                </c:pt>
              </c:numCache>
            </c:numRef>
          </c:val>
          <c:smooth val="0"/>
          <c:extLst>
            <c:ext xmlns:c16="http://schemas.microsoft.com/office/drawing/2014/chart" uri="{C3380CC4-5D6E-409C-BE32-E72D297353CC}">
              <c16:uniqueId val="{00000002-4121-E145-9B67-A8327962D5E0}"/>
            </c:ext>
          </c:extLst>
        </c:ser>
        <c:ser>
          <c:idx val="3"/>
          <c:order val="3"/>
          <c:tx>
            <c:strRef>
              <c:f>'15.Друштво за спортски дејност'!$A$165</c:f>
              <c:strCache>
                <c:ptCount val="1"/>
                <c:pt idx="0">
                  <c:v>  СТАПКА НА ПОВРАТ НА КАПИТАЛОТ (ROE)</c:v>
                </c:pt>
              </c:strCache>
            </c:strRef>
          </c:tx>
          <c:marker>
            <c:symbol val="none"/>
          </c:marker>
          <c:cat>
            <c:numRef>
              <c:f>'15.Друштво за спортски дејност'!$B$161:$D$161</c:f>
              <c:numCache>
                <c:formatCode>General</c:formatCode>
                <c:ptCount val="3"/>
                <c:pt idx="0">
                  <c:v>2023</c:v>
                </c:pt>
                <c:pt idx="1">
                  <c:v>2024</c:v>
                </c:pt>
                <c:pt idx="2">
                  <c:v>2025</c:v>
                </c:pt>
              </c:numCache>
            </c:numRef>
          </c:cat>
          <c:val>
            <c:numRef>
              <c:f>'15.Друштво за спортски дејност'!$B$165:$D$165</c:f>
              <c:numCache>
                <c:formatCode>0.00</c:formatCode>
                <c:ptCount val="3"/>
                <c:pt idx="0">
                  <c:v>-8.3131057621857245</c:v>
                </c:pt>
                <c:pt idx="1">
                  <c:v>-6.2374520297267591</c:v>
                </c:pt>
                <c:pt idx="2">
                  <c:v>89.34</c:v>
                </c:pt>
              </c:numCache>
            </c:numRef>
          </c:val>
          <c:smooth val="0"/>
          <c:extLst>
            <c:ext xmlns:c16="http://schemas.microsoft.com/office/drawing/2014/chart" uri="{C3380CC4-5D6E-409C-BE32-E72D297353CC}">
              <c16:uniqueId val="{00000000-4E62-4F4C-9141-F2C3ED275832}"/>
            </c:ext>
          </c:extLst>
        </c:ser>
        <c:dLbls>
          <c:showLegendKey val="0"/>
          <c:showVal val="0"/>
          <c:showCatName val="0"/>
          <c:showSerName val="0"/>
          <c:showPercent val="0"/>
          <c:showBubbleSize val="0"/>
        </c:dLbls>
        <c:smooth val="0"/>
        <c:axId val="224379264"/>
        <c:axId val="224380800"/>
      </c:lineChart>
      <c:catAx>
        <c:axId val="22437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380800"/>
        <c:crosses val="autoZero"/>
        <c:auto val="1"/>
        <c:lblAlgn val="ctr"/>
        <c:lblOffset val="100"/>
        <c:noMultiLvlLbl val="0"/>
      </c:catAx>
      <c:valAx>
        <c:axId val="224380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379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'137.ЈКП ПАЗАРИ Прилеп'!$A$161</c:f>
              <c:strCache>
                <c:ptCount val="1"/>
                <c:pt idx="0">
                  <c:v>   НЕТО ПРОФИТНА МАРЖА</c:v>
                </c:pt>
              </c:strCache>
            </c:strRef>
          </c:tx>
          <c:spPr>
            <a:ln w="28575" cap="rnd">
              <a:solidFill>
                <a:schemeClr val="accent1"/>
              </a:solidFill>
              <a:prstDash val="solid"/>
              <a:round/>
            </a:ln>
          </c:spPr>
          <c:marker>
            <c:symbol val="none"/>
          </c:marker>
          <c:cat>
            <c:numRef>
              <c:f>'137.ЈКП ПАЗАРИ Прилеп'!$B$160:$D$160</c:f>
              <c:numCache>
                <c:formatCode>General</c:formatCode>
                <c:ptCount val="3"/>
                <c:pt idx="0">
                  <c:v>2023</c:v>
                </c:pt>
                <c:pt idx="1">
                  <c:v>2024</c:v>
                </c:pt>
                <c:pt idx="2">
                  <c:v>2025</c:v>
                </c:pt>
              </c:numCache>
            </c:numRef>
          </c:cat>
          <c:val>
            <c:numRef>
              <c:f>'137.ЈКП ПАЗАРИ Прилеп'!$B$161:$D$161</c:f>
              <c:numCache>
                <c:formatCode>0.00</c:formatCode>
                <c:ptCount val="3"/>
                <c:pt idx="0">
                  <c:v>-18.5</c:v>
                </c:pt>
                <c:pt idx="1">
                  <c:v>-10.63</c:v>
                </c:pt>
                <c:pt idx="2">
                  <c:v>-20.9</c:v>
                </c:pt>
              </c:numCache>
            </c:numRef>
          </c:val>
          <c:smooth val="0"/>
          <c:extLst>
            <c:ext xmlns:c16="http://schemas.microsoft.com/office/drawing/2014/chart" uri="{C3380CC4-5D6E-409C-BE32-E72D297353CC}">
              <c16:uniqueId val="{00000000-17FA-184A-A329-0C61FC863571}"/>
            </c:ext>
          </c:extLst>
        </c:ser>
        <c:ser>
          <c:idx val="1"/>
          <c:order val="1"/>
          <c:tx>
            <c:strRef>
              <c:f>'137.ЈКП ПАЗАРИ Прилеп'!$A$162</c:f>
              <c:strCache>
                <c:ptCount val="1"/>
                <c:pt idx="0">
                  <c:v>  ОПЕРАТИВНА ПРОФИТНА МАРЖА</c:v>
                </c:pt>
              </c:strCache>
            </c:strRef>
          </c:tx>
          <c:spPr>
            <a:ln w="28575" cap="rnd">
              <a:solidFill>
                <a:schemeClr val="accent2"/>
              </a:solidFill>
              <a:prstDash val="solid"/>
              <a:round/>
            </a:ln>
          </c:spPr>
          <c:marker>
            <c:symbol val="none"/>
          </c:marker>
          <c:cat>
            <c:numRef>
              <c:f>'137.ЈКП ПАЗАРИ Прилеп'!$B$160:$D$160</c:f>
              <c:numCache>
                <c:formatCode>General</c:formatCode>
                <c:ptCount val="3"/>
                <c:pt idx="0">
                  <c:v>2023</c:v>
                </c:pt>
                <c:pt idx="1">
                  <c:v>2024</c:v>
                </c:pt>
                <c:pt idx="2">
                  <c:v>2025</c:v>
                </c:pt>
              </c:numCache>
            </c:numRef>
          </c:cat>
          <c:val>
            <c:numRef>
              <c:f>'137.ЈКП ПАЗАРИ Прилеп'!$B$162:$D$162</c:f>
              <c:numCache>
                <c:formatCode>0.00</c:formatCode>
                <c:ptCount val="3"/>
                <c:pt idx="0">
                  <c:v>-27.081744902346198</c:v>
                </c:pt>
                <c:pt idx="1">
                  <c:v>-48.20835921114098</c:v>
                </c:pt>
                <c:pt idx="2">
                  <c:v>-62.55499005097613</c:v>
                </c:pt>
              </c:numCache>
            </c:numRef>
          </c:val>
          <c:smooth val="0"/>
          <c:extLst>
            <c:ext xmlns:c16="http://schemas.microsoft.com/office/drawing/2014/chart" uri="{C3380CC4-5D6E-409C-BE32-E72D297353CC}">
              <c16:uniqueId val="{00000001-17FA-184A-A329-0C61FC863571}"/>
            </c:ext>
          </c:extLst>
        </c:ser>
        <c:ser>
          <c:idx val="2"/>
          <c:order val="2"/>
          <c:tx>
            <c:strRef>
              <c:f>'137.ЈКП ПАЗАРИ Прилеп'!$A$163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'137.ЈКП ПАЗАРИ Прилеп'!$B$160:$D$160</c:f>
              <c:numCache>
                <c:formatCode>General</c:formatCode>
                <c:ptCount val="3"/>
                <c:pt idx="0">
                  <c:v>2023</c:v>
                </c:pt>
                <c:pt idx="1">
                  <c:v>2024</c:v>
                </c:pt>
                <c:pt idx="2">
                  <c:v>2025</c:v>
                </c:pt>
              </c:numCache>
            </c:numRef>
          </c:cat>
          <c:val>
            <c:numRef>
              <c:f>'137.ЈКП ПАЗАРИ Прилеп'!$B$163:$D$163</c:f>
              <c:numCache>
                <c:formatCode>0.00</c:formatCode>
                <c:ptCount val="3"/>
                <c:pt idx="0">
                  <c:v>-6.49</c:v>
                </c:pt>
                <c:pt idx="1">
                  <c:v>-3.7</c:v>
                </c:pt>
                <c:pt idx="2">
                  <c:v>-7.69</c:v>
                </c:pt>
              </c:numCache>
            </c:numRef>
          </c:val>
          <c:smooth val="0"/>
          <c:extLst>
            <c:ext xmlns:c16="http://schemas.microsoft.com/office/drawing/2014/chart" uri="{C3380CC4-5D6E-409C-BE32-E72D297353CC}">
              <c16:uniqueId val="{00000002-17FA-184A-A329-0C61FC863571}"/>
            </c:ext>
          </c:extLst>
        </c:ser>
        <c:ser>
          <c:idx val="3"/>
          <c:order val="3"/>
          <c:tx>
            <c:strRef>
              <c:f>'137.ЈКП ПАЗАРИ Прилеп'!$A$164</c:f>
              <c:strCache>
                <c:ptCount val="1"/>
                <c:pt idx="0">
                  <c:v>  СТАПКА НА ПОВРАТ НА КАПИТАЛОТ (ROE)</c:v>
                </c:pt>
              </c:strCache>
            </c:strRef>
          </c:tx>
          <c:marker>
            <c:symbol val="none"/>
          </c:marker>
          <c:cat>
            <c:numRef>
              <c:f>'137.ЈКП ПАЗАРИ Прилеп'!$B$160:$D$160</c:f>
              <c:numCache>
                <c:formatCode>General</c:formatCode>
                <c:ptCount val="3"/>
                <c:pt idx="0">
                  <c:v>2023</c:v>
                </c:pt>
                <c:pt idx="1">
                  <c:v>2024</c:v>
                </c:pt>
                <c:pt idx="2">
                  <c:v>2025</c:v>
                </c:pt>
              </c:numCache>
            </c:numRef>
          </c:cat>
          <c:val>
            <c:numRef>
              <c:f>'137.ЈКП ПАЗАРИ Прилеп'!$B$164:$D$164</c:f>
              <c:numCache>
                <c:formatCode>0.00</c:formatCode>
                <c:ptCount val="3"/>
                <c:pt idx="0">
                  <c:v>-6.78</c:v>
                </c:pt>
                <c:pt idx="1">
                  <c:v>-3.88</c:v>
                </c:pt>
                <c:pt idx="2">
                  <c:v>-8.48</c:v>
                </c:pt>
              </c:numCache>
            </c:numRef>
          </c:val>
          <c:smooth val="0"/>
          <c:extLst>
            <c:ext xmlns:c16="http://schemas.microsoft.com/office/drawing/2014/chart" uri="{C3380CC4-5D6E-409C-BE32-E72D297353CC}">
              <c16:uniqueId val="{00000000-BB59-AF43-9E99-F667C0CB7D28}"/>
            </c:ext>
          </c:extLst>
        </c:ser>
        <c:dLbls>
          <c:showLegendKey val="0"/>
          <c:showVal val="0"/>
          <c:showCatName val="0"/>
          <c:showSerName val="0"/>
          <c:showPercent val="0"/>
          <c:showBubbleSize val="0"/>
        </c:dLbls>
        <c:smooth val="0"/>
        <c:axId val="270375936"/>
        <c:axId val="270394112"/>
      </c:lineChart>
      <c:catAx>
        <c:axId val="2703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394112"/>
        <c:crosses val="autoZero"/>
        <c:auto val="1"/>
        <c:lblAlgn val="ctr"/>
        <c:lblOffset val="100"/>
        <c:noMultiLvlLbl val="0"/>
      </c:catAx>
      <c:valAx>
        <c:axId val="2703941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3759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'137.ЈКП ПАЗАРИ Прилеп'!$A$95</c:f>
              <c:strCache>
                <c:ptCount val="1"/>
                <c:pt idx="0">
                  <c:v>Oбврски</c:v>
                </c:pt>
              </c:strCache>
            </c:strRef>
          </c:tx>
          <c:spPr>
            <a:solidFill>
              <a:schemeClr val="accent1"/>
            </a:solidFill>
            <a:ln>
              <a:noFill/>
              <a:prstDash val="solid"/>
            </a:ln>
          </c:spPr>
          <c:invertIfNegative val="0"/>
          <c:cat>
            <c:numRef>
              <c:f>'137.ЈКП ПАЗАРИ Прилеп'!$B$94:$D$94</c:f>
              <c:numCache>
                <c:formatCode>0</c:formatCode>
                <c:ptCount val="3"/>
                <c:pt idx="0">
                  <c:v>2023</c:v>
                </c:pt>
                <c:pt idx="1">
                  <c:v>2024</c:v>
                </c:pt>
                <c:pt idx="2">
                  <c:v>2025</c:v>
                </c:pt>
              </c:numCache>
            </c:numRef>
          </c:cat>
          <c:val>
            <c:numRef>
              <c:f>'137.ЈКП ПАЗАРИ Прилеп'!$B$95:$D$95</c:f>
              <c:numCache>
                <c:formatCode>#,##0</c:formatCode>
                <c:ptCount val="3"/>
                <c:pt idx="0">
                  <c:v>1512802</c:v>
                </c:pt>
                <c:pt idx="1">
                  <c:v>1570466</c:v>
                </c:pt>
                <c:pt idx="2">
                  <c:v>3121076</c:v>
                </c:pt>
              </c:numCache>
            </c:numRef>
          </c:val>
          <c:extLst>
            <c:ext xmlns:c16="http://schemas.microsoft.com/office/drawing/2014/chart" uri="{C3380CC4-5D6E-409C-BE32-E72D297353CC}">
              <c16:uniqueId val="{00000000-E063-A945-925B-874BB2C1BA0E}"/>
            </c:ext>
          </c:extLst>
        </c:ser>
        <c:ser>
          <c:idx val="1"/>
          <c:order val="1"/>
          <c:tx>
            <c:strRef>
              <c:f>'137.ЈКП ПАЗАРИ Прилеп'!$A$96</c:f>
              <c:strCache>
                <c:ptCount val="1"/>
                <c:pt idx="0">
                  <c:v>EBITDA</c:v>
                </c:pt>
              </c:strCache>
            </c:strRef>
          </c:tx>
          <c:spPr>
            <a:solidFill>
              <a:schemeClr val="accent2"/>
            </a:solidFill>
            <a:ln>
              <a:noFill/>
              <a:prstDash val="solid"/>
            </a:ln>
          </c:spPr>
          <c:invertIfNegative val="0"/>
          <c:cat>
            <c:numRef>
              <c:f>'137.ЈКП ПАЗАРИ Прилеп'!$B$94:$D$94</c:f>
              <c:numCache>
                <c:formatCode>0</c:formatCode>
                <c:ptCount val="3"/>
                <c:pt idx="0">
                  <c:v>2023</c:v>
                </c:pt>
                <c:pt idx="1">
                  <c:v>2024</c:v>
                </c:pt>
                <c:pt idx="2">
                  <c:v>2025</c:v>
                </c:pt>
              </c:numCache>
            </c:numRef>
          </c:cat>
          <c:val>
            <c:numRef>
              <c:f>'137.ЈКП ПАЗАРИ Прилеп'!$B$96:$D$96</c:f>
              <c:numCache>
                <c:formatCode>#,##0</c:formatCode>
                <c:ptCount val="3"/>
                <c:pt idx="0">
                  <c:v>-2282512</c:v>
                </c:pt>
                <c:pt idx="1">
                  <c:v>-4670691</c:v>
                </c:pt>
                <c:pt idx="2">
                  <c:v>-6638298</c:v>
                </c:pt>
              </c:numCache>
            </c:numRef>
          </c:val>
          <c:extLst>
            <c:ext xmlns:c16="http://schemas.microsoft.com/office/drawing/2014/chart" uri="{C3380CC4-5D6E-409C-BE32-E72D297353CC}">
              <c16:uniqueId val="{00000001-E063-A945-925B-874BB2C1BA0E}"/>
            </c:ext>
          </c:extLst>
        </c:ser>
        <c:ser>
          <c:idx val="2"/>
          <c:order val="2"/>
          <c:tx>
            <c:strRef>
              <c:f>'137.ЈКП ПАЗАРИ Прилеп'!$A$97</c:f>
              <c:strCache>
                <c:ptCount val="1"/>
                <c:pt idx="0">
                  <c:v>Показател на долг/ЕBITDA</c:v>
                </c:pt>
              </c:strCache>
            </c:strRef>
          </c:tx>
          <c:spPr>
            <a:solidFill>
              <a:schemeClr val="accent3"/>
            </a:solidFill>
            <a:ln>
              <a:noFill/>
              <a:prstDash val="solid"/>
            </a:ln>
          </c:spPr>
          <c:invertIfNegative val="0"/>
          <c:cat>
            <c:numRef>
              <c:f>'137.ЈКП ПАЗАРИ Прилеп'!$B$94:$D$94</c:f>
              <c:numCache>
                <c:formatCode>0</c:formatCode>
                <c:ptCount val="3"/>
                <c:pt idx="0">
                  <c:v>2023</c:v>
                </c:pt>
                <c:pt idx="1">
                  <c:v>2024</c:v>
                </c:pt>
                <c:pt idx="2">
                  <c:v>2025</c:v>
                </c:pt>
              </c:numCache>
            </c:numRef>
          </c:cat>
          <c:val>
            <c:numRef>
              <c:f>'137.ЈКП ПАЗАРИ Прилеп'!$B$97:$D$97</c:f>
              <c:numCache>
                <c:formatCode>#,##0.00</c:formatCode>
                <c:ptCount val="3"/>
                <c:pt idx="0">
                  <c:v>-0.66277942898000097</c:v>
                </c:pt>
                <c:pt idx="1">
                  <c:v>-0.33623847092432357</c:v>
                </c:pt>
                <c:pt idx="2">
                  <c:v>-0.47016208070201132</c:v>
                </c:pt>
              </c:numCache>
            </c:numRef>
          </c:val>
          <c:extLst>
            <c:ext xmlns:c16="http://schemas.microsoft.com/office/drawing/2014/chart" uri="{C3380CC4-5D6E-409C-BE32-E72D297353CC}">
              <c16:uniqueId val="{00000002-E063-A945-925B-874BB2C1BA0E}"/>
            </c:ext>
          </c:extLst>
        </c:ser>
        <c:dLbls>
          <c:showLegendKey val="0"/>
          <c:showVal val="0"/>
          <c:showCatName val="0"/>
          <c:showSerName val="0"/>
          <c:showPercent val="0"/>
          <c:showBubbleSize val="0"/>
        </c:dLbls>
        <c:gapWidth val="219"/>
        <c:overlap val="-27"/>
        <c:axId val="270441472"/>
        <c:axId val="270451456"/>
      </c:barChart>
      <c:catAx>
        <c:axId val="2704414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451456"/>
        <c:crosses val="autoZero"/>
        <c:auto val="1"/>
        <c:lblAlgn val="ctr"/>
        <c:lblOffset val="100"/>
        <c:noMultiLvlLbl val="0"/>
      </c:catAx>
      <c:valAx>
        <c:axId val="270451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441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'137.ЈКП ПАЗАРИ Прилеп'!$A$118</c:f>
              <c:strCache>
                <c:ptCount val="1"/>
                <c:pt idx="0">
                  <c:v>Oбврски</c:v>
                </c:pt>
              </c:strCache>
            </c:strRef>
          </c:tx>
          <c:spPr>
            <a:solidFill>
              <a:schemeClr val="accent1"/>
            </a:solidFill>
            <a:ln>
              <a:noFill/>
              <a:prstDash val="solid"/>
            </a:ln>
          </c:spPr>
          <c:invertIfNegative val="0"/>
          <c:cat>
            <c:numRef>
              <c:f>'137.ЈКП ПАЗАРИ Прилеп'!$B$117:$D$117</c:f>
              <c:numCache>
                <c:formatCode>General</c:formatCode>
                <c:ptCount val="3"/>
                <c:pt idx="0">
                  <c:v>2023</c:v>
                </c:pt>
                <c:pt idx="1">
                  <c:v>2024</c:v>
                </c:pt>
                <c:pt idx="2">
                  <c:v>2025</c:v>
                </c:pt>
              </c:numCache>
            </c:numRef>
          </c:cat>
          <c:val>
            <c:numRef>
              <c:f>'137.ЈКП ПАЗАРИ Прилеп'!$B$118:$D$118</c:f>
              <c:numCache>
                <c:formatCode>#,##0</c:formatCode>
                <c:ptCount val="3"/>
                <c:pt idx="0">
                  <c:v>1512802</c:v>
                </c:pt>
                <c:pt idx="1">
                  <c:v>1570466</c:v>
                </c:pt>
                <c:pt idx="2">
                  <c:v>3121076</c:v>
                </c:pt>
              </c:numCache>
            </c:numRef>
          </c:val>
          <c:extLst>
            <c:ext xmlns:c16="http://schemas.microsoft.com/office/drawing/2014/chart" uri="{C3380CC4-5D6E-409C-BE32-E72D297353CC}">
              <c16:uniqueId val="{00000000-5361-8E47-A0A6-011D1796EE57}"/>
            </c:ext>
          </c:extLst>
        </c:ser>
        <c:ser>
          <c:idx val="1"/>
          <c:order val="1"/>
          <c:tx>
            <c:strRef>
              <c:f>'137.ЈКП ПАЗАРИ Прилеп'!$A$119</c:f>
              <c:strCache>
                <c:ptCount val="1"/>
                <c:pt idx="0">
                  <c:v>Приходи</c:v>
                </c:pt>
              </c:strCache>
            </c:strRef>
          </c:tx>
          <c:spPr>
            <a:solidFill>
              <a:schemeClr val="accent2"/>
            </a:solidFill>
            <a:ln>
              <a:noFill/>
              <a:prstDash val="solid"/>
            </a:ln>
          </c:spPr>
          <c:invertIfNegative val="0"/>
          <c:cat>
            <c:numRef>
              <c:f>'137.ЈКП ПАЗАРИ Прилеп'!$B$117:$D$117</c:f>
              <c:numCache>
                <c:formatCode>General</c:formatCode>
                <c:ptCount val="3"/>
                <c:pt idx="0">
                  <c:v>2023</c:v>
                </c:pt>
                <c:pt idx="1">
                  <c:v>2024</c:v>
                </c:pt>
                <c:pt idx="2">
                  <c:v>2025</c:v>
                </c:pt>
              </c:numCache>
            </c:numRef>
          </c:cat>
          <c:val>
            <c:numRef>
              <c:f>'137.ЈКП ПАЗАРИ Прилеп'!$B$119:$D$119</c:f>
              <c:numCache>
                <c:formatCode>#,##0</c:formatCode>
                <c:ptCount val="3"/>
                <c:pt idx="0">
                  <c:v>13610420</c:v>
                </c:pt>
                <c:pt idx="1">
                  <c:v>16594397</c:v>
                </c:pt>
                <c:pt idx="2">
                  <c:v>17518043</c:v>
                </c:pt>
              </c:numCache>
            </c:numRef>
          </c:val>
          <c:extLst>
            <c:ext xmlns:c16="http://schemas.microsoft.com/office/drawing/2014/chart" uri="{C3380CC4-5D6E-409C-BE32-E72D297353CC}">
              <c16:uniqueId val="{00000001-5361-8E47-A0A6-011D1796EE57}"/>
            </c:ext>
          </c:extLst>
        </c:ser>
        <c:dLbls>
          <c:showLegendKey val="0"/>
          <c:showVal val="0"/>
          <c:showCatName val="0"/>
          <c:showSerName val="0"/>
          <c:showPercent val="0"/>
          <c:showBubbleSize val="0"/>
        </c:dLbls>
        <c:gapWidth val="219"/>
        <c:overlap val="-27"/>
        <c:axId val="269830016"/>
        <c:axId val="269831552"/>
      </c:barChart>
      <c:catAx>
        <c:axId val="26983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31552"/>
        <c:crosses val="autoZero"/>
        <c:auto val="1"/>
        <c:lblAlgn val="ctr"/>
        <c:lblOffset val="100"/>
        <c:noMultiLvlLbl val="0"/>
      </c:catAx>
      <c:valAx>
        <c:axId val="269831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30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'137.ЈКП ПАЗАРИ Прилеп'!$A$139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'137.ЈКП ПАЗАРИ Прилеп'!$B$138:$D$138</c:f>
              <c:numCache>
                <c:formatCode>General</c:formatCode>
                <c:ptCount val="3"/>
                <c:pt idx="0">
                  <c:v>2023</c:v>
                </c:pt>
                <c:pt idx="1">
                  <c:v>2024</c:v>
                </c:pt>
                <c:pt idx="2">
                  <c:v>2025</c:v>
                </c:pt>
              </c:numCache>
            </c:numRef>
          </c:cat>
          <c:val>
            <c:numRef>
              <c:f>'137.ЈКП ПАЗАРИ Прилеп'!$B$139:$D$139</c:f>
              <c:numCache>
                <c:formatCode>0.00</c:formatCode>
                <c:ptCount val="3"/>
                <c:pt idx="0">
                  <c:v>4.2099289071736948E-2</c:v>
                </c:pt>
                <c:pt idx="1">
                  <c:v>4.5249088587849241E-2</c:v>
                </c:pt>
                <c:pt idx="2">
                  <c:v>9.2701523333186403E-2</c:v>
                </c:pt>
              </c:numCache>
            </c:numRef>
          </c:val>
          <c:smooth val="0"/>
          <c:extLst>
            <c:ext xmlns:c16="http://schemas.microsoft.com/office/drawing/2014/chart" uri="{C3380CC4-5D6E-409C-BE32-E72D297353CC}">
              <c16:uniqueId val="{00000000-9251-8342-9C8E-7B44AE734724}"/>
            </c:ext>
          </c:extLst>
        </c:ser>
        <c:ser>
          <c:idx val="1"/>
          <c:order val="1"/>
          <c:tx>
            <c:strRef>
              <c:f>'137.ЈКП ПАЗАРИ Прилеп'!$A$140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'137.ЈКП ПАЗАРИ Прилеп'!$B$138:$D$138</c:f>
              <c:numCache>
                <c:formatCode>General</c:formatCode>
                <c:ptCount val="3"/>
                <c:pt idx="0">
                  <c:v>2023</c:v>
                </c:pt>
                <c:pt idx="1">
                  <c:v>2024</c:v>
                </c:pt>
                <c:pt idx="2">
                  <c:v>2025</c:v>
                </c:pt>
              </c:numCache>
            </c:numRef>
          </c:cat>
          <c:val>
            <c:numRef>
              <c:f>'137.ЈКП ПАЗАРИ Прилеп'!$B$140:$D$140</c:f>
              <c:numCache>
                <c:formatCode>0.00</c:formatCode>
                <c:ptCount val="3"/>
                <c:pt idx="0">
                  <c:v>4.3949533173370567E-2</c:v>
                </c:pt>
                <c:pt idx="1">
                  <c:v>4.7393606067285467E-2</c:v>
                </c:pt>
                <c:pt idx="2">
                  <c:v>0.1021731279366284</c:v>
                </c:pt>
              </c:numCache>
            </c:numRef>
          </c:val>
          <c:smooth val="0"/>
          <c:extLst>
            <c:ext xmlns:c16="http://schemas.microsoft.com/office/drawing/2014/chart" uri="{C3380CC4-5D6E-409C-BE32-E72D297353CC}">
              <c16:uniqueId val="{00000001-9251-8342-9C8E-7B44AE734724}"/>
            </c:ext>
          </c:extLst>
        </c:ser>
        <c:dLbls>
          <c:showLegendKey val="0"/>
          <c:showVal val="0"/>
          <c:showCatName val="0"/>
          <c:showSerName val="0"/>
          <c:showPercent val="0"/>
          <c:showBubbleSize val="0"/>
        </c:dLbls>
        <c:smooth val="0"/>
        <c:axId val="269861632"/>
        <c:axId val="269863168"/>
      </c:lineChart>
      <c:catAx>
        <c:axId val="26986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63168"/>
        <c:crosses val="autoZero"/>
        <c:auto val="1"/>
        <c:lblAlgn val="ctr"/>
        <c:lblOffset val="100"/>
        <c:noMultiLvlLbl val="0"/>
      </c:catAx>
      <c:valAx>
        <c:axId val="269863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61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'137.ЈКП ПАЗАРИ Прилеп'!$A$185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'137.ЈКП ПАЗАРИ Прилеп'!$B$184:$D$184</c:f>
              <c:numCache>
                <c:formatCode>General</c:formatCode>
                <c:ptCount val="3"/>
                <c:pt idx="0">
                  <c:v>2023</c:v>
                </c:pt>
                <c:pt idx="1">
                  <c:v>2024</c:v>
                </c:pt>
                <c:pt idx="2">
                  <c:v>2025</c:v>
                </c:pt>
              </c:numCache>
            </c:numRef>
          </c:cat>
          <c:val>
            <c:numRef>
              <c:f>'137.ЈКП ПАЗАРИ Прилеп'!$B$185:$D$185</c:f>
              <c:numCache>
                <c:formatCode>0.00</c:formatCode>
                <c:ptCount val="3"/>
                <c:pt idx="0">
                  <c:v>1.4614999186939199</c:v>
                </c:pt>
                <c:pt idx="1">
                  <c:v>1.2676383952279131</c:v>
                </c:pt>
                <c:pt idx="2">
                  <c:v>0.66091726058577238</c:v>
                </c:pt>
              </c:numCache>
            </c:numRef>
          </c:val>
          <c:smooth val="0"/>
          <c:extLst>
            <c:ext xmlns:c16="http://schemas.microsoft.com/office/drawing/2014/chart" uri="{C3380CC4-5D6E-409C-BE32-E72D297353CC}">
              <c16:uniqueId val="{00000000-C140-2541-9156-0A9E974722B7}"/>
            </c:ext>
          </c:extLst>
        </c:ser>
        <c:ser>
          <c:idx val="1"/>
          <c:order val="1"/>
          <c:tx>
            <c:strRef>
              <c:f>'137.ЈКП ПАЗАРИ Прилеп'!$A$186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'137.ЈКП ПАЗАРИ Прилеп'!$B$184:$D$184</c:f>
              <c:numCache>
                <c:formatCode>General</c:formatCode>
                <c:ptCount val="3"/>
                <c:pt idx="0">
                  <c:v>2023</c:v>
                </c:pt>
                <c:pt idx="1">
                  <c:v>2024</c:v>
                </c:pt>
                <c:pt idx="2">
                  <c:v>2025</c:v>
                </c:pt>
              </c:numCache>
            </c:numRef>
          </c:cat>
          <c:val>
            <c:numRef>
              <c:f>'137.ЈКП ПАЗАРИ Прилеп'!$B$186:$D$186</c:f>
              <c:numCache>
                <c:formatCode>0.00</c:formatCode>
                <c:ptCount val="3"/>
                <c:pt idx="0">
                  <c:v>1.436959364146795</c:v>
                </c:pt>
                <c:pt idx="1">
                  <c:v>1.2441568298836141</c:v>
                </c:pt>
                <c:pt idx="2">
                  <c:v>0.64910178412829422</c:v>
                </c:pt>
              </c:numCache>
            </c:numRef>
          </c:val>
          <c:smooth val="0"/>
          <c:extLst>
            <c:ext xmlns:c16="http://schemas.microsoft.com/office/drawing/2014/chart" uri="{C3380CC4-5D6E-409C-BE32-E72D297353CC}">
              <c16:uniqueId val="{00000001-C140-2541-9156-0A9E974722B7}"/>
            </c:ext>
          </c:extLst>
        </c:ser>
        <c:dLbls>
          <c:showLegendKey val="0"/>
          <c:showVal val="0"/>
          <c:showCatName val="0"/>
          <c:showSerName val="0"/>
          <c:showPercent val="0"/>
          <c:showBubbleSize val="0"/>
        </c:dLbls>
        <c:smooth val="0"/>
        <c:axId val="269884800"/>
        <c:axId val="269894784"/>
      </c:lineChart>
      <c:catAx>
        <c:axId val="26988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94784"/>
        <c:crosses val="autoZero"/>
        <c:auto val="1"/>
        <c:lblAlgn val="ctr"/>
        <c:lblOffset val="100"/>
        <c:noMultiLvlLbl val="0"/>
      </c:catAx>
      <c:valAx>
        <c:axId val="269894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884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'138.ЈП за просторни и урбанисти'!$A$161</c:f>
              <c:strCache>
                <c:ptCount val="1"/>
                <c:pt idx="0">
                  <c:v>   НЕТО ПРОФИТНА МАРЖА</c:v>
                </c:pt>
              </c:strCache>
            </c:strRef>
          </c:tx>
          <c:spPr>
            <a:ln w="28575" cap="rnd">
              <a:solidFill>
                <a:schemeClr val="accent1"/>
              </a:solidFill>
              <a:prstDash val="solid"/>
              <a:round/>
            </a:ln>
          </c:spPr>
          <c:marker>
            <c:symbol val="none"/>
          </c:marker>
          <c:cat>
            <c:numRef>
              <c:f>'138.ЈП за просторни и урбанисти'!$B$160:$D$160</c:f>
              <c:numCache>
                <c:formatCode>General</c:formatCode>
                <c:ptCount val="3"/>
                <c:pt idx="0">
                  <c:v>2023</c:v>
                </c:pt>
                <c:pt idx="1">
                  <c:v>2024</c:v>
                </c:pt>
                <c:pt idx="2">
                  <c:v>2025</c:v>
                </c:pt>
              </c:numCache>
            </c:numRef>
          </c:cat>
          <c:val>
            <c:numRef>
              <c:f>'138.ЈП за просторни и урбанисти'!$B$161:$D$161</c:f>
              <c:numCache>
                <c:formatCode>0.00</c:formatCode>
                <c:ptCount val="3"/>
                <c:pt idx="0">
                  <c:v>3.5279401877423879</c:v>
                </c:pt>
                <c:pt idx="1">
                  <c:v>-14.35</c:v>
                </c:pt>
                <c:pt idx="2">
                  <c:v>-20.81</c:v>
                </c:pt>
              </c:numCache>
            </c:numRef>
          </c:val>
          <c:smooth val="0"/>
          <c:extLst>
            <c:ext xmlns:c16="http://schemas.microsoft.com/office/drawing/2014/chart" uri="{C3380CC4-5D6E-409C-BE32-E72D297353CC}">
              <c16:uniqueId val="{00000000-7544-9944-BE51-0AA91BB7352B}"/>
            </c:ext>
          </c:extLst>
        </c:ser>
        <c:ser>
          <c:idx val="1"/>
          <c:order val="1"/>
          <c:tx>
            <c:strRef>
              <c:f>'138.ЈП за просторни и урбанисти'!$A$162</c:f>
              <c:strCache>
                <c:ptCount val="1"/>
                <c:pt idx="0">
                  <c:v>  ОПЕРАТИВНА ПРОФИТНА МАРЖА</c:v>
                </c:pt>
              </c:strCache>
            </c:strRef>
          </c:tx>
          <c:spPr>
            <a:ln w="28575" cap="rnd">
              <a:solidFill>
                <a:schemeClr val="accent2"/>
              </a:solidFill>
              <a:prstDash val="solid"/>
              <a:round/>
            </a:ln>
          </c:spPr>
          <c:marker>
            <c:symbol val="none"/>
          </c:marker>
          <c:cat>
            <c:numRef>
              <c:f>'138.ЈП за просторни и урбанисти'!$B$160:$D$160</c:f>
              <c:numCache>
                <c:formatCode>General</c:formatCode>
                <c:ptCount val="3"/>
                <c:pt idx="0">
                  <c:v>2023</c:v>
                </c:pt>
                <c:pt idx="1">
                  <c:v>2024</c:v>
                </c:pt>
                <c:pt idx="2">
                  <c:v>2025</c:v>
                </c:pt>
              </c:numCache>
            </c:numRef>
          </c:cat>
          <c:val>
            <c:numRef>
              <c:f>'138.ЈП за просторни и урбанисти'!$B$162:$D$162</c:f>
              <c:numCache>
                <c:formatCode>0.00</c:formatCode>
                <c:ptCount val="3"/>
                <c:pt idx="0">
                  <c:v>-42.643657531330049</c:v>
                </c:pt>
                <c:pt idx="1">
                  <c:v>-14.72769583678927</c:v>
                </c:pt>
                <c:pt idx="2">
                  <c:v>-24.12220884994969</c:v>
                </c:pt>
              </c:numCache>
            </c:numRef>
          </c:val>
          <c:smooth val="0"/>
          <c:extLst>
            <c:ext xmlns:c16="http://schemas.microsoft.com/office/drawing/2014/chart" uri="{C3380CC4-5D6E-409C-BE32-E72D297353CC}">
              <c16:uniqueId val="{00000001-7544-9944-BE51-0AA91BB7352B}"/>
            </c:ext>
          </c:extLst>
        </c:ser>
        <c:ser>
          <c:idx val="2"/>
          <c:order val="2"/>
          <c:tx>
            <c:strRef>
              <c:f>'138.ЈП за просторни и урбанисти'!$A$163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'138.ЈП за просторни и урбанисти'!$B$160:$D$160</c:f>
              <c:numCache>
                <c:formatCode>General</c:formatCode>
                <c:ptCount val="3"/>
                <c:pt idx="0">
                  <c:v>2023</c:v>
                </c:pt>
                <c:pt idx="1">
                  <c:v>2024</c:v>
                </c:pt>
                <c:pt idx="2">
                  <c:v>2025</c:v>
                </c:pt>
              </c:numCache>
            </c:numRef>
          </c:cat>
          <c:val>
            <c:numRef>
              <c:f>'138.ЈП за просторни и урбанисти'!$B$163:$D$163</c:f>
              <c:numCache>
                <c:formatCode>0.00</c:formatCode>
                <c:ptCount val="3"/>
                <c:pt idx="0">
                  <c:v>2.2472456364962889</c:v>
                </c:pt>
                <c:pt idx="1">
                  <c:v>-13.48</c:v>
                </c:pt>
                <c:pt idx="2">
                  <c:v>-16.079999999999998</c:v>
                </c:pt>
              </c:numCache>
            </c:numRef>
          </c:val>
          <c:smooth val="0"/>
          <c:extLst>
            <c:ext xmlns:c16="http://schemas.microsoft.com/office/drawing/2014/chart" uri="{C3380CC4-5D6E-409C-BE32-E72D297353CC}">
              <c16:uniqueId val="{00000002-7544-9944-BE51-0AA91BB7352B}"/>
            </c:ext>
          </c:extLst>
        </c:ser>
        <c:ser>
          <c:idx val="3"/>
          <c:order val="3"/>
          <c:tx>
            <c:strRef>
              <c:f>'138.ЈП за просторни и урбанисти'!$A$164</c:f>
              <c:strCache>
                <c:ptCount val="1"/>
                <c:pt idx="0">
                  <c:v>  СТАПКА НА ПОВРАТ НА КАПИТАЛОТ (ROE)</c:v>
                </c:pt>
              </c:strCache>
            </c:strRef>
          </c:tx>
          <c:marker>
            <c:symbol val="none"/>
          </c:marker>
          <c:cat>
            <c:numRef>
              <c:f>'138.ЈП за просторни и урбанисти'!$B$160:$D$160</c:f>
              <c:numCache>
                <c:formatCode>General</c:formatCode>
                <c:ptCount val="3"/>
                <c:pt idx="0">
                  <c:v>2023</c:v>
                </c:pt>
                <c:pt idx="1">
                  <c:v>2024</c:v>
                </c:pt>
                <c:pt idx="2">
                  <c:v>2025</c:v>
                </c:pt>
              </c:numCache>
            </c:numRef>
          </c:cat>
          <c:val>
            <c:numRef>
              <c:f>'138.ЈП за просторни и урбанисти'!$B$164:$D$164</c:f>
              <c:numCache>
                <c:formatCode>0.00</c:formatCode>
                <c:ptCount val="3"/>
                <c:pt idx="0">
                  <c:v>13.06239961773605</c:v>
                </c:pt>
                <c:pt idx="1">
                  <c:v>-266.29000000000002</c:v>
                </c:pt>
                <c:pt idx="2">
                  <c:v>134.18</c:v>
                </c:pt>
              </c:numCache>
            </c:numRef>
          </c:val>
          <c:smooth val="0"/>
          <c:extLst>
            <c:ext xmlns:c16="http://schemas.microsoft.com/office/drawing/2014/chart" uri="{C3380CC4-5D6E-409C-BE32-E72D297353CC}">
              <c16:uniqueId val="{00000000-D0A1-D349-96EC-5FFFF1680BFF}"/>
            </c:ext>
          </c:extLst>
        </c:ser>
        <c:dLbls>
          <c:showLegendKey val="0"/>
          <c:showVal val="0"/>
          <c:showCatName val="0"/>
          <c:showSerName val="0"/>
          <c:showPercent val="0"/>
          <c:showBubbleSize val="0"/>
        </c:dLbls>
        <c:smooth val="0"/>
        <c:axId val="269980800"/>
        <c:axId val="269982336"/>
      </c:lineChart>
      <c:catAx>
        <c:axId val="2699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982336"/>
        <c:crosses val="autoZero"/>
        <c:auto val="1"/>
        <c:lblAlgn val="ctr"/>
        <c:lblOffset val="100"/>
        <c:noMultiLvlLbl val="0"/>
      </c:catAx>
      <c:valAx>
        <c:axId val="269982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980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'138.ЈП за просторни и урбанисти'!$A$95</c:f>
              <c:strCache>
                <c:ptCount val="1"/>
                <c:pt idx="0">
                  <c:v>Oбврски</c:v>
                </c:pt>
              </c:strCache>
            </c:strRef>
          </c:tx>
          <c:spPr>
            <a:solidFill>
              <a:schemeClr val="accent1"/>
            </a:solidFill>
            <a:ln>
              <a:noFill/>
              <a:prstDash val="solid"/>
            </a:ln>
          </c:spPr>
          <c:invertIfNegative val="0"/>
          <c:cat>
            <c:numRef>
              <c:f>'138.ЈП за просторни и урбанисти'!$B$94:$D$94</c:f>
              <c:numCache>
                <c:formatCode>0</c:formatCode>
                <c:ptCount val="3"/>
                <c:pt idx="0">
                  <c:v>2023</c:v>
                </c:pt>
                <c:pt idx="1">
                  <c:v>2024</c:v>
                </c:pt>
                <c:pt idx="2">
                  <c:v>2025</c:v>
                </c:pt>
              </c:numCache>
            </c:numRef>
          </c:cat>
          <c:val>
            <c:numRef>
              <c:f>'138.ЈП за просторни и урбанисти'!$B$95:$D$95</c:f>
              <c:numCache>
                <c:formatCode>#,##0</c:formatCode>
                <c:ptCount val="3"/>
                <c:pt idx="0">
                  <c:v>26923601</c:v>
                </c:pt>
                <c:pt idx="1">
                  <c:v>30781017</c:v>
                </c:pt>
                <c:pt idx="2">
                  <c:v>35011077</c:v>
                </c:pt>
              </c:numCache>
            </c:numRef>
          </c:val>
          <c:extLst>
            <c:ext xmlns:c16="http://schemas.microsoft.com/office/drawing/2014/chart" uri="{C3380CC4-5D6E-409C-BE32-E72D297353CC}">
              <c16:uniqueId val="{00000000-2EBB-EE4A-A8F6-1C026D37B687}"/>
            </c:ext>
          </c:extLst>
        </c:ser>
        <c:ser>
          <c:idx val="1"/>
          <c:order val="1"/>
          <c:tx>
            <c:strRef>
              <c:f>'138.ЈП за просторни и урбанисти'!$A$96</c:f>
              <c:strCache>
                <c:ptCount val="1"/>
                <c:pt idx="0">
                  <c:v>EBITDA</c:v>
                </c:pt>
              </c:strCache>
            </c:strRef>
          </c:tx>
          <c:spPr>
            <a:solidFill>
              <a:schemeClr val="accent2"/>
            </a:solidFill>
            <a:ln>
              <a:noFill/>
              <a:prstDash val="solid"/>
            </a:ln>
          </c:spPr>
          <c:invertIfNegative val="0"/>
          <c:cat>
            <c:numRef>
              <c:f>'138.ЈП за просторни и урбанисти'!$B$94:$D$94</c:f>
              <c:numCache>
                <c:formatCode>0</c:formatCode>
                <c:ptCount val="3"/>
                <c:pt idx="0">
                  <c:v>2023</c:v>
                </c:pt>
                <c:pt idx="1">
                  <c:v>2024</c:v>
                </c:pt>
                <c:pt idx="2">
                  <c:v>2025</c:v>
                </c:pt>
              </c:numCache>
            </c:numRef>
          </c:cat>
          <c:val>
            <c:numRef>
              <c:f>'138.ЈП за просторни и урбанисти'!$B$96:$D$96</c:f>
              <c:numCache>
                <c:formatCode>#,##0</c:formatCode>
                <c:ptCount val="3"/>
                <c:pt idx="0">
                  <c:v>-11087054</c:v>
                </c:pt>
                <c:pt idx="1">
                  <c:v>-2176841</c:v>
                </c:pt>
                <c:pt idx="2">
                  <c:v>-7770555</c:v>
                </c:pt>
              </c:numCache>
            </c:numRef>
          </c:val>
          <c:extLst>
            <c:ext xmlns:c16="http://schemas.microsoft.com/office/drawing/2014/chart" uri="{C3380CC4-5D6E-409C-BE32-E72D297353CC}">
              <c16:uniqueId val="{00000001-2EBB-EE4A-A8F6-1C026D37B687}"/>
            </c:ext>
          </c:extLst>
        </c:ser>
        <c:ser>
          <c:idx val="2"/>
          <c:order val="2"/>
          <c:tx>
            <c:strRef>
              <c:f>'138.ЈП за просторни и урбанисти'!$A$97</c:f>
              <c:strCache>
                <c:ptCount val="1"/>
                <c:pt idx="0">
                  <c:v>Показател на долг/ЕBITDA</c:v>
                </c:pt>
              </c:strCache>
            </c:strRef>
          </c:tx>
          <c:spPr>
            <a:solidFill>
              <a:schemeClr val="accent3"/>
            </a:solidFill>
            <a:ln>
              <a:noFill/>
              <a:prstDash val="solid"/>
            </a:ln>
          </c:spPr>
          <c:invertIfNegative val="0"/>
          <c:cat>
            <c:numRef>
              <c:f>'138.ЈП за просторни и урбанисти'!$B$94:$D$94</c:f>
              <c:numCache>
                <c:formatCode>0</c:formatCode>
                <c:ptCount val="3"/>
                <c:pt idx="0">
                  <c:v>2023</c:v>
                </c:pt>
                <c:pt idx="1">
                  <c:v>2024</c:v>
                </c:pt>
                <c:pt idx="2">
                  <c:v>2025</c:v>
                </c:pt>
              </c:numCache>
            </c:numRef>
          </c:cat>
          <c:val>
            <c:numRef>
              <c:f>'138.ЈП за просторни и урбанисти'!$B$97:$D$97</c:f>
              <c:numCache>
                <c:formatCode>#,##0.00</c:formatCode>
                <c:ptCount val="3"/>
                <c:pt idx="0">
                  <c:v>-2.428381876736597</c:v>
                </c:pt>
                <c:pt idx="1">
                  <c:v>-14.14022291935883</c:v>
                </c:pt>
                <c:pt idx="2">
                  <c:v>-4.5056082866667824</c:v>
                </c:pt>
              </c:numCache>
            </c:numRef>
          </c:val>
          <c:extLst>
            <c:ext xmlns:c16="http://schemas.microsoft.com/office/drawing/2014/chart" uri="{C3380CC4-5D6E-409C-BE32-E72D297353CC}">
              <c16:uniqueId val="{00000002-2EBB-EE4A-A8F6-1C026D37B687}"/>
            </c:ext>
          </c:extLst>
        </c:ser>
        <c:dLbls>
          <c:showLegendKey val="0"/>
          <c:showVal val="0"/>
          <c:showCatName val="0"/>
          <c:showSerName val="0"/>
          <c:showPercent val="0"/>
          <c:showBubbleSize val="0"/>
        </c:dLbls>
        <c:gapWidth val="219"/>
        <c:overlap val="-27"/>
        <c:axId val="270025856"/>
        <c:axId val="270027392"/>
      </c:barChart>
      <c:catAx>
        <c:axId val="2700258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27392"/>
        <c:crosses val="autoZero"/>
        <c:auto val="1"/>
        <c:lblAlgn val="ctr"/>
        <c:lblOffset val="100"/>
        <c:noMultiLvlLbl val="0"/>
      </c:catAx>
      <c:valAx>
        <c:axId val="2700273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258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'138.ЈП за просторни и урбанисти'!$A$118</c:f>
              <c:strCache>
                <c:ptCount val="1"/>
                <c:pt idx="0">
                  <c:v>Oбврски</c:v>
                </c:pt>
              </c:strCache>
            </c:strRef>
          </c:tx>
          <c:spPr>
            <a:solidFill>
              <a:schemeClr val="accent1"/>
            </a:solidFill>
            <a:ln>
              <a:noFill/>
              <a:prstDash val="solid"/>
            </a:ln>
          </c:spPr>
          <c:invertIfNegative val="0"/>
          <c:cat>
            <c:numRef>
              <c:f>'138.ЈП за просторни и урбанисти'!$B$117:$D$117</c:f>
              <c:numCache>
                <c:formatCode>General</c:formatCode>
                <c:ptCount val="3"/>
                <c:pt idx="0">
                  <c:v>2023</c:v>
                </c:pt>
                <c:pt idx="1">
                  <c:v>2024</c:v>
                </c:pt>
                <c:pt idx="2">
                  <c:v>2025</c:v>
                </c:pt>
              </c:numCache>
            </c:numRef>
          </c:cat>
          <c:val>
            <c:numRef>
              <c:f>'138.ЈП за просторни и урбанисти'!$B$118:$D$118</c:f>
              <c:numCache>
                <c:formatCode>#,##0</c:formatCode>
                <c:ptCount val="3"/>
                <c:pt idx="0">
                  <c:v>26923601</c:v>
                </c:pt>
                <c:pt idx="1">
                  <c:v>30781017</c:v>
                </c:pt>
                <c:pt idx="2">
                  <c:v>35011077</c:v>
                </c:pt>
              </c:numCache>
            </c:numRef>
          </c:val>
          <c:extLst>
            <c:ext xmlns:c16="http://schemas.microsoft.com/office/drawing/2014/chart" uri="{C3380CC4-5D6E-409C-BE32-E72D297353CC}">
              <c16:uniqueId val="{00000000-CAC3-F44B-B999-944CD511F0DD}"/>
            </c:ext>
          </c:extLst>
        </c:ser>
        <c:ser>
          <c:idx val="1"/>
          <c:order val="1"/>
          <c:tx>
            <c:strRef>
              <c:f>'138.ЈП за просторни и урбанисти'!$A$119</c:f>
              <c:strCache>
                <c:ptCount val="1"/>
                <c:pt idx="0">
                  <c:v>Приходи</c:v>
                </c:pt>
              </c:strCache>
            </c:strRef>
          </c:tx>
          <c:spPr>
            <a:solidFill>
              <a:schemeClr val="accent2"/>
            </a:solidFill>
            <a:ln>
              <a:noFill/>
              <a:prstDash val="solid"/>
            </a:ln>
          </c:spPr>
          <c:invertIfNegative val="0"/>
          <c:cat>
            <c:numRef>
              <c:f>'138.ЈП за просторни и урбанисти'!$B$117:$D$117</c:f>
              <c:numCache>
                <c:formatCode>General</c:formatCode>
                <c:ptCount val="3"/>
                <c:pt idx="0">
                  <c:v>2023</c:v>
                </c:pt>
                <c:pt idx="1">
                  <c:v>2024</c:v>
                </c:pt>
                <c:pt idx="2">
                  <c:v>2025</c:v>
                </c:pt>
              </c:numCache>
            </c:numRef>
          </c:cat>
          <c:val>
            <c:numRef>
              <c:f>'138.ЈП за просторни и урбанисти'!$B$119:$D$119</c:f>
              <c:numCache>
                <c:formatCode>#,##0</c:formatCode>
                <c:ptCount val="3"/>
                <c:pt idx="0">
                  <c:v>63747879</c:v>
                </c:pt>
                <c:pt idx="1">
                  <c:v>60973552</c:v>
                </c:pt>
                <c:pt idx="2">
                  <c:v>62287279</c:v>
                </c:pt>
              </c:numCache>
            </c:numRef>
          </c:val>
          <c:extLst>
            <c:ext xmlns:c16="http://schemas.microsoft.com/office/drawing/2014/chart" uri="{C3380CC4-5D6E-409C-BE32-E72D297353CC}">
              <c16:uniqueId val="{00000001-CAC3-F44B-B999-944CD511F0DD}"/>
            </c:ext>
          </c:extLst>
        </c:ser>
        <c:dLbls>
          <c:showLegendKey val="0"/>
          <c:showVal val="0"/>
          <c:showCatName val="0"/>
          <c:showSerName val="0"/>
          <c:showPercent val="0"/>
          <c:showBubbleSize val="0"/>
        </c:dLbls>
        <c:gapWidth val="219"/>
        <c:overlap val="-27"/>
        <c:axId val="270061568"/>
        <c:axId val="270063104"/>
      </c:barChart>
      <c:catAx>
        <c:axId val="27006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63104"/>
        <c:crosses val="autoZero"/>
        <c:auto val="1"/>
        <c:lblAlgn val="ctr"/>
        <c:lblOffset val="100"/>
        <c:noMultiLvlLbl val="0"/>
      </c:catAx>
      <c:valAx>
        <c:axId val="270063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0615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'138.ЈП за просторни и урбанисти'!$A$139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'138.ЈП за просторни и урбанисти'!$B$138:$D$138</c:f>
              <c:numCache>
                <c:formatCode>General</c:formatCode>
                <c:ptCount val="3"/>
                <c:pt idx="0">
                  <c:v>2023</c:v>
                </c:pt>
                <c:pt idx="1">
                  <c:v>2024</c:v>
                </c:pt>
                <c:pt idx="2">
                  <c:v>2025</c:v>
                </c:pt>
              </c:numCache>
            </c:numRef>
          </c:cat>
          <c:val>
            <c:numRef>
              <c:f>'138.ЈП за просторни и урбанисти'!$B$139:$D$139</c:f>
              <c:numCache>
                <c:formatCode>0.00</c:formatCode>
                <c:ptCount val="3"/>
                <c:pt idx="0">
                  <c:v>0.39979558803795179</c:v>
                </c:pt>
                <c:pt idx="1">
                  <c:v>0.49279772228029151</c:v>
                </c:pt>
                <c:pt idx="2">
                  <c:v>0.45337481324115708</c:v>
                </c:pt>
              </c:numCache>
            </c:numRef>
          </c:val>
          <c:smooth val="0"/>
          <c:extLst>
            <c:ext xmlns:c16="http://schemas.microsoft.com/office/drawing/2014/chart" uri="{C3380CC4-5D6E-409C-BE32-E72D297353CC}">
              <c16:uniqueId val="{00000000-7962-6245-B5C2-5C08679EB4BD}"/>
            </c:ext>
          </c:extLst>
        </c:ser>
        <c:ser>
          <c:idx val="1"/>
          <c:order val="1"/>
          <c:tx>
            <c:strRef>
              <c:f>'138.ЈП за просторни и урбанисти'!$A$140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'138.ЈП за просторни и урбанисти'!$B$138:$D$138</c:f>
              <c:numCache>
                <c:formatCode>General</c:formatCode>
                <c:ptCount val="3"/>
                <c:pt idx="0">
                  <c:v>2023</c:v>
                </c:pt>
                <c:pt idx="1">
                  <c:v>2024</c:v>
                </c:pt>
                <c:pt idx="2">
                  <c:v>2025</c:v>
                </c:pt>
              </c:numCache>
            </c:numRef>
          </c:cat>
          <c:val>
            <c:numRef>
              <c:f>'138.ЈП за просторни и урбанисти'!$B$140:$D$140</c:f>
              <c:numCache>
                <c:formatCode>0.00</c:formatCode>
                <c:ptCount val="3"/>
                <c:pt idx="0">
                  <c:v>2.3238624436719988</c:v>
                </c:pt>
                <c:pt idx="1">
                  <c:v>9.7315031672182482</c:v>
                </c:pt>
                <c:pt idx="2">
                  <c:v>-3.7830010496127331</c:v>
                </c:pt>
              </c:numCache>
            </c:numRef>
          </c:val>
          <c:smooth val="0"/>
          <c:extLst>
            <c:ext xmlns:c16="http://schemas.microsoft.com/office/drawing/2014/chart" uri="{C3380CC4-5D6E-409C-BE32-E72D297353CC}">
              <c16:uniqueId val="{00000001-7962-6245-B5C2-5C08679EB4BD}"/>
            </c:ext>
          </c:extLst>
        </c:ser>
        <c:dLbls>
          <c:showLegendKey val="0"/>
          <c:showVal val="0"/>
          <c:showCatName val="0"/>
          <c:showSerName val="0"/>
          <c:showPercent val="0"/>
          <c:showBubbleSize val="0"/>
        </c:dLbls>
        <c:smooth val="0"/>
        <c:axId val="270883456"/>
        <c:axId val="270905728"/>
      </c:lineChart>
      <c:catAx>
        <c:axId val="27088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905728"/>
        <c:crosses val="autoZero"/>
        <c:auto val="1"/>
        <c:lblAlgn val="ctr"/>
        <c:lblOffset val="100"/>
        <c:noMultiLvlLbl val="0"/>
      </c:catAx>
      <c:valAx>
        <c:axId val="2709057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883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'138.ЈП за просторни и урбанисти'!$A$185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'138.ЈП за просторни и урбанисти'!$B$184:$D$184</c:f>
              <c:numCache>
                <c:formatCode>General</c:formatCode>
                <c:ptCount val="3"/>
                <c:pt idx="0">
                  <c:v>2023</c:v>
                </c:pt>
                <c:pt idx="1">
                  <c:v>2024</c:v>
                </c:pt>
                <c:pt idx="2">
                  <c:v>2025</c:v>
                </c:pt>
              </c:numCache>
            </c:numRef>
          </c:cat>
          <c:val>
            <c:numRef>
              <c:f>'138.ЈП за просторни и урбанисти'!$B$185:$D$185</c:f>
              <c:numCache>
                <c:formatCode>0.00</c:formatCode>
                <c:ptCount val="3"/>
                <c:pt idx="0">
                  <c:v>0.27235985260664047</c:v>
                </c:pt>
                <c:pt idx="1">
                  <c:v>0.26862718668457253</c:v>
                </c:pt>
                <c:pt idx="2">
                  <c:v>0.14063172064087029</c:v>
                </c:pt>
              </c:numCache>
            </c:numRef>
          </c:val>
          <c:smooth val="0"/>
          <c:extLst>
            <c:ext xmlns:c16="http://schemas.microsoft.com/office/drawing/2014/chart" uri="{C3380CC4-5D6E-409C-BE32-E72D297353CC}">
              <c16:uniqueId val="{00000000-0012-1248-84F0-6613A09D8A86}"/>
            </c:ext>
          </c:extLst>
        </c:ser>
        <c:ser>
          <c:idx val="1"/>
          <c:order val="1"/>
          <c:tx>
            <c:strRef>
              <c:f>'138.ЈП за просторни и урбанисти'!$A$186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'138.ЈП за просторни и урбанисти'!$B$184:$D$184</c:f>
              <c:numCache>
                <c:formatCode>General</c:formatCode>
                <c:ptCount val="3"/>
                <c:pt idx="0">
                  <c:v>2023</c:v>
                </c:pt>
                <c:pt idx="1">
                  <c:v>2024</c:v>
                </c:pt>
                <c:pt idx="2">
                  <c:v>2025</c:v>
                </c:pt>
              </c:numCache>
            </c:numRef>
          </c:cat>
          <c:val>
            <c:numRef>
              <c:f>'138.ЈП за просторни и урбанисти'!$B$186:$D$186</c:f>
              <c:numCache>
                <c:formatCode>0.00</c:formatCode>
                <c:ptCount val="3"/>
                <c:pt idx="0">
                  <c:v>0.27027116469301421</c:v>
                </c:pt>
                <c:pt idx="1">
                  <c:v>0.26622015120553028</c:v>
                </c:pt>
                <c:pt idx="2">
                  <c:v>0.1384608077038019</c:v>
                </c:pt>
              </c:numCache>
            </c:numRef>
          </c:val>
          <c:smooth val="0"/>
          <c:extLst>
            <c:ext xmlns:c16="http://schemas.microsoft.com/office/drawing/2014/chart" uri="{C3380CC4-5D6E-409C-BE32-E72D297353CC}">
              <c16:uniqueId val="{00000001-0012-1248-84F0-6613A09D8A86}"/>
            </c:ext>
          </c:extLst>
        </c:ser>
        <c:dLbls>
          <c:showLegendKey val="0"/>
          <c:showVal val="0"/>
          <c:showCatName val="0"/>
          <c:showSerName val="0"/>
          <c:showPercent val="0"/>
          <c:showBubbleSize val="0"/>
        </c:dLbls>
        <c:smooth val="0"/>
        <c:axId val="270935552"/>
        <c:axId val="270937088"/>
      </c:lineChart>
      <c:catAx>
        <c:axId val="27093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937088"/>
        <c:crosses val="autoZero"/>
        <c:auto val="1"/>
        <c:lblAlgn val="ctr"/>
        <c:lblOffset val="100"/>
        <c:noMultiLvlLbl val="0"/>
      </c:catAx>
      <c:valAx>
        <c:axId val="2709370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935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'15.Друштво за спортски дејност'!$A$96</c:f>
              <c:strCache>
                <c:ptCount val="1"/>
                <c:pt idx="0">
                  <c:v>Oбврски</c:v>
                </c:pt>
              </c:strCache>
            </c:strRef>
          </c:tx>
          <c:spPr>
            <a:solidFill>
              <a:schemeClr val="accent1"/>
            </a:solidFill>
            <a:ln>
              <a:noFill/>
              <a:prstDash val="solid"/>
            </a:ln>
          </c:spPr>
          <c:invertIfNegative val="0"/>
          <c:cat>
            <c:numRef>
              <c:f>'15.Друштво за спортски дејност'!$B$95:$D$95</c:f>
              <c:numCache>
                <c:formatCode>0</c:formatCode>
                <c:ptCount val="3"/>
                <c:pt idx="0">
                  <c:v>2023</c:v>
                </c:pt>
                <c:pt idx="1">
                  <c:v>2024</c:v>
                </c:pt>
                <c:pt idx="2">
                  <c:v>2025</c:v>
                </c:pt>
              </c:numCache>
            </c:numRef>
          </c:cat>
          <c:val>
            <c:numRef>
              <c:f>'15.Друштво за спортски дејност'!$B$96:$D$96</c:f>
              <c:numCache>
                <c:formatCode>#,##0</c:formatCode>
                <c:ptCount val="3"/>
                <c:pt idx="0">
                  <c:v>7089686</c:v>
                </c:pt>
                <c:pt idx="1">
                  <c:v>7023426</c:v>
                </c:pt>
                <c:pt idx="2">
                  <c:v>6892297</c:v>
                </c:pt>
              </c:numCache>
            </c:numRef>
          </c:val>
          <c:extLst>
            <c:ext xmlns:c16="http://schemas.microsoft.com/office/drawing/2014/chart" uri="{C3380CC4-5D6E-409C-BE32-E72D297353CC}">
              <c16:uniqueId val="{00000000-B8C2-6243-852F-5B65199778CA}"/>
            </c:ext>
          </c:extLst>
        </c:ser>
        <c:ser>
          <c:idx val="1"/>
          <c:order val="1"/>
          <c:tx>
            <c:strRef>
              <c:f>'15.Друштво за спортски дејност'!$A$97</c:f>
              <c:strCache>
                <c:ptCount val="1"/>
                <c:pt idx="0">
                  <c:v>EBITDA</c:v>
                </c:pt>
              </c:strCache>
            </c:strRef>
          </c:tx>
          <c:spPr>
            <a:solidFill>
              <a:schemeClr val="accent2"/>
            </a:solidFill>
            <a:ln>
              <a:noFill/>
              <a:prstDash val="solid"/>
            </a:ln>
          </c:spPr>
          <c:invertIfNegative val="0"/>
          <c:cat>
            <c:numRef>
              <c:f>'15.Друштво за спортски дејност'!$B$95:$D$95</c:f>
              <c:numCache>
                <c:formatCode>0</c:formatCode>
                <c:ptCount val="3"/>
                <c:pt idx="0">
                  <c:v>2023</c:v>
                </c:pt>
                <c:pt idx="1">
                  <c:v>2024</c:v>
                </c:pt>
                <c:pt idx="2">
                  <c:v>2025</c:v>
                </c:pt>
              </c:numCache>
            </c:numRef>
          </c:cat>
          <c:val>
            <c:numRef>
              <c:f>'15.Друштво за спортски дејност'!$B$97:$D$97</c:f>
              <c:numCache>
                <c:formatCode>#,##0</c:formatCode>
                <c:ptCount val="3"/>
                <c:pt idx="0">
                  <c:v>-14487550</c:v>
                </c:pt>
                <c:pt idx="1">
                  <c:v>-14216236</c:v>
                </c:pt>
                <c:pt idx="2">
                  <c:v>-24828927</c:v>
                </c:pt>
              </c:numCache>
            </c:numRef>
          </c:val>
          <c:extLst>
            <c:ext xmlns:c16="http://schemas.microsoft.com/office/drawing/2014/chart" uri="{C3380CC4-5D6E-409C-BE32-E72D297353CC}">
              <c16:uniqueId val="{00000001-B8C2-6243-852F-5B65199778CA}"/>
            </c:ext>
          </c:extLst>
        </c:ser>
        <c:ser>
          <c:idx val="2"/>
          <c:order val="2"/>
          <c:tx>
            <c:strRef>
              <c:f>'15.Друштво за спортски дејност'!$A$98</c:f>
              <c:strCache>
                <c:ptCount val="1"/>
                <c:pt idx="0">
                  <c:v>Показател на долг/ЕBITDA</c:v>
                </c:pt>
              </c:strCache>
            </c:strRef>
          </c:tx>
          <c:spPr>
            <a:solidFill>
              <a:schemeClr val="accent3"/>
            </a:solidFill>
            <a:ln>
              <a:noFill/>
              <a:prstDash val="solid"/>
            </a:ln>
          </c:spPr>
          <c:invertIfNegative val="0"/>
          <c:cat>
            <c:numRef>
              <c:f>'15.Друштво за спортски дејност'!$B$95:$D$95</c:f>
              <c:numCache>
                <c:formatCode>0</c:formatCode>
                <c:ptCount val="3"/>
                <c:pt idx="0">
                  <c:v>2023</c:v>
                </c:pt>
                <c:pt idx="1">
                  <c:v>2024</c:v>
                </c:pt>
                <c:pt idx="2">
                  <c:v>2025</c:v>
                </c:pt>
              </c:numCache>
            </c:numRef>
          </c:cat>
          <c:val>
            <c:numRef>
              <c:f>'15.Друштво за спортски дејност'!$B$98:$D$98</c:f>
              <c:numCache>
                <c:formatCode>#,##0.00</c:formatCode>
                <c:ptCount val="3"/>
                <c:pt idx="0">
                  <c:v>-0.48936404015861901</c:v>
                </c:pt>
                <c:pt idx="1">
                  <c:v>-0.49404258623731351</c:v>
                </c:pt>
                <c:pt idx="2">
                  <c:v>-0.27759141585135749</c:v>
                </c:pt>
              </c:numCache>
            </c:numRef>
          </c:val>
          <c:extLst>
            <c:ext xmlns:c16="http://schemas.microsoft.com/office/drawing/2014/chart" uri="{C3380CC4-5D6E-409C-BE32-E72D297353CC}">
              <c16:uniqueId val="{00000002-B8C2-6243-852F-5B65199778CA}"/>
            </c:ext>
          </c:extLst>
        </c:ser>
        <c:dLbls>
          <c:showLegendKey val="0"/>
          <c:showVal val="0"/>
          <c:showCatName val="0"/>
          <c:showSerName val="0"/>
          <c:showPercent val="0"/>
          <c:showBubbleSize val="0"/>
        </c:dLbls>
        <c:gapWidth val="219"/>
        <c:overlap val="-27"/>
        <c:axId val="224817536"/>
        <c:axId val="224819072"/>
      </c:barChart>
      <c:catAx>
        <c:axId val="2248175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819072"/>
        <c:crosses val="autoZero"/>
        <c:auto val="1"/>
        <c:lblAlgn val="ctr"/>
        <c:lblOffset val="100"/>
        <c:noMultiLvlLbl val="0"/>
      </c:catAx>
      <c:valAx>
        <c:axId val="224819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817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'139.ЈСП ПРИЛЕП Прилеп'!$A$161</c:f>
              <c:strCache>
                <c:ptCount val="1"/>
                <c:pt idx="0">
                  <c:v>   НЕТО ПРОФИТНА МАРЖА</c:v>
                </c:pt>
              </c:strCache>
            </c:strRef>
          </c:tx>
          <c:spPr>
            <a:ln w="28575" cap="rnd">
              <a:solidFill>
                <a:schemeClr val="accent1"/>
              </a:solidFill>
              <a:prstDash val="solid"/>
              <a:round/>
            </a:ln>
          </c:spPr>
          <c:marker>
            <c:symbol val="none"/>
          </c:marker>
          <c:cat>
            <c:numRef>
              <c:f>'139.ЈСП ПРИЛЕП Прилеп'!$B$160:$D$160</c:f>
              <c:numCache>
                <c:formatCode>General</c:formatCode>
                <c:ptCount val="3"/>
                <c:pt idx="0">
                  <c:v>2023</c:v>
                </c:pt>
                <c:pt idx="1">
                  <c:v>2024</c:v>
                </c:pt>
                <c:pt idx="2">
                  <c:v>2025</c:v>
                </c:pt>
              </c:numCache>
            </c:numRef>
          </c:cat>
          <c:val>
            <c:numRef>
              <c:f>'139.ЈСП ПРИЛЕП Прилеп'!$B$161:$D$161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'139.ЈСП ПРИЛЕП Прилеп'!$A$162</c:f>
              <c:strCache>
                <c:ptCount val="1"/>
                <c:pt idx="0">
                  <c:v>  ОПЕРАТИВНА ПРОФИТНА МАРЖА</c:v>
                </c:pt>
              </c:strCache>
            </c:strRef>
          </c:tx>
          <c:spPr>
            <a:ln w="28575" cap="rnd">
              <a:solidFill>
                <a:schemeClr val="accent2"/>
              </a:solidFill>
              <a:prstDash val="solid"/>
              <a:round/>
            </a:ln>
          </c:spPr>
          <c:marker>
            <c:symbol val="none"/>
          </c:marker>
          <c:cat>
            <c:numRef>
              <c:f>'139.ЈСП ПРИЛЕП Прилеп'!$B$160:$D$160</c:f>
              <c:numCache>
                <c:formatCode>General</c:formatCode>
                <c:ptCount val="3"/>
                <c:pt idx="0">
                  <c:v>2023</c:v>
                </c:pt>
                <c:pt idx="1">
                  <c:v>2024</c:v>
                </c:pt>
                <c:pt idx="2">
                  <c:v>2025</c:v>
                </c:pt>
              </c:numCache>
            </c:numRef>
          </c:cat>
          <c:val>
            <c:numRef>
              <c:f>'139.ЈСП ПРИЛЕП Прилеп'!$B$162:$D$162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'139.ЈСП ПРИЛЕП Прилеп'!$A$163</c:f>
              <c:strCache>
                <c:ptCount val="1"/>
                <c:pt idx="0">
                  <c:v>  СТАПКА НА ПОВРАТ НА РЕДСТВА (ROA)</c:v>
                </c:pt>
              </c:strCache>
            </c:strRef>
          </c:tx>
          <c:spPr>
            <a:ln w="28575" cap="rnd">
              <a:solidFill>
                <a:schemeClr val="accent3"/>
              </a:solidFill>
              <a:prstDash val="solid"/>
              <a:round/>
            </a:ln>
          </c:spPr>
          <c:marker>
            <c:symbol val="none"/>
          </c:marker>
          <c:cat>
            <c:numRef>
              <c:f>'139.ЈСП ПРИЛЕП Прилеп'!$B$160:$D$160</c:f>
              <c:numCache>
                <c:formatCode>General</c:formatCode>
                <c:ptCount val="3"/>
                <c:pt idx="0">
                  <c:v>2023</c:v>
                </c:pt>
                <c:pt idx="1">
                  <c:v>2024</c:v>
                </c:pt>
                <c:pt idx="2">
                  <c:v>2025</c:v>
                </c:pt>
              </c:numCache>
            </c:numRef>
          </c:cat>
          <c:val>
            <c:numRef>
              <c:f>'139.ЈСП ПРИЛЕП Прилеп'!$B$163:$D$163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'139.ЈСП ПРИЛЕП Прилеп'!$A$164</c:f>
              <c:strCache>
                <c:ptCount val="1"/>
                <c:pt idx="0">
                  <c:v>  СТАПКА НА ПОВРАТ НА КАПИТАЛОТ (ROE)</c:v>
                </c:pt>
              </c:strCache>
            </c:strRef>
          </c:tx>
          <c:marker>
            <c:symbol val="none"/>
          </c:marker>
          <c:cat>
            <c:numRef>
              <c:f>'139.ЈСП ПРИЛЕП Прилеп'!$B$160:$D$160</c:f>
              <c:numCache>
                <c:formatCode>General</c:formatCode>
                <c:ptCount val="3"/>
                <c:pt idx="0">
                  <c:v>2023</c:v>
                </c:pt>
                <c:pt idx="1">
                  <c:v>2024</c:v>
                </c:pt>
                <c:pt idx="2">
                  <c:v>2025</c:v>
                </c:pt>
              </c:numCache>
            </c:numRef>
          </c:cat>
          <c:val>
            <c:numRef>
              <c:f>'139.ЈСП ПРИЛЕП Прилеп'!$B$164:$D$164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61901312"/>
        <c:axId val="261903104"/>
      </c:lineChart>
      <c:catAx>
        <c:axId val="26190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03104"/>
        <c:crosses val="autoZero"/>
        <c:auto val="1"/>
        <c:lblAlgn val="ctr"/>
        <c:lblOffset val="100"/>
        <c:noMultiLvlLbl val="0"/>
      </c:catAx>
      <c:valAx>
        <c:axId val="261903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01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'139.ЈСП ПРИЛЕП Прилеп'!$A$95</c:f>
              <c:strCache>
                <c:ptCount val="1"/>
                <c:pt idx="0">
                  <c:v>Oбврски</c:v>
                </c:pt>
              </c:strCache>
            </c:strRef>
          </c:tx>
          <c:spPr>
            <a:solidFill>
              <a:schemeClr val="accent1"/>
            </a:solidFill>
            <a:ln>
              <a:noFill/>
              <a:prstDash val="solid"/>
            </a:ln>
          </c:spPr>
          <c:invertIfNegative val="0"/>
          <c:cat>
            <c:numRef>
              <c:f>'139.ЈСП ПРИЛЕП Прилеп'!$B$94:$D$94</c:f>
              <c:numCache>
                <c:formatCode>0</c:formatCode>
                <c:ptCount val="3"/>
                <c:pt idx="0">
                  <c:v>2023</c:v>
                </c:pt>
                <c:pt idx="1">
                  <c:v>2024</c:v>
                </c:pt>
                <c:pt idx="2">
                  <c:v>2025</c:v>
                </c:pt>
              </c:numCache>
            </c:numRef>
          </c:cat>
          <c:val>
            <c:numRef>
              <c:f>'139.ЈСП ПРИЛЕП Прилеп'!$B$95:$D$95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'139.ЈСП ПРИЛЕП Прилеп'!$A$96</c:f>
              <c:strCache>
                <c:ptCount val="1"/>
                <c:pt idx="0">
                  <c:v>EBITDA</c:v>
                </c:pt>
              </c:strCache>
            </c:strRef>
          </c:tx>
          <c:spPr>
            <a:solidFill>
              <a:schemeClr val="accent2"/>
            </a:solidFill>
            <a:ln>
              <a:noFill/>
              <a:prstDash val="solid"/>
            </a:ln>
          </c:spPr>
          <c:invertIfNegative val="0"/>
          <c:cat>
            <c:numRef>
              <c:f>'139.ЈСП ПРИЛЕП Прилеп'!$B$94:$D$94</c:f>
              <c:numCache>
                <c:formatCode>0</c:formatCode>
                <c:ptCount val="3"/>
                <c:pt idx="0">
                  <c:v>2023</c:v>
                </c:pt>
                <c:pt idx="1">
                  <c:v>2024</c:v>
                </c:pt>
                <c:pt idx="2">
                  <c:v>2025</c:v>
                </c:pt>
              </c:numCache>
            </c:numRef>
          </c:cat>
          <c:val>
            <c:numRef>
              <c:f>'139.ЈСП ПРИЛЕП Прилеп'!$B$96:$D$96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'139.ЈСП ПРИЛЕП Прилеп'!$A$97</c:f>
              <c:strCache>
                <c:ptCount val="1"/>
                <c:pt idx="0">
                  <c:v>Показател на долг/ЕBITDA</c:v>
                </c:pt>
              </c:strCache>
            </c:strRef>
          </c:tx>
          <c:spPr>
            <a:solidFill>
              <a:schemeClr val="accent3"/>
            </a:solidFill>
            <a:ln>
              <a:noFill/>
              <a:prstDash val="solid"/>
            </a:ln>
          </c:spPr>
          <c:invertIfNegative val="0"/>
          <c:cat>
            <c:numRef>
              <c:f>'139.ЈСП ПРИЛЕП Прилеп'!$B$94:$D$94</c:f>
              <c:numCache>
                <c:formatCode>0</c:formatCode>
                <c:ptCount val="3"/>
                <c:pt idx="0">
                  <c:v>2023</c:v>
                </c:pt>
                <c:pt idx="1">
                  <c:v>2024</c:v>
                </c:pt>
                <c:pt idx="2">
                  <c:v>2025</c:v>
                </c:pt>
              </c:numCache>
            </c:numRef>
          </c:cat>
          <c:val>
            <c:numRef>
              <c:f>'139.ЈСП ПРИЛЕП Прилеп'!$B$97:$D$97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61950464"/>
        <c:axId val="261952256"/>
      </c:barChart>
      <c:catAx>
        <c:axId val="2619504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52256"/>
        <c:crosses val="autoZero"/>
        <c:auto val="1"/>
        <c:lblAlgn val="ctr"/>
        <c:lblOffset val="100"/>
        <c:noMultiLvlLbl val="0"/>
      </c:catAx>
      <c:valAx>
        <c:axId val="261952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50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'139.ЈСП ПРИЛЕП Прилеп'!$A$118</c:f>
              <c:strCache>
                <c:ptCount val="1"/>
                <c:pt idx="0">
                  <c:v>Oбврски</c:v>
                </c:pt>
              </c:strCache>
            </c:strRef>
          </c:tx>
          <c:spPr>
            <a:solidFill>
              <a:schemeClr val="accent1"/>
            </a:solidFill>
            <a:ln>
              <a:noFill/>
              <a:prstDash val="solid"/>
            </a:ln>
          </c:spPr>
          <c:invertIfNegative val="0"/>
          <c:cat>
            <c:numRef>
              <c:f>'139.ЈСП ПРИЛЕП Прилеп'!$B$117:$D$117</c:f>
              <c:numCache>
                <c:formatCode>General</c:formatCode>
                <c:ptCount val="3"/>
                <c:pt idx="0">
                  <c:v>2023</c:v>
                </c:pt>
                <c:pt idx="1">
                  <c:v>2024</c:v>
                </c:pt>
                <c:pt idx="2">
                  <c:v>2025</c:v>
                </c:pt>
              </c:numCache>
            </c:numRef>
          </c:cat>
          <c:val>
            <c:numRef>
              <c:f>'139.ЈСП ПРИЛЕП Прилеп'!$B$118:$D$118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'139.ЈСП ПРИЛЕП Прилеп'!$A$119</c:f>
              <c:strCache>
                <c:ptCount val="1"/>
                <c:pt idx="0">
                  <c:v>Приходи</c:v>
                </c:pt>
              </c:strCache>
            </c:strRef>
          </c:tx>
          <c:spPr>
            <a:solidFill>
              <a:schemeClr val="accent2"/>
            </a:solidFill>
            <a:ln>
              <a:noFill/>
              <a:prstDash val="solid"/>
            </a:ln>
          </c:spPr>
          <c:invertIfNegative val="0"/>
          <c:cat>
            <c:numRef>
              <c:f>'139.ЈСП ПРИЛЕП Прилеп'!$B$117:$D$117</c:f>
              <c:numCache>
                <c:formatCode>General</c:formatCode>
                <c:ptCount val="3"/>
                <c:pt idx="0">
                  <c:v>2023</c:v>
                </c:pt>
                <c:pt idx="1">
                  <c:v>2024</c:v>
                </c:pt>
                <c:pt idx="2">
                  <c:v>2025</c:v>
                </c:pt>
              </c:numCache>
            </c:numRef>
          </c:cat>
          <c:val>
            <c:numRef>
              <c:f>'139.ЈСП ПРИЛЕП Прилеп'!$B$119:$D$119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61969792"/>
        <c:axId val="261971328"/>
      </c:barChart>
      <c:catAx>
        <c:axId val="26196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71328"/>
        <c:crosses val="autoZero"/>
        <c:auto val="1"/>
        <c:lblAlgn val="ctr"/>
        <c:lblOffset val="100"/>
        <c:noMultiLvlLbl val="0"/>
      </c:catAx>
      <c:valAx>
        <c:axId val="261971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1969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'139.ЈСП ПРИЛЕП Прилеп'!$A$139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'139.ЈСП ПРИЛЕП Прилеп'!$B$138:$D$138</c:f>
              <c:numCache>
                <c:formatCode>General</c:formatCode>
                <c:ptCount val="3"/>
                <c:pt idx="0">
                  <c:v>2023</c:v>
                </c:pt>
                <c:pt idx="1">
                  <c:v>2024</c:v>
                </c:pt>
                <c:pt idx="2">
                  <c:v>2025</c:v>
                </c:pt>
              </c:numCache>
            </c:numRef>
          </c:cat>
          <c:val>
            <c:numRef>
              <c:f>'139.ЈСП ПРИЛЕП Прилеп'!$B$139:$D$139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'139.ЈСП ПРИЛЕП Прилеп'!$A$140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'139.ЈСП ПРИЛЕП Прилеп'!$B$138:$D$138</c:f>
              <c:numCache>
                <c:formatCode>General</c:formatCode>
                <c:ptCount val="3"/>
                <c:pt idx="0">
                  <c:v>2023</c:v>
                </c:pt>
                <c:pt idx="1">
                  <c:v>2024</c:v>
                </c:pt>
                <c:pt idx="2">
                  <c:v>2025</c:v>
                </c:pt>
              </c:numCache>
            </c:numRef>
          </c:cat>
          <c:val>
            <c:numRef>
              <c:f>'139.ЈСП ПРИЛЕП Прилеп'!$B$140:$D$140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69914880"/>
        <c:axId val="269916416"/>
      </c:lineChart>
      <c:catAx>
        <c:axId val="26991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916416"/>
        <c:crosses val="autoZero"/>
        <c:auto val="1"/>
        <c:lblAlgn val="ctr"/>
        <c:lblOffset val="100"/>
        <c:noMultiLvlLbl val="0"/>
      </c:catAx>
      <c:valAx>
        <c:axId val="269916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99148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'139.ЈСП ПРИЛЕП Прилеп'!$A$185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'139.ЈСП ПРИЛЕП Прилеп'!$B$184:$D$184</c:f>
              <c:numCache>
                <c:formatCode>General</c:formatCode>
                <c:ptCount val="3"/>
                <c:pt idx="0">
                  <c:v>2023</c:v>
                </c:pt>
                <c:pt idx="1">
                  <c:v>2024</c:v>
                </c:pt>
                <c:pt idx="2">
                  <c:v>2025</c:v>
                </c:pt>
              </c:numCache>
            </c:numRef>
          </c:cat>
          <c:val>
            <c:numRef>
              <c:f>'139.ЈСП ПРИЛЕП Прилеп'!$B$185:$D$185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'139.ЈСП ПРИЛЕП Прилеп'!$A$186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'139.ЈСП ПРИЛЕП Прилеп'!$B$184:$D$184</c:f>
              <c:numCache>
                <c:formatCode>General</c:formatCode>
                <c:ptCount val="3"/>
                <c:pt idx="0">
                  <c:v>2023</c:v>
                </c:pt>
                <c:pt idx="1">
                  <c:v>2024</c:v>
                </c:pt>
                <c:pt idx="2">
                  <c:v>2025</c:v>
                </c:pt>
              </c:numCache>
            </c:numRef>
          </c:cat>
          <c:val>
            <c:numRef>
              <c:f>'139.ЈСП ПРИЛЕП Прилеп'!$B$186:$D$186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68864896"/>
        <c:axId val="268870784"/>
      </c:lineChart>
      <c:catAx>
        <c:axId val="26886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870784"/>
        <c:crosses val="autoZero"/>
        <c:auto val="1"/>
        <c:lblAlgn val="ctr"/>
        <c:lblOffset val="100"/>
        <c:noMultiLvlLbl val="0"/>
      </c:catAx>
      <c:valAx>
        <c:axId val="268870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864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'140.ЈП за енергетски дејности Е'!$A$161</c:f>
              <c:strCache>
                <c:ptCount val="1"/>
                <c:pt idx="0">
                  <c:v>   НЕТО ПРОФИТНА МАРЖА</c:v>
                </c:pt>
              </c:strCache>
            </c:strRef>
          </c:tx>
          <c:spPr>
            <a:ln w="28575" cap="rnd">
              <a:solidFill>
                <a:schemeClr val="accent1"/>
              </a:solidFill>
              <a:prstDash val="solid"/>
              <a:round/>
            </a:ln>
          </c:spPr>
          <c:marker>
            <c:symbol val="none"/>
          </c:marker>
          <c:cat>
            <c:numRef>
              <c:f>'140.ЈП за енергетски дејности Е'!$B$160:$D$160</c:f>
              <c:numCache>
                <c:formatCode>General</c:formatCode>
                <c:ptCount val="3"/>
                <c:pt idx="0">
                  <c:v>2023</c:v>
                </c:pt>
                <c:pt idx="1">
                  <c:v>2024</c:v>
                </c:pt>
                <c:pt idx="2">
                  <c:v>2025</c:v>
                </c:pt>
              </c:numCache>
            </c:numRef>
          </c:cat>
          <c:val>
            <c:numRef>
              <c:f>'140.ЈП за енергетски дејности Е'!$B$161:$D$161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8871-4946-85AD-F03D2C062FD9}"/>
            </c:ext>
          </c:extLst>
        </c:ser>
        <c:ser>
          <c:idx val="1"/>
          <c:order val="1"/>
          <c:tx>
            <c:strRef>
              <c:f>'140.ЈП за енергетски дејности Е'!$A$162</c:f>
              <c:strCache>
                <c:ptCount val="1"/>
                <c:pt idx="0">
                  <c:v>  ОПЕРАТИВНА ПРОФИТНА МАРЖА</c:v>
                </c:pt>
              </c:strCache>
            </c:strRef>
          </c:tx>
          <c:spPr>
            <a:ln w="28575" cap="rnd">
              <a:solidFill>
                <a:schemeClr val="accent2"/>
              </a:solidFill>
              <a:prstDash val="solid"/>
              <a:round/>
            </a:ln>
          </c:spPr>
          <c:marker>
            <c:symbol val="none"/>
          </c:marker>
          <c:cat>
            <c:numRef>
              <c:f>'140.ЈП за енергетски дејности Е'!$B$160:$D$160</c:f>
              <c:numCache>
                <c:formatCode>General</c:formatCode>
                <c:ptCount val="3"/>
                <c:pt idx="0">
                  <c:v>2023</c:v>
                </c:pt>
                <c:pt idx="1">
                  <c:v>2024</c:v>
                </c:pt>
                <c:pt idx="2">
                  <c:v>2025</c:v>
                </c:pt>
              </c:numCache>
            </c:numRef>
          </c:cat>
          <c:val>
            <c:numRef>
              <c:f>'140.ЈП за енергетски дејности Е'!$B$162:$D$162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8871-4946-85AD-F03D2C062FD9}"/>
            </c:ext>
          </c:extLst>
        </c:ser>
        <c:ser>
          <c:idx val="2"/>
          <c:order val="2"/>
          <c:tx>
            <c:strRef>
              <c:f>'140.ЈП за енергетски дејности 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'140.ЈП за енергетски дејности Е'!$B$160:$D$160</c:f>
              <c:numCache>
                <c:formatCode>General</c:formatCode>
                <c:ptCount val="3"/>
                <c:pt idx="0">
                  <c:v>2023</c:v>
                </c:pt>
                <c:pt idx="1">
                  <c:v>2024</c:v>
                </c:pt>
                <c:pt idx="2">
                  <c:v>2025</c:v>
                </c:pt>
              </c:numCache>
            </c:numRef>
          </c:cat>
          <c:val>
            <c:numRef>
              <c:f>'140.ЈП за енергетски дејности Е'!$B$163:$D$163</c:f>
              <c:numCache>
                <c:formatCode>0.00</c:formatCode>
                <c:ptCount val="3"/>
                <c:pt idx="0">
                  <c:v>28.126159948246421</c:v>
                </c:pt>
                <c:pt idx="1">
                  <c:v>0</c:v>
                </c:pt>
                <c:pt idx="2">
                  <c:v>0</c:v>
                </c:pt>
              </c:numCache>
            </c:numRef>
          </c:val>
          <c:smooth val="0"/>
          <c:extLst>
            <c:ext xmlns:c16="http://schemas.microsoft.com/office/drawing/2014/chart" uri="{C3380CC4-5D6E-409C-BE32-E72D297353CC}">
              <c16:uniqueId val="{00000002-8871-4946-85AD-F03D2C062FD9}"/>
            </c:ext>
          </c:extLst>
        </c:ser>
        <c:ser>
          <c:idx val="3"/>
          <c:order val="3"/>
          <c:tx>
            <c:strRef>
              <c:f>'140.ЈП за енергетски дејности Е'!$A$164</c:f>
              <c:strCache>
                <c:ptCount val="1"/>
                <c:pt idx="0">
                  <c:v>  СТАПКА НА ПОВРАТ НА КАПИТАЛОТ (ROE)</c:v>
                </c:pt>
              </c:strCache>
            </c:strRef>
          </c:tx>
          <c:marker>
            <c:symbol val="none"/>
          </c:marker>
          <c:cat>
            <c:numRef>
              <c:f>'140.ЈП за енергетски дејности Е'!$B$160:$D$160</c:f>
              <c:numCache>
                <c:formatCode>General</c:formatCode>
                <c:ptCount val="3"/>
                <c:pt idx="0">
                  <c:v>2023</c:v>
                </c:pt>
                <c:pt idx="1">
                  <c:v>2024</c:v>
                </c:pt>
                <c:pt idx="2">
                  <c:v>2025</c:v>
                </c:pt>
              </c:numCache>
            </c:numRef>
          </c:cat>
          <c:val>
            <c:numRef>
              <c:f>'140.ЈП за енергетски дејности Е'!$B$164:$D$164</c:f>
              <c:numCache>
                <c:formatCode>0.00</c:formatCode>
                <c:ptCount val="3"/>
                <c:pt idx="0">
                  <c:v>30.037488815647901</c:v>
                </c:pt>
                <c:pt idx="1">
                  <c:v>0</c:v>
                </c:pt>
                <c:pt idx="2">
                  <c:v>0</c:v>
                </c:pt>
              </c:numCache>
            </c:numRef>
          </c:val>
          <c:smooth val="0"/>
          <c:extLst>
            <c:ext xmlns:c16="http://schemas.microsoft.com/office/drawing/2014/chart" uri="{C3380CC4-5D6E-409C-BE32-E72D297353CC}">
              <c16:uniqueId val="{00000000-A5C9-F44F-8EDD-BCE96D53FC9A}"/>
            </c:ext>
          </c:extLst>
        </c:ser>
        <c:dLbls>
          <c:showLegendKey val="0"/>
          <c:showVal val="0"/>
          <c:showCatName val="0"/>
          <c:showSerName val="0"/>
          <c:showPercent val="0"/>
          <c:showBubbleSize val="0"/>
        </c:dLbls>
        <c:smooth val="0"/>
        <c:axId val="271398016"/>
        <c:axId val="271399552"/>
      </c:lineChart>
      <c:catAx>
        <c:axId val="27139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399552"/>
        <c:crosses val="autoZero"/>
        <c:auto val="1"/>
        <c:lblAlgn val="ctr"/>
        <c:lblOffset val="100"/>
        <c:noMultiLvlLbl val="0"/>
      </c:catAx>
      <c:valAx>
        <c:axId val="271399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398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'140.ЈП за енергетски дејности Е'!$A$95</c:f>
              <c:strCache>
                <c:ptCount val="1"/>
                <c:pt idx="0">
                  <c:v>Oбврски</c:v>
                </c:pt>
              </c:strCache>
            </c:strRef>
          </c:tx>
          <c:spPr>
            <a:solidFill>
              <a:schemeClr val="accent1"/>
            </a:solidFill>
            <a:ln>
              <a:noFill/>
              <a:prstDash val="solid"/>
            </a:ln>
          </c:spPr>
          <c:invertIfNegative val="0"/>
          <c:cat>
            <c:numRef>
              <c:f>'140.ЈП за енергетски дејности Е'!$B$94:$D$94</c:f>
              <c:numCache>
                <c:formatCode>0</c:formatCode>
                <c:ptCount val="3"/>
                <c:pt idx="0">
                  <c:v>2023</c:v>
                </c:pt>
                <c:pt idx="1">
                  <c:v>2024</c:v>
                </c:pt>
                <c:pt idx="2">
                  <c:v>2025</c:v>
                </c:pt>
              </c:numCache>
            </c:numRef>
          </c:cat>
          <c:val>
            <c:numRef>
              <c:f>'140.ЈП за енергетски дејности Е'!$B$95:$D$95</c:f>
              <c:numCache>
                <c:formatCode>#,##0</c:formatCode>
                <c:ptCount val="3"/>
                <c:pt idx="0">
                  <c:v>30000</c:v>
                </c:pt>
                <c:pt idx="1">
                  <c:v>30000</c:v>
                </c:pt>
                <c:pt idx="2">
                  <c:v>30000</c:v>
                </c:pt>
              </c:numCache>
            </c:numRef>
          </c:val>
          <c:extLst>
            <c:ext xmlns:c16="http://schemas.microsoft.com/office/drawing/2014/chart" uri="{C3380CC4-5D6E-409C-BE32-E72D297353CC}">
              <c16:uniqueId val="{00000000-F00C-574F-B5BD-F550D0C12A59}"/>
            </c:ext>
          </c:extLst>
        </c:ser>
        <c:ser>
          <c:idx val="1"/>
          <c:order val="1"/>
          <c:tx>
            <c:strRef>
              <c:f>'140.ЈП за енергетски дејности Е'!$A$96</c:f>
              <c:strCache>
                <c:ptCount val="1"/>
                <c:pt idx="0">
                  <c:v>EBITDA</c:v>
                </c:pt>
              </c:strCache>
            </c:strRef>
          </c:tx>
          <c:spPr>
            <a:solidFill>
              <a:schemeClr val="accent2"/>
            </a:solidFill>
            <a:ln>
              <a:noFill/>
              <a:prstDash val="solid"/>
            </a:ln>
          </c:spPr>
          <c:invertIfNegative val="0"/>
          <c:cat>
            <c:numRef>
              <c:f>'140.ЈП за енергетски дејности Е'!$B$94:$D$94</c:f>
              <c:numCache>
                <c:formatCode>0</c:formatCode>
                <c:ptCount val="3"/>
                <c:pt idx="0">
                  <c:v>2023</c:v>
                </c:pt>
                <c:pt idx="1">
                  <c:v>2024</c:v>
                </c:pt>
                <c:pt idx="2">
                  <c:v>2025</c:v>
                </c:pt>
              </c:numCache>
            </c:numRef>
          </c:cat>
          <c:val>
            <c:numRef>
              <c:f>'140.ЈП за енергетски дејности Е'!$B$96:$D$96</c:f>
              <c:numCache>
                <c:formatCode>#,##0</c:formatCode>
                <c:ptCount val="3"/>
                <c:pt idx="0">
                  <c:v>-505186</c:v>
                </c:pt>
                <c:pt idx="1">
                  <c:v>-1</c:v>
                </c:pt>
                <c:pt idx="2">
                  <c:v>-1</c:v>
                </c:pt>
              </c:numCache>
            </c:numRef>
          </c:val>
          <c:extLst>
            <c:ext xmlns:c16="http://schemas.microsoft.com/office/drawing/2014/chart" uri="{C3380CC4-5D6E-409C-BE32-E72D297353CC}">
              <c16:uniqueId val="{00000001-F00C-574F-B5BD-F550D0C12A59}"/>
            </c:ext>
          </c:extLst>
        </c:ser>
        <c:ser>
          <c:idx val="2"/>
          <c:order val="2"/>
          <c:tx>
            <c:strRef>
              <c:f>'140.ЈП за енергетски дејности Е'!$A$97</c:f>
              <c:strCache>
                <c:ptCount val="1"/>
                <c:pt idx="0">
                  <c:v>Показател на долг/ЕBITDA</c:v>
                </c:pt>
              </c:strCache>
            </c:strRef>
          </c:tx>
          <c:spPr>
            <a:solidFill>
              <a:schemeClr val="accent3"/>
            </a:solidFill>
            <a:ln>
              <a:noFill/>
              <a:prstDash val="solid"/>
            </a:ln>
          </c:spPr>
          <c:invertIfNegative val="0"/>
          <c:cat>
            <c:numRef>
              <c:f>'140.ЈП за енергетски дејности Е'!$B$94:$D$94</c:f>
              <c:numCache>
                <c:formatCode>0</c:formatCode>
                <c:ptCount val="3"/>
                <c:pt idx="0">
                  <c:v>2023</c:v>
                </c:pt>
                <c:pt idx="1">
                  <c:v>2024</c:v>
                </c:pt>
                <c:pt idx="2">
                  <c:v>2025</c:v>
                </c:pt>
              </c:numCache>
            </c:numRef>
          </c:cat>
          <c:val>
            <c:numRef>
              <c:f>'140.ЈП за енергетски дејности Е'!$B$97:$D$97</c:f>
              <c:numCache>
                <c:formatCode>#,##0.00</c:formatCode>
                <c:ptCount val="3"/>
                <c:pt idx="0">
                  <c:v>-5.9384068442118347E-2</c:v>
                </c:pt>
                <c:pt idx="1">
                  <c:v>-30000</c:v>
                </c:pt>
                <c:pt idx="2">
                  <c:v>-30000</c:v>
                </c:pt>
              </c:numCache>
            </c:numRef>
          </c:val>
          <c:extLst>
            <c:ext xmlns:c16="http://schemas.microsoft.com/office/drawing/2014/chart" uri="{C3380CC4-5D6E-409C-BE32-E72D297353CC}">
              <c16:uniqueId val="{00000002-F00C-574F-B5BD-F550D0C12A59}"/>
            </c:ext>
          </c:extLst>
        </c:ser>
        <c:dLbls>
          <c:showLegendKey val="0"/>
          <c:showVal val="0"/>
          <c:showCatName val="0"/>
          <c:showSerName val="0"/>
          <c:showPercent val="0"/>
          <c:showBubbleSize val="0"/>
        </c:dLbls>
        <c:gapWidth val="219"/>
        <c:overlap val="-27"/>
        <c:axId val="271430784"/>
        <c:axId val="271432320"/>
      </c:barChart>
      <c:catAx>
        <c:axId val="2714307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432320"/>
        <c:crosses val="autoZero"/>
        <c:auto val="1"/>
        <c:lblAlgn val="ctr"/>
        <c:lblOffset val="100"/>
        <c:noMultiLvlLbl val="0"/>
      </c:catAx>
      <c:valAx>
        <c:axId val="2714323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430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'140.ЈП за енергетски дејности Е'!$A$118</c:f>
              <c:strCache>
                <c:ptCount val="1"/>
                <c:pt idx="0">
                  <c:v>Oбврски</c:v>
                </c:pt>
              </c:strCache>
            </c:strRef>
          </c:tx>
          <c:spPr>
            <a:solidFill>
              <a:schemeClr val="accent1"/>
            </a:solidFill>
            <a:ln>
              <a:noFill/>
              <a:prstDash val="solid"/>
            </a:ln>
          </c:spPr>
          <c:invertIfNegative val="0"/>
          <c:cat>
            <c:numRef>
              <c:f>'140.ЈП за енергетски дејности Е'!$B$117:$D$117</c:f>
              <c:numCache>
                <c:formatCode>General</c:formatCode>
                <c:ptCount val="3"/>
                <c:pt idx="0">
                  <c:v>2023</c:v>
                </c:pt>
                <c:pt idx="1">
                  <c:v>2024</c:v>
                </c:pt>
                <c:pt idx="2">
                  <c:v>2025</c:v>
                </c:pt>
              </c:numCache>
            </c:numRef>
          </c:cat>
          <c:val>
            <c:numRef>
              <c:f>'140.ЈП за енергетски дејности Е'!$B$118:$D$118</c:f>
              <c:numCache>
                <c:formatCode>#,##0</c:formatCode>
                <c:ptCount val="3"/>
                <c:pt idx="0">
                  <c:v>30000</c:v>
                </c:pt>
                <c:pt idx="1">
                  <c:v>30000</c:v>
                </c:pt>
                <c:pt idx="2">
                  <c:v>30000</c:v>
                </c:pt>
              </c:numCache>
            </c:numRef>
          </c:val>
          <c:extLst>
            <c:ext xmlns:c16="http://schemas.microsoft.com/office/drawing/2014/chart" uri="{C3380CC4-5D6E-409C-BE32-E72D297353CC}">
              <c16:uniqueId val="{00000000-C351-D14F-9F44-FC5042AB9634}"/>
            </c:ext>
          </c:extLst>
        </c:ser>
        <c:ser>
          <c:idx val="1"/>
          <c:order val="1"/>
          <c:tx>
            <c:strRef>
              <c:f>'140.ЈП за енергетски дејности Е'!$A$119</c:f>
              <c:strCache>
                <c:ptCount val="1"/>
                <c:pt idx="0">
                  <c:v>Приходи</c:v>
                </c:pt>
              </c:strCache>
            </c:strRef>
          </c:tx>
          <c:spPr>
            <a:solidFill>
              <a:schemeClr val="accent2"/>
            </a:solidFill>
            <a:ln>
              <a:noFill/>
              <a:prstDash val="solid"/>
            </a:ln>
          </c:spPr>
          <c:invertIfNegative val="0"/>
          <c:cat>
            <c:numRef>
              <c:f>'140.ЈП за енергетски дејности Е'!$B$117:$D$117</c:f>
              <c:numCache>
                <c:formatCode>General</c:formatCode>
                <c:ptCount val="3"/>
                <c:pt idx="0">
                  <c:v>2023</c:v>
                </c:pt>
                <c:pt idx="1">
                  <c:v>2024</c:v>
                </c:pt>
                <c:pt idx="2">
                  <c:v>2025</c:v>
                </c:pt>
              </c:numCache>
            </c:numRef>
          </c:cat>
          <c:val>
            <c:numRef>
              <c:f>'140.ЈП за енергетски дејности Е'!$B$119:$D$119</c:f>
              <c:numCache>
                <c:formatCode>#,##0</c:formatCode>
                <c:ptCount val="3"/>
                <c:pt idx="0">
                  <c:v>637791</c:v>
                </c:pt>
                <c:pt idx="1">
                  <c:v>1</c:v>
                </c:pt>
                <c:pt idx="2">
                  <c:v>1</c:v>
                </c:pt>
              </c:numCache>
            </c:numRef>
          </c:val>
          <c:extLst>
            <c:ext xmlns:c16="http://schemas.microsoft.com/office/drawing/2014/chart" uri="{C3380CC4-5D6E-409C-BE32-E72D297353CC}">
              <c16:uniqueId val="{00000001-C351-D14F-9F44-FC5042AB9634}"/>
            </c:ext>
          </c:extLst>
        </c:ser>
        <c:dLbls>
          <c:showLegendKey val="0"/>
          <c:showVal val="0"/>
          <c:showCatName val="0"/>
          <c:showSerName val="0"/>
          <c:showPercent val="0"/>
          <c:showBubbleSize val="0"/>
        </c:dLbls>
        <c:gapWidth val="219"/>
        <c:overlap val="-27"/>
        <c:axId val="271540224"/>
        <c:axId val="271541760"/>
      </c:barChart>
      <c:catAx>
        <c:axId val="27154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541760"/>
        <c:crosses val="autoZero"/>
        <c:auto val="1"/>
        <c:lblAlgn val="ctr"/>
        <c:lblOffset val="100"/>
        <c:noMultiLvlLbl val="0"/>
      </c:catAx>
      <c:valAx>
        <c:axId val="271541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540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'140.ЈП за енергетски дејности 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'140.ЈП за енергетски дејности Е'!$B$138:$D$138</c:f>
              <c:numCache>
                <c:formatCode>General</c:formatCode>
                <c:ptCount val="3"/>
                <c:pt idx="0">
                  <c:v>2023</c:v>
                </c:pt>
                <c:pt idx="1">
                  <c:v>2024</c:v>
                </c:pt>
                <c:pt idx="2">
                  <c:v>2025</c:v>
                </c:pt>
              </c:numCache>
            </c:numRef>
          </c:cat>
          <c:val>
            <c:numRef>
              <c:f>'140.ЈП за енергетски дејности Е'!$B$139:$D$139</c:f>
              <c:numCache>
                <c:formatCode>0.00</c:formatCode>
                <c:ptCount val="3"/>
                <c:pt idx="0">
                  <c:v>6.3631446660939839E-2</c:v>
                </c:pt>
                <c:pt idx="1">
                  <c:v>6.3631446660939839E-2</c:v>
                </c:pt>
                <c:pt idx="2">
                  <c:v>6.3631446660939839E-2</c:v>
                </c:pt>
              </c:numCache>
            </c:numRef>
          </c:val>
          <c:smooth val="0"/>
          <c:extLst>
            <c:ext xmlns:c16="http://schemas.microsoft.com/office/drawing/2014/chart" uri="{C3380CC4-5D6E-409C-BE32-E72D297353CC}">
              <c16:uniqueId val="{00000000-2938-D94A-8559-5DA23974AE0C}"/>
            </c:ext>
          </c:extLst>
        </c:ser>
        <c:ser>
          <c:idx val="1"/>
          <c:order val="1"/>
          <c:tx>
            <c:strRef>
              <c:f>'140.ЈП за енергетски дејности 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'140.ЈП за енергетски дејности Е'!$B$138:$D$138</c:f>
              <c:numCache>
                <c:formatCode>General</c:formatCode>
                <c:ptCount val="3"/>
                <c:pt idx="0">
                  <c:v>2023</c:v>
                </c:pt>
                <c:pt idx="1">
                  <c:v>2024</c:v>
                </c:pt>
                <c:pt idx="2">
                  <c:v>2025</c:v>
                </c:pt>
              </c:numCache>
            </c:numRef>
          </c:cat>
          <c:val>
            <c:numRef>
              <c:f>'140.ЈП за енергетски дејности Е'!$B$140:$D$140</c:f>
              <c:numCache>
                <c:formatCode>0.00</c:formatCode>
                <c:ptCount val="3"/>
                <c:pt idx="0">
                  <c:v>6.7955557065679045E-2</c:v>
                </c:pt>
                <c:pt idx="1">
                  <c:v>6.7955557065679045E-2</c:v>
                </c:pt>
                <c:pt idx="2">
                  <c:v>6.7955557065679045E-2</c:v>
                </c:pt>
              </c:numCache>
            </c:numRef>
          </c:val>
          <c:smooth val="0"/>
          <c:extLst>
            <c:ext xmlns:c16="http://schemas.microsoft.com/office/drawing/2014/chart" uri="{C3380CC4-5D6E-409C-BE32-E72D297353CC}">
              <c16:uniqueId val="{00000001-2938-D94A-8559-5DA23974AE0C}"/>
            </c:ext>
          </c:extLst>
        </c:ser>
        <c:dLbls>
          <c:showLegendKey val="0"/>
          <c:showVal val="0"/>
          <c:showCatName val="0"/>
          <c:showSerName val="0"/>
          <c:showPercent val="0"/>
          <c:showBubbleSize val="0"/>
        </c:dLbls>
        <c:smooth val="0"/>
        <c:axId val="271567488"/>
        <c:axId val="271581568"/>
      </c:lineChart>
      <c:catAx>
        <c:axId val="27156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581568"/>
        <c:crosses val="autoZero"/>
        <c:auto val="1"/>
        <c:lblAlgn val="ctr"/>
        <c:lblOffset val="100"/>
        <c:noMultiLvlLbl val="0"/>
      </c:catAx>
      <c:valAx>
        <c:axId val="271581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567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'140.ЈП за енергетски дејности 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'140.ЈП за енергетски дејности Е'!$B$184:$D$184</c:f>
              <c:numCache>
                <c:formatCode>General</c:formatCode>
                <c:ptCount val="3"/>
                <c:pt idx="0">
                  <c:v>2023</c:v>
                </c:pt>
                <c:pt idx="1">
                  <c:v>2024</c:v>
                </c:pt>
                <c:pt idx="2">
                  <c:v>2025</c:v>
                </c:pt>
              </c:numCache>
            </c:numRef>
          </c:cat>
          <c:val>
            <c:numRef>
              <c:f>'140.ЈП за енергетски дејности Е'!$B$185:$D$185</c:f>
              <c:numCache>
                <c:formatCode>0.00</c:formatCode>
                <c:ptCount val="3"/>
                <c:pt idx="0">
                  <c:v>15.7155</c:v>
                </c:pt>
                <c:pt idx="1">
                  <c:v>15.7155</c:v>
                </c:pt>
                <c:pt idx="2">
                  <c:v>15.7155</c:v>
                </c:pt>
              </c:numCache>
            </c:numRef>
          </c:val>
          <c:smooth val="0"/>
          <c:extLst>
            <c:ext xmlns:c16="http://schemas.microsoft.com/office/drawing/2014/chart" uri="{C3380CC4-5D6E-409C-BE32-E72D297353CC}">
              <c16:uniqueId val="{00000000-68A5-5F46-AC69-8E16C3859265}"/>
            </c:ext>
          </c:extLst>
        </c:ser>
        <c:ser>
          <c:idx val="1"/>
          <c:order val="1"/>
          <c:tx>
            <c:strRef>
              <c:f>'140.ЈП за енергетски дејности 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'140.ЈП за енергетски дејности Е'!$B$184:$D$184</c:f>
              <c:numCache>
                <c:formatCode>General</c:formatCode>
                <c:ptCount val="3"/>
                <c:pt idx="0">
                  <c:v>2023</c:v>
                </c:pt>
                <c:pt idx="1">
                  <c:v>2024</c:v>
                </c:pt>
                <c:pt idx="2">
                  <c:v>2025</c:v>
                </c:pt>
              </c:numCache>
            </c:numRef>
          </c:cat>
          <c:val>
            <c:numRef>
              <c:f>'140.ЈП за енергетски дејности Е'!$B$186:$D$186</c:f>
              <c:numCache>
                <c:formatCode>0.00</c:formatCode>
                <c:ptCount val="3"/>
                <c:pt idx="0">
                  <c:v>15.7155</c:v>
                </c:pt>
                <c:pt idx="1">
                  <c:v>15.7155</c:v>
                </c:pt>
                <c:pt idx="2">
                  <c:v>15.7155</c:v>
                </c:pt>
              </c:numCache>
            </c:numRef>
          </c:val>
          <c:smooth val="0"/>
          <c:extLst>
            <c:ext xmlns:c16="http://schemas.microsoft.com/office/drawing/2014/chart" uri="{C3380CC4-5D6E-409C-BE32-E72D297353CC}">
              <c16:uniqueId val="{00000001-68A5-5F46-AC69-8E16C3859265}"/>
            </c:ext>
          </c:extLst>
        </c:ser>
        <c:dLbls>
          <c:showLegendKey val="0"/>
          <c:showVal val="0"/>
          <c:showCatName val="0"/>
          <c:showSerName val="0"/>
          <c:showPercent val="0"/>
          <c:showBubbleSize val="0"/>
        </c:dLbls>
        <c:smooth val="0"/>
        <c:axId val="271615488"/>
        <c:axId val="271617024"/>
      </c:lineChart>
      <c:catAx>
        <c:axId val="27161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617024"/>
        <c:crosses val="autoZero"/>
        <c:auto val="1"/>
        <c:lblAlgn val="ctr"/>
        <c:lblOffset val="100"/>
        <c:noMultiLvlLbl val="0"/>
      </c:catAx>
      <c:valAx>
        <c:axId val="271617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615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'15.Друштво за спортски дејност'!$A$119</c:f>
              <c:strCache>
                <c:ptCount val="1"/>
                <c:pt idx="0">
                  <c:v>Oбврски</c:v>
                </c:pt>
              </c:strCache>
            </c:strRef>
          </c:tx>
          <c:spPr>
            <a:solidFill>
              <a:schemeClr val="accent1"/>
            </a:solidFill>
            <a:ln>
              <a:noFill/>
              <a:prstDash val="solid"/>
            </a:ln>
          </c:spPr>
          <c:invertIfNegative val="0"/>
          <c:cat>
            <c:numRef>
              <c:f>'15.Друштво за спортски дејност'!$B$118:$D$118</c:f>
              <c:numCache>
                <c:formatCode>General</c:formatCode>
                <c:ptCount val="3"/>
                <c:pt idx="0">
                  <c:v>2023</c:v>
                </c:pt>
                <c:pt idx="1">
                  <c:v>2024</c:v>
                </c:pt>
                <c:pt idx="2">
                  <c:v>2025</c:v>
                </c:pt>
              </c:numCache>
            </c:numRef>
          </c:cat>
          <c:val>
            <c:numRef>
              <c:f>'15.Друштво за спортски дејност'!$B$119:$D$119</c:f>
              <c:numCache>
                <c:formatCode>#,##0</c:formatCode>
                <c:ptCount val="3"/>
                <c:pt idx="0">
                  <c:v>7089686</c:v>
                </c:pt>
                <c:pt idx="1">
                  <c:v>7023426</c:v>
                </c:pt>
                <c:pt idx="2">
                  <c:v>6892297</c:v>
                </c:pt>
              </c:numCache>
            </c:numRef>
          </c:val>
          <c:extLst>
            <c:ext xmlns:c16="http://schemas.microsoft.com/office/drawing/2014/chart" uri="{C3380CC4-5D6E-409C-BE32-E72D297353CC}">
              <c16:uniqueId val="{00000000-193D-C547-9F04-CEDA2F65F2C5}"/>
            </c:ext>
          </c:extLst>
        </c:ser>
        <c:ser>
          <c:idx val="1"/>
          <c:order val="1"/>
          <c:tx>
            <c:strRef>
              <c:f>'15.Друштво за спортски дејност'!$A$120</c:f>
              <c:strCache>
                <c:ptCount val="1"/>
                <c:pt idx="0">
                  <c:v>Приходи</c:v>
                </c:pt>
              </c:strCache>
            </c:strRef>
          </c:tx>
          <c:spPr>
            <a:solidFill>
              <a:schemeClr val="accent2"/>
            </a:solidFill>
            <a:ln>
              <a:noFill/>
              <a:prstDash val="solid"/>
            </a:ln>
          </c:spPr>
          <c:invertIfNegative val="0"/>
          <c:cat>
            <c:numRef>
              <c:f>'15.Друштво за спортски дејност'!$B$118:$D$118</c:f>
              <c:numCache>
                <c:formatCode>General</c:formatCode>
                <c:ptCount val="3"/>
                <c:pt idx="0">
                  <c:v>2023</c:v>
                </c:pt>
                <c:pt idx="1">
                  <c:v>2024</c:v>
                </c:pt>
                <c:pt idx="2">
                  <c:v>2025</c:v>
                </c:pt>
              </c:numCache>
            </c:numRef>
          </c:cat>
          <c:val>
            <c:numRef>
              <c:f>'15.Друштво за спортски дејност'!$B$120:$D$120</c:f>
              <c:numCache>
                <c:formatCode>#,##0</c:formatCode>
                <c:ptCount val="3"/>
                <c:pt idx="0">
                  <c:v>14982750</c:v>
                </c:pt>
                <c:pt idx="1">
                  <c:v>14270234</c:v>
                </c:pt>
                <c:pt idx="2">
                  <c:v>19988939</c:v>
                </c:pt>
              </c:numCache>
            </c:numRef>
          </c:val>
          <c:extLst>
            <c:ext xmlns:c16="http://schemas.microsoft.com/office/drawing/2014/chart" uri="{C3380CC4-5D6E-409C-BE32-E72D297353CC}">
              <c16:uniqueId val="{00000001-193D-C547-9F04-CEDA2F65F2C5}"/>
            </c:ext>
          </c:extLst>
        </c:ser>
        <c:dLbls>
          <c:showLegendKey val="0"/>
          <c:showVal val="0"/>
          <c:showCatName val="0"/>
          <c:showSerName val="0"/>
          <c:showPercent val="0"/>
          <c:showBubbleSize val="0"/>
        </c:dLbls>
        <c:gapWidth val="219"/>
        <c:overlap val="-27"/>
        <c:axId val="224922624"/>
        <c:axId val="224924416"/>
      </c:barChart>
      <c:catAx>
        <c:axId val="22492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24416"/>
        <c:crosses val="autoZero"/>
        <c:auto val="1"/>
        <c:lblAlgn val="ctr"/>
        <c:lblOffset val="100"/>
        <c:noMultiLvlLbl val="0"/>
      </c:catAx>
      <c:valAx>
        <c:axId val="224924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22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'141.Друштво за производство,трг'!$A$161</c:f>
              <c:strCache>
                <c:ptCount val="1"/>
                <c:pt idx="0">
                  <c:v>   НЕТО ПРОФИТНА МАРЖА</c:v>
                </c:pt>
              </c:strCache>
            </c:strRef>
          </c:tx>
          <c:spPr>
            <a:ln w="28575" cap="rnd">
              <a:solidFill>
                <a:schemeClr val="accent1"/>
              </a:solidFill>
              <a:prstDash val="solid"/>
              <a:round/>
            </a:ln>
          </c:spPr>
          <c:marker>
            <c:symbol val="none"/>
          </c:marker>
          <c:cat>
            <c:numRef>
              <c:f>'141.Друштво за производство,трг'!$B$160:$D$160</c:f>
              <c:numCache>
                <c:formatCode>General</c:formatCode>
                <c:ptCount val="3"/>
                <c:pt idx="0">
                  <c:v>2023</c:v>
                </c:pt>
                <c:pt idx="1">
                  <c:v>2024</c:v>
                </c:pt>
                <c:pt idx="2">
                  <c:v>2025</c:v>
                </c:pt>
              </c:numCache>
            </c:numRef>
          </c:cat>
          <c:val>
            <c:numRef>
              <c:f>'141.Друштво за производство,трг'!$B$161:$D$161</c:f>
              <c:numCache>
                <c:formatCode>0.00</c:formatCode>
                <c:ptCount val="3"/>
                <c:pt idx="0">
                  <c:v>0.18032671430212571</c:v>
                </c:pt>
                <c:pt idx="1">
                  <c:v>-23.17</c:v>
                </c:pt>
                <c:pt idx="2">
                  <c:v>-41.64</c:v>
                </c:pt>
              </c:numCache>
            </c:numRef>
          </c:val>
          <c:smooth val="0"/>
          <c:extLst>
            <c:ext xmlns:c16="http://schemas.microsoft.com/office/drawing/2014/chart" uri="{C3380CC4-5D6E-409C-BE32-E72D297353CC}">
              <c16:uniqueId val="{00000000-DD85-4D4B-BF52-5097F1957F4A}"/>
            </c:ext>
          </c:extLst>
        </c:ser>
        <c:ser>
          <c:idx val="1"/>
          <c:order val="1"/>
          <c:tx>
            <c:strRef>
              <c:f>'141.Друштво за производство,трг'!$A$162</c:f>
              <c:strCache>
                <c:ptCount val="1"/>
                <c:pt idx="0">
                  <c:v>  ОПЕРАТИВНА ПРОФИТНА МАРЖА</c:v>
                </c:pt>
              </c:strCache>
            </c:strRef>
          </c:tx>
          <c:spPr>
            <a:ln w="28575" cap="rnd">
              <a:solidFill>
                <a:schemeClr val="accent2"/>
              </a:solidFill>
              <a:prstDash val="solid"/>
              <a:round/>
            </a:ln>
          </c:spPr>
          <c:marker>
            <c:symbol val="none"/>
          </c:marker>
          <c:cat>
            <c:numRef>
              <c:f>'141.Друштво за производство,трг'!$B$160:$D$160</c:f>
              <c:numCache>
                <c:formatCode>General</c:formatCode>
                <c:ptCount val="3"/>
                <c:pt idx="0">
                  <c:v>2023</c:v>
                </c:pt>
                <c:pt idx="1">
                  <c:v>2024</c:v>
                </c:pt>
                <c:pt idx="2">
                  <c:v>2025</c:v>
                </c:pt>
              </c:numCache>
            </c:numRef>
          </c:cat>
          <c:val>
            <c:numRef>
              <c:f>'141.Друштво за производство,трг'!$B$162:$D$162</c:f>
              <c:numCache>
                <c:formatCode>0.00</c:formatCode>
                <c:ptCount val="3"/>
                <c:pt idx="0">
                  <c:v>-2.628885354716179</c:v>
                </c:pt>
                <c:pt idx="1">
                  <c:v>-51.812650018084369</c:v>
                </c:pt>
                <c:pt idx="2">
                  <c:v>-42.204360712588041</c:v>
                </c:pt>
              </c:numCache>
            </c:numRef>
          </c:val>
          <c:smooth val="0"/>
          <c:extLst>
            <c:ext xmlns:c16="http://schemas.microsoft.com/office/drawing/2014/chart" uri="{C3380CC4-5D6E-409C-BE32-E72D297353CC}">
              <c16:uniqueId val="{00000001-DD85-4D4B-BF52-5097F1957F4A}"/>
            </c:ext>
          </c:extLst>
        </c:ser>
        <c:ser>
          <c:idx val="2"/>
          <c:order val="2"/>
          <c:tx>
            <c:strRef>
              <c:f>'141.Друштво за производство,трг'!$A$163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'141.Друштво за производство,трг'!$B$160:$D$160</c:f>
              <c:numCache>
                <c:formatCode>General</c:formatCode>
                <c:ptCount val="3"/>
                <c:pt idx="0">
                  <c:v>2023</c:v>
                </c:pt>
                <c:pt idx="1">
                  <c:v>2024</c:v>
                </c:pt>
                <c:pt idx="2">
                  <c:v>2025</c:v>
                </c:pt>
              </c:numCache>
            </c:numRef>
          </c:cat>
          <c:val>
            <c:numRef>
              <c:f>'141.Друштво за производство,трг'!$B$163:$D$163</c:f>
              <c:numCache>
                <c:formatCode>0.00</c:formatCode>
                <c:ptCount val="3"/>
                <c:pt idx="0">
                  <c:v>0.80000126720327447</c:v>
                </c:pt>
                <c:pt idx="1">
                  <c:v>-92</c:v>
                </c:pt>
                <c:pt idx="2">
                  <c:v>-119.68</c:v>
                </c:pt>
              </c:numCache>
            </c:numRef>
          </c:val>
          <c:smooth val="0"/>
          <c:extLst>
            <c:ext xmlns:c16="http://schemas.microsoft.com/office/drawing/2014/chart" uri="{C3380CC4-5D6E-409C-BE32-E72D297353CC}">
              <c16:uniqueId val="{00000002-DD85-4D4B-BF52-5097F1957F4A}"/>
            </c:ext>
          </c:extLst>
        </c:ser>
        <c:ser>
          <c:idx val="3"/>
          <c:order val="3"/>
          <c:tx>
            <c:strRef>
              <c:f>'141.Друштво за производство,трг'!$A$164</c:f>
              <c:strCache>
                <c:ptCount val="1"/>
                <c:pt idx="0">
                  <c:v>  СТАПКА НА ПОВРАТ НА КАПИТАЛОТ (ROE)</c:v>
                </c:pt>
              </c:strCache>
            </c:strRef>
          </c:tx>
          <c:marker>
            <c:symbol val="none"/>
          </c:marker>
          <c:cat>
            <c:numRef>
              <c:f>'141.Друштво за производство,трг'!$B$160:$D$160</c:f>
              <c:numCache>
                <c:formatCode>General</c:formatCode>
                <c:ptCount val="3"/>
                <c:pt idx="0">
                  <c:v>2023</c:v>
                </c:pt>
                <c:pt idx="1">
                  <c:v>2024</c:v>
                </c:pt>
                <c:pt idx="2">
                  <c:v>2025</c:v>
                </c:pt>
              </c:numCache>
            </c:numRef>
          </c:cat>
          <c:val>
            <c:numRef>
              <c:f>'141.Друштво за производство,трг'!$B$164:$D$164</c:f>
              <c:numCache>
                <c:formatCode>0.00</c:formatCode>
                <c:ptCount val="3"/>
                <c:pt idx="0">
                  <c:v>-0.1633690280885233</c:v>
                </c:pt>
                <c:pt idx="1">
                  <c:v>19.16</c:v>
                </c:pt>
                <c:pt idx="2">
                  <c:v>14.61</c:v>
                </c:pt>
              </c:numCache>
            </c:numRef>
          </c:val>
          <c:smooth val="0"/>
          <c:extLst>
            <c:ext xmlns:c16="http://schemas.microsoft.com/office/drawing/2014/chart" uri="{C3380CC4-5D6E-409C-BE32-E72D297353CC}">
              <c16:uniqueId val="{00000000-03DA-D248-A4BC-0B0119FD5863}"/>
            </c:ext>
          </c:extLst>
        </c:ser>
        <c:dLbls>
          <c:showLegendKey val="0"/>
          <c:showVal val="0"/>
          <c:showCatName val="0"/>
          <c:showSerName val="0"/>
          <c:showPercent val="0"/>
          <c:showBubbleSize val="0"/>
        </c:dLbls>
        <c:smooth val="0"/>
        <c:axId val="271678464"/>
        <c:axId val="271684352"/>
      </c:lineChart>
      <c:catAx>
        <c:axId val="27167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684352"/>
        <c:crosses val="autoZero"/>
        <c:auto val="1"/>
        <c:lblAlgn val="ctr"/>
        <c:lblOffset val="100"/>
        <c:noMultiLvlLbl val="0"/>
      </c:catAx>
      <c:valAx>
        <c:axId val="271684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678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'141.Друштво за производство,трг'!$A$95</c:f>
              <c:strCache>
                <c:ptCount val="1"/>
                <c:pt idx="0">
                  <c:v>Oбврски</c:v>
                </c:pt>
              </c:strCache>
            </c:strRef>
          </c:tx>
          <c:spPr>
            <a:solidFill>
              <a:schemeClr val="accent1"/>
            </a:solidFill>
            <a:ln>
              <a:noFill/>
              <a:prstDash val="solid"/>
            </a:ln>
          </c:spPr>
          <c:invertIfNegative val="0"/>
          <c:cat>
            <c:numRef>
              <c:f>'141.Друштво за производство,трг'!$B$94:$D$94</c:f>
              <c:numCache>
                <c:formatCode>0</c:formatCode>
                <c:ptCount val="3"/>
                <c:pt idx="0">
                  <c:v>2023</c:v>
                </c:pt>
                <c:pt idx="1">
                  <c:v>2024</c:v>
                </c:pt>
                <c:pt idx="2">
                  <c:v>2025</c:v>
                </c:pt>
              </c:numCache>
            </c:numRef>
          </c:cat>
          <c:val>
            <c:numRef>
              <c:f>'141.Друштво за производство,трг'!$B$95:$D$95</c:f>
              <c:numCache>
                <c:formatCode>#,##0</c:formatCode>
                <c:ptCount val="3"/>
                <c:pt idx="0">
                  <c:v>14812233</c:v>
                </c:pt>
                <c:pt idx="1">
                  <c:v>18483964</c:v>
                </c:pt>
                <c:pt idx="2">
                  <c:v>18658242</c:v>
                </c:pt>
              </c:numCache>
            </c:numRef>
          </c:val>
          <c:extLst>
            <c:ext xmlns:c16="http://schemas.microsoft.com/office/drawing/2014/chart" uri="{C3380CC4-5D6E-409C-BE32-E72D297353CC}">
              <c16:uniqueId val="{00000000-B8EE-EA44-9DE5-32D5C46183DD}"/>
            </c:ext>
          </c:extLst>
        </c:ser>
        <c:ser>
          <c:idx val="1"/>
          <c:order val="1"/>
          <c:tx>
            <c:strRef>
              <c:f>'141.Друштво за производство,трг'!$A$96</c:f>
              <c:strCache>
                <c:ptCount val="1"/>
                <c:pt idx="0">
                  <c:v>EBITDA</c:v>
                </c:pt>
              </c:strCache>
            </c:strRef>
          </c:tx>
          <c:spPr>
            <a:solidFill>
              <a:schemeClr val="accent2"/>
            </a:solidFill>
            <a:ln>
              <a:noFill/>
              <a:prstDash val="solid"/>
            </a:ln>
          </c:spPr>
          <c:invertIfNegative val="0"/>
          <c:cat>
            <c:numRef>
              <c:f>'141.Друштво за производство,трг'!$B$94:$D$94</c:f>
              <c:numCache>
                <c:formatCode>0</c:formatCode>
                <c:ptCount val="3"/>
                <c:pt idx="0">
                  <c:v>2023</c:v>
                </c:pt>
                <c:pt idx="1">
                  <c:v>2024</c:v>
                </c:pt>
                <c:pt idx="2">
                  <c:v>2025</c:v>
                </c:pt>
              </c:numCache>
            </c:numRef>
          </c:cat>
          <c:val>
            <c:numRef>
              <c:f>'141.Друштво за производство,трг'!$B$96:$D$96</c:f>
              <c:numCache>
                <c:formatCode>#,##0</c:formatCode>
                <c:ptCount val="3"/>
                <c:pt idx="0">
                  <c:v>-294514</c:v>
                </c:pt>
                <c:pt idx="1">
                  <c:v>-6502932</c:v>
                </c:pt>
                <c:pt idx="2">
                  <c:v>-2590143</c:v>
                </c:pt>
              </c:numCache>
            </c:numRef>
          </c:val>
          <c:extLst>
            <c:ext xmlns:c16="http://schemas.microsoft.com/office/drawing/2014/chart" uri="{C3380CC4-5D6E-409C-BE32-E72D297353CC}">
              <c16:uniqueId val="{00000001-B8EE-EA44-9DE5-32D5C46183DD}"/>
            </c:ext>
          </c:extLst>
        </c:ser>
        <c:ser>
          <c:idx val="2"/>
          <c:order val="2"/>
          <c:tx>
            <c:strRef>
              <c:f>'141.Друштво за производство,трг'!$A$97</c:f>
              <c:strCache>
                <c:ptCount val="1"/>
                <c:pt idx="0">
                  <c:v>Показател на долг/ЕBITDA</c:v>
                </c:pt>
              </c:strCache>
            </c:strRef>
          </c:tx>
          <c:spPr>
            <a:solidFill>
              <a:schemeClr val="accent3"/>
            </a:solidFill>
            <a:ln>
              <a:noFill/>
              <a:prstDash val="solid"/>
            </a:ln>
          </c:spPr>
          <c:invertIfNegative val="0"/>
          <c:cat>
            <c:numRef>
              <c:f>'141.Друштво за производство,трг'!$B$94:$D$94</c:f>
              <c:numCache>
                <c:formatCode>0</c:formatCode>
                <c:ptCount val="3"/>
                <c:pt idx="0">
                  <c:v>2023</c:v>
                </c:pt>
                <c:pt idx="1">
                  <c:v>2024</c:v>
                </c:pt>
                <c:pt idx="2">
                  <c:v>2025</c:v>
                </c:pt>
              </c:numCache>
            </c:numRef>
          </c:cat>
          <c:val>
            <c:numRef>
              <c:f>'141.Друштво за производство,трг'!$B$97:$D$97</c:f>
              <c:numCache>
                <c:formatCode>#,##0.00</c:formatCode>
                <c:ptCount val="3"/>
                <c:pt idx="0">
                  <c:v>-50.293816253217173</c:v>
                </c:pt>
                <c:pt idx="1">
                  <c:v>-2.8424046260978888</c:v>
                </c:pt>
                <c:pt idx="2">
                  <c:v>-7.2035567148223087</c:v>
                </c:pt>
              </c:numCache>
            </c:numRef>
          </c:val>
          <c:extLst>
            <c:ext xmlns:c16="http://schemas.microsoft.com/office/drawing/2014/chart" uri="{C3380CC4-5D6E-409C-BE32-E72D297353CC}">
              <c16:uniqueId val="{00000002-B8EE-EA44-9DE5-32D5C46183DD}"/>
            </c:ext>
          </c:extLst>
        </c:ser>
        <c:dLbls>
          <c:showLegendKey val="0"/>
          <c:showVal val="0"/>
          <c:showCatName val="0"/>
          <c:showSerName val="0"/>
          <c:showPercent val="0"/>
          <c:showBubbleSize val="0"/>
        </c:dLbls>
        <c:gapWidth val="219"/>
        <c:overlap val="-27"/>
        <c:axId val="271715328"/>
        <c:axId val="271717120"/>
      </c:barChart>
      <c:catAx>
        <c:axId val="2717153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717120"/>
        <c:crosses val="autoZero"/>
        <c:auto val="1"/>
        <c:lblAlgn val="ctr"/>
        <c:lblOffset val="100"/>
        <c:noMultiLvlLbl val="0"/>
      </c:catAx>
      <c:valAx>
        <c:axId val="2717171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7153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'141.Друштво за производство,трг'!$A$118</c:f>
              <c:strCache>
                <c:ptCount val="1"/>
                <c:pt idx="0">
                  <c:v>Oбврски</c:v>
                </c:pt>
              </c:strCache>
            </c:strRef>
          </c:tx>
          <c:spPr>
            <a:solidFill>
              <a:schemeClr val="accent1"/>
            </a:solidFill>
            <a:ln>
              <a:noFill/>
              <a:prstDash val="solid"/>
            </a:ln>
          </c:spPr>
          <c:invertIfNegative val="0"/>
          <c:cat>
            <c:numRef>
              <c:f>'141.Друштво за производство,трг'!$B$117:$D$117</c:f>
              <c:numCache>
                <c:formatCode>General</c:formatCode>
                <c:ptCount val="3"/>
                <c:pt idx="0">
                  <c:v>2023</c:v>
                </c:pt>
                <c:pt idx="1">
                  <c:v>2024</c:v>
                </c:pt>
                <c:pt idx="2">
                  <c:v>2025</c:v>
                </c:pt>
              </c:numCache>
            </c:numRef>
          </c:cat>
          <c:val>
            <c:numRef>
              <c:f>'141.Друштво за производство,трг'!$B$118:$D$118</c:f>
              <c:numCache>
                <c:formatCode>#,##0</c:formatCode>
                <c:ptCount val="3"/>
                <c:pt idx="0">
                  <c:v>14812233</c:v>
                </c:pt>
                <c:pt idx="1">
                  <c:v>18483964</c:v>
                </c:pt>
                <c:pt idx="2">
                  <c:v>18658242</c:v>
                </c:pt>
              </c:numCache>
            </c:numRef>
          </c:val>
          <c:extLst>
            <c:ext xmlns:c16="http://schemas.microsoft.com/office/drawing/2014/chart" uri="{C3380CC4-5D6E-409C-BE32-E72D297353CC}">
              <c16:uniqueId val="{00000000-03ED-C54C-84C3-AA62F144A602}"/>
            </c:ext>
          </c:extLst>
        </c:ser>
        <c:ser>
          <c:idx val="1"/>
          <c:order val="1"/>
          <c:tx>
            <c:strRef>
              <c:f>'141.Друштво за производство,трг'!$A$119</c:f>
              <c:strCache>
                <c:ptCount val="1"/>
                <c:pt idx="0">
                  <c:v>Приходи</c:v>
                </c:pt>
              </c:strCache>
            </c:strRef>
          </c:tx>
          <c:spPr>
            <a:solidFill>
              <a:schemeClr val="accent2"/>
            </a:solidFill>
            <a:ln>
              <a:noFill/>
              <a:prstDash val="solid"/>
            </a:ln>
          </c:spPr>
          <c:invertIfNegative val="0"/>
          <c:cat>
            <c:numRef>
              <c:f>'141.Друштво за производство,трг'!$B$117:$D$117</c:f>
              <c:numCache>
                <c:formatCode>General</c:formatCode>
                <c:ptCount val="3"/>
                <c:pt idx="0">
                  <c:v>2023</c:v>
                </c:pt>
                <c:pt idx="1">
                  <c:v>2024</c:v>
                </c:pt>
                <c:pt idx="2">
                  <c:v>2025</c:v>
                </c:pt>
              </c:numCache>
            </c:numRef>
          </c:cat>
          <c:val>
            <c:numRef>
              <c:f>'141.Друштво за производство,трг'!$B$119:$D$119</c:f>
              <c:numCache>
                <c:formatCode>#,##0</c:formatCode>
                <c:ptCount val="3"/>
                <c:pt idx="0">
                  <c:v>11202999</c:v>
                </c:pt>
                <c:pt idx="1">
                  <c:v>12651808</c:v>
                </c:pt>
                <c:pt idx="2">
                  <c:v>6323749</c:v>
                </c:pt>
              </c:numCache>
            </c:numRef>
          </c:val>
          <c:extLst>
            <c:ext xmlns:c16="http://schemas.microsoft.com/office/drawing/2014/chart" uri="{C3380CC4-5D6E-409C-BE32-E72D297353CC}">
              <c16:uniqueId val="{00000001-03ED-C54C-84C3-AA62F144A602}"/>
            </c:ext>
          </c:extLst>
        </c:ser>
        <c:dLbls>
          <c:showLegendKey val="0"/>
          <c:showVal val="0"/>
          <c:showCatName val="0"/>
          <c:showSerName val="0"/>
          <c:showPercent val="0"/>
          <c:showBubbleSize val="0"/>
        </c:dLbls>
        <c:gapWidth val="219"/>
        <c:overlap val="-27"/>
        <c:axId val="271759232"/>
        <c:axId val="271760768"/>
      </c:barChart>
      <c:catAx>
        <c:axId val="27175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760768"/>
        <c:crosses val="autoZero"/>
        <c:auto val="1"/>
        <c:lblAlgn val="ctr"/>
        <c:lblOffset val="100"/>
        <c:noMultiLvlLbl val="0"/>
      </c:catAx>
      <c:valAx>
        <c:axId val="271760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759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'141.Друштво за производство,трг'!$A$139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'141.Друштво за производство,трг'!$B$138:$D$138</c:f>
              <c:numCache>
                <c:formatCode>General</c:formatCode>
                <c:ptCount val="3"/>
                <c:pt idx="0">
                  <c:v>2023</c:v>
                </c:pt>
                <c:pt idx="1">
                  <c:v>2024</c:v>
                </c:pt>
                <c:pt idx="2">
                  <c:v>2025</c:v>
                </c:pt>
              </c:numCache>
            </c:numRef>
          </c:cat>
          <c:val>
            <c:numRef>
              <c:f>'141.Друштво за производство,трг'!$B$139:$D$139</c:f>
              <c:numCache>
                <c:formatCode>0.00</c:formatCode>
                <c:ptCount val="3"/>
                <c:pt idx="0">
                  <c:v>5.8656594248639538</c:v>
                </c:pt>
                <c:pt idx="1">
                  <c:v>5.8008160826401358</c:v>
                </c:pt>
                <c:pt idx="2">
                  <c:v>8.5289128131333865</c:v>
                </c:pt>
              </c:numCache>
            </c:numRef>
          </c:val>
          <c:smooth val="0"/>
          <c:extLst>
            <c:ext xmlns:c16="http://schemas.microsoft.com/office/drawing/2014/chart" uri="{C3380CC4-5D6E-409C-BE32-E72D297353CC}">
              <c16:uniqueId val="{00000000-51F8-9741-8039-58144FA6AE65}"/>
            </c:ext>
          </c:extLst>
        </c:ser>
        <c:ser>
          <c:idx val="1"/>
          <c:order val="1"/>
          <c:tx>
            <c:strRef>
              <c:f>'141.Друштво за производство,трг'!$A$140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'141.Друштво за производство,трг'!$B$138:$D$138</c:f>
              <c:numCache>
                <c:formatCode>General</c:formatCode>
                <c:ptCount val="3"/>
                <c:pt idx="0">
                  <c:v>2023</c:v>
                </c:pt>
                <c:pt idx="1">
                  <c:v>2024</c:v>
                </c:pt>
                <c:pt idx="2">
                  <c:v>2025</c:v>
                </c:pt>
              </c:numCache>
            </c:numRef>
          </c:cat>
          <c:val>
            <c:numRef>
              <c:f>'141.Друштво за производство,трг'!$B$140:$D$140</c:f>
              <c:numCache>
                <c:formatCode>0.00</c:formatCode>
                <c:ptCount val="3"/>
                <c:pt idx="0">
                  <c:v>-1.1978319518021741</c:v>
                </c:pt>
                <c:pt idx="1">
                  <c:v>-1.208297919100884</c:v>
                </c:pt>
                <c:pt idx="2">
                  <c:v>-1.041452486425793</c:v>
                </c:pt>
              </c:numCache>
            </c:numRef>
          </c:val>
          <c:smooth val="0"/>
          <c:extLst>
            <c:ext xmlns:c16="http://schemas.microsoft.com/office/drawing/2014/chart" uri="{C3380CC4-5D6E-409C-BE32-E72D297353CC}">
              <c16:uniqueId val="{00000001-51F8-9741-8039-58144FA6AE65}"/>
            </c:ext>
          </c:extLst>
        </c:ser>
        <c:dLbls>
          <c:showLegendKey val="0"/>
          <c:showVal val="0"/>
          <c:showCatName val="0"/>
          <c:showSerName val="0"/>
          <c:showPercent val="0"/>
          <c:showBubbleSize val="0"/>
        </c:dLbls>
        <c:smooth val="0"/>
        <c:axId val="270676736"/>
        <c:axId val="270678272"/>
      </c:lineChart>
      <c:catAx>
        <c:axId val="27067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678272"/>
        <c:crosses val="autoZero"/>
        <c:auto val="1"/>
        <c:lblAlgn val="ctr"/>
        <c:lblOffset val="100"/>
        <c:noMultiLvlLbl val="0"/>
      </c:catAx>
      <c:valAx>
        <c:axId val="2706782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676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'141.Друштво за производство,трг'!$A$185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'141.Друштво за производство,трг'!$B$184:$D$184</c:f>
              <c:numCache>
                <c:formatCode>General</c:formatCode>
                <c:ptCount val="3"/>
                <c:pt idx="0">
                  <c:v>2023</c:v>
                </c:pt>
                <c:pt idx="1">
                  <c:v>2024</c:v>
                </c:pt>
                <c:pt idx="2">
                  <c:v>2025</c:v>
                </c:pt>
              </c:numCache>
            </c:numRef>
          </c:cat>
          <c:val>
            <c:numRef>
              <c:f>'141.Друштво за производство,трг'!$B$185:$D$185</c:f>
              <c:numCache>
                <c:formatCode>0.00</c:formatCode>
                <c:ptCount val="3"/>
                <c:pt idx="0">
                  <c:v>0.107909320627079</c:v>
                </c:pt>
                <c:pt idx="1">
                  <c:v>0.11417502219761951</c:v>
                </c:pt>
                <c:pt idx="2">
                  <c:v>6.2989964435020196E-2</c:v>
                </c:pt>
              </c:numCache>
            </c:numRef>
          </c:val>
          <c:smooth val="0"/>
          <c:extLst>
            <c:ext xmlns:c16="http://schemas.microsoft.com/office/drawing/2014/chart" uri="{C3380CC4-5D6E-409C-BE32-E72D297353CC}">
              <c16:uniqueId val="{00000000-84EE-F942-A5A3-9C7788D7518E}"/>
            </c:ext>
          </c:extLst>
        </c:ser>
        <c:ser>
          <c:idx val="1"/>
          <c:order val="1"/>
          <c:tx>
            <c:strRef>
              <c:f>'141.Друштво за производство,трг'!$A$186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'141.Друштво за производство,трг'!$B$184:$D$184</c:f>
              <c:numCache>
                <c:formatCode>General</c:formatCode>
                <c:ptCount val="3"/>
                <c:pt idx="0">
                  <c:v>2023</c:v>
                </c:pt>
                <c:pt idx="1">
                  <c:v>2024</c:v>
                </c:pt>
                <c:pt idx="2">
                  <c:v>2025</c:v>
                </c:pt>
              </c:numCache>
            </c:numRef>
          </c:cat>
          <c:val>
            <c:numRef>
              <c:f>'141.Друштво за производство,трг'!$B$186:$D$186</c:f>
              <c:numCache>
                <c:formatCode>0.00</c:formatCode>
                <c:ptCount val="3"/>
                <c:pt idx="0">
                  <c:v>7.1456612922575546E-2</c:v>
                </c:pt>
                <c:pt idx="1">
                  <c:v>0.1136389358905914</c:v>
                </c:pt>
                <c:pt idx="2">
                  <c:v>6.2989964435020196E-2</c:v>
                </c:pt>
              </c:numCache>
            </c:numRef>
          </c:val>
          <c:smooth val="0"/>
          <c:extLst>
            <c:ext xmlns:c16="http://schemas.microsoft.com/office/drawing/2014/chart" uri="{C3380CC4-5D6E-409C-BE32-E72D297353CC}">
              <c16:uniqueId val="{00000001-84EE-F942-A5A3-9C7788D7518E}"/>
            </c:ext>
          </c:extLst>
        </c:ser>
        <c:dLbls>
          <c:showLegendKey val="0"/>
          <c:showVal val="0"/>
          <c:showCatName val="0"/>
          <c:showSerName val="0"/>
          <c:showPercent val="0"/>
          <c:showBubbleSize val="0"/>
        </c:dLbls>
        <c:smooth val="0"/>
        <c:axId val="270712192"/>
        <c:axId val="270718080"/>
      </c:lineChart>
      <c:catAx>
        <c:axId val="2707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718080"/>
        <c:crosses val="autoZero"/>
        <c:auto val="1"/>
        <c:lblAlgn val="ctr"/>
        <c:lblOffset val="100"/>
        <c:noMultiLvlLbl val="0"/>
      </c:catAx>
      <c:valAx>
        <c:axId val="270718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712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'142.ЈКП НИКОЛА КАРЕВ Пробиштип'!$A$161</c:f>
              <c:strCache>
                <c:ptCount val="1"/>
                <c:pt idx="0">
                  <c:v>   НЕТО ПРОФИТНА МАРЖА</c:v>
                </c:pt>
              </c:strCache>
            </c:strRef>
          </c:tx>
          <c:spPr>
            <a:ln w="28575" cap="rnd">
              <a:solidFill>
                <a:schemeClr val="accent1"/>
              </a:solidFill>
              <a:prstDash val="solid"/>
              <a:round/>
            </a:ln>
          </c:spPr>
          <c:marker>
            <c:symbol val="none"/>
          </c:marker>
          <c:cat>
            <c:numRef>
              <c:f>'142.ЈКП НИКОЛА КАРЕВ Пробиштип'!$B$160:$D$160</c:f>
              <c:numCache>
                <c:formatCode>General</c:formatCode>
                <c:ptCount val="3"/>
                <c:pt idx="0">
                  <c:v>2023</c:v>
                </c:pt>
                <c:pt idx="1">
                  <c:v>2024</c:v>
                </c:pt>
                <c:pt idx="2">
                  <c:v>2025</c:v>
                </c:pt>
              </c:numCache>
            </c:numRef>
          </c:cat>
          <c:val>
            <c:numRef>
              <c:f>'142.ЈКП НИКОЛА КАРЕВ Пробиштип'!$B$161:$D$161</c:f>
              <c:numCache>
                <c:formatCode>0.00</c:formatCode>
                <c:ptCount val="3"/>
                <c:pt idx="0">
                  <c:v>-4.7699999999999996</c:v>
                </c:pt>
                <c:pt idx="1">
                  <c:v>-8.8699999999999992</c:v>
                </c:pt>
                <c:pt idx="2">
                  <c:v>-8.2100000000000009</c:v>
                </c:pt>
              </c:numCache>
            </c:numRef>
          </c:val>
          <c:smooth val="0"/>
          <c:extLst>
            <c:ext xmlns:c16="http://schemas.microsoft.com/office/drawing/2014/chart" uri="{C3380CC4-5D6E-409C-BE32-E72D297353CC}">
              <c16:uniqueId val="{00000000-3341-624D-B891-3DD35A3EEB6E}"/>
            </c:ext>
          </c:extLst>
        </c:ser>
        <c:ser>
          <c:idx val="1"/>
          <c:order val="1"/>
          <c:tx>
            <c:strRef>
              <c:f>'142.ЈКП НИКОЛА КАРЕВ Пробиштип'!$A$162</c:f>
              <c:strCache>
                <c:ptCount val="1"/>
                <c:pt idx="0">
                  <c:v>  ОПЕРАТИВНА ПРОФИТНА МАРЖА</c:v>
                </c:pt>
              </c:strCache>
            </c:strRef>
          </c:tx>
          <c:spPr>
            <a:ln w="28575" cap="rnd">
              <a:solidFill>
                <a:schemeClr val="accent2"/>
              </a:solidFill>
              <a:prstDash val="solid"/>
              <a:round/>
            </a:ln>
          </c:spPr>
          <c:marker>
            <c:symbol val="none"/>
          </c:marker>
          <c:cat>
            <c:numRef>
              <c:f>'142.ЈКП НИКОЛА КАРЕВ Пробиштип'!$B$160:$D$160</c:f>
              <c:numCache>
                <c:formatCode>General</c:formatCode>
                <c:ptCount val="3"/>
                <c:pt idx="0">
                  <c:v>2023</c:v>
                </c:pt>
                <c:pt idx="1">
                  <c:v>2024</c:v>
                </c:pt>
                <c:pt idx="2">
                  <c:v>2025</c:v>
                </c:pt>
              </c:numCache>
            </c:numRef>
          </c:cat>
          <c:val>
            <c:numRef>
              <c:f>'142.ЈКП НИКОЛА КАРЕВ Пробиштип'!$B$162:$D$162</c:f>
              <c:numCache>
                <c:formatCode>0.00</c:formatCode>
                <c:ptCount val="3"/>
                <c:pt idx="0">
                  <c:v>-31.255137806481361</c:v>
                </c:pt>
                <c:pt idx="1">
                  <c:v>-33.56558166349317</c:v>
                </c:pt>
                <c:pt idx="2">
                  <c:v>-26.363821686473859</c:v>
                </c:pt>
              </c:numCache>
            </c:numRef>
          </c:val>
          <c:smooth val="0"/>
          <c:extLst>
            <c:ext xmlns:c16="http://schemas.microsoft.com/office/drawing/2014/chart" uri="{C3380CC4-5D6E-409C-BE32-E72D297353CC}">
              <c16:uniqueId val="{00000001-3341-624D-B891-3DD35A3EEB6E}"/>
            </c:ext>
          </c:extLst>
        </c:ser>
        <c:ser>
          <c:idx val="2"/>
          <c:order val="2"/>
          <c:tx>
            <c:strRef>
              <c:f>'142.ЈКП НИКОЛА КАРЕВ Пробиштип'!$A$163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'142.ЈКП НИКОЛА КАРЕВ Пробиштип'!$B$160:$D$160</c:f>
              <c:numCache>
                <c:formatCode>General</c:formatCode>
                <c:ptCount val="3"/>
                <c:pt idx="0">
                  <c:v>2023</c:v>
                </c:pt>
                <c:pt idx="1">
                  <c:v>2024</c:v>
                </c:pt>
                <c:pt idx="2">
                  <c:v>2025</c:v>
                </c:pt>
              </c:numCache>
            </c:numRef>
          </c:cat>
          <c:val>
            <c:numRef>
              <c:f>'142.ЈКП НИКОЛА КАРЕВ Пробиштип'!$B$163:$D$163</c:f>
              <c:numCache>
                <c:formatCode>0.00</c:formatCode>
                <c:ptCount val="3"/>
                <c:pt idx="0">
                  <c:v>-1.28</c:v>
                </c:pt>
                <c:pt idx="1">
                  <c:v>-2.9</c:v>
                </c:pt>
                <c:pt idx="2">
                  <c:v>-2.97</c:v>
                </c:pt>
              </c:numCache>
            </c:numRef>
          </c:val>
          <c:smooth val="0"/>
          <c:extLst>
            <c:ext xmlns:c16="http://schemas.microsoft.com/office/drawing/2014/chart" uri="{C3380CC4-5D6E-409C-BE32-E72D297353CC}">
              <c16:uniqueId val="{00000002-3341-624D-B891-3DD35A3EEB6E}"/>
            </c:ext>
          </c:extLst>
        </c:ser>
        <c:ser>
          <c:idx val="3"/>
          <c:order val="3"/>
          <c:tx>
            <c:strRef>
              <c:f>'142.ЈКП НИКОЛА КАРЕВ Пробиштип'!$A$164</c:f>
              <c:strCache>
                <c:ptCount val="1"/>
                <c:pt idx="0">
                  <c:v>  СТАПКА НА ПОВРАТ НА КАПИТАЛОТ (ROE)</c:v>
                </c:pt>
              </c:strCache>
            </c:strRef>
          </c:tx>
          <c:marker>
            <c:symbol val="none"/>
          </c:marker>
          <c:cat>
            <c:numRef>
              <c:f>'142.ЈКП НИКОЛА КАРЕВ Пробиштип'!$B$160:$D$160</c:f>
              <c:numCache>
                <c:formatCode>General</c:formatCode>
                <c:ptCount val="3"/>
                <c:pt idx="0">
                  <c:v>2023</c:v>
                </c:pt>
                <c:pt idx="1">
                  <c:v>2024</c:v>
                </c:pt>
                <c:pt idx="2">
                  <c:v>2025</c:v>
                </c:pt>
              </c:numCache>
            </c:numRef>
          </c:cat>
          <c:val>
            <c:numRef>
              <c:f>'142.ЈКП НИКОЛА КАРЕВ Пробиштип'!$B$164:$D$164</c:f>
              <c:numCache>
                <c:formatCode>0.00</c:formatCode>
                <c:ptCount val="3"/>
                <c:pt idx="0">
                  <c:v>-7.81</c:v>
                </c:pt>
                <c:pt idx="1">
                  <c:v>-20.25</c:v>
                </c:pt>
                <c:pt idx="2">
                  <c:v>-26.11</c:v>
                </c:pt>
              </c:numCache>
            </c:numRef>
          </c:val>
          <c:smooth val="0"/>
          <c:extLst>
            <c:ext xmlns:c16="http://schemas.microsoft.com/office/drawing/2014/chart" uri="{C3380CC4-5D6E-409C-BE32-E72D297353CC}">
              <c16:uniqueId val="{00000000-742F-4641-A95E-916C7D061034}"/>
            </c:ext>
          </c:extLst>
        </c:ser>
        <c:dLbls>
          <c:showLegendKey val="0"/>
          <c:showVal val="0"/>
          <c:showCatName val="0"/>
          <c:showSerName val="0"/>
          <c:showPercent val="0"/>
          <c:showBubbleSize val="0"/>
        </c:dLbls>
        <c:smooth val="0"/>
        <c:axId val="272057472"/>
        <c:axId val="272059008"/>
      </c:lineChart>
      <c:catAx>
        <c:axId val="27205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059008"/>
        <c:crosses val="autoZero"/>
        <c:auto val="1"/>
        <c:lblAlgn val="ctr"/>
        <c:lblOffset val="100"/>
        <c:noMultiLvlLbl val="0"/>
      </c:catAx>
      <c:valAx>
        <c:axId val="272059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0574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'142.ЈКП НИКОЛА КАРЕВ Пробиштип'!$A$95</c:f>
              <c:strCache>
                <c:ptCount val="1"/>
                <c:pt idx="0">
                  <c:v>Oбврски</c:v>
                </c:pt>
              </c:strCache>
            </c:strRef>
          </c:tx>
          <c:spPr>
            <a:solidFill>
              <a:schemeClr val="accent1"/>
            </a:solidFill>
            <a:ln>
              <a:noFill/>
              <a:prstDash val="solid"/>
            </a:ln>
          </c:spPr>
          <c:invertIfNegative val="0"/>
          <c:cat>
            <c:numRef>
              <c:f>'142.ЈКП НИКОЛА КАРЕВ Пробиштип'!$B$94:$D$94</c:f>
              <c:numCache>
                <c:formatCode>0</c:formatCode>
                <c:ptCount val="3"/>
                <c:pt idx="0">
                  <c:v>2023</c:v>
                </c:pt>
                <c:pt idx="1">
                  <c:v>2024</c:v>
                </c:pt>
                <c:pt idx="2">
                  <c:v>2025</c:v>
                </c:pt>
              </c:numCache>
            </c:numRef>
          </c:cat>
          <c:val>
            <c:numRef>
              <c:f>'142.ЈКП НИКОЛА КАРЕВ Пробиштип'!$B$95:$D$95</c:f>
              <c:numCache>
                <c:formatCode>#,##0</c:formatCode>
                <c:ptCount val="3"/>
                <c:pt idx="0">
                  <c:v>73564137</c:v>
                </c:pt>
                <c:pt idx="1">
                  <c:v>71471429</c:v>
                </c:pt>
                <c:pt idx="2">
                  <c:v>78544339</c:v>
                </c:pt>
              </c:numCache>
            </c:numRef>
          </c:val>
          <c:extLst>
            <c:ext xmlns:c16="http://schemas.microsoft.com/office/drawing/2014/chart" uri="{C3380CC4-5D6E-409C-BE32-E72D297353CC}">
              <c16:uniqueId val="{00000000-5176-A046-B5E6-2601E082A7BA}"/>
            </c:ext>
          </c:extLst>
        </c:ser>
        <c:ser>
          <c:idx val="1"/>
          <c:order val="1"/>
          <c:tx>
            <c:strRef>
              <c:f>'142.ЈКП НИКОЛА КАРЕВ Пробиштип'!$A$96</c:f>
              <c:strCache>
                <c:ptCount val="1"/>
                <c:pt idx="0">
                  <c:v>EBITDA</c:v>
                </c:pt>
              </c:strCache>
            </c:strRef>
          </c:tx>
          <c:spPr>
            <a:solidFill>
              <a:schemeClr val="accent2"/>
            </a:solidFill>
            <a:ln>
              <a:noFill/>
              <a:prstDash val="solid"/>
            </a:ln>
          </c:spPr>
          <c:invertIfNegative val="0"/>
          <c:cat>
            <c:numRef>
              <c:f>'142.ЈКП НИКОЛА КАРЕВ Пробиштип'!$B$94:$D$94</c:f>
              <c:numCache>
                <c:formatCode>0</c:formatCode>
                <c:ptCount val="3"/>
                <c:pt idx="0">
                  <c:v>2023</c:v>
                </c:pt>
                <c:pt idx="1">
                  <c:v>2024</c:v>
                </c:pt>
                <c:pt idx="2">
                  <c:v>2025</c:v>
                </c:pt>
              </c:numCache>
            </c:numRef>
          </c:cat>
          <c:val>
            <c:numRef>
              <c:f>'142.ЈКП НИКОЛА КАРЕВ Пробиштип'!$B$96:$D$96</c:f>
              <c:numCache>
                <c:formatCode>#,##0</c:formatCode>
                <c:ptCount val="3"/>
                <c:pt idx="0">
                  <c:v>-412700</c:v>
                </c:pt>
                <c:pt idx="1">
                  <c:v>-3658757</c:v>
                </c:pt>
                <c:pt idx="2">
                  <c:v>-3317557</c:v>
                </c:pt>
              </c:numCache>
            </c:numRef>
          </c:val>
          <c:extLst>
            <c:ext xmlns:c16="http://schemas.microsoft.com/office/drawing/2014/chart" uri="{C3380CC4-5D6E-409C-BE32-E72D297353CC}">
              <c16:uniqueId val="{00000001-5176-A046-B5E6-2601E082A7BA}"/>
            </c:ext>
          </c:extLst>
        </c:ser>
        <c:ser>
          <c:idx val="2"/>
          <c:order val="2"/>
          <c:tx>
            <c:strRef>
              <c:f>'142.ЈКП НИКОЛА КАРЕВ Пробиштип'!$A$97</c:f>
              <c:strCache>
                <c:ptCount val="1"/>
                <c:pt idx="0">
                  <c:v>Показател на долг/ЕBITDA</c:v>
                </c:pt>
              </c:strCache>
            </c:strRef>
          </c:tx>
          <c:spPr>
            <a:solidFill>
              <a:schemeClr val="accent3"/>
            </a:solidFill>
            <a:ln>
              <a:noFill/>
              <a:prstDash val="solid"/>
            </a:ln>
          </c:spPr>
          <c:invertIfNegative val="0"/>
          <c:cat>
            <c:numRef>
              <c:f>'142.ЈКП НИКОЛА КАРЕВ Пробиштип'!$B$94:$D$94</c:f>
              <c:numCache>
                <c:formatCode>0</c:formatCode>
                <c:ptCount val="3"/>
                <c:pt idx="0">
                  <c:v>2023</c:v>
                </c:pt>
                <c:pt idx="1">
                  <c:v>2024</c:v>
                </c:pt>
                <c:pt idx="2">
                  <c:v>2025</c:v>
                </c:pt>
              </c:numCache>
            </c:numRef>
          </c:cat>
          <c:val>
            <c:numRef>
              <c:f>'142.ЈКП НИКОЛА КАРЕВ Пробиштип'!$B$97:$D$97</c:f>
              <c:numCache>
                <c:formatCode>#,##0.00</c:formatCode>
                <c:ptCount val="3"/>
                <c:pt idx="0">
                  <c:v>-178.25087715047249</c:v>
                </c:pt>
                <c:pt idx="1">
                  <c:v>-19.534347047371551</c:v>
                </c:pt>
                <c:pt idx="2">
                  <c:v>-23.675354786669828</c:v>
                </c:pt>
              </c:numCache>
            </c:numRef>
          </c:val>
          <c:extLst>
            <c:ext xmlns:c16="http://schemas.microsoft.com/office/drawing/2014/chart" uri="{C3380CC4-5D6E-409C-BE32-E72D297353CC}">
              <c16:uniqueId val="{00000002-5176-A046-B5E6-2601E082A7BA}"/>
            </c:ext>
          </c:extLst>
        </c:ser>
        <c:dLbls>
          <c:showLegendKey val="0"/>
          <c:showVal val="0"/>
          <c:showCatName val="0"/>
          <c:showSerName val="0"/>
          <c:showPercent val="0"/>
          <c:showBubbleSize val="0"/>
        </c:dLbls>
        <c:gapWidth val="219"/>
        <c:overlap val="-27"/>
        <c:axId val="271856768"/>
        <c:axId val="271858304"/>
      </c:barChart>
      <c:catAx>
        <c:axId val="2718567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858304"/>
        <c:crosses val="autoZero"/>
        <c:auto val="1"/>
        <c:lblAlgn val="ctr"/>
        <c:lblOffset val="100"/>
        <c:noMultiLvlLbl val="0"/>
      </c:catAx>
      <c:valAx>
        <c:axId val="271858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856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'142.ЈКП НИКОЛА КАРЕВ Пробиштип'!$A$118</c:f>
              <c:strCache>
                <c:ptCount val="1"/>
                <c:pt idx="0">
                  <c:v>Oбврски</c:v>
                </c:pt>
              </c:strCache>
            </c:strRef>
          </c:tx>
          <c:spPr>
            <a:solidFill>
              <a:schemeClr val="accent1"/>
            </a:solidFill>
            <a:ln>
              <a:noFill/>
              <a:prstDash val="solid"/>
            </a:ln>
          </c:spPr>
          <c:invertIfNegative val="0"/>
          <c:cat>
            <c:numRef>
              <c:f>'142.ЈКП НИКОЛА КАРЕВ Пробиштип'!$B$117:$D$117</c:f>
              <c:numCache>
                <c:formatCode>General</c:formatCode>
                <c:ptCount val="3"/>
                <c:pt idx="0">
                  <c:v>2023</c:v>
                </c:pt>
                <c:pt idx="1">
                  <c:v>2024</c:v>
                </c:pt>
                <c:pt idx="2">
                  <c:v>2025</c:v>
                </c:pt>
              </c:numCache>
            </c:numRef>
          </c:cat>
          <c:val>
            <c:numRef>
              <c:f>'142.ЈКП НИКОЛА КАРЕВ Пробиштип'!$B$118:$D$118</c:f>
              <c:numCache>
                <c:formatCode>#,##0</c:formatCode>
                <c:ptCount val="3"/>
                <c:pt idx="0">
                  <c:v>73564137</c:v>
                </c:pt>
                <c:pt idx="1">
                  <c:v>71471429</c:v>
                </c:pt>
                <c:pt idx="2">
                  <c:v>78544339</c:v>
                </c:pt>
              </c:numCache>
            </c:numRef>
          </c:val>
          <c:extLst>
            <c:ext xmlns:c16="http://schemas.microsoft.com/office/drawing/2014/chart" uri="{C3380CC4-5D6E-409C-BE32-E72D297353CC}">
              <c16:uniqueId val="{00000000-DB6F-864B-A4B3-F2EDF91046C6}"/>
            </c:ext>
          </c:extLst>
        </c:ser>
        <c:ser>
          <c:idx val="1"/>
          <c:order val="1"/>
          <c:tx>
            <c:strRef>
              <c:f>'142.ЈКП НИКОЛА КАРЕВ Пробиштип'!$A$119</c:f>
              <c:strCache>
                <c:ptCount val="1"/>
                <c:pt idx="0">
                  <c:v>Приходи</c:v>
                </c:pt>
              </c:strCache>
            </c:strRef>
          </c:tx>
          <c:spPr>
            <a:solidFill>
              <a:schemeClr val="accent2"/>
            </a:solidFill>
            <a:ln>
              <a:noFill/>
              <a:prstDash val="solid"/>
            </a:ln>
          </c:spPr>
          <c:invertIfNegative val="0"/>
          <c:cat>
            <c:numRef>
              <c:f>'142.ЈКП НИКОЛА КАРЕВ Пробиштип'!$B$117:$D$117</c:f>
              <c:numCache>
                <c:formatCode>General</c:formatCode>
                <c:ptCount val="3"/>
                <c:pt idx="0">
                  <c:v>2023</c:v>
                </c:pt>
                <c:pt idx="1">
                  <c:v>2024</c:v>
                </c:pt>
                <c:pt idx="2">
                  <c:v>2025</c:v>
                </c:pt>
              </c:numCache>
            </c:numRef>
          </c:cat>
          <c:val>
            <c:numRef>
              <c:f>'142.ЈКП НИКОЛА КАРЕВ Пробиштип'!$B$119:$D$119</c:f>
              <c:numCache>
                <c:formatCode>#,##0</c:formatCode>
                <c:ptCount val="3"/>
                <c:pt idx="0">
                  <c:v>87567206</c:v>
                </c:pt>
                <c:pt idx="1">
                  <c:v>95573967</c:v>
                </c:pt>
                <c:pt idx="2">
                  <c:v>93926926</c:v>
                </c:pt>
              </c:numCache>
            </c:numRef>
          </c:val>
          <c:extLst>
            <c:ext xmlns:c16="http://schemas.microsoft.com/office/drawing/2014/chart" uri="{C3380CC4-5D6E-409C-BE32-E72D297353CC}">
              <c16:uniqueId val="{00000001-DB6F-864B-A4B3-F2EDF91046C6}"/>
            </c:ext>
          </c:extLst>
        </c:ser>
        <c:dLbls>
          <c:showLegendKey val="0"/>
          <c:showVal val="0"/>
          <c:showCatName val="0"/>
          <c:showSerName val="0"/>
          <c:showPercent val="0"/>
          <c:showBubbleSize val="0"/>
        </c:dLbls>
        <c:gapWidth val="219"/>
        <c:overlap val="-27"/>
        <c:axId val="271884288"/>
        <c:axId val="271885824"/>
      </c:barChart>
      <c:catAx>
        <c:axId val="27188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885824"/>
        <c:crosses val="autoZero"/>
        <c:auto val="1"/>
        <c:lblAlgn val="ctr"/>
        <c:lblOffset val="100"/>
        <c:noMultiLvlLbl val="0"/>
      </c:catAx>
      <c:valAx>
        <c:axId val="271885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884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'142.ЈКП НИКОЛА КАРЕВ Пробиштип'!$A$139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'142.ЈКП НИКОЛА КАРЕВ Пробиштип'!$B$138:$D$138</c:f>
              <c:numCache>
                <c:formatCode>General</c:formatCode>
                <c:ptCount val="3"/>
                <c:pt idx="0">
                  <c:v>2023</c:v>
                </c:pt>
                <c:pt idx="1">
                  <c:v>2024</c:v>
                </c:pt>
                <c:pt idx="2">
                  <c:v>2025</c:v>
                </c:pt>
              </c:numCache>
            </c:numRef>
          </c:cat>
          <c:val>
            <c:numRef>
              <c:f>'142.ЈКП НИКОЛА КАРЕВ Пробиштип'!$B$139:$D$139</c:f>
              <c:numCache>
                <c:formatCode>0.00</c:formatCode>
                <c:ptCount val="3"/>
                <c:pt idx="0">
                  <c:v>0.28526791793795248</c:v>
                </c:pt>
                <c:pt idx="1">
                  <c:v>0.30640153553529759</c:v>
                </c:pt>
                <c:pt idx="2">
                  <c:v>0.3586674720697885</c:v>
                </c:pt>
              </c:numCache>
            </c:numRef>
          </c:val>
          <c:smooth val="0"/>
          <c:extLst>
            <c:ext xmlns:c16="http://schemas.microsoft.com/office/drawing/2014/chart" uri="{C3380CC4-5D6E-409C-BE32-E72D297353CC}">
              <c16:uniqueId val="{00000000-B6E5-6D48-9DD7-0D1EF1EE3E6F}"/>
            </c:ext>
          </c:extLst>
        </c:ser>
        <c:ser>
          <c:idx val="1"/>
          <c:order val="1"/>
          <c:tx>
            <c:strRef>
              <c:f>'142.ЈКП НИКОЛА КАРЕВ Пробиштип'!$A$140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'142.ЈКП НИКОЛА КАРЕВ Пробиштип'!$B$138:$D$138</c:f>
              <c:numCache>
                <c:formatCode>General</c:formatCode>
                <c:ptCount val="3"/>
                <c:pt idx="0">
                  <c:v>2023</c:v>
                </c:pt>
                <c:pt idx="1">
                  <c:v>2024</c:v>
                </c:pt>
                <c:pt idx="2">
                  <c:v>2025</c:v>
                </c:pt>
              </c:numCache>
            </c:numRef>
          </c:cat>
          <c:val>
            <c:numRef>
              <c:f>'142.ЈКП НИКОЛА КАРЕВ Пробиштип'!$B$140:$D$140</c:f>
              <c:numCache>
                <c:formatCode>0.00</c:formatCode>
                <c:ptCount val="3"/>
                <c:pt idx="0">
                  <c:v>1.739503951450234</c:v>
                </c:pt>
                <c:pt idx="1">
                  <c:v>2.1362086918492551</c:v>
                </c:pt>
                <c:pt idx="2">
                  <c:v>3.1539198098147661</c:v>
                </c:pt>
              </c:numCache>
            </c:numRef>
          </c:val>
          <c:smooth val="0"/>
          <c:extLst>
            <c:ext xmlns:c16="http://schemas.microsoft.com/office/drawing/2014/chart" uri="{C3380CC4-5D6E-409C-BE32-E72D297353CC}">
              <c16:uniqueId val="{00000001-B6E5-6D48-9DD7-0D1EF1EE3E6F}"/>
            </c:ext>
          </c:extLst>
        </c:ser>
        <c:dLbls>
          <c:showLegendKey val="0"/>
          <c:showVal val="0"/>
          <c:showCatName val="0"/>
          <c:showSerName val="0"/>
          <c:showPercent val="0"/>
          <c:showBubbleSize val="0"/>
        </c:dLbls>
        <c:smooth val="0"/>
        <c:axId val="271932032"/>
        <c:axId val="271937920"/>
      </c:lineChart>
      <c:catAx>
        <c:axId val="27193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937920"/>
        <c:crosses val="autoZero"/>
        <c:auto val="1"/>
        <c:lblAlgn val="ctr"/>
        <c:lblOffset val="100"/>
        <c:noMultiLvlLbl val="0"/>
      </c:catAx>
      <c:valAx>
        <c:axId val="271937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932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'142.ЈКП НИКОЛА КАРЕВ Пробиштип'!$A$185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'142.ЈКП НИКОЛА КАРЕВ Пробиштип'!$B$184:$D$184</c:f>
              <c:numCache>
                <c:formatCode>General</c:formatCode>
                <c:ptCount val="3"/>
                <c:pt idx="0">
                  <c:v>2023</c:v>
                </c:pt>
                <c:pt idx="1">
                  <c:v>2024</c:v>
                </c:pt>
                <c:pt idx="2">
                  <c:v>2025</c:v>
                </c:pt>
              </c:numCache>
            </c:numRef>
          </c:cat>
          <c:val>
            <c:numRef>
              <c:f>'142.ЈКП НИКОЛА КАРЕВ Пробиштип'!$B$185:$D$185</c:f>
              <c:numCache>
                <c:formatCode>0.00</c:formatCode>
                <c:ptCount val="3"/>
                <c:pt idx="0">
                  <c:v>0.95929435749385394</c:v>
                </c:pt>
                <c:pt idx="1">
                  <c:v>0.86095430407828921</c:v>
                </c:pt>
                <c:pt idx="2">
                  <c:v>0.78501783094575361</c:v>
                </c:pt>
              </c:numCache>
            </c:numRef>
          </c:val>
          <c:smooth val="0"/>
          <c:extLst>
            <c:ext xmlns:c16="http://schemas.microsoft.com/office/drawing/2014/chart" uri="{C3380CC4-5D6E-409C-BE32-E72D297353CC}">
              <c16:uniqueId val="{00000000-ACFE-1941-A6FE-96DD22B2A839}"/>
            </c:ext>
          </c:extLst>
        </c:ser>
        <c:ser>
          <c:idx val="1"/>
          <c:order val="1"/>
          <c:tx>
            <c:strRef>
              <c:f>'142.ЈКП НИКОЛА КАРЕВ Пробиштип'!$A$186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'142.ЈКП НИКОЛА КАРЕВ Пробиштип'!$B$184:$D$184</c:f>
              <c:numCache>
                <c:formatCode>General</c:formatCode>
                <c:ptCount val="3"/>
                <c:pt idx="0">
                  <c:v>2023</c:v>
                </c:pt>
                <c:pt idx="1">
                  <c:v>2024</c:v>
                </c:pt>
                <c:pt idx="2">
                  <c:v>2025</c:v>
                </c:pt>
              </c:numCache>
            </c:numRef>
          </c:cat>
          <c:val>
            <c:numRef>
              <c:f>'142.ЈКП НИКОЛА КАРЕВ Пробиштип'!$B$186:$D$186</c:f>
              <c:numCache>
                <c:formatCode>0.00</c:formatCode>
                <c:ptCount val="3"/>
                <c:pt idx="0">
                  <c:v>0.91057777644646731</c:v>
                </c:pt>
                <c:pt idx="1">
                  <c:v>0.80906921046911817</c:v>
                </c:pt>
                <c:pt idx="2">
                  <c:v>0.74380496837610577</c:v>
                </c:pt>
              </c:numCache>
            </c:numRef>
          </c:val>
          <c:smooth val="0"/>
          <c:extLst>
            <c:ext xmlns:c16="http://schemas.microsoft.com/office/drawing/2014/chart" uri="{C3380CC4-5D6E-409C-BE32-E72D297353CC}">
              <c16:uniqueId val="{00000001-ACFE-1941-A6FE-96DD22B2A839}"/>
            </c:ext>
          </c:extLst>
        </c:ser>
        <c:dLbls>
          <c:showLegendKey val="0"/>
          <c:showVal val="0"/>
          <c:showCatName val="0"/>
          <c:showSerName val="0"/>
          <c:showPercent val="0"/>
          <c:showBubbleSize val="0"/>
        </c:dLbls>
        <c:smooth val="0"/>
        <c:axId val="271980032"/>
        <c:axId val="271981568"/>
      </c:lineChart>
      <c:catAx>
        <c:axId val="27198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981568"/>
        <c:crosses val="autoZero"/>
        <c:auto val="1"/>
        <c:lblAlgn val="ctr"/>
        <c:lblOffset val="100"/>
        <c:noMultiLvlLbl val="0"/>
      </c:catAx>
      <c:valAx>
        <c:axId val="271981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980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'3.ЈП на Општина Аеродром Скоп'!$A$161</c:f>
              <c:strCache>
                <c:ptCount val="1"/>
                <c:pt idx="0">
                  <c:v>   НЕТО ПРОФИТНА МАРЖА</c:v>
                </c:pt>
              </c:strCache>
            </c:strRef>
          </c:tx>
          <c:spPr>
            <a:ln>
              <a:prstDash val="solid"/>
            </a:ln>
          </c:spPr>
          <c:marker>
            <c:symbol val="none"/>
          </c:marker>
          <c:cat>
            <c:numRef>
              <c:f>'3.ЈП на Општина Аеродром Скоп'!$B$160:$D$160</c:f>
              <c:numCache>
                <c:formatCode>General</c:formatCode>
                <c:ptCount val="3"/>
                <c:pt idx="0">
                  <c:v>2023</c:v>
                </c:pt>
                <c:pt idx="1">
                  <c:v>2024</c:v>
                </c:pt>
                <c:pt idx="2">
                  <c:v>2025</c:v>
                </c:pt>
              </c:numCache>
            </c:numRef>
          </c:cat>
          <c:val>
            <c:numRef>
              <c:f>'3.ЈП на Општина Аеродром Скоп'!$B$161:$D$161</c:f>
              <c:numCache>
                <c:formatCode>0.00</c:formatCode>
                <c:ptCount val="3"/>
                <c:pt idx="0">
                  <c:v>0</c:v>
                </c:pt>
                <c:pt idx="1">
                  <c:v>-2.78</c:v>
                </c:pt>
                <c:pt idx="2">
                  <c:v>-413.58</c:v>
                </c:pt>
              </c:numCache>
            </c:numRef>
          </c:val>
          <c:smooth val="0"/>
          <c:extLst>
            <c:ext xmlns:c16="http://schemas.microsoft.com/office/drawing/2014/chart" uri="{C3380CC4-5D6E-409C-BE32-E72D297353CC}">
              <c16:uniqueId val="{00000000-85D0-4745-9B3C-F9D874DB0D33}"/>
            </c:ext>
          </c:extLst>
        </c:ser>
        <c:ser>
          <c:idx val="1"/>
          <c:order val="1"/>
          <c:tx>
            <c:strRef>
              <c:f>'3.ЈП на Општина Аеродром Скоп'!$A$162</c:f>
              <c:strCache>
                <c:ptCount val="1"/>
                <c:pt idx="0">
                  <c:v>  ОПЕРАТИВНА ПРОФИТНА МАРЖА</c:v>
                </c:pt>
              </c:strCache>
            </c:strRef>
          </c:tx>
          <c:spPr>
            <a:ln>
              <a:prstDash val="solid"/>
            </a:ln>
          </c:spPr>
          <c:marker>
            <c:symbol val="none"/>
          </c:marker>
          <c:cat>
            <c:numRef>
              <c:f>'3.ЈП на Општина Аеродром Скоп'!$B$160:$D$160</c:f>
              <c:numCache>
                <c:formatCode>General</c:formatCode>
                <c:ptCount val="3"/>
                <c:pt idx="0">
                  <c:v>2023</c:v>
                </c:pt>
                <c:pt idx="1">
                  <c:v>2024</c:v>
                </c:pt>
                <c:pt idx="2">
                  <c:v>2025</c:v>
                </c:pt>
              </c:numCache>
            </c:numRef>
          </c:cat>
          <c:val>
            <c:numRef>
              <c:f>'3.ЈП на Општина Аеродром Скоп'!$B$162:$D$162</c:f>
              <c:numCache>
                <c:formatCode>0.00</c:formatCode>
                <c:ptCount val="3"/>
                <c:pt idx="0">
                  <c:v>0</c:v>
                </c:pt>
                <c:pt idx="1">
                  <c:v>-2.7785078292982748</c:v>
                </c:pt>
                <c:pt idx="2">
                  <c:v>-24997.273562426439</c:v>
                </c:pt>
              </c:numCache>
            </c:numRef>
          </c:val>
          <c:smooth val="0"/>
          <c:extLst>
            <c:ext xmlns:c16="http://schemas.microsoft.com/office/drawing/2014/chart" uri="{C3380CC4-5D6E-409C-BE32-E72D297353CC}">
              <c16:uniqueId val="{00000001-85D0-4745-9B3C-F9D874DB0D33}"/>
            </c:ext>
          </c:extLst>
        </c:ser>
        <c:ser>
          <c:idx val="2"/>
          <c:order val="2"/>
          <c:tx>
            <c:strRef>
              <c:f>'3.ЈП на Општина Аеродром Скоп'!$A$163</c:f>
              <c:strCache>
                <c:ptCount val="1"/>
                <c:pt idx="0">
                  <c:v>  СТАПКА НА ПОВРАТ НА СРЕДСТВА (ROA)</c:v>
                </c:pt>
              </c:strCache>
            </c:strRef>
          </c:tx>
          <c:spPr>
            <a:ln>
              <a:prstDash val="solid"/>
            </a:ln>
          </c:spPr>
          <c:marker>
            <c:symbol val="none"/>
          </c:marker>
          <c:cat>
            <c:numRef>
              <c:f>'3.ЈП на Општина Аеродром Скоп'!$B$160:$D$160</c:f>
              <c:numCache>
                <c:formatCode>General</c:formatCode>
                <c:ptCount val="3"/>
                <c:pt idx="0">
                  <c:v>2023</c:v>
                </c:pt>
                <c:pt idx="1">
                  <c:v>2024</c:v>
                </c:pt>
                <c:pt idx="2">
                  <c:v>2025</c:v>
                </c:pt>
              </c:numCache>
            </c:numRef>
          </c:cat>
          <c:val>
            <c:numRef>
              <c:f>'3.ЈП на Општина Аеродром Скоп'!$B$163:$D$163</c:f>
              <c:numCache>
                <c:formatCode>0.00</c:formatCode>
                <c:ptCount val="3"/>
                <c:pt idx="1">
                  <c:v>-29.36</c:v>
                </c:pt>
                <c:pt idx="2">
                  <c:v>-49.06</c:v>
                </c:pt>
              </c:numCache>
            </c:numRef>
          </c:val>
          <c:smooth val="0"/>
          <c:extLst>
            <c:ext xmlns:c16="http://schemas.microsoft.com/office/drawing/2014/chart" uri="{C3380CC4-5D6E-409C-BE32-E72D297353CC}">
              <c16:uniqueId val="{00000002-85D0-4745-9B3C-F9D874DB0D33}"/>
            </c:ext>
          </c:extLst>
        </c:ser>
        <c:ser>
          <c:idx val="3"/>
          <c:order val="3"/>
          <c:tx>
            <c:strRef>
              <c:f>'3.ЈП на Општина Аеродром Скоп'!$A$164</c:f>
              <c:strCache>
                <c:ptCount val="1"/>
                <c:pt idx="0">
                  <c:v>  СТАПКА НА ПОВРАТ НА КАПИТАЛОТ (ROE)</c:v>
                </c:pt>
              </c:strCache>
            </c:strRef>
          </c:tx>
          <c:marker>
            <c:symbol val="none"/>
          </c:marker>
          <c:cat>
            <c:numRef>
              <c:f>'3.ЈП на Општина Аеродром Скоп'!$B$160:$D$160</c:f>
              <c:numCache>
                <c:formatCode>General</c:formatCode>
                <c:ptCount val="3"/>
                <c:pt idx="0">
                  <c:v>2023</c:v>
                </c:pt>
                <c:pt idx="1">
                  <c:v>2024</c:v>
                </c:pt>
                <c:pt idx="2">
                  <c:v>2025</c:v>
                </c:pt>
              </c:numCache>
            </c:numRef>
          </c:cat>
          <c:val>
            <c:numRef>
              <c:f>'3.ЈП на Општина Аеродром Скоп'!$B$164:$D$164</c:f>
              <c:numCache>
                <c:formatCode>0.00</c:formatCode>
                <c:ptCount val="3"/>
                <c:pt idx="0">
                  <c:v>0</c:v>
                </c:pt>
                <c:pt idx="1">
                  <c:v>100</c:v>
                </c:pt>
                <c:pt idx="2">
                  <c:v>44.24</c:v>
                </c:pt>
              </c:numCache>
            </c:numRef>
          </c:val>
          <c:smooth val="0"/>
          <c:extLst>
            <c:ext xmlns:c16="http://schemas.microsoft.com/office/drawing/2014/chart" uri="{C3380CC4-5D6E-409C-BE32-E72D297353CC}">
              <c16:uniqueId val="{00000000-AC0F-0B41-8667-084C72CDF4A4}"/>
            </c:ext>
          </c:extLst>
        </c:ser>
        <c:dLbls>
          <c:showLegendKey val="0"/>
          <c:showVal val="0"/>
          <c:showCatName val="0"/>
          <c:showSerName val="0"/>
          <c:showPercent val="0"/>
          <c:showBubbleSize val="0"/>
        </c:dLbls>
        <c:smooth val="0"/>
        <c:axId val="219979136"/>
        <c:axId val="219980928"/>
      </c:lineChart>
      <c:catAx>
        <c:axId val="219979136"/>
        <c:scaling>
          <c:orientation val="minMax"/>
        </c:scaling>
        <c:delete val="0"/>
        <c:axPos val="b"/>
        <c:numFmt formatCode="General" sourceLinked="0"/>
        <c:majorTickMark val="out"/>
        <c:minorTickMark val="none"/>
        <c:tickLblPos val="nextTo"/>
        <c:crossAx val="219980928"/>
        <c:crosses val="autoZero"/>
        <c:auto val="1"/>
        <c:lblAlgn val="ctr"/>
        <c:lblOffset val="100"/>
        <c:noMultiLvlLbl val="0"/>
      </c:catAx>
      <c:valAx>
        <c:axId val="219980928"/>
        <c:scaling>
          <c:orientation val="minMax"/>
        </c:scaling>
        <c:delete val="0"/>
        <c:axPos val="l"/>
        <c:majorGridlines/>
        <c:numFmt formatCode="0.00" sourceLinked="1"/>
        <c:majorTickMark val="out"/>
        <c:minorTickMark val="none"/>
        <c:tickLblPos val="nextTo"/>
        <c:crossAx val="2199791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9.1983814523184604E-2"/>
          <c:y val="0.17634259259259261"/>
          <c:w val="0.863571741032371"/>
          <c:h val="0.60027668416447943"/>
        </c:manualLayout>
      </c:layout>
      <c:lineChart>
        <c:grouping val="standard"/>
        <c:varyColors val="0"/>
        <c:ser>
          <c:idx val="0"/>
          <c:order val="0"/>
          <c:tx>
            <c:strRef>
              <c:f>'15.Друштво за спортски дејност'!$A$140</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'15.Друштво за спортски дејност'!$B$139:$D$139</c:f>
              <c:numCache>
                <c:formatCode>General</c:formatCode>
                <c:ptCount val="3"/>
                <c:pt idx="0">
                  <c:v>2023</c:v>
                </c:pt>
                <c:pt idx="1">
                  <c:v>2024</c:v>
                </c:pt>
                <c:pt idx="2">
                  <c:v>2025</c:v>
                </c:pt>
              </c:numCache>
            </c:numRef>
          </c:cat>
          <c:val>
            <c:numRef>
              <c:f>'15.Друштво за спортски дејност'!$B$140:$D$140</c:f>
              <c:numCache>
                <c:formatCode>0.00</c:formatCode>
                <c:ptCount val="3"/>
                <c:pt idx="0">
                  <c:v>1.1001799316120211</c:v>
                </c:pt>
                <c:pt idx="1">
                  <c:v>1.094714919110104</c:v>
                </c:pt>
                <c:pt idx="2">
                  <c:v>5.7926396640884423</c:v>
                </c:pt>
              </c:numCache>
            </c:numRef>
          </c:val>
          <c:smooth val="0"/>
          <c:extLst>
            <c:ext xmlns:c16="http://schemas.microsoft.com/office/drawing/2014/chart" uri="{C3380CC4-5D6E-409C-BE32-E72D297353CC}">
              <c16:uniqueId val="{00000000-5736-674C-85F2-BD6F58EEA869}"/>
            </c:ext>
          </c:extLst>
        </c:ser>
        <c:ser>
          <c:idx val="1"/>
          <c:order val="1"/>
          <c:tx>
            <c:strRef>
              <c:f>'15.Друштво за спортски дејност'!$A$141</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'15.Друштво за спортски дејност'!$B$139:$D$139</c:f>
              <c:numCache>
                <c:formatCode>General</c:formatCode>
                <c:ptCount val="3"/>
                <c:pt idx="0">
                  <c:v>2023</c:v>
                </c:pt>
                <c:pt idx="1">
                  <c:v>2024</c:v>
                </c:pt>
                <c:pt idx="2">
                  <c:v>2025</c:v>
                </c:pt>
              </c:numCache>
            </c:numRef>
          </c:cat>
          <c:val>
            <c:numRef>
              <c:f>'15.Друштво за спортски дејност'!$B$141:$D$141</c:f>
              <c:numCache>
                <c:formatCode>0.00</c:formatCode>
                <c:ptCount val="3"/>
                <c:pt idx="0">
                  <c:v>-10.982039156033959</c:v>
                </c:pt>
                <c:pt idx="1">
                  <c:v>-11.55799877564723</c:v>
                </c:pt>
                <c:pt idx="2">
                  <c:v>-1.208653282969105</c:v>
                </c:pt>
              </c:numCache>
            </c:numRef>
          </c:val>
          <c:smooth val="0"/>
          <c:extLst>
            <c:ext xmlns:c16="http://schemas.microsoft.com/office/drawing/2014/chart" uri="{C3380CC4-5D6E-409C-BE32-E72D297353CC}">
              <c16:uniqueId val="{00000001-5736-674C-85F2-BD6F58EEA869}"/>
            </c:ext>
          </c:extLst>
        </c:ser>
        <c:dLbls>
          <c:showLegendKey val="0"/>
          <c:showVal val="0"/>
          <c:showCatName val="0"/>
          <c:showSerName val="0"/>
          <c:showPercent val="0"/>
          <c:showBubbleSize val="0"/>
        </c:dLbls>
        <c:smooth val="0"/>
        <c:axId val="224966528"/>
        <c:axId val="224968064"/>
      </c:lineChart>
      <c:catAx>
        <c:axId val="22496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68064"/>
        <c:crosses val="autoZero"/>
        <c:auto val="1"/>
        <c:lblAlgn val="ctr"/>
        <c:lblOffset val="100"/>
        <c:noMultiLvlLbl val="0"/>
      </c:catAx>
      <c:valAx>
        <c:axId val="224968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66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'143.ЈКП КОМУНАЛЕЦ П.О. Пробишти'!$A$161</c:f>
              <c:strCache>
                <c:ptCount val="1"/>
                <c:pt idx="0">
                  <c:v>   НЕТО ПРОФИТНА МАРЖА</c:v>
                </c:pt>
              </c:strCache>
            </c:strRef>
          </c:tx>
          <c:spPr>
            <a:ln w="28575" cap="rnd">
              <a:solidFill>
                <a:schemeClr val="accent1"/>
              </a:solidFill>
              <a:prstDash val="solid"/>
              <a:round/>
            </a:ln>
          </c:spPr>
          <c:marker>
            <c:symbol val="none"/>
          </c:marker>
          <c:cat>
            <c:numRef>
              <c:f>'143.ЈКП КОМУНАЛЕЦ П.О. Пробишти'!$B$160:$D$160</c:f>
              <c:numCache>
                <c:formatCode>General</c:formatCode>
                <c:ptCount val="3"/>
                <c:pt idx="0">
                  <c:v>2023</c:v>
                </c:pt>
                <c:pt idx="1">
                  <c:v>2024</c:v>
                </c:pt>
                <c:pt idx="2">
                  <c:v>2025</c:v>
                </c:pt>
              </c:numCache>
            </c:numRef>
          </c:cat>
          <c:val>
            <c:numRef>
              <c:f>'143.ЈКП КОМУНАЛЕЦ П.О. Пробишти'!$B$161:$D$161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'143.ЈКП КОМУНАЛЕЦ П.О. Пробишти'!$A$162</c:f>
              <c:strCache>
                <c:ptCount val="1"/>
                <c:pt idx="0">
                  <c:v>  ОПЕРАТИВНА ПРОФИТНА МАРЖА</c:v>
                </c:pt>
              </c:strCache>
            </c:strRef>
          </c:tx>
          <c:spPr>
            <a:ln w="28575" cap="rnd">
              <a:solidFill>
                <a:schemeClr val="accent2"/>
              </a:solidFill>
              <a:prstDash val="solid"/>
              <a:round/>
            </a:ln>
          </c:spPr>
          <c:marker>
            <c:symbol val="none"/>
          </c:marker>
          <c:cat>
            <c:numRef>
              <c:f>'143.ЈКП КОМУНАЛЕЦ П.О. Пробишти'!$B$160:$D$160</c:f>
              <c:numCache>
                <c:formatCode>General</c:formatCode>
                <c:ptCount val="3"/>
                <c:pt idx="0">
                  <c:v>2023</c:v>
                </c:pt>
                <c:pt idx="1">
                  <c:v>2024</c:v>
                </c:pt>
                <c:pt idx="2">
                  <c:v>2025</c:v>
                </c:pt>
              </c:numCache>
            </c:numRef>
          </c:cat>
          <c:val>
            <c:numRef>
              <c:f>'143.ЈКП КОМУНАЛЕЦ П.О. Пробишти'!$B$162:$D$162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'143.ЈКП КОМУНАЛЕЦ П.О. Пробишти'!$A$163</c:f>
              <c:strCache>
                <c:ptCount val="1"/>
                <c:pt idx="0">
                  <c:v>  СТАПКА НА ПОВРАТ НА РЕДСТВА (ROA)</c:v>
                </c:pt>
              </c:strCache>
            </c:strRef>
          </c:tx>
          <c:spPr>
            <a:ln w="28575" cap="rnd">
              <a:solidFill>
                <a:schemeClr val="accent3"/>
              </a:solidFill>
              <a:prstDash val="solid"/>
              <a:round/>
            </a:ln>
          </c:spPr>
          <c:marker>
            <c:symbol val="none"/>
          </c:marker>
          <c:cat>
            <c:numRef>
              <c:f>'143.ЈКП КОМУНАЛЕЦ П.О. Пробишти'!$B$160:$D$160</c:f>
              <c:numCache>
                <c:formatCode>General</c:formatCode>
                <c:ptCount val="3"/>
                <c:pt idx="0">
                  <c:v>2023</c:v>
                </c:pt>
                <c:pt idx="1">
                  <c:v>2024</c:v>
                </c:pt>
                <c:pt idx="2">
                  <c:v>2025</c:v>
                </c:pt>
              </c:numCache>
            </c:numRef>
          </c:cat>
          <c:val>
            <c:numRef>
              <c:f>'143.ЈКП КОМУНАЛЕЦ П.О. Пробишти'!$B$163:$D$163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'143.ЈКП КОМУНАЛЕЦ П.О. Пробишти'!$A$164</c:f>
              <c:strCache>
                <c:ptCount val="1"/>
                <c:pt idx="0">
                  <c:v>  СТАПКА НА ПОВРАТ НА КАПИТАЛОТ (ROE)</c:v>
                </c:pt>
              </c:strCache>
            </c:strRef>
          </c:tx>
          <c:marker>
            <c:symbol val="none"/>
          </c:marker>
          <c:cat>
            <c:numRef>
              <c:f>'143.ЈКП КОМУНАЛЕЦ П.О. Пробишти'!$B$160:$D$160</c:f>
              <c:numCache>
                <c:formatCode>General</c:formatCode>
                <c:ptCount val="3"/>
                <c:pt idx="0">
                  <c:v>2023</c:v>
                </c:pt>
                <c:pt idx="1">
                  <c:v>2024</c:v>
                </c:pt>
                <c:pt idx="2">
                  <c:v>2025</c:v>
                </c:pt>
              </c:numCache>
            </c:numRef>
          </c:cat>
          <c:val>
            <c:numRef>
              <c:f>'143.ЈКП КОМУНАЛЕЦ П.О. Пробишти'!$B$164:$D$164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2022528"/>
        <c:axId val="272032512"/>
      </c:lineChart>
      <c:catAx>
        <c:axId val="27202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032512"/>
        <c:crosses val="autoZero"/>
        <c:auto val="1"/>
        <c:lblAlgn val="ctr"/>
        <c:lblOffset val="100"/>
        <c:noMultiLvlLbl val="0"/>
      </c:catAx>
      <c:valAx>
        <c:axId val="272032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022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'143.ЈКП КОМУНАЛЕЦ П.О. Пробишти'!$A$95</c:f>
              <c:strCache>
                <c:ptCount val="1"/>
                <c:pt idx="0">
                  <c:v>Oбврски</c:v>
                </c:pt>
              </c:strCache>
            </c:strRef>
          </c:tx>
          <c:spPr>
            <a:solidFill>
              <a:schemeClr val="accent1"/>
            </a:solidFill>
            <a:ln>
              <a:noFill/>
              <a:prstDash val="solid"/>
            </a:ln>
          </c:spPr>
          <c:invertIfNegative val="0"/>
          <c:cat>
            <c:numRef>
              <c:f>'143.ЈКП КОМУНАЛЕЦ П.О. Пробишти'!$B$94:$D$94</c:f>
              <c:numCache>
                <c:formatCode>0</c:formatCode>
                <c:ptCount val="3"/>
                <c:pt idx="0">
                  <c:v>2023</c:v>
                </c:pt>
                <c:pt idx="1">
                  <c:v>2024</c:v>
                </c:pt>
                <c:pt idx="2">
                  <c:v>2025</c:v>
                </c:pt>
              </c:numCache>
            </c:numRef>
          </c:cat>
          <c:val>
            <c:numRef>
              <c:f>'143.ЈКП КОМУНАЛЕЦ П.О. Пробишти'!$B$95:$D$95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'143.ЈКП КОМУНАЛЕЦ П.О. Пробишти'!$A$96</c:f>
              <c:strCache>
                <c:ptCount val="1"/>
                <c:pt idx="0">
                  <c:v>EBITDA</c:v>
                </c:pt>
              </c:strCache>
            </c:strRef>
          </c:tx>
          <c:spPr>
            <a:solidFill>
              <a:schemeClr val="accent2"/>
            </a:solidFill>
            <a:ln>
              <a:noFill/>
              <a:prstDash val="solid"/>
            </a:ln>
          </c:spPr>
          <c:invertIfNegative val="0"/>
          <c:cat>
            <c:numRef>
              <c:f>'143.ЈКП КОМУНАЛЕЦ П.О. Пробишти'!$B$94:$D$94</c:f>
              <c:numCache>
                <c:formatCode>0</c:formatCode>
                <c:ptCount val="3"/>
                <c:pt idx="0">
                  <c:v>2023</c:v>
                </c:pt>
                <c:pt idx="1">
                  <c:v>2024</c:v>
                </c:pt>
                <c:pt idx="2">
                  <c:v>2025</c:v>
                </c:pt>
              </c:numCache>
            </c:numRef>
          </c:cat>
          <c:val>
            <c:numRef>
              <c:f>'143.ЈКП КОМУНАЛЕЦ П.О. Пробишти'!$B$96:$D$96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'143.ЈКП КОМУНАЛЕЦ П.О. Пробишти'!$A$97</c:f>
              <c:strCache>
                <c:ptCount val="1"/>
                <c:pt idx="0">
                  <c:v>Показател на долг/ЕBITDA</c:v>
                </c:pt>
              </c:strCache>
            </c:strRef>
          </c:tx>
          <c:spPr>
            <a:solidFill>
              <a:schemeClr val="accent3"/>
            </a:solidFill>
            <a:ln>
              <a:noFill/>
              <a:prstDash val="solid"/>
            </a:ln>
          </c:spPr>
          <c:invertIfNegative val="0"/>
          <c:cat>
            <c:numRef>
              <c:f>'143.ЈКП КОМУНАЛЕЦ П.О. Пробишти'!$B$94:$D$94</c:f>
              <c:numCache>
                <c:formatCode>0</c:formatCode>
                <c:ptCount val="3"/>
                <c:pt idx="0">
                  <c:v>2023</c:v>
                </c:pt>
                <c:pt idx="1">
                  <c:v>2024</c:v>
                </c:pt>
                <c:pt idx="2">
                  <c:v>2025</c:v>
                </c:pt>
              </c:numCache>
            </c:numRef>
          </c:cat>
          <c:val>
            <c:numRef>
              <c:f>'143.ЈКП КОМУНАЛЕЦ П.О. Пробишти'!$B$97:$D$97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2391168"/>
        <c:axId val="272401152"/>
      </c:barChart>
      <c:catAx>
        <c:axId val="2723911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401152"/>
        <c:crosses val="autoZero"/>
        <c:auto val="1"/>
        <c:lblAlgn val="ctr"/>
        <c:lblOffset val="100"/>
        <c:noMultiLvlLbl val="0"/>
      </c:catAx>
      <c:valAx>
        <c:axId val="2724011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391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'143.ЈКП КОМУНАЛЕЦ П.О. Пробишти'!$A$118</c:f>
              <c:strCache>
                <c:ptCount val="1"/>
                <c:pt idx="0">
                  <c:v>Oбврски</c:v>
                </c:pt>
              </c:strCache>
            </c:strRef>
          </c:tx>
          <c:spPr>
            <a:solidFill>
              <a:schemeClr val="accent1"/>
            </a:solidFill>
            <a:ln>
              <a:noFill/>
              <a:prstDash val="solid"/>
            </a:ln>
          </c:spPr>
          <c:invertIfNegative val="0"/>
          <c:cat>
            <c:numRef>
              <c:f>'143.ЈКП КОМУНАЛЕЦ П.О. Пробишти'!$B$117:$D$117</c:f>
              <c:numCache>
                <c:formatCode>General</c:formatCode>
                <c:ptCount val="3"/>
                <c:pt idx="0">
                  <c:v>2023</c:v>
                </c:pt>
                <c:pt idx="1">
                  <c:v>2024</c:v>
                </c:pt>
                <c:pt idx="2">
                  <c:v>2025</c:v>
                </c:pt>
              </c:numCache>
            </c:numRef>
          </c:cat>
          <c:val>
            <c:numRef>
              <c:f>'143.ЈКП КОМУНАЛЕЦ П.О. Пробишти'!$B$118:$D$118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'143.ЈКП КОМУНАЛЕЦ П.О. Пробишти'!$A$119</c:f>
              <c:strCache>
                <c:ptCount val="1"/>
                <c:pt idx="0">
                  <c:v>Приходи</c:v>
                </c:pt>
              </c:strCache>
            </c:strRef>
          </c:tx>
          <c:spPr>
            <a:solidFill>
              <a:schemeClr val="accent2"/>
            </a:solidFill>
            <a:ln>
              <a:noFill/>
              <a:prstDash val="solid"/>
            </a:ln>
          </c:spPr>
          <c:invertIfNegative val="0"/>
          <c:cat>
            <c:numRef>
              <c:f>'143.ЈКП КОМУНАЛЕЦ П.О. Пробишти'!$B$117:$D$117</c:f>
              <c:numCache>
                <c:formatCode>General</c:formatCode>
                <c:ptCount val="3"/>
                <c:pt idx="0">
                  <c:v>2023</c:v>
                </c:pt>
                <c:pt idx="1">
                  <c:v>2024</c:v>
                </c:pt>
                <c:pt idx="2">
                  <c:v>2025</c:v>
                </c:pt>
              </c:numCache>
            </c:numRef>
          </c:cat>
          <c:val>
            <c:numRef>
              <c:f>'143.ЈКП КОМУНАЛЕЦ П.О. Пробишти'!$B$119:$D$119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2500608"/>
        <c:axId val="272502144"/>
      </c:barChart>
      <c:catAx>
        <c:axId val="27250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02144"/>
        <c:crosses val="autoZero"/>
        <c:auto val="1"/>
        <c:lblAlgn val="ctr"/>
        <c:lblOffset val="100"/>
        <c:noMultiLvlLbl val="0"/>
      </c:catAx>
      <c:valAx>
        <c:axId val="272502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00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'143.ЈКП КОМУНАЛЕЦ П.О. Пробишти'!$A$139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'143.ЈКП КОМУНАЛЕЦ П.О. Пробишти'!$B$138:$D$138</c:f>
              <c:numCache>
                <c:formatCode>General</c:formatCode>
                <c:ptCount val="3"/>
                <c:pt idx="0">
                  <c:v>2023</c:v>
                </c:pt>
                <c:pt idx="1">
                  <c:v>2024</c:v>
                </c:pt>
                <c:pt idx="2">
                  <c:v>2025</c:v>
                </c:pt>
              </c:numCache>
            </c:numRef>
          </c:cat>
          <c:val>
            <c:numRef>
              <c:f>'143.ЈКП КОМУНАЛЕЦ П.О. Пробишти'!$B$139:$D$139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'143.ЈКП КОМУНАЛЕЦ П.О. Пробишти'!$A$140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'143.ЈКП КОМУНАЛЕЦ П.О. Пробишти'!$B$138:$D$138</c:f>
              <c:numCache>
                <c:formatCode>General</c:formatCode>
                <c:ptCount val="3"/>
                <c:pt idx="0">
                  <c:v>2023</c:v>
                </c:pt>
                <c:pt idx="1">
                  <c:v>2024</c:v>
                </c:pt>
                <c:pt idx="2">
                  <c:v>2025</c:v>
                </c:pt>
              </c:numCache>
            </c:numRef>
          </c:cat>
          <c:val>
            <c:numRef>
              <c:f>'143.ЈКП КОМУНАЛЕЦ П.О. Пробишти'!$B$140:$D$140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2536320"/>
        <c:axId val="272537856"/>
      </c:lineChart>
      <c:catAx>
        <c:axId val="2725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37856"/>
        <c:crosses val="autoZero"/>
        <c:auto val="1"/>
        <c:lblAlgn val="ctr"/>
        <c:lblOffset val="100"/>
        <c:noMultiLvlLbl val="0"/>
      </c:catAx>
      <c:valAx>
        <c:axId val="2725378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363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'143.ЈКП КОМУНАЛЕЦ П.О. Пробишти'!$A$185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'143.ЈКП КОМУНАЛЕЦ П.О. Пробишти'!$B$184:$D$184</c:f>
              <c:numCache>
                <c:formatCode>General</c:formatCode>
                <c:ptCount val="3"/>
                <c:pt idx="0">
                  <c:v>2023</c:v>
                </c:pt>
                <c:pt idx="1">
                  <c:v>2024</c:v>
                </c:pt>
                <c:pt idx="2">
                  <c:v>2025</c:v>
                </c:pt>
              </c:numCache>
            </c:numRef>
          </c:cat>
          <c:val>
            <c:numRef>
              <c:f>'143.ЈКП КОМУНАЛЕЦ П.О. Пробишти'!$B$185:$D$185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'143.ЈКП КОМУНАЛЕЦ П.О. Пробишти'!$A$186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'143.ЈКП КОМУНАЛЕЦ П.О. Пробишти'!$B$184:$D$184</c:f>
              <c:numCache>
                <c:formatCode>General</c:formatCode>
                <c:ptCount val="3"/>
                <c:pt idx="0">
                  <c:v>2023</c:v>
                </c:pt>
                <c:pt idx="1">
                  <c:v>2024</c:v>
                </c:pt>
                <c:pt idx="2">
                  <c:v>2025</c:v>
                </c:pt>
              </c:numCache>
            </c:numRef>
          </c:cat>
          <c:val>
            <c:numRef>
              <c:f>'143.ЈКП КОМУНАЛЕЦ П.О. Пробишти'!$B$186:$D$186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2563584"/>
        <c:axId val="272577664"/>
      </c:lineChart>
      <c:catAx>
        <c:axId val="27256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77664"/>
        <c:crosses val="autoZero"/>
        <c:auto val="1"/>
        <c:lblAlgn val="ctr"/>
        <c:lblOffset val="100"/>
        <c:noMultiLvlLbl val="0"/>
      </c:catAx>
      <c:valAx>
        <c:axId val="2725776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5635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'144.ЈП ИЛИНДЕН 2001 П.О. Пробиш'!$A$161</c:f>
              <c:strCache>
                <c:ptCount val="1"/>
                <c:pt idx="0">
                  <c:v>   НЕТО ПРОФИТНА МАРЖА</c:v>
                </c:pt>
              </c:strCache>
            </c:strRef>
          </c:tx>
          <c:spPr>
            <a:ln w="28575" cap="rnd">
              <a:solidFill>
                <a:schemeClr val="accent1"/>
              </a:solidFill>
              <a:prstDash val="solid"/>
              <a:round/>
            </a:ln>
          </c:spPr>
          <c:marker>
            <c:symbol val="none"/>
          </c:marker>
          <c:cat>
            <c:numRef>
              <c:f>'144.ЈП ИЛИНДЕН 2001 П.О. Пробиш'!$B$160:$D$160</c:f>
              <c:numCache>
                <c:formatCode>General</c:formatCode>
                <c:ptCount val="3"/>
                <c:pt idx="0">
                  <c:v>2023</c:v>
                </c:pt>
                <c:pt idx="1">
                  <c:v>2024</c:v>
                </c:pt>
                <c:pt idx="2">
                  <c:v>2025</c:v>
                </c:pt>
              </c:numCache>
            </c:numRef>
          </c:cat>
          <c:val>
            <c:numRef>
              <c:f>'144.ЈП ИЛИНДЕН 2001 П.О. Пробиш'!$B$161:$D$161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'144.ЈП ИЛИНДЕН 2001 П.О. Пробиш'!$A$162</c:f>
              <c:strCache>
                <c:ptCount val="1"/>
                <c:pt idx="0">
                  <c:v>  ОПЕРАТИВНА ПРОФИТНА МАРЖА</c:v>
                </c:pt>
              </c:strCache>
            </c:strRef>
          </c:tx>
          <c:spPr>
            <a:ln w="28575" cap="rnd">
              <a:solidFill>
                <a:schemeClr val="accent2"/>
              </a:solidFill>
              <a:prstDash val="solid"/>
              <a:round/>
            </a:ln>
          </c:spPr>
          <c:marker>
            <c:symbol val="none"/>
          </c:marker>
          <c:cat>
            <c:numRef>
              <c:f>'144.ЈП ИЛИНДЕН 2001 П.О. Пробиш'!$B$160:$D$160</c:f>
              <c:numCache>
                <c:formatCode>General</c:formatCode>
                <c:ptCount val="3"/>
                <c:pt idx="0">
                  <c:v>2023</c:v>
                </c:pt>
                <c:pt idx="1">
                  <c:v>2024</c:v>
                </c:pt>
                <c:pt idx="2">
                  <c:v>2025</c:v>
                </c:pt>
              </c:numCache>
            </c:numRef>
          </c:cat>
          <c:val>
            <c:numRef>
              <c:f>'144.ЈП ИЛИНДЕН 2001 П.О. Пробиш'!$B$162:$D$162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'144.ЈП ИЛИНДЕН 2001 П.О. Пробиш'!$A$163</c:f>
              <c:strCache>
                <c:ptCount val="1"/>
                <c:pt idx="0">
                  <c:v>  СТАПКА НА ПОВРАТ НА РЕДСТВА (ROA)</c:v>
                </c:pt>
              </c:strCache>
            </c:strRef>
          </c:tx>
          <c:spPr>
            <a:ln w="28575" cap="rnd">
              <a:solidFill>
                <a:schemeClr val="accent3"/>
              </a:solidFill>
              <a:prstDash val="solid"/>
              <a:round/>
            </a:ln>
          </c:spPr>
          <c:marker>
            <c:symbol val="none"/>
          </c:marker>
          <c:cat>
            <c:numRef>
              <c:f>'144.ЈП ИЛИНДЕН 2001 П.О. Пробиш'!$B$160:$D$160</c:f>
              <c:numCache>
                <c:formatCode>General</c:formatCode>
                <c:ptCount val="3"/>
                <c:pt idx="0">
                  <c:v>2023</c:v>
                </c:pt>
                <c:pt idx="1">
                  <c:v>2024</c:v>
                </c:pt>
                <c:pt idx="2">
                  <c:v>2025</c:v>
                </c:pt>
              </c:numCache>
            </c:numRef>
          </c:cat>
          <c:val>
            <c:numRef>
              <c:f>'144.ЈП ИЛИНДЕН 2001 П.О. Пробиш'!$B$163:$D$163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'144.ЈП ИЛИНДЕН 2001 П.О. Пробиш'!$A$164</c:f>
              <c:strCache>
                <c:ptCount val="1"/>
                <c:pt idx="0">
                  <c:v>  СТАПКА НА ПОВРАТ НА КАПИТАЛОТ (ROE)</c:v>
                </c:pt>
              </c:strCache>
            </c:strRef>
          </c:tx>
          <c:marker>
            <c:symbol val="none"/>
          </c:marker>
          <c:cat>
            <c:numRef>
              <c:f>'144.ЈП ИЛИНДЕН 2001 П.О. Пробиш'!$B$160:$D$160</c:f>
              <c:numCache>
                <c:formatCode>General</c:formatCode>
                <c:ptCount val="3"/>
                <c:pt idx="0">
                  <c:v>2023</c:v>
                </c:pt>
                <c:pt idx="1">
                  <c:v>2024</c:v>
                </c:pt>
                <c:pt idx="2">
                  <c:v>2025</c:v>
                </c:pt>
              </c:numCache>
            </c:numRef>
          </c:cat>
          <c:val>
            <c:numRef>
              <c:f>'144.ЈП ИЛИНДЕН 2001 П.О. Пробиш'!$B$164:$D$164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2143488"/>
        <c:axId val="272145024"/>
      </c:lineChart>
      <c:catAx>
        <c:axId val="27214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145024"/>
        <c:crosses val="autoZero"/>
        <c:auto val="1"/>
        <c:lblAlgn val="ctr"/>
        <c:lblOffset val="100"/>
        <c:noMultiLvlLbl val="0"/>
      </c:catAx>
      <c:valAx>
        <c:axId val="272145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143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'144.ЈП ИЛИНДЕН 2001 П.О. Пробиш'!$A$95</c:f>
              <c:strCache>
                <c:ptCount val="1"/>
                <c:pt idx="0">
                  <c:v>Oбврски</c:v>
                </c:pt>
              </c:strCache>
            </c:strRef>
          </c:tx>
          <c:spPr>
            <a:solidFill>
              <a:schemeClr val="accent1"/>
            </a:solidFill>
            <a:ln>
              <a:noFill/>
              <a:prstDash val="solid"/>
            </a:ln>
          </c:spPr>
          <c:invertIfNegative val="0"/>
          <c:cat>
            <c:numRef>
              <c:f>'144.ЈП ИЛИНДЕН 2001 П.О. Пробиш'!$B$94:$D$94</c:f>
              <c:numCache>
                <c:formatCode>0</c:formatCode>
                <c:ptCount val="3"/>
                <c:pt idx="0">
                  <c:v>2023</c:v>
                </c:pt>
                <c:pt idx="1">
                  <c:v>2024</c:v>
                </c:pt>
                <c:pt idx="2">
                  <c:v>2025</c:v>
                </c:pt>
              </c:numCache>
            </c:numRef>
          </c:cat>
          <c:val>
            <c:numRef>
              <c:f>'144.ЈП ИЛИНДЕН 2001 П.О. Пробиш'!$B$95:$D$95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'144.ЈП ИЛИНДЕН 2001 П.О. Пробиш'!$A$96</c:f>
              <c:strCache>
                <c:ptCount val="1"/>
                <c:pt idx="0">
                  <c:v>EBITDA</c:v>
                </c:pt>
              </c:strCache>
            </c:strRef>
          </c:tx>
          <c:spPr>
            <a:solidFill>
              <a:schemeClr val="accent2"/>
            </a:solidFill>
            <a:ln>
              <a:noFill/>
              <a:prstDash val="solid"/>
            </a:ln>
          </c:spPr>
          <c:invertIfNegative val="0"/>
          <c:cat>
            <c:numRef>
              <c:f>'144.ЈП ИЛИНДЕН 2001 П.О. Пробиш'!$B$94:$D$94</c:f>
              <c:numCache>
                <c:formatCode>0</c:formatCode>
                <c:ptCount val="3"/>
                <c:pt idx="0">
                  <c:v>2023</c:v>
                </c:pt>
                <c:pt idx="1">
                  <c:v>2024</c:v>
                </c:pt>
                <c:pt idx="2">
                  <c:v>2025</c:v>
                </c:pt>
              </c:numCache>
            </c:numRef>
          </c:cat>
          <c:val>
            <c:numRef>
              <c:f>'144.ЈП ИЛИНДЕН 2001 П.О. Пробиш'!$B$96:$D$96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'144.ЈП ИЛИНДЕН 2001 П.О. Пробиш'!$A$97</c:f>
              <c:strCache>
                <c:ptCount val="1"/>
                <c:pt idx="0">
                  <c:v>Показател на долг/ЕBITDA</c:v>
                </c:pt>
              </c:strCache>
            </c:strRef>
          </c:tx>
          <c:spPr>
            <a:solidFill>
              <a:schemeClr val="accent3"/>
            </a:solidFill>
            <a:ln>
              <a:noFill/>
              <a:prstDash val="solid"/>
            </a:ln>
          </c:spPr>
          <c:invertIfNegative val="0"/>
          <c:cat>
            <c:numRef>
              <c:f>'144.ЈП ИЛИНДЕН 2001 П.О. Пробиш'!$B$94:$D$94</c:f>
              <c:numCache>
                <c:formatCode>0</c:formatCode>
                <c:ptCount val="3"/>
                <c:pt idx="0">
                  <c:v>2023</c:v>
                </c:pt>
                <c:pt idx="1">
                  <c:v>2024</c:v>
                </c:pt>
                <c:pt idx="2">
                  <c:v>2025</c:v>
                </c:pt>
              </c:numCache>
            </c:numRef>
          </c:cat>
          <c:val>
            <c:numRef>
              <c:f>'144.ЈП ИЛИНДЕН 2001 П.О. Пробиш'!$B$97:$D$97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2602240"/>
        <c:axId val="272603776"/>
      </c:barChart>
      <c:catAx>
        <c:axId val="2726022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03776"/>
        <c:crosses val="autoZero"/>
        <c:auto val="1"/>
        <c:lblAlgn val="ctr"/>
        <c:lblOffset val="100"/>
        <c:noMultiLvlLbl val="0"/>
      </c:catAx>
      <c:valAx>
        <c:axId val="27260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02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'144.ЈП ИЛИНДЕН 2001 П.О. Пробиш'!$A$118</c:f>
              <c:strCache>
                <c:ptCount val="1"/>
                <c:pt idx="0">
                  <c:v>Oбврски</c:v>
                </c:pt>
              </c:strCache>
            </c:strRef>
          </c:tx>
          <c:spPr>
            <a:solidFill>
              <a:schemeClr val="accent1"/>
            </a:solidFill>
            <a:ln>
              <a:noFill/>
              <a:prstDash val="solid"/>
            </a:ln>
          </c:spPr>
          <c:invertIfNegative val="0"/>
          <c:cat>
            <c:numRef>
              <c:f>'144.ЈП ИЛИНДЕН 2001 П.О. Пробиш'!$B$117:$D$117</c:f>
              <c:numCache>
                <c:formatCode>General</c:formatCode>
                <c:ptCount val="3"/>
                <c:pt idx="0">
                  <c:v>2023</c:v>
                </c:pt>
                <c:pt idx="1">
                  <c:v>2024</c:v>
                </c:pt>
                <c:pt idx="2">
                  <c:v>2025</c:v>
                </c:pt>
              </c:numCache>
            </c:numRef>
          </c:cat>
          <c:val>
            <c:numRef>
              <c:f>'144.ЈП ИЛИНДЕН 2001 П.О. Пробиш'!$B$118:$D$118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'144.ЈП ИЛИНДЕН 2001 П.О. Пробиш'!$A$119</c:f>
              <c:strCache>
                <c:ptCount val="1"/>
                <c:pt idx="0">
                  <c:v>Приходи</c:v>
                </c:pt>
              </c:strCache>
            </c:strRef>
          </c:tx>
          <c:spPr>
            <a:solidFill>
              <a:schemeClr val="accent2"/>
            </a:solidFill>
            <a:ln>
              <a:noFill/>
              <a:prstDash val="solid"/>
            </a:ln>
          </c:spPr>
          <c:invertIfNegative val="0"/>
          <c:cat>
            <c:numRef>
              <c:f>'144.ЈП ИЛИНДЕН 2001 П.О. Пробиш'!$B$117:$D$117</c:f>
              <c:numCache>
                <c:formatCode>General</c:formatCode>
                <c:ptCount val="3"/>
                <c:pt idx="0">
                  <c:v>2023</c:v>
                </c:pt>
                <c:pt idx="1">
                  <c:v>2024</c:v>
                </c:pt>
                <c:pt idx="2">
                  <c:v>2025</c:v>
                </c:pt>
              </c:numCache>
            </c:numRef>
          </c:cat>
          <c:val>
            <c:numRef>
              <c:f>'144.ЈП ИЛИНДЕН 2001 П.О. Пробиш'!$B$119:$D$119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2261120"/>
        <c:axId val="272262656"/>
      </c:barChart>
      <c:catAx>
        <c:axId val="27226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262656"/>
        <c:crosses val="autoZero"/>
        <c:auto val="1"/>
        <c:lblAlgn val="ctr"/>
        <c:lblOffset val="100"/>
        <c:noMultiLvlLbl val="0"/>
      </c:catAx>
      <c:valAx>
        <c:axId val="272262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261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'144.ЈП ИЛИНДЕН 2001 П.О. Пробиш'!$A$139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'144.ЈП ИЛИНДЕН 2001 П.О. Пробиш'!$B$138:$D$138</c:f>
              <c:numCache>
                <c:formatCode>General</c:formatCode>
                <c:ptCount val="3"/>
                <c:pt idx="0">
                  <c:v>2023</c:v>
                </c:pt>
                <c:pt idx="1">
                  <c:v>2024</c:v>
                </c:pt>
                <c:pt idx="2">
                  <c:v>2025</c:v>
                </c:pt>
              </c:numCache>
            </c:numRef>
          </c:cat>
          <c:val>
            <c:numRef>
              <c:f>'144.ЈП ИЛИНДЕН 2001 П.О. Пробиш'!$B$139:$D$139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'144.ЈП ИЛИНДЕН 2001 П.О. Пробиш'!$A$140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'144.ЈП ИЛИНДЕН 2001 П.О. Пробиш'!$B$138:$D$138</c:f>
              <c:numCache>
                <c:formatCode>General</c:formatCode>
                <c:ptCount val="3"/>
                <c:pt idx="0">
                  <c:v>2023</c:v>
                </c:pt>
                <c:pt idx="1">
                  <c:v>2024</c:v>
                </c:pt>
                <c:pt idx="2">
                  <c:v>2025</c:v>
                </c:pt>
              </c:numCache>
            </c:numRef>
          </c:cat>
          <c:val>
            <c:numRef>
              <c:f>'144.ЈП ИЛИНДЕН 2001 П.О. Пробиш'!$B$140:$D$140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2292480"/>
        <c:axId val="272298368"/>
      </c:lineChart>
      <c:catAx>
        <c:axId val="27229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298368"/>
        <c:crosses val="autoZero"/>
        <c:auto val="1"/>
        <c:lblAlgn val="ctr"/>
        <c:lblOffset val="100"/>
        <c:noMultiLvlLbl val="0"/>
      </c:catAx>
      <c:valAx>
        <c:axId val="2722983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2924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'144.ЈП ИЛИНДЕН 2001 П.О. Пробиш'!$A$185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'144.ЈП ИЛИНДЕН 2001 П.О. Пробиш'!$B$184:$D$184</c:f>
              <c:numCache>
                <c:formatCode>General</c:formatCode>
                <c:ptCount val="3"/>
                <c:pt idx="0">
                  <c:v>2023</c:v>
                </c:pt>
                <c:pt idx="1">
                  <c:v>2024</c:v>
                </c:pt>
                <c:pt idx="2">
                  <c:v>2025</c:v>
                </c:pt>
              </c:numCache>
            </c:numRef>
          </c:cat>
          <c:val>
            <c:numRef>
              <c:f>'144.ЈП ИЛИНДЕН 2001 П.О. Пробиш'!$B$185:$D$185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'144.ЈП ИЛИНДЕН 2001 П.О. Пробиш'!$A$186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'144.ЈП ИЛИНДЕН 2001 П.О. Пробиш'!$B$184:$D$184</c:f>
              <c:numCache>
                <c:formatCode>General</c:formatCode>
                <c:ptCount val="3"/>
                <c:pt idx="0">
                  <c:v>2023</c:v>
                </c:pt>
                <c:pt idx="1">
                  <c:v>2024</c:v>
                </c:pt>
                <c:pt idx="2">
                  <c:v>2025</c:v>
                </c:pt>
              </c:numCache>
            </c:numRef>
          </c:cat>
          <c:val>
            <c:numRef>
              <c:f>'144.ЈП ИЛИНДЕН 2001 П.О. Пробиш'!$B$186:$D$186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2348672"/>
        <c:axId val="272350208"/>
      </c:lineChart>
      <c:catAx>
        <c:axId val="2723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350208"/>
        <c:crosses val="autoZero"/>
        <c:auto val="1"/>
        <c:lblAlgn val="ctr"/>
        <c:lblOffset val="100"/>
        <c:noMultiLvlLbl val="0"/>
      </c:catAx>
      <c:valAx>
        <c:axId val="272350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348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'15.Друштво за спортски дејност'!$A$186</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'15.Друштво за спортски дејност'!$B$185:$D$185</c:f>
              <c:numCache>
                <c:formatCode>General</c:formatCode>
                <c:ptCount val="3"/>
                <c:pt idx="0">
                  <c:v>2023</c:v>
                </c:pt>
                <c:pt idx="1">
                  <c:v>2024</c:v>
                </c:pt>
                <c:pt idx="2">
                  <c:v>2025</c:v>
                </c:pt>
              </c:numCache>
            </c:numRef>
          </c:cat>
          <c:val>
            <c:numRef>
              <c:f>'15.Друштво за спортски дејност'!$B$186:$D$186</c:f>
              <c:numCache>
                <c:formatCode>0.00</c:formatCode>
                <c:ptCount val="3"/>
                <c:pt idx="0">
                  <c:v>0.2341790595521438</c:v>
                </c:pt>
                <c:pt idx="1">
                  <c:v>0.22294945515194439</c:v>
                </c:pt>
                <c:pt idx="2">
                  <c:v>0.15093531227687951</c:v>
                </c:pt>
              </c:numCache>
            </c:numRef>
          </c:val>
          <c:smooth val="0"/>
          <c:extLst>
            <c:ext xmlns:c16="http://schemas.microsoft.com/office/drawing/2014/chart" uri="{C3380CC4-5D6E-409C-BE32-E72D297353CC}">
              <c16:uniqueId val="{00000000-F790-3F47-8552-82DC658201FF}"/>
            </c:ext>
          </c:extLst>
        </c:ser>
        <c:ser>
          <c:idx val="1"/>
          <c:order val="1"/>
          <c:tx>
            <c:strRef>
              <c:f>'15.Друштво за спортски дејност'!$A$187</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'15.Друштво за спортски дејност'!$B$185:$D$185</c:f>
              <c:numCache>
                <c:formatCode>General</c:formatCode>
                <c:ptCount val="3"/>
                <c:pt idx="0">
                  <c:v>2023</c:v>
                </c:pt>
                <c:pt idx="1">
                  <c:v>2024</c:v>
                </c:pt>
                <c:pt idx="2">
                  <c:v>2025</c:v>
                </c:pt>
              </c:numCache>
            </c:numRef>
          </c:cat>
          <c:val>
            <c:numRef>
              <c:f>'15.Друштво за спортски дејност'!$B$187:$D$187</c:f>
              <c:numCache>
                <c:formatCode>0.00</c:formatCode>
                <c:ptCount val="3"/>
                <c:pt idx="0">
                  <c:v>0.2341790595521438</c:v>
                </c:pt>
                <c:pt idx="1">
                  <c:v>0.22294945515194439</c:v>
                </c:pt>
                <c:pt idx="2">
                  <c:v>0.15093531227687951</c:v>
                </c:pt>
              </c:numCache>
            </c:numRef>
          </c:val>
          <c:smooth val="0"/>
          <c:extLst>
            <c:ext xmlns:c16="http://schemas.microsoft.com/office/drawing/2014/chart" uri="{C3380CC4-5D6E-409C-BE32-E72D297353CC}">
              <c16:uniqueId val="{00000001-F790-3F47-8552-82DC658201FF}"/>
            </c:ext>
          </c:extLst>
        </c:ser>
        <c:dLbls>
          <c:showLegendKey val="0"/>
          <c:showVal val="0"/>
          <c:showCatName val="0"/>
          <c:showSerName val="0"/>
          <c:showPercent val="0"/>
          <c:showBubbleSize val="0"/>
        </c:dLbls>
        <c:smooth val="0"/>
        <c:axId val="224998144"/>
        <c:axId val="224999680"/>
      </c:lineChart>
      <c:catAx>
        <c:axId val="22499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99680"/>
        <c:crosses val="autoZero"/>
        <c:auto val="1"/>
        <c:lblAlgn val="ctr"/>
        <c:lblOffset val="100"/>
        <c:noMultiLvlLbl val="0"/>
      </c:catAx>
      <c:valAx>
        <c:axId val="224999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998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'145.ЈП ПЛАВАЈА ПО Радовиш'!$A$161</c:f>
              <c:strCache>
                <c:ptCount val="1"/>
                <c:pt idx="0">
                  <c:v>   НЕТО ПРОФИТНА МАРЖА</c:v>
                </c:pt>
              </c:strCache>
            </c:strRef>
          </c:tx>
          <c:spPr>
            <a:ln w="28575" cap="rnd">
              <a:solidFill>
                <a:schemeClr val="accent1"/>
              </a:solidFill>
              <a:prstDash val="solid"/>
              <a:round/>
            </a:ln>
          </c:spPr>
          <c:marker>
            <c:symbol val="none"/>
          </c:marker>
          <c:cat>
            <c:numRef>
              <c:f>'145.ЈП ПЛАВАЈА ПО Радовиш'!$B$160:$D$160</c:f>
              <c:numCache>
                <c:formatCode>General</c:formatCode>
                <c:ptCount val="3"/>
                <c:pt idx="0">
                  <c:v>2023</c:v>
                </c:pt>
                <c:pt idx="1">
                  <c:v>2024</c:v>
                </c:pt>
                <c:pt idx="2">
                  <c:v>2025</c:v>
                </c:pt>
              </c:numCache>
            </c:numRef>
          </c:cat>
          <c:val>
            <c:numRef>
              <c:f>'145.ЈП ПЛАВАЈА ПО Радовиш'!$B$161:$D$161</c:f>
              <c:numCache>
                <c:formatCode>0.00</c:formatCode>
                <c:ptCount val="3"/>
                <c:pt idx="0">
                  <c:v>0.1085958271595467</c:v>
                </c:pt>
                <c:pt idx="1">
                  <c:v>0.95830263063744203</c:v>
                </c:pt>
                <c:pt idx="2">
                  <c:v>1.3760379153135309</c:v>
                </c:pt>
              </c:numCache>
            </c:numRef>
          </c:val>
          <c:smooth val="0"/>
          <c:extLst>
            <c:ext xmlns:c16="http://schemas.microsoft.com/office/drawing/2014/chart" uri="{C3380CC4-5D6E-409C-BE32-E72D297353CC}">
              <c16:uniqueId val="{00000000-1DBE-DA40-8997-2E417FB64005}"/>
            </c:ext>
          </c:extLst>
        </c:ser>
        <c:ser>
          <c:idx val="1"/>
          <c:order val="1"/>
          <c:tx>
            <c:strRef>
              <c:f>'145.ЈП ПЛАВАЈА ПО Радовиш'!$A$162</c:f>
              <c:strCache>
                <c:ptCount val="1"/>
                <c:pt idx="0">
                  <c:v>  ОПЕРАТИВНА ПРОФИТНА МАРЖА</c:v>
                </c:pt>
              </c:strCache>
            </c:strRef>
          </c:tx>
          <c:spPr>
            <a:ln w="28575" cap="rnd">
              <a:solidFill>
                <a:schemeClr val="accent2"/>
              </a:solidFill>
              <a:prstDash val="solid"/>
              <a:round/>
            </a:ln>
          </c:spPr>
          <c:marker>
            <c:symbol val="none"/>
          </c:marker>
          <c:cat>
            <c:numRef>
              <c:f>'145.ЈП ПЛАВАЈА ПО Радовиш'!$B$160:$D$160</c:f>
              <c:numCache>
                <c:formatCode>General</c:formatCode>
                <c:ptCount val="3"/>
                <c:pt idx="0">
                  <c:v>2023</c:v>
                </c:pt>
                <c:pt idx="1">
                  <c:v>2024</c:v>
                </c:pt>
                <c:pt idx="2">
                  <c:v>2025</c:v>
                </c:pt>
              </c:numCache>
            </c:numRef>
          </c:cat>
          <c:val>
            <c:numRef>
              <c:f>'145.ЈП ПЛАВАЈА ПО Радовиш'!$B$162:$D$162</c:f>
              <c:numCache>
                <c:formatCode>0.00</c:formatCode>
                <c:ptCount val="3"/>
                <c:pt idx="0">
                  <c:v>-30.146620481240269</c:v>
                </c:pt>
                <c:pt idx="1">
                  <c:v>-28.178731603046881</c:v>
                </c:pt>
                <c:pt idx="2">
                  <c:v>-23.207251915386209</c:v>
                </c:pt>
              </c:numCache>
            </c:numRef>
          </c:val>
          <c:smooth val="0"/>
          <c:extLst>
            <c:ext xmlns:c16="http://schemas.microsoft.com/office/drawing/2014/chart" uri="{C3380CC4-5D6E-409C-BE32-E72D297353CC}">
              <c16:uniqueId val="{00000001-1DBE-DA40-8997-2E417FB64005}"/>
            </c:ext>
          </c:extLst>
        </c:ser>
        <c:ser>
          <c:idx val="2"/>
          <c:order val="2"/>
          <c:tx>
            <c:strRef>
              <c:f>'145.ЈП ПЛАВАЈА ПО Радовиш'!$A$163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'145.ЈП ПЛАВАЈА ПО Радовиш'!$B$160:$D$160</c:f>
              <c:numCache>
                <c:formatCode>General</c:formatCode>
                <c:ptCount val="3"/>
                <c:pt idx="0">
                  <c:v>2023</c:v>
                </c:pt>
                <c:pt idx="1">
                  <c:v>2024</c:v>
                </c:pt>
                <c:pt idx="2">
                  <c:v>2025</c:v>
                </c:pt>
              </c:numCache>
            </c:numRef>
          </c:cat>
          <c:val>
            <c:numRef>
              <c:f>'145.ЈП ПЛАВАЈА ПО Радовиш'!$B$163:$D$163</c:f>
              <c:numCache>
                <c:formatCode>0.00</c:formatCode>
                <c:ptCount val="3"/>
                <c:pt idx="0">
                  <c:v>2.075383475257481E-2</c:v>
                </c:pt>
                <c:pt idx="1">
                  <c:v>0.19976263465958161</c:v>
                </c:pt>
                <c:pt idx="2">
                  <c:v>0.35471831625690792</c:v>
                </c:pt>
              </c:numCache>
            </c:numRef>
          </c:val>
          <c:smooth val="0"/>
          <c:extLst>
            <c:ext xmlns:c16="http://schemas.microsoft.com/office/drawing/2014/chart" uri="{C3380CC4-5D6E-409C-BE32-E72D297353CC}">
              <c16:uniqueId val="{00000002-1DBE-DA40-8997-2E417FB64005}"/>
            </c:ext>
          </c:extLst>
        </c:ser>
        <c:ser>
          <c:idx val="3"/>
          <c:order val="3"/>
          <c:tx>
            <c:strRef>
              <c:f>'145.ЈП ПЛАВАЈА ПО Радовиш'!$A$164</c:f>
              <c:strCache>
                <c:ptCount val="1"/>
                <c:pt idx="0">
                  <c:v>  СТАПКА НА ПОВРАТ НА КАПИТАЛОТ (ROE)</c:v>
                </c:pt>
              </c:strCache>
            </c:strRef>
          </c:tx>
          <c:marker>
            <c:symbol val="none"/>
          </c:marker>
          <c:cat>
            <c:numRef>
              <c:f>'145.ЈП ПЛАВАЈА ПО Радовиш'!$B$160:$D$160</c:f>
              <c:numCache>
                <c:formatCode>General</c:formatCode>
                <c:ptCount val="3"/>
                <c:pt idx="0">
                  <c:v>2023</c:v>
                </c:pt>
                <c:pt idx="1">
                  <c:v>2024</c:v>
                </c:pt>
                <c:pt idx="2">
                  <c:v>2025</c:v>
                </c:pt>
              </c:numCache>
            </c:numRef>
          </c:cat>
          <c:val>
            <c:numRef>
              <c:f>'145.ЈП ПЛАВАЈА ПО Радовиш'!$B$164:$D$164</c:f>
              <c:numCache>
                <c:formatCode>0.00</c:formatCode>
                <c:ptCount val="3"/>
                <c:pt idx="0">
                  <c:v>0.16144148230185049</c:v>
                </c:pt>
                <c:pt idx="1">
                  <c:v>1.4904107495608641</c:v>
                </c:pt>
                <c:pt idx="2">
                  <c:v>2.4041388770802441</c:v>
                </c:pt>
              </c:numCache>
            </c:numRef>
          </c:val>
          <c:smooth val="0"/>
          <c:extLst>
            <c:ext xmlns:c16="http://schemas.microsoft.com/office/drawing/2014/chart" uri="{C3380CC4-5D6E-409C-BE32-E72D297353CC}">
              <c16:uniqueId val="{00000000-9A2C-FC47-AB04-A1CBFE241884}"/>
            </c:ext>
          </c:extLst>
        </c:ser>
        <c:dLbls>
          <c:showLegendKey val="0"/>
          <c:showVal val="0"/>
          <c:showCatName val="0"/>
          <c:showSerName val="0"/>
          <c:showPercent val="0"/>
          <c:showBubbleSize val="0"/>
        </c:dLbls>
        <c:smooth val="0"/>
        <c:axId val="268631040"/>
        <c:axId val="268645120"/>
      </c:lineChart>
      <c:catAx>
        <c:axId val="26863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645120"/>
        <c:crosses val="autoZero"/>
        <c:auto val="1"/>
        <c:lblAlgn val="ctr"/>
        <c:lblOffset val="100"/>
        <c:noMultiLvlLbl val="0"/>
      </c:catAx>
      <c:valAx>
        <c:axId val="2686451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631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'145.ЈП ПЛАВАЈА ПО Радовиш'!$A$95</c:f>
              <c:strCache>
                <c:ptCount val="1"/>
                <c:pt idx="0">
                  <c:v>Oбврски</c:v>
                </c:pt>
              </c:strCache>
            </c:strRef>
          </c:tx>
          <c:spPr>
            <a:solidFill>
              <a:schemeClr val="accent1"/>
            </a:solidFill>
            <a:ln>
              <a:noFill/>
              <a:prstDash val="solid"/>
            </a:ln>
          </c:spPr>
          <c:invertIfNegative val="0"/>
          <c:cat>
            <c:numRef>
              <c:f>'145.ЈП ПЛАВАЈА ПО Радовиш'!$B$94:$D$94</c:f>
              <c:numCache>
                <c:formatCode>0</c:formatCode>
                <c:ptCount val="3"/>
                <c:pt idx="0">
                  <c:v>2023</c:v>
                </c:pt>
                <c:pt idx="1">
                  <c:v>2024</c:v>
                </c:pt>
                <c:pt idx="2">
                  <c:v>2025</c:v>
                </c:pt>
              </c:numCache>
            </c:numRef>
          </c:cat>
          <c:val>
            <c:numRef>
              <c:f>'145.ЈП ПЛАВАЈА ПО Радовиш'!$B$95:$D$95</c:f>
              <c:numCache>
                <c:formatCode>#,##0</c:formatCode>
                <c:ptCount val="3"/>
                <c:pt idx="0">
                  <c:v>90628176</c:v>
                </c:pt>
                <c:pt idx="1">
                  <c:v>100444599</c:v>
                </c:pt>
                <c:pt idx="2">
                  <c:v>91328018</c:v>
                </c:pt>
              </c:numCache>
            </c:numRef>
          </c:val>
          <c:extLst>
            <c:ext xmlns:c16="http://schemas.microsoft.com/office/drawing/2014/chart" uri="{C3380CC4-5D6E-409C-BE32-E72D297353CC}">
              <c16:uniqueId val="{00000000-9F97-104E-9829-7B1E7F64A610}"/>
            </c:ext>
          </c:extLst>
        </c:ser>
        <c:ser>
          <c:idx val="1"/>
          <c:order val="1"/>
          <c:tx>
            <c:strRef>
              <c:f>'145.ЈП ПЛАВАЈА ПО Радовиш'!$A$96</c:f>
              <c:strCache>
                <c:ptCount val="1"/>
                <c:pt idx="0">
                  <c:v>EBITDA</c:v>
                </c:pt>
              </c:strCache>
            </c:strRef>
          </c:tx>
          <c:spPr>
            <a:solidFill>
              <a:schemeClr val="accent2"/>
            </a:solidFill>
            <a:ln>
              <a:noFill/>
              <a:prstDash val="solid"/>
            </a:ln>
          </c:spPr>
          <c:invertIfNegative val="0"/>
          <c:cat>
            <c:numRef>
              <c:f>'145.ЈП ПЛАВАЈА ПО Радовиш'!$B$94:$D$94</c:f>
              <c:numCache>
                <c:formatCode>0</c:formatCode>
                <c:ptCount val="3"/>
                <c:pt idx="0">
                  <c:v>2023</c:v>
                </c:pt>
                <c:pt idx="1">
                  <c:v>2024</c:v>
                </c:pt>
                <c:pt idx="2">
                  <c:v>2025</c:v>
                </c:pt>
              </c:numCache>
            </c:numRef>
          </c:cat>
          <c:val>
            <c:numRef>
              <c:f>'145.ЈП ПЛАВАЈА ПО Радовиш'!$B$96:$D$96</c:f>
              <c:numCache>
                <c:formatCode>#,##0</c:formatCode>
                <c:ptCount val="3"/>
                <c:pt idx="0">
                  <c:v>2687268</c:v>
                </c:pt>
                <c:pt idx="1">
                  <c:v>1950919</c:v>
                </c:pt>
                <c:pt idx="2">
                  <c:v>2958204</c:v>
                </c:pt>
              </c:numCache>
            </c:numRef>
          </c:val>
          <c:extLst>
            <c:ext xmlns:c16="http://schemas.microsoft.com/office/drawing/2014/chart" uri="{C3380CC4-5D6E-409C-BE32-E72D297353CC}">
              <c16:uniqueId val="{00000001-9F97-104E-9829-7B1E7F64A610}"/>
            </c:ext>
          </c:extLst>
        </c:ser>
        <c:ser>
          <c:idx val="2"/>
          <c:order val="2"/>
          <c:tx>
            <c:strRef>
              <c:f>'145.ЈП ПЛАВАЈА ПО Радовиш'!$A$97</c:f>
              <c:strCache>
                <c:ptCount val="1"/>
                <c:pt idx="0">
                  <c:v>Показател на долг/ЕBITDA</c:v>
                </c:pt>
              </c:strCache>
            </c:strRef>
          </c:tx>
          <c:spPr>
            <a:solidFill>
              <a:schemeClr val="accent3"/>
            </a:solidFill>
            <a:ln>
              <a:noFill/>
              <a:prstDash val="solid"/>
            </a:ln>
          </c:spPr>
          <c:invertIfNegative val="0"/>
          <c:cat>
            <c:numRef>
              <c:f>'145.ЈП ПЛАВАЈА ПО Радовиш'!$B$94:$D$94</c:f>
              <c:numCache>
                <c:formatCode>0</c:formatCode>
                <c:ptCount val="3"/>
                <c:pt idx="0">
                  <c:v>2023</c:v>
                </c:pt>
                <c:pt idx="1">
                  <c:v>2024</c:v>
                </c:pt>
                <c:pt idx="2">
                  <c:v>2025</c:v>
                </c:pt>
              </c:numCache>
            </c:numRef>
          </c:cat>
          <c:val>
            <c:numRef>
              <c:f>'145.ЈП ПЛАВАЈА ПО Радовиш'!$B$97:$D$97</c:f>
              <c:numCache>
                <c:formatCode>#,##0.00</c:formatCode>
                <c:ptCount val="3"/>
                <c:pt idx="0">
                  <c:v>33.725023332246728</c:v>
                </c:pt>
                <c:pt idx="1">
                  <c:v>51.485786442184427</c:v>
                </c:pt>
                <c:pt idx="2">
                  <c:v>30.87279241053017</c:v>
                </c:pt>
              </c:numCache>
            </c:numRef>
          </c:val>
          <c:extLst>
            <c:ext xmlns:c16="http://schemas.microsoft.com/office/drawing/2014/chart" uri="{C3380CC4-5D6E-409C-BE32-E72D297353CC}">
              <c16:uniqueId val="{00000002-9F97-104E-9829-7B1E7F64A610}"/>
            </c:ext>
          </c:extLst>
        </c:ser>
        <c:dLbls>
          <c:showLegendKey val="0"/>
          <c:showVal val="0"/>
          <c:showCatName val="0"/>
          <c:showSerName val="0"/>
          <c:showPercent val="0"/>
          <c:showBubbleSize val="0"/>
        </c:dLbls>
        <c:gapWidth val="219"/>
        <c:overlap val="-27"/>
        <c:axId val="268676096"/>
        <c:axId val="268690176"/>
      </c:barChart>
      <c:catAx>
        <c:axId val="2686760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690176"/>
        <c:crosses val="autoZero"/>
        <c:auto val="1"/>
        <c:lblAlgn val="ctr"/>
        <c:lblOffset val="100"/>
        <c:noMultiLvlLbl val="0"/>
      </c:catAx>
      <c:valAx>
        <c:axId val="2686901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676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'145.ЈП ПЛАВАЈА ПО Радовиш'!$A$118</c:f>
              <c:strCache>
                <c:ptCount val="1"/>
                <c:pt idx="0">
                  <c:v>Oбврски</c:v>
                </c:pt>
              </c:strCache>
            </c:strRef>
          </c:tx>
          <c:spPr>
            <a:solidFill>
              <a:schemeClr val="accent1"/>
            </a:solidFill>
            <a:ln>
              <a:noFill/>
              <a:prstDash val="solid"/>
            </a:ln>
          </c:spPr>
          <c:invertIfNegative val="0"/>
          <c:cat>
            <c:numRef>
              <c:f>'145.ЈП ПЛАВАЈА ПО Радовиш'!$B$117:$D$117</c:f>
              <c:numCache>
                <c:formatCode>General</c:formatCode>
                <c:ptCount val="3"/>
                <c:pt idx="0">
                  <c:v>2023</c:v>
                </c:pt>
                <c:pt idx="1">
                  <c:v>2024</c:v>
                </c:pt>
                <c:pt idx="2">
                  <c:v>2025</c:v>
                </c:pt>
              </c:numCache>
            </c:numRef>
          </c:cat>
          <c:val>
            <c:numRef>
              <c:f>'145.ЈП ПЛАВАЈА ПО Радовиш'!$B$118:$D$118</c:f>
              <c:numCache>
                <c:formatCode>#,##0</c:formatCode>
                <c:ptCount val="3"/>
                <c:pt idx="0">
                  <c:v>90628176</c:v>
                </c:pt>
                <c:pt idx="1">
                  <c:v>100444599</c:v>
                </c:pt>
                <c:pt idx="2">
                  <c:v>91328018</c:v>
                </c:pt>
              </c:numCache>
            </c:numRef>
          </c:val>
          <c:extLst>
            <c:ext xmlns:c16="http://schemas.microsoft.com/office/drawing/2014/chart" uri="{C3380CC4-5D6E-409C-BE32-E72D297353CC}">
              <c16:uniqueId val="{00000000-D4C2-FB47-801F-106320FE3BF6}"/>
            </c:ext>
          </c:extLst>
        </c:ser>
        <c:ser>
          <c:idx val="1"/>
          <c:order val="1"/>
          <c:tx>
            <c:strRef>
              <c:f>'145.ЈП ПЛАВАЈА ПО Радовиш'!$A$119</c:f>
              <c:strCache>
                <c:ptCount val="1"/>
                <c:pt idx="0">
                  <c:v>Приходи</c:v>
                </c:pt>
              </c:strCache>
            </c:strRef>
          </c:tx>
          <c:spPr>
            <a:solidFill>
              <a:schemeClr val="accent2"/>
            </a:solidFill>
            <a:ln>
              <a:noFill/>
              <a:prstDash val="solid"/>
            </a:ln>
          </c:spPr>
          <c:invertIfNegative val="0"/>
          <c:cat>
            <c:numRef>
              <c:f>'145.ЈП ПЛАВАЈА ПО Радовиш'!$B$117:$D$117</c:f>
              <c:numCache>
                <c:formatCode>General</c:formatCode>
                <c:ptCount val="3"/>
                <c:pt idx="0">
                  <c:v>2023</c:v>
                </c:pt>
                <c:pt idx="1">
                  <c:v>2024</c:v>
                </c:pt>
                <c:pt idx="2">
                  <c:v>2025</c:v>
                </c:pt>
              </c:numCache>
            </c:numRef>
          </c:cat>
          <c:val>
            <c:numRef>
              <c:f>'145.ЈП ПЛАВАЈА ПО Радовиш'!$B$119:$D$119</c:f>
              <c:numCache>
                <c:formatCode>#,##0</c:formatCode>
                <c:ptCount val="3"/>
                <c:pt idx="0">
                  <c:v>111362558</c:v>
                </c:pt>
                <c:pt idx="1">
                  <c:v>117195504</c:v>
                </c:pt>
                <c:pt idx="2">
                  <c:v>130400909</c:v>
                </c:pt>
              </c:numCache>
            </c:numRef>
          </c:val>
          <c:extLst>
            <c:ext xmlns:c16="http://schemas.microsoft.com/office/drawing/2014/chart" uri="{C3380CC4-5D6E-409C-BE32-E72D297353CC}">
              <c16:uniqueId val="{00000001-D4C2-FB47-801F-106320FE3BF6}"/>
            </c:ext>
          </c:extLst>
        </c:ser>
        <c:dLbls>
          <c:showLegendKey val="0"/>
          <c:showVal val="0"/>
          <c:showCatName val="0"/>
          <c:showSerName val="0"/>
          <c:showPercent val="0"/>
          <c:showBubbleSize val="0"/>
        </c:dLbls>
        <c:gapWidth val="219"/>
        <c:overlap val="-27"/>
        <c:axId val="268724096"/>
        <c:axId val="268725632"/>
      </c:barChart>
      <c:catAx>
        <c:axId val="2687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725632"/>
        <c:crosses val="autoZero"/>
        <c:auto val="1"/>
        <c:lblAlgn val="ctr"/>
        <c:lblOffset val="100"/>
        <c:noMultiLvlLbl val="0"/>
      </c:catAx>
      <c:valAx>
        <c:axId val="268725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724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'145.ЈП ПЛАВАЈА ПО Радовиш'!$A$139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'145.ЈП ПЛАВАЈА ПО Радовиш'!$B$138:$D$138</c:f>
              <c:numCache>
                <c:formatCode>General</c:formatCode>
                <c:ptCount val="3"/>
                <c:pt idx="0">
                  <c:v>2023</c:v>
                </c:pt>
                <c:pt idx="1">
                  <c:v>2024</c:v>
                </c:pt>
                <c:pt idx="2">
                  <c:v>2025</c:v>
                </c:pt>
              </c:numCache>
            </c:numRef>
          </c:cat>
          <c:val>
            <c:numRef>
              <c:f>'145.ЈП ПЛАВАЈА ПО Радовиш'!$B$139:$D$139</c:f>
              <c:numCache>
                <c:formatCode>0.00</c:formatCode>
                <c:ptCount val="3"/>
                <c:pt idx="0">
                  <c:v>0.20298531082453961</c:v>
                </c:pt>
                <c:pt idx="1">
                  <c:v>0.23106359934504611</c:v>
                </c:pt>
                <c:pt idx="2">
                  <c:v>0.22571278415203749</c:v>
                </c:pt>
              </c:numCache>
            </c:numRef>
          </c:val>
          <c:smooth val="0"/>
          <c:extLst>
            <c:ext xmlns:c16="http://schemas.microsoft.com/office/drawing/2014/chart" uri="{C3380CC4-5D6E-409C-BE32-E72D297353CC}">
              <c16:uniqueId val="{00000000-C65E-734F-A4BF-CD1C70707A00}"/>
            </c:ext>
          </c:extLst>
        </c:ser>
        <c:ser>
          <c:idx val="1"/>
          <c:order val="1"/>
          <c:tx>
            <c:strRef>
              <c:f>'145.ЈП ПЛАВАЈА ПО Радовиш'!$A$140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'145.ЈП ПЛАВАЈА ПО Радовиш'!$B$138:$D$138</c:f>
              <c:numCache>
                <c:formatCode>General</c:formatCode>
                <c:ptCount val="3"/>
                <c:pt idx="0">
                  <c:v>2023</c:v>
                </c:pt>
                <c:pt idx="1">
                  <c:v>2024</c:v>
                </c:pt>
                <c:pt idx="2">
                  <c:v>2025</c:v>
                </c:pt>
              </c:numCache>
            </c:numRef>
          </c:cat>
          <c:val>
            <c:numRef>
              <c:f>'145.ЈП ПЛАВАЈА ПО Радовиш'!$B$140:$D$140</c:f>
              <c:numCache>
                <c:formatCode>0.00</c:formatCode>
                <c:ptCount val="3"/>
                <c:pt idx="0">
                  <c:v>1.5789973205289169</c:v>
                </c:pt>
                <c:pt idx="1">
                  <c:v>1.7239443847091009</c:v>
                </c:pt>
                <c:pt idx="2">
                  <c:v>1.5297909765700379</c:v>
                </c:pt>
              </c:numCache>
            </c:numRef>
          </c:val>
          <c:smooth val="0"/>
          <c:extLst>
            <c:ext xmlns:c16="http://schemas.microsoft.com/office/drawing/2014/chart" uri="{C3380CC4-5D6E-409C-BE32-E72D297353CC}">
              <c16:uniqueId val="{00000001-C65E-734F-A4BF-CD1C70707A00}"/>
            </c:ext>
          </c:extLst>
        </c:ser>
        <c:dLbls>
          <c:showLegendKey val="0"/>
          <c:showVal val="0"/>
          <c:showCatName val="0"/>
          <c:showSerName val="0"/>
          <c:showPercent val="0"/>
          <c:showBubbleSize val="0"/>
        </c:dLbls>
        <c:smooth val="0"/>
        <c:axId val="268772096"/>
        <c:axId val="268773632"/>
      </c:lineChart>
      <c:catAx>
        <c:axId val="26877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773632"/>
        <c:crosses val="autoZero"/>
        <c:auto val="1"/>
        <c:lblAlgn val="ctr"/>
        <c:lblOffset val="100"/>
        <c:noMultiLvlLbl val="0"/>
      </c:catAx>
      <c:valAx>
        <c:axId val="268773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772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'145.ЈП ПЛАВАЈА ПО Радовиш'!$A$185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'145.ЈП ПЛАВАЈА ПО Радовиш'!$B$184:$D$184</c:f>
              <c:numCache>
                <c:formatCode>General</c:formatCode>
                <c:ptCount val="3"/>
                <c:pt idx="0">
                  <c:v>2023</c:v>
                </c:pt>
                <c:pt idx="1">
                  <c:v>2024</c:v>
                </c:pt>
                <c:pt idx="2">
                  <c:v>2025</c:v>
                </c:pt>
              </c:numCache>
            </c:numRef>
          </c:cat>
          <c:val>
            <c:numRef>
              <c:f>'145.ЈП ПЛАВАЈА ПО Радовиш'!$B$185:$D$185</c:f>
              <c:numCache>
                <c:formatCode>0.00</c:formatCode>
                <c:ptCount val="3"/>
                <c:pt idx="0">
                  <c:v>2.3142407547742869</c:v>
                </c:pt>
                <c:pt idx="1">
                  <c:v>2.047741444808592</c:v>
                </c:pt>
                <c:pt idx="2">
                  <c:v>2.2104026841221129</c:v>
                </c:pt>
              </c:numCache>
            </c:numRef>
          </c:val>
          <c:smooth val="0"/>
          <c:extLst>
            <c:ext xmlns:c16="http://schemas.microsoft.com/office/drawing/2014/chart" uri="{C3380CC4-5D6E-409C-BE32-E72D297353CC}">
              <c16:uniqueId val="{00000000-8448-A344-9DD4-7D432EF43146}"/>
            </c:ext>
          </c:extLst>
        </c:ser>
        <c:ser>
          <c:idx val="1"/>
          <c:order val="1"/>
          <c:tx>
            <c:strRef>
              <c:f>'145.ЈП ПЛАВАЈА ПО Радовиш'!$A$186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'145.ЈП ПЛАВАЈА ПО Радовиш'!$B$184:$D$184</c:f>
              <c:numCache>
                <c:formatCode>General</c:formatCode>
                <c:ptCount val="3"/>
                <c:pt idx="0">
                  <c:v>2023</c:v>
                </c:pt>
                <c:pt idx="1">
                  <c:v>2024</c:v>
                </c:pt>
                <c:pt idx="2">
                  <c:v>2025</c:v>
                </c:pt>
              </c:numCache>
            </c:numRef>
          </c:cat>
          <c:val>
            <c:numRef>
              <c:f>'145.ЈП ПЛАВАЈА ПО Радовиш'!$B$186:$D$186</c:f>
              <c:numCache>
                <c:formatCode>0.00</c:formatCode>
                <c:ptCount val="3"/>
                <c:pt idx="0">
                  <c:v>2.101628661379388</c:v>
                </c:pt>
                <c:pt idx="1">
                  <c:v>1.8604946958010451</c:v>
                </c:pt>
                <c:pt idx="2">
                  <c:v>1.9807032710131349</c:v>
                </c:pt>
              </c:numCache>
            </c:numRef>
          </c:val>
          <c:smooth val="0"/>
          <c:extLst>
            <c:ext xmlns:c16="http://schemas.microsoft.com/office/drawing/2014/chart" uri="{C3380CC4-5D6E-409C-BE32-E72D297353CC}">
              <c16:uniqueId val="{00000001-8448-A344-9DD4-7D432EF43146}"/>
            </c:ext>
          </c:extLst>
        </c:ser>
        <c:dLbls>
          <c:showLegendKey val="0"/>
          <c:showVal val="0"/>
          <c:showCatName val="0"/>
          <c:showSerName val="0"/>
          <c:showPercent val="0"/>
          <c:showBubbleSize val="0"/>
        </c:dLbls>
        <c:smooth val="0"/>
        <c:axId val="268782976"/>
        <c:axId val="268813440"/>
      </c:lineChart>
      <c:catAx>
        <c:axId val="26878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813440"/>
        <c:crosses val="autoZero"/>
        <c:auto val="1"/>
        <c:lblAlgn val="ctr"/>
        <c:lblOffset val="100"/>
        <c:noMultiLvlLbl val="0"/>
      </c:catAx>
      <c:valAx>
        <c:axId val="268813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87829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'146.ЈП за спортски објекти РАДО'!$A$161</c:f>
              <c:strCache>
                <c:ptCount val="1"/>
                <c:pt idx="0">
                  <c:v>   НЕТО ПРОФИТНА МАРЖА</c:v>
                </c:pt>
              </c:strCache>
            </c:strRef>
          </c:tx>
          <c:spPr>
            <a:ln w="28575" cap="rnd">
              <a:solidFill>
                <a:schemeClr val="accent1"/>
              </a:solidFill>
              <a:prstDash val="solid"/>
              <a:round/>
            </a:ln>
          </c:spPr>
          <c:marker>
            <c:symbol val="none"/>
          </c:marker>
          <c:cat>
            <c:numRef>
              <c:f>'146.ЈП за спортски објекти РАДО'!$B$160:$D$160</c:f>
              <c:numCache>
                <c:formatCode>General</c:formatCode>
                <c:ptCount val="3"/>
                <c:pt idx="0">
                  <c:v>2023</c:v>
                </c:pt>
                <c:pt idx="1">
                  <c:v>2024</c:v>
                </c:pt>
                <c:pt idx="2">
                  <c:v>2025</c:v>
                </c:pt>
              </c:numCache>
            </c:numRef>
          </c:cat>
          <c:val>
            <c:numRef>
              <c:f>'146.ЈП за спортски објекти РАДО'!$B$161:$D$161</c:f>
              <c:numCache>
                <c:formatCode>0.00</c:formatCode>
                <c:ptCount val="3"/>
                <c:pt idx="0">
                  <c:v>-0.79</c:v>
                </c:pt>
                <c:pt idx="1">
                  <c:v>4.1358015120492349</c:v>
                </c:pt>
                <c:pt idx="2">
                  <c:v>4.2174231446781434</c:v>
                </c:pt>
              </c:numCache>
            </c:numRef>
          </c:val>
          <c:smooth val="0"/>
          <c:extLst>
            <c:ext xmlns:c16="http://schemas.microsoft.com/office/drawing/2014/chart" uri="{C3380CC4-5D6E-409C-BE32-E72D297353CC}">
              <c16:uniqueId val="{00000000-9BCE-784A-B010-DBB69D1BF0C3}"/>
            </c:ext>
          </c:extLst>
        </c:ser>
        <c:ser>
          <c:idx val="1"/>
          <c:order val="1"/>
          <c:tx>
            <c:strRef>
              <c:f>'146.ЈП за спортски објекти РАДО'!$A$162</c:f>
              <c:strCache>
                <c:ptCount val="1"/>
                <c:pt idx="0">
                  <c:v>  ОПЕРАТИВНА ПРОФИТНА МАРЖА</c:v>
                </c:pt>
              </c:strCache>
            </c:strRef>
          </c:tx>
          <c:spPr>
            <a:ln w="28575" cap="rnd">
              <a:solidFill>
                <a:schemeClr val="accent2"/>
              </a:solidFill>
              <a:prstDash val="solid"/>
              <a:round/>
            </a:ln>
          </c:spPr>
          <c:marker>
            <c:symbol val="none"/>
          </c:marker>
          <c:cat>
            <c:numRef>
              <c:f>'146.ЈП за спортски објекти РАДО'!$B$160:$D$160</c:f>
              <c:numCache>
                <c:formatCode>General</c:formatCode>
                <c:ptCount val="3"/>
                <c:pt idx="0">
                  <c:v>2023</c:v>
                </c:pt>
                <c:pt idx="1">
                  <c:v>2024</c:v>
                </c:pt>
                <c:pt idx="2">
                  <c:v>2025</c:v>
                </c:pt>
              </c:numCache>
            </c:numRef>
          </c:cat>
          <c:val>
            <c:numRef>
              <c:f>'146.ЈП за спортски објекти РАДО'!$B$162:$D$162</c:f>
              <c:numCache>
                <c:formatCode>0.00</c:formatCode>
                <c:ptCount val="3"/>
                <c:pt idx="0">
                  <c:v>-6.5225625702571133</c:v>
                </c:pt>
                <c:pt idx="1">
                  <c:v>-2.367609457371985</c:v>
                </c:pt>
                <c:pt idx="2">
                  <c:v>-14.13310663204699</c:v>
                </c:pt>
              </c:numCache>
            </c:numRef>
          </c:val>
          <c:smooth val="0"/>
          <c:extLst>
            <c:ext xmlns:c16="http://schemas.microsoft.com/office/drawing/2014/chart" uri="{C3380CC4-5D6E-409C-BE32-E72D297353CC}">
              <c16:uniqueId val="{00000001-9BCE-784A-B010-DBB69D1BF0C3}"/>
            </c:ext>
          </c:extLst>
        </c:ser>
        <c:ser>
          <c:idx val="2"/>
          <c:order val="2"/>
          <c:tx>
            <c:strRef>
              <c:f>'146.ЈП за спортски објекти РАДО'!$A$163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'146.ЈП за спортски објекти РАДО'!$B$160:$D$160</c:f>
              <c:numCache>
                <c:formatCode>General</c:formatCode>
                <c:ptCount val="3"/>
                <c:pt idx="0">
                  <c:v>2023</c:v>
                </c:pt>
                <c:pt idx="1">
                  <c:v>2024</c:v>
                </c:pt>
                <c:pt idx="2">
                  <c:v>2025</c:v>
                </c:pt>
              </c:numCache>
            </c:numRef>
          </c:cat>
          <c:val>
            <c:numRef>
              <c:f>'146.ЈП за спортски објекти РАДО'!$B$163:$D$163</c:f>
              <c:numCache>
                <c:formatCode>0.00</c:formatCode>
                <c:ptCount val="3"/>
                <c:pt idx="0">
                  <c:v>-6.35</c:v>
                </c:pt>
                <c:pt idx="1">
                  <c:v>18.789047969545159</c:v>
                </c:pt>
                <c:pt idx="2">
                  <c:v>19.165302226713781</c:v>
                </c:pt>
              </c:numCache>
            </c:numRef>
          </c:val>
          <c:smooth val="0"/>
          <c:extLst>
            <c:ext xmlns:c16="http://schemas.microsoft.com/office/drawing/2014/chart" uri="{C3380CC4-5D6E-409C-BE32-E72D297353CC}">
              <c16:uniqueId val="{00000002-9BCE-784A-B010-DBB69D1BF0C3}"/>
            </c:ext>
          </c:extLst>
        </c:ser>
        <c:ser>
          <c:idx val="3"/>
          <c:order val="3"/>
          <c:tx>
            <c:strRef>
              <c:f>'146.ЈП за спортски објекти РАДО'!$A$164</c:f>
              <c:strCache>
                <c:ptCount val="1"/>
                <c:pt idx="0">
                  <c:v>  СТАПКА НА ПОВРАТ НА КАПИТАЛОТ (ROE)</c:v>
                </c:pt>
              </c:strCache>
            </c:strRef>
          </c:tx>
          <c:marker>
            <c:symbol val="none"/>
          </c:marker>
          <c:cat>
            <c:numRef>
              <c:f>'146.ЈП за спортски објекти РАДО'!$B$160:$D$160</c:f>
              <c:numCache>
                <c:formatCode>General</c:formatCode>
                <c:ptCount val="3"/>
                <c:pt idx="0">
                  <c:v>2023</c:v>
                </c:pt>
                <c:pt idx="1">
                  <c:v>2024</c:v>
                </c:pt>
                <c:pt idx="2">
                  <c:v>2025</c:v>
                </c:pt>
              </c:numCache>
            </c:numRef>
          </c:cat>
          <c:val>
            <c:numRef>
              <c:f>'146.ЈП за спортски објекти РАДО'!$B$164:$D$164</c:f>
              <c:numCache>
                <c:formatCode>0.00</c:formatCode>
                <c:ptCount val="3"/>
                <c:pt idx="0">
                  <c:v>5.14</c:v>
                </c:pt>
                <c:pt idx="1">
                  <c:v>-52.041760289362642</c:v>
                </c:pt>
                <c:pt idx="2">
                  <c:v>-67.283655212498928</c:v>
                </c:pt>
              </c:numCache>
            </c:numRef>
          </c:val>
          <c:smooth val="0"/>
          <c:extLst>
            <c:ext xmlns:c16="http://schemas.microsoft.com/office/drawing/2014/chart" uri="{C3380CC4-5D6E-409C-BE32-E72D297353CC}">
              <c16:uniqueId val="{00000000-C321-2C4F-87DF-C3DBC9754955}"/>
            </c:ext>
          </c:extLst>
        </c:ser>
        <c:dLbls>
          <c:showLegendKey val="0"/>
          <c:showVal val="0"/>
          <c:showCatName val="0"/>
          <c:showSerName val="0"/>
          <c:showPercent val="0"/>
          <c:showBubbleSize val="0"/>
        </c:dLbls>
        <c:smooth val="0"/>
        <c:axId val="273273984"/>
        <c:axId val="273275520"/>
      </c:lineChart>
      <c:catAx>
        <c:axId val="27327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275520"/>
        <c:crosses val="autoZero"/>
        <c:auto val="1"/>
        <c:lblAlgn val="ctr"/>
        <c:lblOffset val="100"/>
        <c:noMultiLvlLbl val="0"/>
      </c:catAx>
      <c:valAx>
        <c:axId val="273275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273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'146.ЈП за спортски објекти РАДО'!$A$95</c:f>
              <c:strCache>
                <c:ptCount val="1"/>
                <c:pt idx="0">
                  <c:v>Oбврски</c:v>
                </c:pt>
              </c:strCache>
            </c:strRef>
          </c:tx>
          <c:spPr>
            <a:solidFill>
              <a:schemeClr val="accent1"/>
            </a:solidFill>
            <a:ln>
              <a:noFill/>
              <a:prstDash val="solid"/>
            </a:ln>
          </c:spPr>
          <c:invertIfNegative val="0"/>
          <c:cat>
            <c:numRef>
              <c:f>'146.ЈП за спортски објекти РАДО'!$B$94:$D$94</c:f>
              <c:numCache>
                <c:formatCode>0</c:formatCode>
                <c:ptCount val="3"/>
                <c:pt idx="0">
                  <c:v>2023</c:v>
                </c:pt>
                <c:pt idx="1">
                  <c:v>2024</c:v>
                </c:pt>
                <c:pt idx="2">
                  <c:v>2025</c:v>
                </c:pt>
              </c:numCache>
            </c:numRef>
          </c:cat>
          <c:val>
            <c:numRef>
              <c:f>'146.ЈП за спортски објекти РАДО'!$B$95:$D$95</c:f>
              <c:numCache>
                <c:formatCode>#,##0</c:formatCode>
                <c:ptCount val="3"/>
                <c:pt idx="0">
                  <c:v>2510396</c:v>
                </c:pt>
                <c:pt idx="1">
                  <c:v>3439370</c:v>
                </c:pt>
                <c:pt idx="2">
                  <c:v>2460096</c:v>
                </c:pt>
              </c:numCache>
            </c:numRef>
          </c:val>
          <c:extLst>
            <c:ext xmlns:c16="http://schemas.microsoft.com/office/drawing/2014/chart" uri="{C3380CC4-5D6E-409C-BE32-E72D297353CC}">
              <c16:uniqueId val="{00000000-BDD8-8940-83D9-91C146066605}"/>
            </c:ext>
          </c:extLst>
        </c:ser>
        <c:ser>
          <c:idx val="1"/>
          <c:order val="1"/>
          <c:tx>
            <c:strRef>
              <c:f>'146.ЈП за спортски објекти РАДО'!$A$96</c:f>
              <c:strCache>
                <c:ptCount val="1"/>
                <c:pt idx="0">
                  <c:v>EBITDA</c:v>
                </c:pt>
              </c:strCache>
            </c:strRef>
          </c:tx>
          <c:spPr>
            <a:solidFill>
              <a:schemeClr val="accent2"/>
            </a:solidFill>
            <a:ln>
              <a:noFill/>
              <a:prstDash val="solid"/>
            </a:ln>
          </c:spPr>
          <c:invertIfNegative val="0"/>
          <c:cat>
            <c:numRef>
              <c:f>'146.ЈП за спортски објекти РАДО'!$B$94:$D$94</c:f>
              <c:numCache>
                <c:formatCode>0</c:formatCode>
                <c:ptCount val="3"/>
                <c:pt idx="0">
                  <c:v>2023</c:v>
                </c:pt>
                <c:pt idx="1">
                  <c:v>2024</c:v>
                </c:pt>
                <c:pt idx="2">
                  <c:v>2025</c:v>
                </c:pt>
              </c:numCache>
            </c:numRef>
          </c:cat>
          <c:val>
            <c:numRef>
              <c:f>'146.ЈП за спортски објекти РАДО'!$B$96:$D$96</c:f>
              <c:numCache>
                <c:formatCode>#,##0</c:formatCode>
                <c:ptCount val="3"/>
                <c:pt idx="0">
                  <c:v>-586507</c:v>
                </c:pt>
                <c:pt idx="1">
                  <c:v>-258245</c:v>
                </c:pt>
                <c:pt idx="2">
                  <c:v>-1205725</c:v>
                </c:pt>
              </c:numCache>
            </c:numRef>
          </c:val>
          <c:extLst>
            <c:ext xmlns:c16="http://schemas.microsoft.com/office/drawing/2014/chart" uri="{C3380CC4-5D6E-409C-BE32-E72D297353CC}">
              <c16:uniqueId val="{00000001-BDD8-8940-83D9-91C146066605}"/>
            </c:ext>
          </c:extLst>
        </c:ser>
        <c:ser>
          <c:idx val="2"/>
          <c:order val="2"/>
          <c:tx>
            <c:strRef>
              <c:f>'146.ЈП за спортски објекти РАДО'!$A$97</c:f>
              <c:strCache>
                <c:ptCount val="1"/>
                <c:pt idx="0">
                  <c:v>Показател на долг/ЕBITDA</c:v>
                </c:pt>
              </c:strCache>
            </c:strRef>
          </c:tx>
          <c:spPr>
            <a:solidFill>
              <a:schemeClr val="accent3"/>
            </a:solidFill>
            <a:ln>
              <a:noFill/>
              <a:prstDash val="solid"/>
            </a:ln>
          </c:spPr>
          <c:invertIfNegative val="0"/>
          <c:cat>
            <c:numRef>
              <c:f>'146.ЈП за спортски објекти РАДО'!$B$94:$D$94</c:f>
              <c:numCache>
                <c:formatCode>0</c:formatCode>
                <c:ptCount val="3"/>
                <c:pt idx="0">
                  <c:v>2023</c:v>
                </c:pt>
                <c:pt idx="1">
                  <c:v>2024</c:v>
                </c:pt>
                <c:pt idx="2">
                  <c:v>2025</c:v>
                </c:pt>
              </c:numCache>
            </c:numRef>
          </c:cat>
          <c:val>
            <c:numRef>
              <c:f>'146.ЈП за спортски објекти РАДО'!$B$97:$D$97</c:f>
              <c:numCache>
                <c:formatCode>#,##0.00</c:formatCode>
                <c:ptCount val="3"/>
                <c:pt idx="0">
                  <c:v>-4.2802489995856829</c:v>
                </c:pt>
                <c:pt idx="1">
                  <c:v>-13.318244302890671</c:v>
                </c:pt>
                <c:pt idx="2">
                  <c:v>-2.0403458500072569</c:v>
                </c:pt>
              </c:numCache>
            </c:numRef>
          </c:val>
          <c:extLst>
            <c:ext xmlns:c16="http://schemas.microsoft.com/office/drawing/2014/chart" uri="{C3380CC4-5D6E-409C-BE32-E72D297353CC}">
              <c16:uniqueId val="{00000002-BDD8-8940-83D9-91C146066605}"/>
            </c:ext>
          </c:extLst>
        </c:ser>
        <c:dLbls>
          <c:showLegendKey val="0"/>
          <c:showVal val="0"/>
          <c:showCatName val="0"/>
          <c:showSerName val="0"/>
          <c:showPercent val="0"/>
          <c:showBubbleSize val="0"/>
        </c:dLbls>
        <c:gapWidth val="219"/>
        <c:overlap val="-27"/>
        <c:axId val="273314944"/>
        <c:axId val="273316480"/>
      </c:barChart>
      <c:catAx>
        <c:axId val="2733149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16480"/>
        <c:crosses val="autoZero"/>
        <c:auto val="1"/>
        <c:lblAlgn val="ctr"/>
        <c:lblOffset val="100"/>
        <c:noMultiLvlLbl val="0"/>
      </c:catAx>
      <c:valAx>
        <c:axId val="273316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14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'146.ЈП за спортски објекти РАДО'!$A$118</c:f>
              <c:strCache>
                <c:ptCount val="1"/>
                <c:pt idx="0">
                  <c:v>Oбврски</c:v>
                </c:pt>
              </c:strCache>
            </c:strRef>
          </c:tx>
          <c:spPr>
            <a:solidFill>
              <a:schemeClr val="accent1"/>
            </a:solidFill>
            <a:ln>
              <a:noFill/>
              <a:prstDash val="solid"/>
            </a:ln>
          </c:spPr>
          <c:invertIfNegative val="0"/>
          <c:cat>
            <c:numRef>
              <c:f>'146.ЈП за спортски објекти РАДО'!$B$117:$D$117</c:f>
              <c:numCache>
                <c:formatCode>General</c:formatCode>
                <c:ptCount val="3"/>
                <c:pt idx="0">
                  <c:v>2023</c:v>
                </c:pt>
                <c:pt idx="1">
                  <c:v>2024</c:v>
                </c:pt>
                <c:pt idx="2">
                  <c:v>2025</c:v>
                </c:pt>
              </c:numCache>
            </c:numRef>
          </c:cat>
          <c:val>
            <c:numRef>
              <c:f>'146.ЈП за спортски објекти РАДО'!$B$118:$D$118</c:f>
              <c:numCache>
                <c:formatCode>#,##0</c:formatCode>
                <c:ptCount val="3"/>
                <c:pt idx="0">
                  <c:v>2510396</c:v>
                </c:pt>
                <c:pt idx="1">
                  <c:v>3439370</c:v>
                </c:pt>
                <c:pt idx="2">
                  <c:v>2460096</c:v>
                </c:pt>
              </c:numCache>
            </c:numRef>
          </c:val>
          <c:extLst>
            <c:ext xmlns:c16="http://schemas.microsoft.com/office/drawing/2014/chart" uri="{C3380CC4-5D6E-409C-BE32-E72D297353CC}">
              <c16:uniqueId val="{00000000-4FD6-4649-9B49-BAE6FC0AFD82}"/>
            </c:ext>
          </c:extLst>
        </c:ser>
        <c:ser>
          <c:idx val="1"/>
          <c:order val="1"/>
          <c:tx>
            <c:strRef>
              <c:f>'146.ЈП за спортски објекти РАДО'!$A$119</c:f>
              <c:strCache>
                <c:ptCount val="1"/>
                <c:pt idx="0">
                  <c:v>Приходи</c:v>
                </c:pt>
              </c:strCache>
            </c:strRef>
          </c:tx>
          <c:spPr>
            <a:solidFill>
              <a:schemeClr val="accent2"/>
            </a:solidFill>
            <a:ln>
              <a:noFill/>
              <a:prstDash val="solid"/>
            </a:ln>
          </c:spPr>
          <c:invertIfNegative val="0"/>
          <c:cat>
            <c:numRef>
              <c:f>'146.ЈП за спортски објекти РАДО'!$B$117:$D$117</c:f>
              <c:numCache>
                <c:formatCode>General</c:formatCode>
                <c:ptCount val="3"/>
                <c:pt idx="0">
                  <c:v>2023</c:v>
                </c:pt>
                <c:pt idx="1">
                  <c:v>2024</c:v>
                </c:pt>
                <c:pt idx="2">
                  <c:v>2025</c:v>
                </c:pt>
              </c:numCache>
            </c:numRef>
          </c:cat>
          <c:val>
            <c:numRef>
              <c:f>'146.ЈП за спортски објекти РАДО'!$B$119:$D$119</c:f>
              <c:numCache>
                <c:formatCode>#,##0</c:formatCode>
                <c:ptCount val="3"/>
                <c:pt idx="0">
                  <c:v>9507112</c:v>
                </c:pt>
                <c:pt idx="1">
                  <c:v>12280399</c:v>
                </c:pt>
                <c:pt idx="2">
                  <c:v>10339042</c:v>
                </c:pt>
              </c:numCache>
            </c:numRef>
          </c:val>
          <c:extLst>
            <c:ext xmlns:c16="http://schemas.microsoft.com/office/drawing/2014/chart" uri="{C3380CC4-5D6E-409C-BE32-E72D297353CC}">
              <c16:uniqueId val="{00000001-4FD6-4649-9B49-BAE6FC0AFD82}"/>
            </c:ext>
          </c:extLst>
        </c:ser>
        <c:dLbls>
          <c:showLegendKey val="0"/>
          <c:showVal val="0"/>
          <c:showCatName val="0"/>
          <c:showSerName val="0"/>
          <c:showPercent val="0"/>
          <c:showBubbleSize val="0"/>
        </c:dLbls>
        <c:gapWidth val="219"/>
        <c:overlap val="-27"/>
        <c:axId val="273092608"/>
        <c:axId val="273094144"/>
      </c:barChart>
      <c:catAx>
        <c:axId val="27309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094144"/>
        <c:crosses val="autoZero"/>
        <c:auto val="1"/>
        <c:lblAlgn val="ctr"/>
        <c:lblOffset val="100"/>
        <c:noMultiLvlLbl val="0"/>
      </c:catAx>
      <c:valAx>
        <c:axId val="273094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0926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'146.ЈП за спортски објекти РАДО'!$A$139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'146.ЈП за спортски објекти РАДО'!$B$138:$D$138</c:f>
              <c:numCache>
                <c:formatCode>General</c:formatCode>
                <c:ptCount val="3"/>
                <c:pt idx="0">
                  <c:v>2023</c:v>
                </c:pt>
                <c:pt idx="1">
                  <c:v>2024</c:v>
                </c:pt>
                <c:pt idx="2">
                  <c:v>2025</c:v>
                </c:pt>
              </c:numCache>
            </c:numRef>
          </c:cat>
          <c:val>
            <c:numRef>
              <c:f>'146.ЈП за спортски објекти РАДО'!$B$139:$D$139</c:f>
              <c:numCache>
                <c:formatCode>0.00</c:formatCode>
                <c:ptCount val="3"/>
                <c:pt idx="0">
                  <c:v>2.234953611996692</c:v>
                </c:pt>
                <c:pt idx="1">
                  <c:v>1.3610379023513861</c:v>
                </c:pt>
                <c:pt idx="2">
                  <c:v>1.284843357070671</c:v>
                </c:pt>
              </c:numCache>
            </c:numRef>
          </c:val>
          <c:smooth val="0"/>
          <c:extLst>
            <c:ext xmlns:c16="http://schemas.microsoft.com/office/drawing/2014/chart" uri="{C3380CC4-5D6E-409C-BE32-E72D297353CC}">
              <c16:uniqueId val="{00000000-2F7F-104C-863E-7B4C0C0079D0}"/>
            </c:ext>
          </c:extLst>
        </c:ser>
        <c:ser>
          <c:idx val="1"/>
          <c:order val="1"/>
          <c:tx>
            <c:strRef>
              <c:f>'146.ЈП за спортски објекти РАДО'!$A$140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'146.ЈП за спортски објекти РАДО'!$B$138:$D$138</c:f>
              <c:numCache>
                <c:formatCode>General</c:formatCode>
                <c:ptCount val="3"/>
                <c:pt idx="0">
                  <c:v>2023</c:v>
                </c:pt>
                <c:pt idx="1">
                  <c:v>2024</c:v>
                </c:pt>
                <c:pt idx="2">
                  <c:v>2025</c:v>
                </c:pt>
              </c:numCache>
            </c:numRef>
          </c:cat>
          <c:val>
            <c:numRef>
              <c:f>'146.ЈП за спортски објекти РАДО'!$B$140:$D$140</c:f>
              <c:numCache>
                <c:formatCode>0.00</c:formatCode>
                <c:ptCount val="3"/>
                <c:pt idx="0">
                  <c:v>-1.8097470142082379</c:v>
                </c:pt>
                <c:pt idx="1">
                  <c:v>-3.7697922946237741</c:v>
                </c:pt>
                <c:pt idx="2">
                  <c:v>-4.5107014967243684</c:v>
                </c:pt>
              </c:numCache>
            </c:numRef>
          </c:val>
          <c:smooth val="0"/>
          <c:extLst>
            <c:ext xmlns:c16="http://schemas.microsoft.com/office/drawing/2014/chart" uri="{C3380CC4-5D6E-409C-BE32-E72D297353CC}">
              <c16:uniqueId val="{00000001-2F7F-104C-863E-7B4C0C0079D0}"/>
            </c:ext>
          </c:extLst>
        </c:ser>
        <c:dLbls>
          <c:showLegendKey val="0"/>
          <c:showVal val="0"/>
          <c:showCatName val="0"/>
          <c:showSerName val="0"/>
          <c:showPercent val="0"/>
          <c:showBubbleSize val="0"/>
        </c:dLbls>
        <c:smooth val="0"/>
        <c:axId val="273119872"/>
        <c:axId val="273133952"/>
      </c:lineChart>
      <c:catAx>
        <c:axId val="27311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133952"/>
        <c:crosses val="autoZero"/>
        <c:auto val="1"/>
        <c:lblAlgn val="ctr"/>
        <c:lblOffset val="100"/>
        <c:noMultiLvlLbl val="0"/>
      </c:catAx>
      <c:valAx>
        <c:axId val="273133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119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'146.ЈП за спортски објекти РАДО'!$A$185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'146.ЈП за спортски објекти РАДО'!$B$184:$D$184</c:f>
              <c:numCache>
                <c:formatCode>General</c:formatCode>
                <c:ptCount val="3"/>
                <c:pt idx="0">
                  <c:v>2023</c:v>
                </c:pt>
                <c:pt idx="1">
                  <c:v>2024</c:v>
                </c:pt>
                <c:pt idx="2">
                  <c:v>2025</c:v>
                </c:pt>
              </c:numCache>
            </c:numRef>
          </c:cat>
          <c:val>
            <c:numRef>
              <c:f>'146.ЈП за спортски објекти РАДО'!$B$185:$D$185</c:f>
              <c:numCache>
                <c:formatCode>0.00</c:formatCode>
                <c:ptCount val="3"/>
                <c:pt idx="0">
                  <c:v>0.42899446939845348</c:v>
                </c:pt>
                <c:pt idx="1">
                  <c:v>0.68872700523642416</c:v>
                </c:pt>
                <c:pt idx="2">
                  <c:v>0.69761423944431433</c:v>
                </c:pt>
              </c:numCache>
            </c:numRef>
          </c:val>
          <c:smooth val="0"/>
          <c:extLst>
            <c:ext xmlns:c16="http://schemas.microsoft.com/office/drawing/2014/chart" uri="{C3380CC4-5D6E-409C-BE32-E72D297353CC}">
              <c16:uniqueId val="{00000000-43D6-8948-ACDE-9BD361BB019A}"/>
            </c:ext>
          </c:extLst>
        </c:ser>
        <c:ser>
          <c:idx val="1"/>
          <c:order val="1"/>
          <c:tx>
            <c:strRef>
              <c:f>'146.ЈП за спортски објекти РАДО'!$A$186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'146.ЈП за спортски објекти РАДО'!$B$184:$D$184</c:f>
              <c:numCache>
                <c:formatCode>General</c:formatCode>
                <c:ptCount val="3"/>
                <c:pt idx="0">
                  <c:v>2023</c:v>
                </c:pt>
                <c:pt idx="1">
                  <c:v>2024</c:v>
                </c:pt>
                <c:pt idx="2">
                  <c:v>2025</c:v>
                </c:pt>
              </c:numCache>
            </c:numRef>
          </c:cat>
          <c:val>
            <c:numRef>
              <c:f>'146.ЈП за спортски објекти РАДО'!$B$186:$D$186</c:f>
              <c:numCache>
                <c:formatCode>0.00</c:formatCode>
                <c:ptCount val="3"/>
                <c:pt idx="0">
                  <c:v>0.42899446939845348</c:v>
                </c:pt>
                <c:pt idx="1">
                  <c:v>0.68872700523642416</c:v>
                </c:pt>
                <c:pt idx="2">
                  <c:v>0.69761423944431433</c:v>
                </c:pt>
              </c:numCache>
            </c:numRef>
          </c:val>
          <c:smooth val="0"/>
          <c:extLst>
            <c:ext xmlns:c16="http://schemas.microsoft.com/office/drawing/2014/chart" uri="{C3380CC4-5D6E-409C-BE32-E72D297353CC}">
              <c16:uniqueId val="{00000001-43D6-8948-ACDE-9BD361BB019A}"/>
            </c:ext>
          </c:extLst>
        </c:ser>
        <c:dLbls>
          <c:showLegendKey val="0"/>
          <c:showVal val="0"/>
          <c:showCatName val="0"/>
          <c:showSerName val="0"/>
          <c:showPercent val="0"/>
          <c:showBubbleSize val="0"/>
        </c:dLbls>
        <c:smooth val="0"/>
        <c:axId val="273225216"/>
        <c:axId val="273226752"/>
      </c:lineChart>
      <c:catAx>
        <c:axId val="27322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226752"/>
        <c:crosses val="autoZero"/>
        <c:auto val="1"/>
        <c:lblAlgn val="ctr"/>
        <c:lblOffset val="100"/>
        <c:noMultiLvlLbl val="0"/>
      </c:catAx>
      <c:valAx>
        <c:axId val="273226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225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28575" cap="rnd">
              <a:solidFill>
                <a:schemeClr val="accent1"/>
              </a:solidFill>
              <a:prstDash val="solid"/>
              <a:round/>
            </a:ln>
          </c:spPr>
          <c:marker>
            <c:symbol val="none"/>
          </c:marker>
          <c:cat>
            <c:numRef>
              <c:f>'16.ЈАВНО ПРЕТПРИЈАТИЕ ЗА ИЗГРА'!$B$160:$D$160</c:f>
              <c:numCache>
                <c:formatCode>General</c:formatCode>
                <c:ptCount val="3"/>
                <c:pt idx="0">
                  <c:v>2023</c:v>
                </c:pt>
                <c:pt idx="1">
                  <c:v>2024</c:v>
                </c:pt>
                <c:pt idx="2">
                  <c:v>2025</c:v>
                </c:pt>
              </c:numCache>
            </c:numRef>
          </c:cat>
          <c:val>
            <c:numRef>
              <c:f>'16.ЈАВНО ПРЕТПРИЈАТИЕ ЗА ИЗГРА'!$B$161:$D$161</c:f>
              <c:numCache>
                <c:formatCode>0.00</c:formatCode>
                <c:ptCount val="3"/>
                <c:pt idx="0">
                  <c:v>-4.0999999999999996</c:v>
                </c:pt>
                <c:pt idx="1">
                  <c:v>-7.24</c:v>
                </c:pt>
                <c:pt idx="2">
                  <c:v>0.94594600071104051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233D-8A4D-B758-26D0A279DE53}"/>
            </c:ext>
          </c:extLst>
        </c:ser>
        <c:ser>
          <c:idx val="1"/>
          <c:order val="1"/>
          <c:spPr>
            <a:ln w="28575" cap="rnd">
              <a:solidFill>
                <a:schemeClr val="accent2"/>
              </a:solidFill>
              <a:prstDash val="solid"/>
              <a:round/>
            </a:ln>
          </c:spPr>
          <c:marker>
            <c:symbol val="none"/>
          </c:marker>
          <c:cat>
            <c:numRef>
              <c:f>'16.ЈАВНО ПРЕТПРИЈАТИЕ ЗА ИЗГРА'!$B$160:$D$160</c:f>
              <c:numCache>
                <c:formatCode>General</c:formatCode>
                <c:ptCount val="3"/>
                <c:pt idx="0">
                  <c:v>2023</c:v>
                </c:pt>
                <c:pt idx="1">
                  <c:v>2024</c:v>
                </c:pt>
                <c:pt idx="2">
                  <c:v>2025</c:v>
                </c:pt>
              </c:numCache>
            </c:numRef>
          </c:cat>
          <c:val>
            <c:numRef>
              <c:f>'16.ЈАВНО ПРЕТПРИЈАТИЕ ЗА ИЗГРА'!$B$162:$D$162</c:f>
              <c:numCache>
                <c:formatCode>0.00</c:formatCode>
                <c:ptCount val="3"/>
                <c:pt idx="0">
                  <c:v>-12.02614488037244</c:v>
                </c:pt>
                <c:pt idx="1">
                  <c:v>-14.30071459900649</c:v>
                </c:pt>
                <c:pt idx="2">
                  <c:v>0.25104200271451338</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233D-8A4D-B758-26D0A279DE53}"/>
            </c:ext>
          </c:extLst>
        </c:ser>
        <c:ser>
          <c:idx val="2"/>
          <c:order val="2"/>
          <c:spPr>
            <a:ln w="28575" cap="rnd">
              <a:solidFill>
                <a:schemeClr val="accent3"/>
              </a:solidFill>
              <a:prstDash val="solid"/>
              <a:round/>
            </a:ln>
          </c:spPr>
          <c:marker>
            <c:symbol val="none"/>
          </c:marker>
          <c:cat>
            <c:numRef>
              <c:f>'16.ЈАВНО ПРЕТПРИЈАТИЕ ЗА ИЗГРА'!$B$160:$D$160</c:f>
              <c:numCache>
                <c:formatCode>General</c:formatCode>
                <c:ptCount val="3"/>
                <c:pt idx="0">
                  <c:v>2023</c:v>
                </c:pt>
                <c:pt idx="1">
                  <c:v>2024</c:v>
                </c:pt>
                <c:pt idx="2">
                  <c:v>2025</c:v>
                </c:pt>
              </c:numCache>
            </c:numRef>
          </c:cat>
          <c:val>
            <c:numRef>
              <c:f>'16.ЈАВНО ПРЕТПРИЈАТИЕ ЗА ИЗГРА'!$B$163:$D$163</c:f>
              <c:numCache>
                <c:formatCode>0.00</c:formatCode>
                <c:ptCount val="3"/>
                <c:pt idx="0">
                  <c:v>-12.17</c:v>
                </c:pt>
                <c:pt idx="1">
                  <c:v>-16.440000000000001</c:v>
                </c:pt>
                <c:pt idx="2">
                  <c:v>2.3612820417748601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2-233D-8A4D-B758-26D0A279DE53}"/>
            </c:ext>
          </c:extLst>
        </c:ser>
        <c:dLbls>
          <c:showLegendKey val="0"/>
          <c:showVal val="0"/>
          <c:showCatName val="0"/>
          <c:showSerName val="0"/>
          <c:showPercent val="0"/>
          <c:showBubbleSize val="0"/>
        </c:dLbls>
        <c:smooth val="0"/>
        <c:axId val="225100928"/>
        <c:axId val="225102464"/>
      </c:lineChart>
      <c:catAx>
        <c:axId val="2251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102464"/>
        <c:crosses val="autoZero"/>
        <c:auto val="1"/>
        <c:lblAlgn val="ctr"/>
        <c:lblOffset val="100"/>
        <c:noMultiLvlLbl val="0"/>
      </c:catAx>
      <c:valAx>
        <c:axId val="225102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100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'147.Друштво за производство на'!$A$95</c:f>
              <c:strCache>
                <c:ptCount val="1"/>
                <c:pt idx="0">
                  <c:v>Oбврски</c:v>
                </c:pt>
              </c:strCache>
            </c:strRef>
          </c:tx>
          <c:spPr>
            <a:solidFill>
              <a:schemeClr val="accent1"/>
            </a:solidFill>
            <a:ln>
              <a:noFill/>
              <a:prstDash val="solid"/>
            </a:ln>
          </c:spPr>
          <c:invertIfNegative val="0"/>
          <c:cat>
            <c:numRef>
              <c:f>'147.Друштво за производство на'!$B$94:$D$94</c:f>
              <c:numCache>
                <c:formatCode>0</c:formatCode>
                <c:ptCount val="3"/>
                <c:pt idx="0">
                  <c:v>2023</c:v>
                </c:pt>
                <c:pt idx="1">
                  <c:v>2024</c:v>
                </c:pt>
                <c:pt idx="2">
                  <c:v>2025</c:v>
                </c:pt>
              </c:numCache>
            </c:numRef>
          </c:cat>
          <c:val>
            <c:numRef>
              <c:f>'147.Друштво за производство на'!$B$95:$D$95</c:f>
              <c:numCache>
                <c:formatCode>#,##0</c:formatCode>
                <c:ptCount val="3"/>
                <c:pt idx="0">
                  <c:v>0</c:v>
                </c:pt>
                <c:pt idx="1">
                  <c:v>0</c:v>
                </c:pt>
                <c:pt idx="2">
                  <c:v>1398064</c:v>
                </c:pt>
              </c:numCache>
            </c:numRef>
          </c:val>
          <c:extLst>
            <c:ext xmlns:c16="http://schemas.microsoft.com/office/drawing/2014/chart" uri="{C3380CC4-5D6E-409C-BE32-E72D297353CC}">
              <c16:uniqueId val="{00000000-E8E1-C040-832F-BB5407958CAA}"/>
            </c:ext>
          </c:extLst>
        </c:ser>
        <c:ser>
          <c:idx val="1"/>
          <c:order val="1"/>
          <c:tx>
            <c:strRef>
              <c:f>'147.Друштво за производство на'!$A$96</c:f>
              <c:strCache>
                <c:ptCount val="1"/>
                <c:pt idx="0">
                  <c:v>EBITDA</c:v>
                </c:pt>
              </c:strCache>
            </c:strRef>
          </c:tx>
          <c:spPr>
            <a:solidFill>
              <a:schemeClr val="accent2"/>
            </a:solidFill>
            <a:ln>
              <a:noFill/>
              <a:prstDash val="solid"/>
            </a:ln>
          </c:spPr>
          <c:invertIfNegative val="0"/>
          <c:cat>
            <c:numRef>
              <c:f>'147.Друштво за производство на'!$B$94:$D$94</c:f>
              <c:numCache>
                <c:formatCode>0</c:formatCode>
                <c:ptCount val="3"/>
                <c:pt idx="0">
                  <c:v>2023</c:v>
                </c:pt>
                <c:pt idx="1">
                  <c:v>2024</c:v>
                </c:pt>
                <c:pt idx="2">
                  <c:v>2025</c:v>
                </c:pt>
              </c:numCache>
            </c:numRef>
          </c:cat>
          <c:val>
            <c:numRef>
              <c:f>'147.Друштво за производство на'!$B$96:$D$96</c:f>
              <c:numCache>
                <c:formatCode>#,##0</c:formatCode>
                <c:ptCount val="3"/>
                <c:pt idx="0">
                  <c:v>0</c:v>
                </c:pt>
                <c:pt idx="1">
                  <c:v>-524631</c:v>
                </c:pt>
                <c:pt idx="2">
                  <c:v>-3899002</c:v>
                </c:pt>
              </c:numCache>
            </c:numRef>
          </c:val>
          <c:extLst>
            <c:ext xmlns:c16="http://schemas.microsoft.com/office/drawing/2014/chart" uri="{C3380CC4-5D6E-409C-BE32-E72D297353CC}">
              <c16:uniqueId val="{00000001-E8E1-C040-832F-BB5407958CAA}"/>
            </c:ext>
          </c:extLst>
        </c:ser>
        <c:ser>
          <c:idx val="2"/>
          <c:order val="2"/>
          <c:tx>
            <c:strRef>
              <c:f>'147.Друштво за производство на'!$A$97</c:f>
              <c:strCache>
                <c:ptCount val="1"/>
                <c:pt idx="0">
                  <c:v>Показател на долг/ЕBITDA</c:v>
                </c:pt>
              </c:strCache>
            </c:strRef>
          </c:tx>
          <c:spPr>
            <a:solidFill>
              <a:schemeClr val="accent3"/>
            </a:solidFill>
            <a:ln>
              <a:noFill/>
              <a:prstDash val="solid"/>
            </a:ln>
          </c:spPr>
          <c:invertIfNegative val="0"/>
          <c:cat>
            <c:numRef>
              <c:f>'147.Друштво за производство на'!$B$94:$D$94</c:f>
              <c:numCache>
                <c:formatCode>0</c:formatCode>
                <c:ptCount val="3"/>
                <c:pt idx="0">
                  <c:v>2023</c:v>
                </c:pt>
                <c:pt idx="1">
                  <c:v>2024</c:v>
                </c:pt>
                <c:pt idx="2">
                  <c:v>2025</c:v>
                </c:pt>
              </c:numCache>
            </c:numRef>
          </c:cat>
          <c:val>
            <c:numRef>
              <c:f>'147.Друштво за производство на'!$B$97:$D$97</c:f>
              <c:numCache>
                <c:formatCode>#,##0.00</c:formatCode>
                <c:ptCount val="3"/>
                <c:pt idx="0">
                  <c:v>0</c:v>
                </c:pt>
                <c:pt idx="1">
                  <c:v>0</c:v>
                </c:pt>
                <c:pt idx="2">
                  <c:v>-0.35856970578624991</c:v>
                </c:pt>
              </c:numCache>
            </c:numRef>
          </c:val>
          <c:extLst>
            <c:ext xmlns:c16="http://schemas.microsoft.com/office/drawing/2014/chart" uri="{C3380CC4-5D6E-409C-BE32-E72D297353CC}">
              <c16:uniqueId val="{00000002-E8E1-C040-832F-BB5407958CAA}"/>
            </c:ext>
          </c:extLst>
        </c:ser>
        <c:dLbls>
          <c:showLegendKey val="0"/>
          <c:showVal val="0"/>
          <c:showCatName val="0"/>
          <c:showSerName val="0"/>
          <c:showPercent val="0"/>
          <c:showBubbleSize val="0"/>
        </c:dLbls>
        <c:gapWidth val="219"/>
        <c:overlap val="-27"/>
        <c:axId val="266504064"/>
        <c:axId val="266505600"/>
      </c:barChart>
      <c:catAx>
        <c:axId val="2665040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05600"/>
        <c:crosses val="autoZero"/>
        <c:auto val="1"/>
        <c:lblAlgn val="ctr"/>
        <c:lblOffset val="100"/>
        <c:noMultiLvlLbl val="0"/>
      </c:catAx>
      <c:valAx>
        <c:axId val="2665056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04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'147.Друштво за производство на'!$A$118</c:f>
              <c:strCache>
                <c:ptCount val="1"/>
                <c:pt idx="0">
                  <c:v>Oбврски</c:v>
                </c:pt>
              </c:strCache>
            </c:strRef>
          </c:tx>
          <c:spPr>
            <a:solidFill>
              <a:schemeClr val="accent1"/>
            </a:solidFill>
            <a:ln>
              <a:noFill/>
              <a:prstDash val="solid"/>
            </a:ln>
          </c:spPr>
          <c:invertIfNegative val="0"/>
          <c:cat>
            <c:numRef>
              <c:f>'147.Друштво за производство на'!$B$117:$D$117</c:f>
              <c:numCache>
                <c:formatCode>General</c:formatCode>
                <c:ptCount val="3"/>
                <c:pt idx="0">
                  <c:v>2023</c:v>
                </c:pt>
                <c:pt idx="1">
                  <c:v>2024</c:v>
                </c:pt>
                <c:pt idx="2">
                  <c:v>2025</c:v>
                </c:pt>
              </c:numCache>
            </c:numRef>
          </c:cat>
          <c:val>
            <c:numRef>
              <c:f>'147.Друштво за производство на'!$B$118:$D$118</c:f>
              <c:numCache>
                <c:formatCode>#,##0</c:formatCode>
                <c:ptCount val="3"/>
                <c:pt idx="0">
                  <c:v>0</c:v>
                </c:pt>
                <c:pt idx="1">
                  <c:v>0</c:v>
                </c:pt>
                <c:pt idx="2">
                  <c:v>1398064</c:v>
                </c:pt>
              </c:numCache>
            </c:numRef>
          </c:val>
          <c:extLst>
            <c:ext xmlns:c16="http://schemas.microsoft.com/office/drawing/2014/chart" uri="{C3380CC4-5D6E-409C-BE32-E72D297353CC}">
              <c16:uniqueId val="{00000000-0D1C-6A4E-A53D-9F3D321AC64F}"/>
            </c:ext>
          </c:extLst>
        </c:ser>
        <c:ser>
          <c:idx val="1"/>
          <c:order val="1"/>
          <c:tx>
            <c:strRef>
              <c:f>'147.Друштво за производство на'!$A$119</c:f>
              <c:strCache>
                <c:ptCount val="1"/>
                <c:pt idx="0">
                  <c:v>Приходи</c:v>
                </c:pt>
              </c:strCache>
            </c:strRef>
          </c:tx>
          <c:spPr>
            <a:solidFill>
              <a:schemeClr val="accent2"/>
            </a:solidFill>
            <a:ln>
              <a:noFill/>
              <a:prstDash val="solid"/>
            </a:ln>
          </c:spPr>
          <c:invertIfNegative val="0"/>
          <c:cat>
            <c:numRef>
              <c:f>'147.Друштво за производство на'!$B$117:$D$117</c:f>
              <c:numCache>
                <c:formatCode>General</c:formatCode>
                <c:ptCount val="3"/>
                <c:pt idx="0">
                  <c:v>2023</c:v>
                </c:pt>
                <c:pt idx="1">
                  <c:v>2024</c:v>
                </c:pt>
                <c:pt idx="2">
                  <c:v>2025</c:v>
                </c:pt>
              </c:numCache>
            </c:numRef>
          </c:cat>
          <c:val>
            <c:numRef>
              <c:f>'147.Друштво за производство на'!$B$119:$D$119</c:f>
              <c:numCache>
                <c:formatCode>#,##0</c:formatCode>
                <c:ptCount val="3"/>
                <c:pt idx="0">
                  <c:v>0</c:v>
                </c:pt>
                <c:pt idx="1">
                  <c:v>470000</c:v>
                </c:pt>
                <c:pt idx="2">
                  <c:v>3629520</c:v>
                </c:pt>
              </c:numCache>
            </c:numRef>
          </c:val>
          <c:extLst>
            <c:ext xmlns:c16="http://schemas.microsoft.com/office/drawing/2014/chart" uri="{C3380CC4-5D6E-409C-BE32-E72D297353CC}">
              <c16:uniqueId val="{00000001-0D1C-6A4E-A53D-9F3D321AC64F}"/>
            </c:ext>
          </c:extLst>
        </c:ser>
        <c:dLbls>
          <c:showLegendKey val="0"/>
          <c:showVal val="0"/>
          <c:showCatName val="0"/>
          <c:showSerName val="0"/>
          <c:showPercent val="0"/>
          <c:showBubbleSize val="0"/>
        </c:dLbls>
        <c:gapWidth val="219"/>
        <c:overlap val="-27"/>
        <c:axId val="273048320"/>
        <c:axId val="273049856"/>
      </c:barChart>
      <c:catAx>
        <c:axId val="27304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049856"/>
        <c:crosses val="autoZero"/>
        <c:auto val="1"/>
        <c:lblAlgn val="ctr"/>
        <c:lblOffset val="100"/>
        <c:noMultiLvlLbl val="0"/>
      </c:catAx>
      <c:valAx>
        <c:axId val="2730498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0483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'147.Друштво за производство на'!$A$139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'147.Друштво за производство на'!$B$138:$D$138</c:f>
              <c:numCache>
                <c:formatCode>General</c:formatCode>
                <c:ptCount val="3"/>
                <c:pt idx="0">
                  <c:v>2023</c:v>
                </c:pt>
                <c:pt idx="1">
                  <c:v>2024</c:v>
                </c:pt>
                <c:pt idx="2">
                  <c:v>2025</c:v>
                </c:pt>
              </c:numCache>
            </c:numRef>
          </c:cat>
          <c:val>
            <c:numRef>
              <c:f>'147.Друштво за производство на'!$B$139:$D$139</c:f>
              <c:numCache>
                <c:formatCode>0.00</c:formatCode>
                <c:ptCount val="3"/>
                <c:pt idx="0">
                  <c:v>0</c:v>
                </c:pt>
                <c:pt idx="1">
                  <c:v>0</c:v>
                </c:pt>
                <c:pt idx="2">
                  <c:v>1.0142672870970499</c:v>
                </c:pt>
              </c:numCache>
            </c:numRef>
          </c:val>
          <c:smooth val="0"/>
          <c:extLst>
            <c:ext xmlns:c16="http://schemas.microsoft.com/office/drawing/2014/chart" uri="{C3380CC4-5D6E-409C-BE32-E72D297353CC}">
              <c16:uniqueId val="{00000000-5675-F44F-93DE-69D4723F4D79}"/>
            </c:ext>
          </c:extLst>
        </c:ser>
        <c:ser>
          <c:idx val="1"/>
          <c:order val="1"/>
          <c:tx>
            <c:strRef>
              <c:f>'147.Друштво за производство на'!$A$140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'147.Друштво за производство на'!$B$138:$D$138</c:f>
              <c:numCache>
                <c:formatCode>General</c:formatCode>
                <c:ptCount val="3"/>
                <c:pt idx="0">
                  <c:v>2023</c:v>
                </c:pt>
                <c:pt idx="1">
                  <c:v>2024</c:v>
                </c:pt>
                <c:pt idx="2">
                  <c:v>2025</c:v>
                </c:pt>
              </c:numCache>
            </c:numRef>
          </c:cat>
          <c:val>
            <c:numRef>
              <c:f>'147.Друштво за производство на'!$B$140:$D$140</c:f>
              <c:numCache>
                <c:formatCode>0.00</c:formatCode>
                <c:ptCount val="3"/>
                <c:pt idx="0">
                  <c:v>0</c:v>
                </c:pt>
                <c:pt idx="1">
                  <c:v>0</c:v>
                </c:pt>
                <c:pt idx="2">
                  <c:v>-71.090409844401506</c:v>
                </c:pt>
              </c:numCache>
            </c:numRef>
          </c:val>
          <c:smooth val="0"/>
          <c:extLst>
            <c:ext xmlns:c16="http://schemas.microsoft.com/office/drawing/2014/chart" uri="{C3380CC4-5D6E-409C-BE32-E72D297353CC}">
              <c16:uniqueId val="{00000001-5675-F44F-93DE-69D4723F4D79}"/>
            </c:ext>
          </c:extLst>
        </c:ser>
        <c:dLbls>
          <c:showLegendKey val="0"/>
          <c:showVal val="0"/>
          <c:showCatName val="0"/>
          <c:showSerName val="0"/>
          <c:showPercent val="0"/>
          <c:showBubbleSize val="0"/>
        </c:dLbls>
        <c:smooth val="0"/>
        <c:axId val="266431872"/>
        <c:axId val="266437760"/>
      </c:lineChart>
      <c:catAx>
        <c:axId val="26643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437760"/>
        <c:crosses val="autoZero"/>
        <c:auto val="1"/>
        <c:lblAlgn val="ctr"/>
        <c:lblOffset val="100"/>
        <c:noMultiLvlLbl val="0"/>
      </c:catAx>
      <c:valAx>
        <c:axId val="266437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431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'147.Друштво за производство на'!$A$160</c:f>
              <c:strCache>
                <c:ptCount val="1"/>
                <c:pt idx="0">
                  <c:v>   НЕТО ПРОФИТНА МАРЖА</c:v>
                </c:pt>
              </c:strCache>
            </c:strRef>
          </c:tx>
          <c:spPr>
            <a:ln w="28575" cap="rnd">
              <a:solidFill>
                <a:schemeClr val="accent1"/>
              </a:solidFill>
              <a:prstDash val="solid"/>
              <a:round/>
            </a:ln>
          </c:spPr>
          <c:marker>
            <c:symbol val="none"/>
          </c:marker>
          <c:val>
            <c:numRef>
              <c:f>'147.Друштво за производство на'!$B$160:$D$160</c:f>
              <c:numCache>
                <c:formatCode>0.00</c:formatCode>
                <c:ptCount val="3"/>
                <c:pt idx="0">
                  <c:v>0</c:v>
                </c:pt>
                <c:pt idx="1">
                  <c:v>0</c:v>
                </c:pt>
                <c:pt idx="2">
                  <c:v>0</c:v>
                </c:pt>
              </c:numCache>
            </c:numRef>
          </c:val>
          <c:smooth val="0"/>
          <c:extLst>
            <c:ext xmlns:c16="http://schemas.microsoft.com/office/drawing/2014/chart" uri="{C3380CC4-5D6E-409C-BE32-E72D297353CC}">
              <c16:uniqueId val="{00000000-DF6F-4E4F-8798-140F6DA44535}"/>
            </c:ext>
          </c:extLst>
        </c:ser>
        <c:ser>
          <c:idx val="1"/>
          <c:order val="1"/>
          <c:tx>
            <c:strRef>
              <c:f>'147.Друштво за производство на'!$A$161</c:f>
              <c:strCache>
                <c:ptCount val="1"/>
                <c:pt idx="0">
                  <c:v>  ОПЕРАТИВНА ПРОФИТНА МАРЖА</c:v>
                </c:pt>
              </c:strCache>
            </c:strRef>
          </c:tx>
          <c:spPr>
            <a:ln w="28575" cap="rnd">
              <a:solidFill>
                <a:schemeClr val="accent2"/>
              </a:solidFill>
              <a:prstDash val="solid"/>
              <a:round/>
            </a:ln>
          </c:spPr>
          <c:marker>
            <c:symbol val="none"/>
          </c:marker>
          <c:val>
            <c:numRef>
              <c:f>'147.Друштво за производство на'!$B$161:$D$161</c:f>
              <c:numCache>
                <c:formatCode>0.00</c:formatCode>
                <c:ptCount val="3"/>
                <c:pt idx="0">
                  <c:v>0</c:v>
                </c:pt>
                <c:pt idx="1">
                  <c:v>0</c:v>
                </c:pt>
                <c:pt idx="2">
                  <c:v>0</c:v>
                </c:pt>
              </c:numCache>
            </c:numRef>
          </c:val>
          <c:smooth val="0"/>
          <c:extLst>
            <c:ext xmlns:c16="http://schemas.microsoft.com/office/drawing/2014/chart" uri="{C3380CC4-5D6E-409C-BE32-E72D297353CC}">
              <c16:uniqueId val="{00000001-DF6F-4E4F-8798-140F6DA44535}"/>
            </c:ext>
          </c:extLst>
        </c:ser>
        <c:ser>
          <c:idx val="2"/>
          <c:order val="2"/>
          <c:tx>
            <c:strRef>
              <c:f>'147.Друштво за производство на'!$A$162</c:f>
              <c:strCache>
                <c:ptCount val="1"/>
                <c:pt idx="0">
                  <c:v>  СТАПКА НА ПОВРАТ НА СРЕДСТВА (ROA)</c:v>
                </c:pt>
              </c:strCache>
            </c:strRef>
          </c:tx>
          <c:spPr>
            <a:ln w="28575" cap="rnd">
              <a:solidFill>
                <a:schemeClr val="accent3"/>
              </a:solidFill>
              <a:prstDash val="solid"/>
              <a:round/>
            </a:ln>
          </c:spPr>
          <c:marker>
            <c:symbol val="none"/>
          </c:marker>
          <c:val>
            <c:numRef>
              <c:f>'147.Друштво за производство на'!$B$162:$D$162</c:f>
              <c:numCache>
                <c:formatCode>0.00</c:formatCode>
                <c:ptCount val="3"/>
                <c:pt idx="0">
                  <c:v>0</c:v>
                </c:pt>
                <c:pt idx="1">
                  <c:v>-21.53</c:v>
                </c:pt>
                <c:pt idx="2">
                  <c:v>-19.84</c:v>
                </c:pt>
              </c:numCache>
            </c:numRef>
          </c:val>
          <c:smooth val="0"/>
          <c:extLst>
            <c:ext xmlns:c16="http://schemas.microsoft.com/office/drawing/2014/chart" uri="{C3380CC4-5D6E-409C-BE32-E72D297353CC}">
              <c16:uniqueId val="{00000002-DF6F-4E4F-8798-140F6DA44535}"/>
            </c:ext>
          </c:extLst>
        </c:ser>
        <c:ser>
          <c:idx val="3"/>
          <c:order val="3"/>
          <c:tx>
            <c:strRef>
              <c:f>'147.Друштво за производство на'!$A$163</c:f>
              <c:strCache>
                <c:ptCount val="1"/>
                <c:pt idx="0">
                  <c:v>  СТАПКА НА ПОВРАТ НА КАПИТАЛОТ (ROE)</c:v>
                </c:pt>
              </c:strCache>
            </c:strRef>
          </c:tx>
          <c:marker>
            <c:symbol val="none"/>
          </c:marker>
          <c:val>
            <c:numRef>
              <c:f>'147.Друштво за производство на'!$B$163:$D$163</c:f>
              <c:numCache>
                <c:formatCode>0.00</c:formatCode>
                <c:ptCount val="3"/>
                <c:pt idx="0">
                  <c:v>0</c:v>
                </c:pt>
                <c:pt idx="1">
                  <c:v>-21.53</c:v>
                </c:pt>
                <c:pt idx="2">
                  <c:v>1390.52</c:v>
                </c:pt>
              </c:numCache>
            </c:numRef>
          </c:val>
          <c:smooth val="0"/>
          <c:extLst>
            <c:ext xmlns:c16="http://schemas.microsoft.com/office/drawing/2014/chart" uri="{C3380CC4-5D6E-409C-BE32-E72D297353CC}">
              <c16:uniqueId val="{00000000-2131-5949-9D03-7A87FE49B7A6}"/>
            </c:ext>
          </c:extLst>
        </c:ser>
        <c:ser>
          <c:idx val="4"/>
          <c:order val="4"/>
          <c:tx>
            <c:strRef>
              <c:f>'147.Друштво за производство на'!$A$164</c:f>
              <c:strCache>
                <c:ptCount val="1"/>
                <c:pt idx="0">
                  <c:v>  СТАПКА НА ПОВРАТ НА КАПИТАЛОТ (ROE)</c:v>
                </c:pt>
              </c:strCache>
            </c:strRef>
          </c:tx>
          <c:marker>
            <c:symbol val="none"/>
          </c:marker>
          <c:val>
            <c:numRef>
              <c:f>'147.Друштво за производство на'!$B$164:$D$164</c:f>
              <c:numCache>
                <c:formatCode>0.00</c:formatCode>
                <c:ptCount val="3"/>
                <c:pt idx="0">
                  <c:v>0</c:v>
                </c:pt>
                <c:pt idx="1">
                  <c:v>-21.53</c:v>
                </c:pt>
                <c:pt idx="2">
                  <c:v>1390.52</c:v>
                </c:pt>
              </c:numCache>
            </c:numRef>
          </c:val>
          <c:smooth val="0"/>
          <c:extLst>
            <c:ext xmlns:c16="http://schemas.microsoft.com/office/drawing/2014/chart" uri="{C3380CC4-5D6E-409C-BE32-E72D297353CC}">
              <c16:uniqueId val="{00000001-2131-5949-9D03-7A87FE49B7A6}"/>
            </c:ext>
          </c:extLst>
        </c:ser>
        <c:dLbls>
          <c:showLegendKey val="0"/>
          <c:showVal val="0"/>
          <c:showCatName val="0"/>
          <c:showSerName val="0"/>
          <c:showPercent val="0"/>
          <c:showBubbleSize val="0"/>
        </c:dLbls>
        <c:smooth val="0"/>
        <c:axId val="266549504"/>
        <c:axId val="266563584"/>
      </c:lineChart>
      <c:catAx>
        <c:axId val="26654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63584"/>
        <c:crosses val="autoZero"/>
        <c:auto val="1"/>
        <c:lblAlgn val="ctr"/>
        <c:lblOffset val="100"/>
        <c:noMultiLvlLbl val="0"/>
      </c:catAx>
      <c:valAx>
        <c:axId val="2665635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49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'147.Друштво за производство на'!$A$185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'147.Друштво за производство на'!$B$184:$D$184</c:f>
              <c:numCache>
                <c:formatCode>General</c:formatCode>
                <c:ptCount val="3"/>
                <c:pt idx="0">
                  <c:v>2023</c:v>
                </c:pt>
                <c:pt idx="1">
                  <c:v>2024</c:v>
                </c:pt>
                <c:pt idx="2">
                  <c:v>2025</c:v>
                </c:pt>
              </c:numCache>
            </c:numRef>
          </c:cat>
          <c:val>
            <c:numRef>
              <c:f>'147.Друштво за производство на'!$B$185:$D$185</c:f>
              <c:numCache>
                <c:formatCode>0.00</c:formatCode>
                <c:ptCount val="3"/>
                <c:pt idx="0">
                  <c:v>0</c:v>
                </c:pt>
                <c:pt idx="1">
                  <c:v>0</c:v>
                </c:pt>
                <c:pt idx="2">
                  <c:v>0.98593340505155702</c:v>
                </c:pt>
              </c:numCache>
            </c:numRef>
          </c:val>
          <c:smooth val="0"/>
          <c:extLst>
            <c:ext xmlns:c16="http://schemas.microsoft.com/office/drawing/2014/chart" uri="{C3380CC4-5D6E-409C-BE32-E72D297353CC}">
              <c16:uniqueId val="{00000000-F011-6D4C-884F-881921F82F9E}"/>
            </c:ext>
          </c:extLst>
        </c:ser>
        <c:ser>
          <c:idx val="1"/>
          <c:order val="1"/>
          <c:tx>
            <c:strRef>
              <c:f>'147.Друштво за производство на'!$A$186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'147.Друштво за производство на'!$B$184:$D$184</c:f>
              <c:numCache>
                <c:formatCode>General</c:formatCode>
                <c:ptCount val="3"/>
                <c:pt idx="0">
                  <c:v>2023</c:v>
                </c:pt>
                <c:pt idx="1">
                  <c:v>2024</c:v>
                </c:pt>
                <c:pt idx="2">
                  <c:v>2025</c:v>
                </c:pt>
              </c:numCache>
            </c:numRef>
          </c:cat>
          <c:val>
            <c:numRef>
              <c:f>'147.Друштво за производство на'!$B$186:$D$186</c:f>
              <c:numCache>
                <c:formatCode>0.00</c:formatCode>
                <c:ptCount val="3"/>
                <c:pt idx="0">
                  <c:v>0</c:v>
                </c:pt>
                <c:pt idx="1">
                  <c:v>0</c:v>
                </c:pt>
                <c:pt idx="2">
                  <c:v>0.98593340505155702</c:v>
                </c:pt>
              </c:numCache>
            </c:numRef>
          </c:val>
          <c:smooth val="0"/>
          <c:extLst>
            <c:ext xmlns:c16="http://schemas.microsoft.com/office/drawing/2014/chart" uri="{C3380CC4-5D6E-409C-BE32-E72D297353CC}">
              <c16:uniqueId val="{00000001-F011-6D4C-884F-881921F82F9E}"/>
            </c:ext>
          </c:extLst>
        </c:ser>
        <c:dLbls>
          <c:showLegendKey val="0"/>
          <c:showVal val="0"/>
          <c:showCatName val="0"/>
          <c:showSerName val="0"/>
          <c:showPercent val="0"/>
          <c:showBubbleSize val="0"/>
        </c:dLbls>
        <c:smooth val="0"/>
        <c:axId val="266589312"/>
        <c:axId val="266590848"/>
      </c:lineChart>
      <c:catAx>
        <c:axId val="26658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90848"/>
        <c:crosses val="autoZero"/>
        <c:auto val="1"/>
        <c:lblAlgn val="ctr"/>
        <c:lblOffset val="100"/>
        <c:noMultiLvlLbl val="0"/>
      </c:catAx>
      <c:valAx>
        <c:axId val="266590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66589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'148.Друштво за спортски дејност'!$A$162</c:f>
              <c:strCache>
                <c:ptCount val="1"/>
                <c:pt idx="0">
                  <c:v>   НЕТО ПРОФИТНА МАРЖА</c:v>
                </c:pt>
              </c:strCache>
            </c:strRef>
          </c:tx>
          <c:spPr>
            <a:ln>
              <a:prstDash val="solid"/>
            </a:ln>
          </c:spPr>
          <c:marker>
            <c:symbol val="none"/>
          </c:marker>
          <c:cat>
            <c:numRef>
              <c:f>'148.Друштво за спортски дејност'!$B$161:$D$161</c:f>
              <c:numCache>
                <c:formatCode>General</c:formatCode>
                <c:ptCount val="3"/>
                <c:pt idx="0">
                  <c:v>2023</c:v>
                </c:pt>
                <c:pt idx="1">
                  <c:v>2024</c:v>
                </c:pt>
                <c:pt idx="2">
                  <c:v>2025</c:v>
                </c:pt>
              </c:numCache>
            </c:numRef>
          </c:cat>
          <c:val>
            <c:numRef>
              <c:f>'148.Друштво за спортски дејност'!$B$162:$D$162</c:f>
              <c:numCache>
                <c:formatCode>0.00</c:formatCode>
                <c:ptCount val="3"/>
                <c:pt idx="0">
                  <c:v>0</c:v>
                </c:pt>
                <c:pt idx="1">
                  <c:v>0</c:v>
                </c:pt>
                <c:pt idx="2">
                  <c:v>0</c:v>
                </c:pt>
              </c:numCache>
            </c:numRef>
          </c:val>
          <c:smooth val="0"/>
          <c:extLst>
            <c:ext xmlns:c16="http://schemas.microsoft.com/office/drawing/2014/chart" uri="{C3380CC4-5D6E-409C-BE32-E72D297353CC}">
              <c16:uniqueId val="{00000000-B046-4A4A-884E-21D304267BB0}"/>
            </c:ext>
          </c:extLst>
        </c:ser>
        <c:ser>
          <c:idx val="1"/>
          <c:order val="1"/>
          <c:tx>
            <c:strRef>
              <c:f>'148.Друштво за спортски дејност'!$A$163</c:f>
              <c:strCache>
                <c:ptCount val="1"/>
                <c:pt idx="0">
                  <c:v>  ОПЕРАТИВНА ПРОФИТНА МАРЖА</c:v>
                </c:pt>
              </c:strCache>
            </c:strRef>
          </c:tx>
          <c:spPr>
            <a:ln>
              <a:prstDash val="solid"/>
            </a:ln>
          </c:spPr>
          <c:marker>
            <c:symbol val="none"/>
          </c:marker>
          <c:cat>
            <c:numRef>
              <c:f>'148.Друштво за спортски дејност'!$B$161:$D$161</c:f>
              <c:numCache>
                <c:formatCode>General</c:formatCode>
                <c:ptCount val="3"/>
                <c:pt idx="0">
                  <c:v>2023</c:v>
                </c:pt>
                <c:pt idx="1">
                  <c:v>2024</c:v>
                </c:pt>
                <c:pt idx="2">
                  <c:v>2025</c:v>
                </c:pt>
              </c:numCache>
            </c:numRef>
          </c:cat>
          <c:val>
            <c:numRef>
              <c:f>'148.Друштво за спортски дејност'!$B$163:$D$163</c:f>
              <c:numCache>
                <c:formatCode>0.00</c:formatCode>
                <c:ptCount val="3"/>
                <c:pt idx="0">
                  <c:v>0</c:v>
                </c:pt>
                <c:pt idx="1">
                  <c:v>0</c:v>
                </c:pt>
                <c:pt idx="2">
                  <c:v>0</c:v>
                </c:pt>
              </c:numCache>
            </c:numRef>
          </c:val>
          <c:smooth val="0"/>
          <c:extLst>
            <c:ext xmlns:c16="http://schemas.microsoft.com/office/drawing/2014/chart" uri="{C3380CC4-5D6E-409C-BE32-E72D297353CC}">
              <c16:uniqueId val="{00000001-B046-4A4A-884E-21D304267BB0}"/>
            </c:ext>
          </c:extLst>
        </c:ser>
        <c:ser>
          <c:idx val="2"/>
          <c:order val="2"/>
          <c:tx>
            <c:strRef>
              <c:f>'148.Друштво за спортски дејност'!$A$164</c:f>
              <c:strCache>
                <c:ptCount val="1"/>
                <c:pt idx="0">
                  <c:v>  СТАПКА НА ПОВРАТ НА СРЕДСТВА (ROA)</c:v>
                </c:pt>
              </c:strCache>
            </c:strRef>
          </c:tx>
          <c:spPr>
            <a:ln>
              <a:prstDash val="solid"/>
            </a:ln>
          </c:spPr>
          <c:marker>
            <c:symbol val="none"/>
          </c:marker>
          <c:cat>
            <c:numRef>
              <c:f>'148.Друштво за спортски дејност'!$B$161:$D$161</c:f>
              <c:numCache>
                <c:formatCode>General</c:formatCode>
                <c:ptCount val="3"/>
                <c:pt idx="0">
                  <c:v>2023</c:v>
                </c:pt>
                <c:pt idx="1">
                  <c:v>2024</c:v>
                </c:pt>
                <c:pt idx="2">
                  <c:v>2025</c:v>
                </c:pt>
              </c:numCache>
            </c:numRef>
          </c:cat>
          <c:val>
            <c:numRef>
              <c:f>'148.Друштво за спортски дејност'!$B$164:$D$164</c:f>
              <c:numCache>
                <c:formatCode>0.00</c:formatCode>
                <c:ptCount val="3"/>
                <c:pt idx="0">
                  <c:v>-14.31</c:v>
                </c:pt>
                <c:pt idx="1">
                  <c:v>-961.93</c:v>
                </c:pt>
                <c:pt idx="2">
                  <c:v>-251365.85</c:v>
                </c:pt>
              </c:numCache>
            </c:numRef>
          </c:val>
          <c:smooth val="0"/>
          <c:extLst>
            <c:ext xmlns:c16="http://schemas.microsoft.com/office/drawing/2014/chart" uri="{C3380CC4-5D6E-409C-BE32-E72D297353CC}">
              <c16:uniqueId val="{00000002-B046-4A4A-884E-21D304267BB0}"/>
            </c:ext>
          </c:extLst>
        </c:ser>
        <c:ser>
          <c:idx val="3"/>
          <c:order val="3"/>
          <c:tx>
            <c:strRef>
              <c:f>'148.Друштво за спортски дејност'!$A$165</c:f>
              <c:strCache>
                <c:ptCount val="1"/>
                <c:pt idx="0">
                  <c:v>  СТАПКА НА ПОВРАТ НА КАПИТАЛОТ (ROE)</c:v>
                </c:pt>
              </c:strCache>
            </c:strRef>
          </c:tx>
          <c:marker>
            <c:symbol val="none"/>
          </c:marker>
          <c:cat>
            <c:numRef>
              <c:f>'148.Друштво за спортски дејност'!$B$161:$D$161</c:f>
              <c:numCache>
                <c:formatCode>General</c:formatCode>
                <c:ptCount val="3"/>
                <c:pt idx="0">
                  <c:v>2023</c:v>
                </c:pt>
                <c:pt idx="1">
                  <c:v>2024</c:v>
                </c:pt>
                <c:pt idx="2">
                  <c:v>2025</c:v>
                </c:pt>
              </c:numCache>
            </c:numRef>
          </c:cat>
          <c:val>
            <c:numRef>
              <c:f>'148.Друштво за спортски дејност'!$B$165:$D$165</c:f>
              <c:numCache>
                <c:formatCode>0.00</c:formatCode>
                <c:ptCount val="3"/>
                <c:pt idx="0">
                  <c:v>4.13</c:v>
                </c:pt>
                <c:pt idx="1">
                  <c:v>75.44</c:v>
                </c:pt>
                <c:pt idx="2">
                  <c:v>68.63</c:v>
                </c:pt>
              </c:numCache>
            </c:numRef>
          </c:val>
          <c:smooth val="0"/>
          <c:extLst>
            <c:ext xmlns:c16="http://schemas.microsoft.com/office/drawing/2014/chart" uri="{C3380CC4-5D6E-409C-BE32-E72D297353CC}">
              <c16:uniqueId val="{00000000-5E6E-434C-831A-103EAE16485E}"/>
            </c:ext>
          </c:extLst>
        </c:ser>
        <c:dLbls>
          <c:showLegendKey val="0"/>
          <c:showVal val="0"/>
          <c:showCatName val="0"/>
          <c:showSerName val="0"/>
          <c:showPercent val="0"/>
          <c:showBubbleSize val="0"/>
        </c:dLbls>
        <c:smooth val="0"/>
        <c:axId val="274025088"/>
        <c:axId val="274030976"/>
      </c:lineChart>
      <c:catAx>
        <c:axId val="274025088"/>
        <c:scaling>
          <c:orientation val="minMax"/>
        </c:scaling>
        <c:delete val="0"/>
        <c:axPos val="b"/>
        <c:numFmt formatCode="General" sourceLinked="0"/>
        <c:majorTickMark val="out"/>
        <c:minorTickMark val="none"/>
        <c:tickLblPos val="nextTo"/>
        <c:crossAx val="274030976"/>
        <c:crosses val="autoZero"/>
        <c:auto val="1"/>
        <c:lblAlgn val="ctr"/>
        <c:lblOffset val="100"/>
        <c:noMultiLvlLbl val="0"/>
      </c:catAx>
      <c:valAx>
        <c:axId val="274030976"/>
        <c:scaling>
          <c:orientation val="minMax"/>
        </c:scaling>
        <c:delete val="0"/>
        <c:axPos val="l"/>
        <c:majorGridlines/>
        <c:numFmt formatCode="0.00" sourceLinked="1"/>
        <c:majorTickMark val="out"/>
        <c:minorTickMark val="none"/>
        <c:tickLblPos val="nextTo"/>
        <c:crossAx val="2740250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'148.Друштво за спортски дејност'!$A$140</c:f>
              <c:strCache>
                <c:ptCount val="1"/>
                <c:pt idx="0">
                  <c:v>  ПОКАЗАТЕЛ НА ВКУПНА ЗАДОЛЖЕНОСТ</c:v>
                </c:pt>
              </c:strCache>
            </c:strRef>
          </c:tx>
          <c:spPr>
            <a:ln>
              <a:prstDash val="solid"/>
            </a:ln>
          </c:spPr>
          <c:marker>
            <c:symbol val="none"/>
          </c:marker>
          <c:cat>
            <c:numRef>
              <c:f>'148.Друштво за спортски дејност'!$B$139:$D$139</c:f>
              <c:numCache>
                <c:formatCode>General</c:formatCode>
                <c:ptCount val="3"/>
                <c:pt idx="0">
                  <c:v>2023</c:v>
                </c:pt>
                <c:pt idx="1">
                  <c:v>2024</c:v>
                </c:pt>
                <c:pt idx="2">
                  <c:v>2025</c:v>
                </c:pt>
              </c:numCache>
            </c:numRef>
          </c:cat>
          <c:val>
            <c:numRef>
              <c:f>'148.Друштво за спортски дејност'!$B$140:$D$140</c:f>
              <c:numCache>
                <c:formatCode>0.00</c:formatCode>
                <c:ptCount val="3"/>
                <c:pt idx="0">
                  <c:v>4.4654166252196692</c:v>
                </c:pt>
                <c:pt idx="1">
                  <c:v>13.75170293057548</c:v>
                </c:pt>
                <c:pt idx="2">
                  <c:v>3663.858360966366</c:v>
                </c:pt>
              </c:numCache>
            </c:numRef>
          </c:val>
          <c:smooth val="0"/>
          <c:extLst>
            <c:ext xmlns:c16="http://schemas.microsoft.com/office/drawing/2014/chart" uri="{C3380CC4-5D6E-409C-BE32-E72D297353CC}">
              <c16:uniqueId val="{00000000-20DC-7A4A-94A3-27253C8F40A3}"/>
            </c:ext>
          </c:extLst>
        </c:ser>
        <c:ser>
          <c:idx val="1"/>
          <c:order val="1"/>
          <c:tx>
            <c:strRef>
              <c:f>'148.Друштво за спортски дејност'!$A$141</c:f>
              <c:strCache>
                <c:ptCount val="1"/>
                <c:pt idx="0">
                  <c:v>  ПОКАЗАТЕЛ ДОЛГ-СОПСТВЕН КАПИТАЛ (DEBT EQUITY RATIO)</c:v>
                </c:pt>
              </c:strCache>
            </c:strRef>
          </c:tx>
          <c:spPr>
            <a:ln>
              <a:prstDash val="solid"/>
            </a:ln>
          </c:spPr>
          <c:marker>
            <c:symbol val="none"/>
          </c:marker>
          <c:cat>
            <c:numRef>
              <c:f>'148.Друштво за спортски дејност'!$B$139:$D$139</c:f>
              <c:numCache>
                <c:formatCode>General</c:formatCode>
                <c:ptCount val="3"/>
                <c:pt idx="0">
                  <c:v>2023</c:v>
                </c:pt>
                <c:pt idx="1">
                  <c:v>2024</c:v>
                </c:pt>
                <c:pt idx="2">
                  <c:v>2025</c:v>
                </c:pt>
              </c:numCache>
            </c:numRef>
          </c:cat>
          <c:val>
            <c:numRef>
              <c:f>'148.Друштво за спортски дејност'!$B$141:$D$141</c:f>
              <c:numCache>
                <c:formatCode>0.00</c:formatCode>
                <c:ptCount val="3"/>
                <c:pt idx="0">
                  <c:v>-1.2885655920048611</c:v>
                </c:pt>
                <c:pt idx="1">
                  <c:v>-1.0784208984042629</c:v>
                </c:pt>
                <c:pt idx="2">
                  <c:v>-1.0002730108296449</c:v>
                </c:pt>
              </c:numCache>
            </c:numRef>
          </c:val>
          <c:smooth val="0"/>
          <c:extLst>
            <c:ext xmlns:c16="http://schemas.microsoft.com/office/drawing/2014/chart" uri="{C3380CC4-5D6E-409C-BE32-E72D297353CC}">
              <c16:uniqueId val="{00000001-20DC-7A4A-94A3-27253C8F40A3}"/>
            </c:ext>
          </c:extLst>
        </c:ser>
        <c:dLbls>
          <c:showLegendKey val="0"/>
          <c:showVal val="0"/>
          <c:showCatName val="0"/>
          <c:showSerName val="0"/>
          <c:showPercent val="0"/>
          <c:showBubbleSize val="0"/>
        </c:dLbls>
        <c:smooth val="0"/>
        <c:axId val="274048512"/>
        <c:axId val="274050048"/>
      </c:lineChart>
      <c:catAx>
        <c:axId val="274048512"/>
        <c:scaling>
          <c:orientation val="minMax"/>
        </c:scaling>
        <c:delete val="0"/>
        <c:axPos val="b"/>
        <c:numFmt formatCode="General" sourceLinked="1"/>
        <c:majorTickMark val="out"/>
        <c:minorTickMark val="none"/>
        <c:tickLblPos val="nextTo"/>
        <c:crossAx val="274050048"/>
        <c:crosses val="autoZero"/>
        <c:auto val="1"/>
        <c:lblAlgn val="ctr"/>
        <c:lblOffset val="100"/>
        <c:noMultiLvlLbl val="0"/>
      </c:catAx>
      <c:valAx>
        <c:axId val="274050048"/>
        <c:scaling>
          <c:orientation val="minMax"/>
        </c:scaling>
        <c:delete val="0"/>
        <c:axPos val="l"/>
        <c:majorGridlines/>
        <c:numFmt formatCode="0.00" sourceLinked="1"/>
        <c:majorTickMark val="out"/>
        <c:minorTickMark val="none"/>
        <c:tickLblPos val="nextTo"/>
        <c:crossAx val="2740485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'148.Друштво за спортски дејност'!$A$96</c:f>
              <c:strCache>
                <c:ptCount val="1"/>
                <c:pt idx="0">
                  <c:v>Oбврски</c:v>
                </c:pt>
              </c:strCache>
            </c:strRef>
          </c:tx>
          <c:spPr>
            <a:ln>
              <a:prstDash val="solid"/>
            </a:ln>
          </c:spPr>
          <c:invertIfNegative val="0"/>
          <c:cat>
            <c:numRef>
              <c:f>'148.Друштво за спортски дејност'!$B$95:$D$95</c:f>
              <c:numCache>
                <c:formatCode>0</c:formatCode>
                <c:ptCount val="3"/>
                <c:pt idx="0">
                  <c:v>2023</c:v>
                </c:pt>
                <c:pt idx="1">
                  <c:v>2024</c:v>
                </c:pt>
                <c:pt idx="2">
                  <c:v>2025</c:v>
                </c:pt>
              </c:numCache>
            </c:numRef>
          </c:cat>
          <c:val>
            <c:numRef>
              <c:f>'148.Друштво за спортски дејност'!$B$96:$D$96</c:f>
              <c:numCache>
                <c:formatCode>#,##0</c:formatCode>
                <c:ptCount val="3"/>
                <c:pt idx="0">
                  <c:v>808035</c:v>
                </c:pt>
                <c:pt idx="1">
                  <c:v>2598233</c:v>
                </c:pt>
                <c:pt idx="2">
                  <c:v>7734405</c:v>
                </c:pt>
              </c:numCache>
            </c:numRef>
          </c:val>
          <c:extLst>
            <c:ext xmlns:c16="http://schemas.microsoft.com/office/drawing/2014/chart" uri="{C3380CC4-5D6E-409C-BE32-E72D297353CC}">
              <c16:uniqueId val="{00000000-2CCE-944C-B73E-46261E9F897A}"/>
            </c:ext>
          </c:extLst>
        </c:ser>
        <c:ser>
          <c:idx val="1"/>
          <c:order val="1"/>
          <c:tx>
            <c:strRef>
              <c:f>'148.Друштво за спортски дејност'!$A$97</c:f>
              <c:strCache>
                <c:ptCount val="1"/>
                <c:pt idx="0">
                  <c:v>EBITDA</c:v>
                </c:pt>
              </c:strCache>
            </c:strRef>
          </c:tx>
          <c:spPr>
            <a:ln>
              <a:prstDash val="solid"/>
            </a:ln>
          </c:spPr>
          <c:invertIfNegative val="0"/>
          <c:cat>
            <c:numRef>
              <c:f>'148.Друштво за спортски дејност'!$B$95:$D$95</c:f>
              <c:numCache>
                <c:formatCode>0</c:formatCode>
                <c:ptCount val="3"/>
                <c:pt idx="0">
                  <c:v>2023</c:v>
                </c:pt>
                <c:pt idx="1">
                  <c:v>2024</c:v>
                </c:pt>
                <c:pt idx="2">
                  <c:v>2025</c:v>
                </c:pt>
              </c:numCache>
            </c:numRef>
          </c:cat>
          <c:val>
            <c:numRef>
              <c:f>'148.Друштво за спортски дејност'!$B$97:$D$97</c:f>
              <c:numCache>
                <c:formatCode>#,##0</c:formatCode>
                <c:ptCount val="3"/>
                <c:pt idx="0">
                  <c:v>-5684950</c:v>
                </c:pt>
                <c:pt idx="1">
                  <c:v>-6876652</c:v>
                </c:pt>
                <c:pt idx="2">
                  <c:v>-11473231</c:v>
                </c:pt>
              </c:numCache>
            </c:numRef>
          </c:val>
          <c:extLst>
            <c:ext xmlns:c16="http://schemas.microsoft.com/office/drawing/2014/chart" uri="{C3380CC4-5D6E-409C-BE32-E72D297353CC}">
              <c16:uniqueId val="{00000001-2CCE-944C-B73E-46261E9F897A}"/>
            </c:ext>
          </c:extLst>
        </c:ser>
        <c:ser>
          <c:idx val="2"/>
          <c:order val="2"/>
          <c:tx>
            <c:strRef>
              <c:f>'148.Друштво за спортски дејност'!$A$98</c:f>
              <c:strCache>
                <c:ptCount val="1"/>
                <c:pt idx="0">
                  <c:v>Показател на долг/ЕBITDA</c:v>
                </c:pt>
              </c:strCache>
            </c:strRef>
          </c:tx>
          <c:spPr>
            <a:ln>
              <a:prstDash val="solid"/>
            </a:ln>
          </c:spPr>
          <c:invertIfNegative val="0"/>
          <c:cat>
            <c:numRef>
              <c:f>'148.Друштво за спортски дејност'!$B$95:$D$95</c:f>
              <c:numCache>
                <c:formatCode>0</c:formatCode>
                <c:ptCount val="3"/>
                <c:pt idx="0">
                  <c:v>2023</c:v>
                </c:pt>
                <c:pt idx="1">
                  <c:v>2024</c:v>
                </c:pt>
                <c:pt idx="2">
                  <c:v>2025</c:v>
                </c:pt>
              </c:numCache>
            </c:numRef>
          </c:cat>
          <c:val>
            <c:numRef>
              <c:f>'148.Друштво за спортски дејност'!$B$98:$D$98</c:f>
              <c:numCache>
                <c:formatCode>#,##0.00</c:formatCode>
                <c:ptCount val="3"/>
                <c:pt idx="0">
                  <c:v>-0.1421358147389159</c:v>
                </c:pt>
                <c:pt idx="1">
                  <c:v>-0.37783400992227029</c:v>
                </c:pt>
                <c:pt idx="2">
                  <c:v>-0.674126146331404</c:v>
                </c:pt>
              </c:numCache>
            </c:numRef>
          </c:val>
          <c:extLst>
            <c:ext xmlns:c16="http://schemas.microsoft.com/office/drawing/2014/chart" uri="{C3380CC4-5D6E-409C-BE32-E72D297353CC}">
              <c16:uniqueId val="{00000002-2CCE-944C-B73E-46261E9F897A}"/>
            </c:ext>
          </c:extLst>
        </c:ser>
        <c:dLbls>
          <c:showLegendKey val="0"/>
          <c:showVal val="0"/>
          <c:showCatName val="0"/>
          <c:showSerName val="0"/>
          <c:showPercent val="0"/>
          <c:showBubbleSize val="0"/>
        </c:dLbls>
        <c:gapWidth val="150"/>
        <c:axId val="274093568"/>
        <c:axId val="274095104"/>
      </c:barChart>
      <c:catAx>
        <c:axId val="274093568"/>
        <c:scaling>
          <c:orientation val="minMax"/>
        </c:scaling>
        <c:delete val="0"/>
        <c:axPos val="b"/>
        <c:numFmt formatCode="0" sourceLinked="1"/>
        <c:majorTickMark val="out"/>
        <c:minorTickMark val="none"/>
        <c:tickLblPos val="nextTo"/>
        <c:crossAx val="274095104"/>
        <c:crosses val="autoZero"/>
        <c:auto val="1"/>
        <c:lblAlgn val="ctr"/>
        <c:lblOffset val="100"/>
        <c:noMultiLvlLbl val="0"/>
      </c:catAx>
      <c:valAx>
        <c:axId val="274095104"/>
        <c:scaling>
          <c:orientation val="minMax"/>
        </c:scaling>
        <c:delete val="0"/>
        <c:axPos val="l"/>
        <c:majorGridlines/>
        <c:numFmt formatCode="#,##0" sourceLinked="1"/>
        <c:majorTickMark val="out"/>
        <c:minorTickMark val="none"/>
        <c:tickLblPos val="nextTo"/>
        <c:crossAx val="2740935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'148.Друштво за спортски дејност'!$A$119</c:f>
              <c:strCache>
                <c:ptCount val="1"/>
                <c:pt idx="0">
                  <c:v>Oбврски</c:v>
                </c:pt>
              </c:strCache>
            </c:strRef>
          </c:tx>
          <c:spPr>
            <a:ln>
              <a:prstDash val="solid"/>
            </a:ln>
          </c:spPr>
          <c:invertIfNegative val="0"/>
          <c:cat>
            <c:numRef>
              <c:f>'148.Друштво за спортски дејност'!$B$118:$D$118</c:f>
              <c:numCache>
                <c:formatCode>General</c:formatCode>
                <c:ptCount val="3"/>
                <c:pt idx="0">
                  <c:v>2023</c:v>
                </c:pt>
                <c:pt idx="1">
                  <c:v>2024</c:v>
                </c:pt>
                <c:pt idx="2">
                  <c:v>2025</c:v>
                </c:pt>
              </c:numCache>
            </c:numRef>
          </c:cat>
          <c:val>
            <c:numRef>
              <c:f>'148.Друштво за спортски дејност'!$B$119:$D$119</c:f>
              <c:numCache>
                <c:formatCode>#,##0</c:formatCode>
                <c:ptCount val="3"/>
                <c:pt idx="0">
                  <c:v>808035</c:v>
                </c:pt>
                <c:pt idx="1">
                  <c:v>2598233</c:v>
                </c:pt>
                <c:pt idx="2">
                  <c:v>7734405</c:v>
                </c:pt>
              </c:numCache>
            </c:numRef>
          </c:val>
          <c:extLst>
            <c:ext xmlns:c16="http://schemas.microsoft.com/office/drawing/2014/chart" uri="{C3380CC4-5D6E-409C-BE32-E72D297353CC}">
              <c16:uniqueId val="{00000000-9BF8-6A44-BEC7-021FC31E24BB}"/>
            </c:ext>
          </c:extLst>
        </c:ser>
        <c:ser>
          <c:idx val="1"/>
          <c:order val="1"/>
          <c:tx>
            <c:strRef>
              <c:f>'148.Друштво за спортски дејност'!$A$120</c:f>
              <c:strCache>
                <c:ptCount val="1"/>
                <c:pt idx="0">
                  <c:v>Приходи</c:v>
                </c:pt>
              </c:strCache>
            </c:strRef>
          </c:tx>
          <c:spPr>
            <a:ln>
              <a:prstDash val="solid"/>
            </a:ln>
          </c:spPr>
          <c:invertIfNegative val="0"/>
          <c:cat>
            <c:numRef>
              <c:f>'148.Друштво за спортски дејност'!$B$118:$D$118</c:f>
              <c:numCache>
                <c:formatCode>General</c:formatCode>
                <c:ptCount val="3"/>
                <c:pt idx="0">
                  <c:v>2023</c:v>
                </c:pt>
                <c:pt idx="1">
                  <c:v>2024</c:v>
                </c:pt>
                <c:pt idx="2">
                  <c:v>2025</c:v>
                </c:pt>
              </c:numCache>
            </c:numRef>
          </c:cat>
          <c:val>
            <c:numRef>
              <c:f>'148.Друштво за спортски дејност'!$B$120:$D$120</c:f>
              <c:numCache>
                <c:formatCode>#,##0</c:formatCode>
                <c:ptCount val="3"/>
                <c:pt idx="0">
                  <c:v>5724346</c:v>
                </c:pt>
                <c:pt idx="1">
                  <c:v>5110294</c:v>
                </c:pt>
                <c:pt idx="2">
                  <c:v>6169589</c:v>
                </c:pt>
              </c:numCache>
            </c:numRef>
          </c:val>
          <c:extLst>
            <c:ext xmlns:c16="http://schemas.microsoft.com/office/drawing/2014/chart" uri="{C3380CC4-5D6E-409C-BE32-E72D297353CC}">
              <c16:uniqueId val="{00000001-9BF8-6A44-BEC7-021FC31E24BB}"/>
            </c:ext>
          </c:extLst>
        </c:ser>
        <c:dLbls>
          <c:showLegendKey val="0"/>
          <c:showVal val="0"/>
          <c:showCatName val="0"/>
          <c:showSerName val="0"/>
          <c:showPercent val="0"/>
          <c:showBubbleSize val="0"/>
        </c:dLbls>
        <c:gapWidth val="150"/>
        <c:axId val="274137472"/>
        <c:axId val="274139008"/>
      </c:barChart>
      <c:catAx>
        <c:axId val="274137472"/>
        <c:scaling>
          <c:orientation val="minMax"/>
        </c:scaling>
        <c:delete val="0"/>
        <c:axPos val="b"/>
        <c:numFmt formatCode="General" sourceLinked="1"/>
        <c:majorTickMark val="out"/>
        <c:minorTickMark val="none"/>
        <c:tickLblPos val="nextTo"/>
        <c:crossAx val="274139008"/>
        <c:crosses val="autoZero"/>
        <c:auto val="1"/>
        <c:lblAlgn val="ctr"/>
        <c:lblOffset val="100"/>
        <c:noMultiLvlLbl val="0"/>
      </c:catAx>
      <c:valAx>
        <c:axId val="274139008"/>
        <c:scaling>
          <c:orientation val="minMax"/>
        </c:scaling>
        <c:delete val="0"/>
        <c:axPos val="l"/>
        <c:majorGridlines/>
        <c:numFmt formatCode="#,##0" sourceLinked="1"/>
        <c:majorTickMark val="out"/>
        <c:minorTickMark val="none"/>
        <c:tickLblPos val="nextTo"/>
        <c:crossAx val="2741374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'148.Друштво за спортски дејност'!$A$186</c:f>
              <c:strCache>
                <c:ptCount val="1"/>
                <c:pt idx="0">
                  <c:v>  ПОКАЗАТЕЛ НА ТЕКОВНА ЛИКВИДНОСТ (CURRENT RATIO)</c:v>
                </c:pt>
              </c:strCache>
            </c:strRef>
          </c:tx>
          <c:spPr>
            <a:ln>
              <a:prstDash val="solid"/>
            </a:ln>
          </c:spPr>
          <c:marker>
            <c:symbol val="none"/>
          </c:marker>
          <c:cat>
            <c:numRef>
              <c:f>'148.Друштво за спортски дејност'!$B$185:$D$185</c:f>
              <c:numCache>
                <c:formatCode>General</c:formatCode>
                <c:ptCount val="3"/>
                <c:pt idx="0">
                  <c:v>2023</c:v>
                </c:pt>
                <c:pt idx="1">
                  <c:v>2024</c:v>
                </c:pt>
                <c:pt idx="2">
                  <c:v>2025</c:v>
                </c:pt>
              </c:numCache>
            </c:numRef>
          </c:cat>
          <c:val>
            <c:numRef>
              <c:f>'148.Друштво за спортски дејност'!$B$186:$D$186</c:f>
              <c:numCache>
                <c:formatCode>0.00</c:formatCode>
                <c:ptCount val="3"/>
                <c:pt idx="0">
                  <c:v>0.22394326978410589</c:v>
                </c:pt>
                <c:pt idx="1">
                  <c:v>6.2134150401445903E-2</c:v>
                </c:pt>
                <c:pt idx="2">
                  <c:v>2.7293631507530308E-4</c:v>
                </c:pt>
              </c:numCache>
            </c:numRef>
          </c:val>
          <c:smooth val="0"/>
          <c:extLst>
            <c:ext xmlns:c16="http://schemas.microsoft.com/office/drawing/2014/chart" uri="{C3380CC4-5D6E-409C-BE32-E72D297353CC}">
              <c16:uniqueId val="{00000000-273E-154F-AC28-4BC1E26837D1}"/>
            </c:ext>
          </c:extLst>
        </c:ser>
        <c:ser>
          <c:idx val="1"/>
          <c:order val="1"/>
          <c:tx>
            <c:strRef>
              <c:f>'148.Друштво за спортски дејност'!$A$187</c:f>
              <c:strCache>
                <c:ptCount val="1"/>
                <c:pt idx="0">
                  <c:v>  ПОКАЗАТЕЛ НА ЗАБРЗАНА ЛИКВИДНОСТ (QOICK RATIO)</c:v>
                </c:pt>
              </c:strCache>
            </c:strRef>
          </c:tx>
          <c:spPr>
            <a:ln>
              <a:prstDash val="solid"/>
            </a:ln>
          </c:spPr>
          <c:marker>
            <c:symbol val="none"/>
          </c:marker>
          <c:cat>
            <c:numRef>
              <c:f>'148.Друштво за спортски дејност'!$B$185:$D$185</c:f>
              <c:numCache>
                <c:formatCode>General</c:formatCode>
                <c:ptCount val="3"/>
                <c:pt idx="0">
                  <c:v>2023</c:v>
                </c:pt>
                <c:pt idx="1">
                  <c:v>2024</c:v>
                </c:pt>
                <c:pt idx="2">
                  <c:v>2025</c:v>
                </c:pt>
              </c:numCache>
            </c:numRef>
          </c:cat>
          <c:val>
            <c:numRef>
              <c:f>'148.Друштво за спортски дејност'!$B$187:$D$187</c:f>
              <c:numCache>
                <c:formatCode>0.00</c:formatCode>
                <c:ptCount val="3"/>
                <c:pt idx="0">
                  <c:v>0.2103918765895042</c:v>
                </c:pt>
                <c:pt idx="1">
                  <c:v>6.2134150401445903E-2</c:v>
                </c:pt>
                <c:pt idx="2">
                  <c:v>2.7293631507530308E-4</c:v>
                </c:pt>
              </c:numCache>
            </c:numRef>
          </c:val>
          <c:smooth val="0"/>
          <c:extLst>
            <c:ext xmlns:c16="http://schemas.microsoft.com/office/drawing/2014/chart" uri="{C3380CC4-5D6E-409C-BE32-E72D297353CC}">
              <c16:uniqueId val="{00000001-273E-154F-AC28-4BC1E26837D1}"/>
            </c:ext>
          </c:extLst>
        </c:ser>
        <c:dLbls>
          <c:showLegendKey val="0"/>
          <c:showVal val="0"/>
          <c:showCatName val="0"/>
          <c:showSerName val="0"/>
          <c:showPercent val="0"/>
          <c:showBubbleSize val="0"/>
        </c:dLbls>
        <c:smooth val="0"/>
        <c:axId val="274156544"/>
        <c:axId val="274187008"/>
      </c:lineChart>
      <c:catAx>
        <c:axId val="274156544"/>
        <c:scaling>
          <c:orientation val="minMax"/>
        </c:scaling>
        <c:delete val="0"/>
        <c:axPos val="b"/>
        <c:numFmt formatCode="General" sourceLinked="1"/>
        <c:majorTickMark val="out"/>
        <c:minorTickMark val="none"/>
        <c:tickLblPos val="nextTo"/>
        <c:crossAx val="274187008"/>
        <c:crosses val="autoZero"/>
        <c:auto val="1"/>
        <c:lblAlgn val="ctr"/>
        <c:lblOffset val="100"/>
        <c:noMultiLvlLbl val="0"/>
      </c:catAx>
      <c:valAx>
        <c:axId val="274187008"/>
        <c:scaling>
          <c:orientation val="minMax"/>
        </c:scaling>
        <c:delete val="0"/>
        <c:axPos val="l"/>
        <c:majorGridlines/>
        <c:numFmt formatCode="0.00" sourceLinked="1"/>
        <c:majorTickMark val="out"/>
        <c:minorTickMark val="none"/>
        <c:tickLblPos val="nextTo"/>
        <c:crossAx val="2741565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spPr>
            <a:solidFill>
              <a:schemeClr val="accent1"/>
            </a:solidFill>
            <a:ln>
              <a:noFill/>
              <a:prstDash val="solid"/>
            </a:ln>
          </c:spPr>
          <c:invertIfNegative val="0"/>
          <c:cat>
            <c:numRef>
              <c:f>'16.ЈАВНО ПРЕТПРИЈАТИЕ ЗА ИЗГРА'!$B$94:$D$94</c:f>
              <c:numCache>
                <c:formatCode>0</c:formatCode>
                <c:ptCount val="3"/>
                <c:pt idx="0">
                  <c:v>2023</c:v>
                </c:pt>
                <c:pt idx="1">
                  <c:v>2024</c:v>
                </c:pt>
                <c:pt idx="2">
                  <c:v>2025</c:v>
                </c:pt>
              </c:numCache>
            </c:numRef>
          </c:cat>
          <c:val>
            <c:numRef>
              <c:f>'16.ЈАВНО ПРЕТПРИЈАТИЕ ЗА ИЗГРА'!$B$95:$D$95</c:f>
              <c:numCache>
                <c:formatCode>#,##0</c:formatCode>
                <c:ptCount val="3"/>
                <c:pt idx="0">
                  <c:v>10589077</c:v>
                </c:pt>
                <c:pt idx="1">
                  <c:v>15526205</c:v>
                </c:pt>
                <c:pt idx="2">
                  <c:v>18110864</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5A1F-3C47-9FAE-9196303C150F}"/>
            </c:ext>
          </c:extLst>
        </c:ser>
        <c:ser>
          <c:idx val="1"/>
          <c:order val="1"/>
          <c:spPr>
            <a:solidFill>
              <a:schemeClr val="accent2"/>
            </a:solidFill>
            <a:ln>
              <a:noFill/>
              <a:prstDash val="solid"/>
            </a:ln>
          </c:spPr>
          <c:invertIfNegative val="0"/>
          <c:cat>
            <c:numRef>
              <c:f>'16.ЈАВНО ПРЕТПРИЈАТИЕ ЗА ИЗГРА'!$B$94:$D$94</c:f>
              <c:numCache>
                <c:formatCode>0</c:formatCode>
                <c:ptCount val="3"/>
                <c:pt idx="0">
                  <c:v>2023</c:v>
                </c:pt>
                <c:pt idx="1">
                  <c:v>2024</c:v>
                </c:pt>
                <c:pt idx="2">
                  <c:v>2025</c:v>
                </c:pt>
              </c:numCache>
            </c:numRef>
          </c:cat>
          <c:val>
            <c:numRef>
              <c:f>'16.ЈАВНО ПРЕТПРИЈАТИЕ ЗА ИЗГРА'!$B$96:$D$96</c:f>
              <c:numCache>
                <c:formatCode>#,##0</c:formatCode>
                <c:ptCount val="3"/>
                <c:pt idx="0">
                  <c:v>-3733581</c:v>
                </c:pt>
                <c:pt idx="1">
                  <c:v>-5433287</c:v>
                </c:pt>
                <c:pt idx="2">
                  <c:v>1014740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5A1F-3C47-9FAE-9196303C150F}"/>
            </c:ext>
          </c:extLst>
        </c:ser>
        <c:ser>
          <c:idx val="2"/>
          <c:order val="2"/>
          <c:spPr>
            <a:solidFill>
              <a:schemeClr val="accent3"/>
            </a:solidFill>
            <a:ln>
              <a:noFill/>
              <a:prstDash val="solid"/>
            </a:ln>
          </c:spPr>
          <c:invertIfNegative val="0"/>
          <c:cat>
            <c:numRef>
              <c:f>'16.ЈАВНО ПРЕТПРИЈАТИЕ ЗА ИЗГРА'!$B$94:$D$94</c:f>
              <c:numCache>
                <c:formatCode>0</c:formatCode>
                <c:ptCount val="3"/>
                <c:pt idx="0">
                  <c:v>2023</c:v>
                </c:pt>
                <c:pt idx="1">
                  <c:v>2024</c:v>
                </c:pt>
                <c:pt idx="2">
                  <c:v>2025</c:v>
                </c:pt>
              </c:numCache>
            </c:numRef>
          </c:cat>
          <c:val>
            <c:numRef>
              <c:f>'16.ЈАВНО ПРЕТПРИЈАТИЕ ЗА ИЗГРА'!$B$97:$D$97</c:f>
              <c:numCache>
                <c:formatCode>#,##0.00</c:formatCode>
                <c:ptCount val="3"/>
                <c:pt idx="0">
                  <c:v>-2.8361717611054909</c:v>
                </c:pt>
                <c:pt idx="1">
                  <c:v>-2.857608110891253</c:v>
                </c:pt>
                <c:pt idx="2">
                  <c:v>17.84778761061947</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2-5A1F-3C47-9FAE-9196303C150F}"/>
            </c:ext>
          </c:extLst>
        </c:ser>
        <c:dLbls>
          <c:showLegendKey val="0"/>
          <c:showVal val="0"/>
          <c:showCatName val="0"/>
          <c:showSerName val="0"/>
          <c:showPercent val="0"/>
          <c:showBubbleSize val="0"/>
        </c:dLbls>
        <c:gapWidth val="219"/>
        <c:overlap val="-27"/>
        <c:axId val="224671232"/>
        <c:axId val="224672768"/>
      </c:barChart>
      <c:catAx>
        <c:axId val="2246712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672768"/>
        <c:crosses val="autoZero"/>
        <c:auto val="1"/>
        <c:lblAlgn val="ctr"/>
        <c:lblOffset val="100"/>
        <c:noMultiLvlLbl val="0"/>
      </c:catAx>
      <c:valAx>
        <c:axId val="224672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671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'149.ЈКП ЧИСТ ДЕН -Ранковце'!$A$161</c:f>
              <c:strCache>
                <c:ptCount val="1"/>
                <c:pt idx="0">
                  <c:v>   НЕТО ПРОФИТНА МАРЖА</c:v>
                </c:pt>
              </c:strCache>
            </c:strRef>
          </c:tx>
          <c:spPr>
            <a:ln w="28575" cap="rnd">
              <a:solidFill>
                <a:schemeClr val="accent1"/>
              </a:solidFill>
              <a:prstDash val="solid"/>
              <a:round/>
            </a:ln>
          </c:spPr>
          <c:marker>
            <c:symbol val="none"/>
          </c:marker>
          <c:cat>
            <c:numRef>
              <c:f>'149.ЈКП ЧИСТ ДЕН -Ранковце'!$B$160:$D$160</c:f>
              <c:numCache>
                <c:formatCode>General</c:formatCode>
                <c:ptCount val="3"/>
                <c:pt idx="0">
                  <c:v>2023</c:v>
                </c:pt>
                <c:pt idx="1">
                  <c:v>2024</c:v>
                </c:pt>
                <c:pt idx="2">
                  <c:v>2025</c:v>
                </c:pt>
              </c:numCache>
            </c:numRef>
          </c:cat>
          <c:val>
            <c:numRef>
              <c:f>'149.ЈКП ЧИСТ ДЕН -Ранковце'!$B$161:$D$161</c:f>
              <c:numCache>
                <c:formatCode>0.00</c:formatCode>
                <c:ptCount val="3"/>
                <c:pt idx="0">
                  <c:v>7.017060814451435</c:v>
                </c:pt>
                <c:pt idx="1">
                  <c:v>2.732225663593526</c:v>
                </c:pt>
                <c:pt idx="2">
                  <c:v>3.5523288683498171</c:v>
                </c:pt>
              </c:numCache>
            </c:numRef>
          </c:val>
          <c:smooth val="0"/>
          <c:extLst>
            <c:ext xmlns:c16="http://schemas.microsoft.com/office/drawing/2014/chart" uri="{C3380CC4-5D6E-409C-BE32-E72D297353CC}">
              <c16:uniqueId val="{00000000-FA0C-7F4D-A2B3-4960DBDD2F6D}"/>
            </c:ext>
          </c:extLst>
        </c:ser>
        <c:ser>
          <c:idx val="1"/>
          <c:order val="1"/>
          <c:tx>
            <c:strRef>
              <c:f>'149.ЈКП ЧИСТ ДЕН -Ранковце'!$A$162</c:f>
              <c:strCache>
                <c:ptCount val="1"/>
                <c:pt idx="0">
                  <c:v>  ОПЕРАТИВНА ПРОФИТНА МАРЖА</c:v>
                </c:pt>
              </c:strCache>
            </c:strRef>
          </c:tx>
          <c:spPr>
            <a:ln w="28575" cap="rnd">
              <a:solidFill>
                <a:schemeClr val="accent2"/>
              </a:solidFill>
              <a:prstDash val="solid"/>
              <a:round/>
            </a:ln>
          </c:spPr>
          <c:marker>
            <c:symbol val="none"/>
          </c:marker>
          <c:cat>
            <c:numRef>
              <c:f>'149.ЈКП ЧИСТ ДЕН -Ранковце'!$B$160:$D$160</c:f>
              <c:numCache>
                <c:formatCode>General</c:formatCode>
                <c:ptCount val="3"/>
                <c:pt idx="0">
                  <c:v>2023</c:v>
                </c:pt>
                <c:pt idx="1">
                  <c:v>2024</c:v>
                </c:pt>
                <c:pt idx="2">
                  <c:v>2025</c:v>
                </c:pt>
              </c:numCache>
            </c:numRef>
          </c:cat>
          <c:val>
            <c:numRef>
              <c:f>'149.ЈКП ЧИСТ ДЕН -Ранковце'!$B$162:$D$162</c:f>
              <c:numCache>
                <c:formatCode>0.00</c:formatCode>
                <c:ptCount val="3"/>
                <c:pt idx="0">
                  <c:v>7.709968526131787</c:v>
                </c:pt>
                <c:pt idx="1">
                  <c:v>2.9975150215535531</c:v>
                </c:pt>
                <c:pt idx="2">
                  <c:v>5.0990359540405894</c:v>
                </c:pt>
              </c:numCache>
            </c:numRef>
          </c:val>
          <c:smooth val="0"/>
          <c:extLst>
            <c:ext xmlns:c16="http://schemas.microsoft.com/office/drawing/2014/chart" uri="{C3380CC4-5D6E-409C-BE32-E72D297353CC}">
              <c16:uniqueId val="{00000001-FA0C-7F4D-A2B3-4960DBDD2F6D}"/>
            </c:ext>
          </c:extLst>
        </c:ser>
        <c:ser>
          <c:idx val="2"/>
          <c:order val="2"/>
          <c:tx>
            <c:strRef>
              <c:f>'149.ЈКП ЧИСТ ДЕН -Ранковце'!$A$163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'149.ЈКП ЧИСТ ДЕН -Ранковце'!$B$160:$D$160</c:f>
              <c:numCache>
                <c:formatCode>General</c:formatCode>
                <c:ptCount val="3"/>
                <c:pt idx="0">
                  <c:v>2023</c:v>
                </c:pt>
                <c:pt idx="1">
                  <c:v>2024</c:v>
                </c:pt>
                <c:pt idx="2">
                  <c:v>2025</c:v>
                </c:pt>
              </c:numCache>
            </c:numRef>
          </c:cat>
          <c:val>
            <c:numRef>
              <c:f>'149.ЈКП ЧИСТ ДЕН -Ранковце'!$B$163:$D$163</c:f>
              <c:numCache>
                <c:formatCode>0.00</c:formatCode>
                <c:ptCount val="3"/>
                <c:pt idx="0">
                  <c:v>3.65722655383972</c:v>
                </c:pt>
                <c:pt idx="1">
                  <c:v>1.5166289538885931</c:v>
                </c:pt>
                <c:pt idx="2">
                  <c:v>1.936293869959073</c:v>
                </c:pt>
              </c:numCache>
            </c:numRef>
          </c:val>
          <c:smooth val="0"/>
          <c:extLst>
            <c:ext xmlns:c16="http://schemas.microsoft.com/office/drawing/2014/chart" uri="{C3380CC4-5D6E-409C-BE32-E72D297353CC}">
              <c16:uniqueId val="{00000002-FA0C-7F4D-A2B3-4960DBDD2F6D}"/>
            </c:ext>
          </c:extLst>
        </c:ser>
        <c:ser>
          <c:idx val="3"/>
          <c:order val="3"/>
          <c:tx>
            <c:strRef>
              <c:f>'149.ЈКП ЧИСТ ДЕН -Ранковце'!$A$164</c:f>
              <c:strCache>
                <c:ptCount val="1"/>
                <c:pt idx="0">
                  <c:v>  СТАПКА НА ПОВРАТ НА КАПИТАЛОТ (ROE)</c:v>
                </c:pt>
              </c:strCache>
            </c:strRef>
          </c:tx>
          <c:marker>
            <c:symbol val="none"/>
          </c:marker>
          <c:cat>
            <c:numRef>
              <c:f>'149.ЈКП ЧИСТ ДЕН -Ранковце'!$B$160:$D$160</c:f>
              <c:numCache>
                <c:formatCode>General</c:formatCode>
                <c:ptCount val="3"/>
                <c:pt idx="0">
                  <c:v>2023</c:v>
                </c:pt>
                <c:pt idx="1">
                  <c:v>2024</c:v>
                </c:pt>
                <c:pt idx="2">
                  <c:v>2025</c:v>
                </c:pt>
              </c:numCache>
            </c:numRef>
          </c:cat>
          <c:val>
            <c:numRef>
              <c:f>'149.ЈКП ЧИСТ ДЕН -Ранковце'!$B$164:$D$164</c:f>
              <c:numCache>
                <c:formatCode>0.00</c:formatCode>
                <c:ptCount val="3"/>
                <c:pt idx="0">
                  <c:v>6.3249697165288641</c:v>
                </c:pt>
                <c:pt idx="1">
                  <c:v>2.687513437929002</c:v>
                </c:pt>
                <c:pt idx="2">
                  <c:v>3.3990410908751252</c:v>
                </c:pt>
              </c:numCache>
            </c:numRef>
          </c:val>
          <c:smooth val="0"/>
          <c:extLst>
            <c:ext xmlns:c16="http://schemas.microsoft.com/office/drawing/2014/chart" uri="{C3380CC4-5D6E-409C-BE32-E72D297353CC}">
              <c16:uniqueId val="{00000000-5854-4345-8133-A888CFAE4F10}"/>
            </c:ext>
          </c:extLst>
        </c:ser>
        <c:dLbls>
          <c:showLegendKey val="0"/>
          <c:showVal val="0"/>
          <c:showCatName val="0"/>
          <c:showSerName val="0"/>
          <c:showPercent val="0"/>
          <c:showBubbleSize val="0"/>
        </c:dLbls>
        <c:smooth val="0"/>
        <c:axId val="273769216"/>
        <c:axId val="273770752"/>
      </c:lineChart>
      <c:catAx>
        <c:axId val="27376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770752"/>
        <c:crosses val="autoZero"/>
        <c:auto val="1"/>
        <c:lblAlgn val="ctr"/>
        <c:lblOffset val="100"/>
        <c:noMultiLvlLbl val="0"/>
      </c:catAx>
      <c:valAx>
        <c:axId val="273770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769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'149.ЈКП ЧИСТ ДЕН -Ранковце'!$A$95</c:f>
              <c:strCache>
                <c:ptCount val="1"/>
                <c:pt idx="0">
                  <c:v>Oбврски</c:v>
                </c:pt>
              </c:strCache>
            </c:strRef>
          </c:tx>
          <c:spPr>
            <a:solidFill>
              <a:schemeClr val="accent1"/>
            </a:solidFill>
            <a:ln>
              <a:noFill/>
              <a:prstDash val="solid"/>
            </a:ln>
          </c:spPr>
          <c:invertIfNegative val="0"/>
          <c:cat>
            <c:numRef>
              <c:f>'149.ЈКП ЧИСТ ДЕН -Ранковце'!$B$94:$D$94</c:f>
              <c:numCache>
                <c:formatCode>0</c:formatCode>
                <c:ptCount val="3"/>
                <c:pt idx="0">
                  <c:v>2023</c:v>
                </c:pt>
                <c:pt idx="1">
                  <c:v>2024</c:v>
                </c:pt>
                <c:pt idx="2">
                  <c:v>2025</c:v>
                </c:pt>
              </c:numCache>
            </c:numRef>
          </c:cat>
          <c:val>
            <c:numRef>
              <c:f>'149.ЈКП ЧИСТ ДЕН -Ранковце'!$B$95:$D$95</c:f>
              <c:numCache>
                <c:formatCode>#,##0</c:formatCode>
                <c:ptCount val="3"/>
                <c:pt idx="0">
                  <c:v>1927173</c:v>
                </c:pt>
                <c:pt idx="1">
                  <c:v>2614718</c:v>
                </c:pt>
                <c:pt idx="2">
                  <c:v>2725126</c:v>
                </c:pt>
              </c:numCache>
            </c:numRef>
          </c:val>
          <c:extLst>
            <c:ext xmlns:c16="http://schemas.microsoft.com/office/drawing/2014/chart" uri="{C3380CC4-5D6E-409C-BE32-E72D297353CC}">
              <c16:uniqueId val="{00000000-7BEC-0C4F-B539-B7BFAEBA917B}"/>
            </c:ext>
          </c:extLst>
        </c:ser>
        <c:ser>
          <c:idx val="1"/>
          <c:order val="1"/>
          <c:tx>
            <c:strRef>
              <c:f>'149.ЈКП ЧИСТ ДЕН -Ранковце'!$A$96</c:f>
              <c:strCache>
                <c:ptCount val="1"/>
                <c:pt idx="0">
                  <c:v>EBITDA</c:v>
                </c:pt>
              </c:strCache>
            </c:strRef>
          </c:tx>
          <c:spPr>
            <a:solidFill>
              <a:schemeClr val="accent2"/>
            </a:solidFill>
            <a:ln>
              <a:noFill/>
              <a:prstDash val="solid"/>
            </a:ln>
          </c:spPr>
          <c:invertIfNegative val="0"/>
          <c:cat>
            <c:numRef>
              <c:f>'149.ЈКП ЧИСТ ДЕН -Ранковце'!$B$94:$D$94</c:f>
              <c:numCache>
                <c:formatCode>0</c:formatCode>
                <c:ptCount val="3"/>
                <c:pt idx="0">
                  <c:v>2023</c:v>
                </c:pt>
                <c:pt idx="1">
                  <c:v>2024</c:v>
                </c:pt>
                <c:pt idx="2">
                  <c:v>2025</c:v>
                </c:pt>
              </c:numCache>
            </c:numRef>
          </c:cat>
          <c:val>
            <c:numRef>
              <c:f>'149.ЈКП ЧИСТ ДЕН -Ранковце'!$B$96:$D$96</c:f>
              <c:numCache>
                <c:formatCode>#,##0</c:formatCode>
                <c:ptCount val="3"/>
                <c:pt idx="0">
                  <c:v>747655</c:v>
                </c:pt>
                <c:pt idx="1">
                  <c:v>325966</c:v>
                </c:pt>
                <c:pt idx="2">
                  <c:v>558376</c:v>
                </c:pt>
              </c:numCache>
            </c:numRef>
          </c:val>
          <c:extLst>
            <c:ext xmlns:c16="http://schemas.microsoft.com/office/drawing/2014/chart" uri="{C3380CC4-5D6E-409C-BE32-E72D297353CC}">
              <c16:uniqueId val="{00000001-7BEC-0C4F-B539-B7BFAEBA917B}"/>
            </c:ext>
          </c:extLst>
        </c:ser>
        <c:ser>
          <c:idx val="2"/>
          <c:order val="2"/>
          <c:tx>
            <c:strRef>
              <c:f>'149.ЈКП ЧИСТ ДЕН -Ранковце'!$A$97</c:f>
              <c:strCache>
                <c:ptCount val="1"/>
                <c:pt idx="0">
                  <c:v>Показател на долг/ЕBITDA</c:v>
                </c:pt>
              </c:strCache>
            </c:strRef>
          </c:tx>
          <c:spPr>
            <a:solidFill>
              <a:schemeClr val="accent3"/>
            </a:solidFill>
            <a:ln>
              <a:noFill/>
              <a:prstDash val="solid"/>
            </a:ln>
          </c:spPr>
          <c:invertIfNegative val="0"/>
          <c:cat>
            <c:numRef>
              <c:f>'149.ЈКП ЧИСТ ДЕН -Ранковце'!$B$94:$D$94</c:f>
              <c:numCache>
                <c:formatCode>0</c:formatCode>
                <c:ptCount val="3"/>
                <c:pt idx="0">
                  <c:v>2023</c:v>
                </c:pt>
                <c:pt idx="1">
                  <c:v>2024</c:v>
                </c:pt>
                <c:pt idx="2">
                  <c:v>2025</c:v>
                </c:pt>
              </c:numCache>
            </c:numRef>
          </c:cat>
          <c:val>
            <c:numRef>
              <c:f>'149.ЈКП ЧИСТ ДЕН -Ранковце'!$B$97:$D$97</c:f>
              <c:numCache>
                <c:formatCode>#,##0.00</c:formatCode>
                <c:ptCount val="3"/>
                <c:pt idx="0">
                  <c:v>2.5776233690672838</c:v>
                </c:pt>
                <c:pt idx="1">
                  <c:v>8.0214439542774407</c:v>
                </c:pt>
                <c:pt idx="2">
                  <c:v>4.8804497327965386</c:v>
                </c:pt>
              </c:numCache>
            </c:numRef>
          </c:val>
          <c:extLst>
            <c:ext xmlns:c16="http://schemas.microsoft.com/office/drawing/2014/chart" uri="{C3380CC4-5D6E-409C-BE32-E72D297353CC}">
              <c16:uniqueId val="{00000002-7BEC-0C4F-B539-B7BFAEBA917B}"/>
            </c:ext>
          </c:extLst>
        </c:ser>
        <c:dLbls>
          <c:showLegendKey val="0"/>
          <c:showVal val="0"/>
          <c:showCatName val="0"/>
          <c:showSerName val="0"/>
          <c:showPercent val="0"/>
          <c:showBubbleSize val="0"/>
        </c:dLbls>
        <c:gapWidth val="219"/>
        <c:overlap val="-27"/>
        <c:axId val="273818368"/>
        <c:axId val="273819904"/>
      </c:barChart>
      <c:catAx>
        <c:axId val="273818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19904"/>
        <c:crosses val="autoZero"/>
        <c:auto val="1"/>
        <c:lblAlgn val="ctr"/>
        <c:lblOffset val="100"/>
        <c:noMultiLvlLbl val="0"/>
      </c:catAx>
      <c:valAx>
        <c:axId val="273819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18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'149.ЈКП ЧИСТ ДЕН -Ранковце'!$A$118</c:f>
              <c:strCache>
                <c:ptCount val="1"/>
                <c:pt idx="0">
                  <c:v>Oбврски</c:v>
                </c:pt>
              </c:strCache>
            </c:strRef>
          </c:tx>
          <c:spPr>
            <a:solidFill>
              <a:schemeClr val="accent1"/>
            </a:solidFill>
            <a:ln>
              <a:noFill/>
              <a:prstDash val="solid"/>
            </a:ln>
          </c:spPr>
          <c:invertIfNegative val="0"/>
          <c:cat>
            <c:numRef>
              <c:f>'149.ЈКП ЧИСТ ДЕН -Ранковце'!$B$117:$D$117</c:f>
              <c:numCache>
                <c:formatCode>General</c:formatCode>
                <c:ptCount val="3"/>
                <c:pt idx="0">
                  <c:v>2023</c:v>
                </c:pt>
                <c:pt idx="1">
                  <c:v>2024</c:v>
                </c:pt>
                <c:pt idx="2">
                  <c:v>2025</c:v>
                </c:pt>
              </c:numCache>
            </c:numRef>
          </c:cat>
          <c:val>
            <c:numRef>
              <c:f>'149.ЈКП ЧИСТ ДЕН -Ранковце'!$B$118:$D$118</c:f>
              <c:numCache>
                <c:formatCode>#,##0</c:formatCode>
                <c:ptCount val="3"/>
                <c:pt idx="0">
                  <c:v>1927173</c:v>
                </c:pt>
                <c:pt idx="1">
                  <c:v>2614718</c:v>
                </c:pt>
                <c:pt idx="2">
                  <c:v>2725126</c:v>
                </c:pt>
              </c:numCache>
            </c:numRef>
          </c:val>
          <c:extLst>
            <c:ext xmlns:c16="http://schemas.microsoft.com/office/drawing/2014/chart" uri="{C3380CC4-5D6E-409C-BE32-E72D297353CC}">
              <c16:uniqueId val="{00000000-2CAE-9F48-9794-49760A544889}"/>
            </c:ext>
          </c:extLst>
        </c:ser>
        <c:ser>
          <c:idx val="1"/>
          <c:order val="1"/>
          <c:tx>
            <c:strRef>
              <c:f>'149.ЈКП ЧИСТ ДЕН -Ранковце'!$A$119</c:f>
              <c:strCache>
                <c:ptCount val="1"/>
                <c:pt idx="0">
                  <c:v>Приходи</c:v>
                </c:pt>
              </c:strCache>
            </c:strRef>
          </c:tx>
          <c:spPr>
            <a:solidFill>
              <a:schemeClr val="accent2"/>
            </a:solidFill>
            <a:ln>
              <a:noFill/>
              <a:prstDash val="solid"/>
            </a:ln>
          </c:spPr>
          <c:invertIfNegative val="0"/>
          <c:cat>
            <c:numRef>
              <c:f>'149.ЈКП ЧИСТ ДЕН -Ранковце'!$B$117:$D$117</c:f>
              <c:numCache>
                <c:formatCode>General</c:formatCode>
                <c:ptCount val="3"/>
                <c:pt idx="0">
                  <c:v>2023</c:v>
                </c:pt>
                <c:pt idx="1">
                  <c:v>2024</c:v>
                </c:pt>
                <c:pt idx="2">
                  <c:v>2025</c:v>
                </c:pt>
              </c:numCache>
            </c:numRef>
          </c:cat>
          <c:val>
            <c:numRef>
              <c:f>'149.ЈКП ЧИСТ ДЕН -Ранковце'!$B$119:$D$119</c:f>
              <c:numCache>
                <c:formatCode>#,##0</c:formatCode>
                <c:ptCount val="3"/>
                <c:pt idx="0">
                  <c:v>9698134</c:v>
                </c:pt>
                <c:pt idx="1">
                  <c:v>10875633</c:v>
                </c:pt>
                <c:pt idx="2">
                  <c:v>10951968</c:v>
                </c:pt>
              </c:numCache>
            </c:numRef>
          </c:val>
          <c:extLst>
            <c:ext xmlns:c16="http://schemas.microsoft.com/office/drawing/2014/chart" uri="{C3380CC4-5D6E-409C-BE32-E72D297353CC}">
              <c16:uniqueId val="{00000001-2CAE-9F48-9794-49760A544889}"/>
            </c:ext>
          </c:extLst>
        </c:ser>
        <c:dLbls>
          <c:showLegendKey val="0"/>
          <c:showVal val="0"/>
          <c:showCatName val="0"/>
          <c:showSerName val="0"/>
          <c:showPercent val="0"/>
          <c:showBubbleSize val="0"/>
        </c:dLbls>
        <c:gapWidth val="219"/>
        <c:overlap val="-27"/>
        <c:axId val="273853824"/>
        <c:axId val="273863808"/>
      </c:barChart>
      <c:catAx>
        <c:axId val="27385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63808"/>
        <c:crosses val="autoZero"/>
        <c:auto val="1"/>
        <c:lblAlgn val="ctr"/>
        <c:lblOffset val="100"/>
        <c:noMultiLvlLbl val="0"/>
      </c:catAx>
      <c:valAx>
        <c:axId val="273863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538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'149.ЈКП ЧИСТ ДЕН -Ранковце'!$A$139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'149.ЈКП ЧИСТ ДЕН -Ранковце'!$B$138:$D$138</c:f>
              <c:numCache>
                <c:formatCode>General</c:formatCode>
                <c:ptCount val="3"/>
                <c:pt idx="0">
                  <c:v>2023</c:v>
                </c:pt>
                <c:pt idx="1">
                  <c:v>2024</c:v>
                </c:pt>
                <c:pt idx="2">
                  <c:v>2025</c:v>
                </c:pt>
              </c:numCache>
            </c:numRef>
          </c:cat>
          <c:val>
            <c:numRef>
              <c:f>'149.ЈКП ЧИСТ ДЕН -Ранковце'!$B$139:$D$139</c:f>
              <c:numCache>
                <c:formatCode>0.00</c:formatCode>
                <c:ptCount val="3"/>
                <c:pt idx="0">
                  <c:v>0.1035782787200895</c:v>
                </c:pt>
                <c:pt idx="1">
                  <c:v>0.13346786030599639</c:v>
                </c:pt>
                <c:pt idx="2">
                  <c:v>0.13564569767420451</c:v>
                </c:pt>
              </c:numCache>
            </c:numRef>
          </c:val>
          <c:smooth val="0"/>
          <c:extLst>
            <c:ext xmlns:c16="http://schemas.microsoft.com/office/drawing/2014/chart" uri="{C3380CC4-5D6E-409C-BE32-E72D297353CC}">
              <c16:uniqueId val="{00000000-0D2E-6645-91FE-2A8CE599EA86}"/>
            </c:ext>
          </c:extLst>
        </c:ser>
        <c:ser>
          <c:idx val="1"/>
          <c:order val="1"/>
          <c:tx>
            <c:strRef>
              <c:f>'149.ЈКП ЧИСТ ДЕН -Ранковце'!$A$140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'149.ЈКП ЧИСТ ДЕН -Ранковце'!$B$138:$D$138</c:f>
              <c:numCache>
                <c:formatCode>General</c:formatCode>
                <c:ptCount val="3"/>
                <c:pt idx="0">
                  <c:v>2023</c:v>
                </c:pt>
                <c:pt idx="1">
                  <c:v>2024</c:v>
                </c:pt>
                <c:pt idx="2">
                  <c:v>2025</c:v>
                </c:pt>
              </c:numCache>
            </c:numRef>
          </c:cat>
          <c:val>
            <c:numRef>
              <c:f>'149.ЈКП ЧИСТ ДЕН -Ранковце'!$B$140:$D$140</c:f>
              <c:numCache>
                <c:formatCode>0.00</c:formatCode>
                <c:ptCount val="3"/>
                <c:pt idx="0">
                  <c:v>0.17913286654526009</c:v>
                </c:pt>
                <c:pt idx="1">
                  <c:v>0.23650917858604001</c:v>
                </c:pt>
                <c:pt idx="2">
                  <c:v>0.23811741975136799</c:v>
                </c:pt>
              </c:numCache>
            </c:numRef>
          </c:val>
          <c:smooth val="0"/>
          <c:extLst>
            <c:ext xmlns:c16="http://schemas.microsoft.com/office/drawing/2014/chart" uri="{C3380CC4-5D6E-409C-BE32-E72D297353CC}">
              <c16:uniqueId val="{00000001-0D2E-6645-91FE-2A8CE599EA86}"/>
            </c:ext>
          </c:extLst>
        </c:ser>
        <c:dLbls>
          <c:showLegendKey val="0"/>
          <c:showVal val="0"/>
          <c:showCatName val="0"/>
          <c:showSerName val="0"/>
          <c:showPercent val="0"/>
          <c:showBubbleSize val="0"/>
        </c:dLbls>
        <c:smooth val="0"/>
        <c:axId val="273889536"/>
        <c:axId val="273899520"/>
      </c:lineChart>
      <c:catAx>
        <c:axId val="27388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99520"/>
        <c:crosses val="autoZero"/>
        <c:auto val="1"/>
        <c:lblAlgn val="ctr"/>
        <c:lblOffset val="100"/>
        <c:noMultiLvlLbl val="0"/>
      </c:catAx>
      <c:valAx>
        <c:axId val="2738995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889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'149.ЈКП ЧИСТ ДЕН -Ранковце'!$A$185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'149.ЈКП ЧИСТ ДЕН -Ранковце'!$B$184:$D$184</c:f>
              <c:numCache>
                <c:formatCode>General</c:formatCode>
                <c:ptCount val="3"/>
                <c:pt idx="0">
                  <c:v>2023</c:v>
                </c:pt>
                <c:pt idx="1">
                  <c:v>2024</c:v>
                </c:pt>
                <c:pt idx="2">
                  <c:v>2025</c:v>
                </c:pt>
              </c:numCache>
            </c:numRef>
          </c:cat>
          <c:val>
            <c:numRef>
              <c:f>'149.ЈКП ЧИСТ ДЕН -Ранковце'!$B$185:$D$185</c:f>
              <c:numCache>
                <c:formatCode>0.00</c:formatCode>
                <c:ptCount val="3"/>
                <c:pt idx="0">
                  <c:v>6.1285349057920593</c:v>
                </c:pt>
                <c:pt idx="1">
                  <c:v>4.8936095594247639</c:v>
                </c:pt>
                <c:pt idx="2">
                  <c:v>4.878607080920295</c:v>
                </c:pt>
              </c:numCache>
            </c:numRef>
          </c:val>
          <c:smooth val="0"/>
          <c:extLst>
            <c:ext xmlns:c16="http://schemas.microsoft.com/office/drawing/2014/chart" uri="{C3380CC4-5D6E-409C-BE32-E72D297353CC}">
              <c16:uniqueId val="{00000000-EAD8-E848-828A-9BDFE7959D56}"/>
            </c:ext>
          </c:extLst>
        </c:ser>
        <c:ser>
          <c:idx val="1"/>
          <c:order val="1"/>
          <c:tx>
            <c:strRef>
              <c:f>'149.ЈКП ЧИСТ ДЕН -Ранковце'!$A$186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'149.ЈКП ЧИСТ ДЕН -Ранковце'!$B$184:$D$184</c:f>
              <c:numCache>
                <c:formatCode>General</c:formatCode>
                <c:ptCount val="3"/>
                <c:pt idx="0">
                  <c:v>2023</c:v>
                </c:pt>
                <c:pt idx="1">
                  <c:v>2024</c:v>
                </c:pt>
                <c:pt idx="2">
                  <c:v>2025</c:v>
                </c:pt>
              </c:numCache>
            </c:numRef>
          </c:cat>
          <c:val>
            <c:numRef>
              <c:f>'149.ЈКП ЧИСТ ДЕН -Ранковце'!$B$186:$D$186</c:f>
              <c:numCache>
                <c:formatCode>0.00</c:formatCode>
                <c:ptCount val="3"/>
                <c:pt idx="0">
                  <c:v>6.0745869727315611</c:v>
                </c:pt>
                <c:pt idx="1">
                  <c:v>4.8538473365005324</c:v>
                </c:pt>
                <c:pt idx="2">
                  <c:v>4.8404558174557799</c:v>
                </c:pt>
              </c:numCache>
            </c:numRef>
          </c:val>
          <c:smooth val="0"/>
          <c:extLst>
            <c:ext xmlns:c16="http://schemas.microsoft.com/office/drawing/2014/chart" uri="{C3380CC4-5D6E-409C-BE32-E72D297353CC}">
              <c16:uniqueId val="{00000001-EAD8-E848-828A-9BDFE7959D56}"/>
            </c:ext>
          </c:extLst>
        </c:ser>
        <c:dLbls>
          <c:showLegendKey val="0"/>
          <c:showVal val="0"/>
          <c:showCatName val="0"/>
          <c:showSerName val="0"/>
          <c:showPercent val="0"/>
          <c:showBubbleSize val="0"/>
        </c:dLbls>
        <c:smooth val="0"/>
        <c:axId val="273937536"/>
        <c:axId val="273939072"/>
      </c:lineChart>
      <c:catAx>
        <c:axId val="27393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939072"/>
        <c:crosses val="autoZero"/>
        <c:auto val="1"/>
        <c:lblAlgn val="ctr"/>
        <c:lblOffset val="100"/>
        <c:noMultiLvlLbl val="0"/>
      </c:catAx>
      <c:valAx>
        <c:axId val="273939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937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'150.ЈСП РАНКОВЦЕ Ранковце'!$A$161</c:f>
              <c:strCache>
                <c:ptCount val="1"/>
                <c:pt idx="0">
                  <c:v>   НЕТО ПРОФИТНА МАРЖА</c:v>
                </c:pt>
              </c:strCache>
            </c:strRef>
          </c:tx>
          <c:spPr>
            <a:ln w="28575" cap="rnd">
              <a:solidFill>
                <a:schemeClr val="accent1"/>
              </a:solidFill>
              <a:prstDash val="solid"/>
              <a:round/>
            </a:ln>
          </c:spPr>
          <c:marker>
            <c:symbol val="none"/>
          </c:marker>
          <c:cat>
            <c:numRef>
              <c:f>'150.ЈСП РАНКОВЦЕ Ранковце'!$B$160:$D$160</c:f>
              <c:numCache>
                <c:formatCode>General</c:formatCode>
                <c:ptCount val="3"/>
                <c:pt idx="0">
                  <c:v>2023</c:v>
                </c:pt>
                <c:pt idx="1">
                  <c:v>2024</c:v>
                </c:pt>
                <c:pt idx="2">
                  <c:v>2025</c:v>
                </c:pt>
              </c:numCache>
            </c:numRef>
          </c:cat>
          <c:val>
            <c:numRef>
              <c:f>'150.ЈСП РАНКОВЦЕ Ранковце'!$B$161:$D$161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'150.ЈСП РАНКОВЦЕ Ранковце'!$A$162</c:f>
              <c:strCache>
                <c:ptCount val="1"/>
                <c:pt idx="0">
                  <c:v>  ОПЕРАТИВНА ПРОФИТНА МАРЖА</c:v>
                </c:pt>
              </c:strCache>
            </c:strRef>
          </c:tx>
          <c:spPr>
            <a:ln w="28575" cap="rnd">
              <a:solidFill>
                <a:schemeClr val="accent2"/>
              </a:solidFill>
              <a:prstDash val="solid"/>
              <a:round/>
            </a:ln>
          </c:spPr>
          <c:marker>
            <c:symbol val="none"/>
          </c:marker>
          <c:cat>
            <c:numRef>
              <c:f>'150.ЈСП РАНКОВЦЕ Ранковце'!$B$160:$D$160</c:f>
              <c:numCache>
                <c:formatCode>General</c:formatCode>
                <c:ptCount val="3"/>
                <c:pt idx="0">
                  <c:v>2023</c:v>
                </c:pt>
                <c:pt idx="1">
                  <c:v>2024</c:v>
                </c:pt>
                <c:pt idx="2">
                  <c:v>2025</c:v>
                </c:pt>
              </c:numCache>
            </c:numRef>
          </c:cat>
          <c:val>
            <c:numRef>
              <c:f>'150.ЈСП РАНКОВЦЕ Ранковце'!$B$162:$D$162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'150.ЈСП РАНКОВЦЕ Ранковце'!$A$163</c:f>
              <c:strCache>
                <c:ptCount val="1"/>
                <c:pt idx="0">
                  <c:v>  СТАПКА НА ПОВРАТ НА РЕДСТВА (ROA)</c:v>
                </c:pt>
              </c:strCache>
            </c:strRef>
          </c:tx>
          <c:spPr>
            <a:ln w="28575" cap="rnd">
              <a:solidFill>
                <a:schemeClr val="accent3"/>
              </a:solidFill>
              <a:prstDash val="solid"/>
              <a:round/>
            </a:ln>
          </c:spPr>
          <c:marker>
            <c:symbol val="none"/>
          </c:marker>
          <c:cat>
            <c:numRef>
              <c:f>'150.ЈСП РАНКОВЦЕ Ранковце'!$B$160:$D$160</c:f>
              <c:numCache>
                <c:formatCode>General</c:formatCode>
                <c:ptCount val="3"/>
                <c:pt idx="0">
                  <c:v>2023</c:v>
                </c:pt>
                <c:pt idx="1">
                  <c:v>2024</c:v>
                </c:pt>
                <c:pt idx="2">
                  <c:v>2025</c:v>
                </c:pt>
              </c:numCache>
            </c:numRef>
          </c:cat>
          <c:val>
            <c:numRef>
              <c:f>'150.ЈСП РАНКОВЦЕ Ранковце'!$B$163:$D$163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'150.ЈСП РАНКОВЦЕ Ранковце'!$A$164</c:f>
              <c:strCache>
                <c:ptCount val="1"/>
                <c:pt idx="0">
                  <c:v>  СТАПКА НА ПОВРАТ НА КАПИТАЛОТ (ROE)</c:v>
                </c:pt>
              </c:strCache>
            </c:strRef>
          </c:tx>
          <c:marker>
            <c:symbol val="none"/>
          </c:marker>
          <c:cat>
            <c:numRef>
              <c:f>'150.ЈСП РАНКОВЦЕ Ранковце'!$B$160:$D$160</c:f>
              <c:numCache>
                <c:formatCode>General</c:formatCode>
                <c:ptCount val="3"/>
                <c:pt idx="0">
                  <c:v>2023</c:v>
                </c:pt>
                <c:pt idx="1">
                  <c:v>2024</c:v>
                </c:pt>
                <c:pt idx="2">
                  <c:v>2025</c:v>
                </c:pt>
              </c:numCache>
            </c:numRef>
          </c:cat>
          <c:val>
            <c:numRef>
              <c:f>'150.ЈСП РАНКОВЦЕ Ранковце'!$B$164:$D$164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56207488"/>
        <c:axId val="256209280"/>
      </c:lineChart>
      <c:catAx>
        <c:axId val="25620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209280"/>
        <c:crosses val="autoZero"/>
        <c:auto val="1"/>
        <c:lblAlgn val="ctr"/>
        <c:lblOffset val="100"/>
        <c:noMultiLvlLbl val="0"/>
      </c:catAx>
      <c:valAx>
        <c:axId val="256209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2074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'150.ЈСП РАНКОВЦЕ Ранковце'!$A$95</c:f>
              <c:strCache>
                <c:ptCount val="1"/>
                <c:pt idx="0">
                  <c:v>Oбврски</c:v>
                </c:pt>
              </c:strCache>
            </c:strRef>
          </c:tx>
          <c:spPr>
            <a:solidFill>
              <a:schemeClr val="accent1"/>
            </a:solidFill>
            <a:ln>
              <a:noFill/>
              <a:prstDash val="solid"/>
            </a:ln>
          </c:spPr>
          <c:invertIfNegative val="0"/>
          <c:cat>
            <c:numRef>
              <c:f>'150.ЈСП РАНКОВЦЕ Ранковце'!$B$94:$D$94</c:f>
              <c:numCache>
                <c:formatCode>0</c:formatCode>
                <c:ptCount val="3"/>
                <c:pt idx="0">
                  <c:v>2023</c:v>
                </c:pt>
                <c:pt idx="1">
                  <c:v>2024</c:v>
                </c:pt>
                <c:pt idx="2">
                  <c:v>2025</c:v>
                </c:pt>
              </c:numCache>
            </c:numRef>
          </c:cat>
          <c:val>
            <c:numRef>
              <c:f>'150.ЈСП РАНКОВЦЕ Ранковце'!$B$95:$D$95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'150.ЈСП РАНКОВЦЕ Ранковце'!$A$96</c:f>
              <c:strCache>
                <c:ptCount val="1"/>
                <c:pt idx="0">
                  <c:v>EBITDA</c:v>
                </c:pt>
              </c:strCache>
            </c:strRef>
          </c:tx>
          <c:spPr>
            <a:solidFill>
              <a:schemeClr val="accent2"/>
            </a:solidFill>
            <a:ln>
              <a:noFill/>
              <a:prstDash val="solid"/>
            </a:ln>
          </c:spPr>
          <c:invertIfNegative val="0"/>
          <c:cat>
            <c:numRef>
              <c:f>'150.ЈСП РАНКОВЦЕ Ранковце'!$B$94:$D$94</c:f>
              <c:numCache>
                <c:formatCode>0</c:formatCode>
                <c:ptCount val="3"/>
                <c:pt idx="0">
                  <c:v>2023</c:v>
                </c:pt>
                <c:pt idx="1">
                  <c:v>2024</c:v>
                </c:pt>
                <c:pt idx="2">
                  <c:v>2025</c:v>
                </c:pt>
              </c:numCache>
            </c:numRef>
          </c:cat>
          <c:val>
            <c:numRef>
              <c:f>'150.ЈСП РАНКОВЦЕ Ранковце'!$B$96:$D$96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'150.ЈСП РАНКОВЦЕ Ранковце'!$A$97</c:f>
              <c:strCache>
                <c:ptCount val="1"/>
                <c:pt idx="0">
                  <c:v>Показател на долг/ЕBITDA</c:v>
                </c:pt>
              </c:strCache>
            </c:strRef>
          </c:tx>
          <c:spPr>
            <a:solidFill>
              <a:schemeClr val="accent3"/>
            </a:solidFill>
            <a:ln>
              <a:noFill/>
              <a:prstDash val="solid"/>
            </a:ln>
          </c:spPr>
          <c:invertIfNegative val="0"/>
          <c:cat>
            <c:numRef>
              <c:f>'150.ЈСП РАНКОВЦЕ Ранковце'!$B$94:$D$94</c:f>
              <c:numCache>
                <c:formatCode>0</c:formatCode>
                <c:ptCount val="3"/>
                <c:pt idx="0">
                  <c:v>2023</c:v>
                </c:pt>
                <c:pt idx="1">
                  <c:v>2024</c:v>
                </c:pt>
                <c:pt idx="2">
                  <c:v>2025</c:v>
                </c:pt>
              </c:numCache>
            </c:numRef>
          </c:cat>
          <c:val>
            <c:numRef>
              <c:f>'150.ЈСП РАНКОВЦЕ Ранковце'!$B$97:$D$97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2706176"/>
        <c:axId val="272716160"/>
      </c:barChart>
      <c:catAx>
        <c:axId val="2727061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716160"/>
        <c:crosses val="autoZero"/>
        <c:auto val="1"/>
        <c:lblAlgn val="ctr"/>
        <c:lblOffset val="100"/>
        <c:noMultiLvlLbl val="0"/>
      </c:catAx>
      <c:valAx>
        <c:axId val="272716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706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'150.ЈСП РАНКОВЦЕ Ранковце'!$A$118</c:f>
              <c:strCache>
                <c:ptCount val="1"/>
                <c:pt idx="0">
                  <c:v>Oбврски</c:v>
                </c:pt>
              </c:strCache>
            </c:strRef>
          </c:tx>
          <c:spPr>
            <a:solidFill>
              <a:schemeClr val="accent1"/>
            </a:solidFill>
            <a:ln>
              <a:noFill/>
              <a:prstDash val="solid"/>
            </a:ln>
          </c:spPr>
          <c:invertIfNegative val="0"/>
          <c:cat>
            <c:numRef>
              <c:f>'150.ЈСП РАНКОВЦЕ Ранковце'!$B$117:$D$117</c:f>
              <c:numCache>
                <c:formatCode>General</c:formatCode>
                <c:ptCount val="3"/>
                <c:pt idx="0">
                  <c:v>2023</c:v>
                </c:pt>
                <c:pt idx="1">
                  <c:v>2024</c:v>
                </c:pt>
                <c:pt idx="2">
                  <c:v>2025</c:v>
                </c:pt>
              </c:numCache>
            </c:numRef>
          </c:cat>
          <c:val>
            <c:numRef>
              <c:f>'150.ЈСП РАНКОВЦЕ Ранковце'!$B$118:$D$118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'150.ЈСП РАНКОВЦЕ Ранковце'!$A$119</c:f>
              <c:strCache>
                <c:ptCount val="1"/>
                <c:pt idx="0">
                  <c:v>Приходи</c:v>
                </c:pt>
              </c:strCache>
            </c:strRef>
          </c:tx>
          <c:spPr>
            <a:solidFill>
              <a:schemeClr val="accent2"/>
            </a:solidFill>
            <a:ln>
              <a:noFill/>
              <a:prstDash val="solid"/>
            </a:ln>
          </c:spPr>
          <c:invertIfNegative val="0"/>
          <c:cat>
            <c:numRef>
              <c:f>'150.ЈСП РАНКОВЦЕ Ранковце'!$B$117:$D$117</c:f>
              <c:numCache>
                <c:formatCode>General</c:formatCode>
                <c:ptCount val="3"/>
                <c:pt idx="0">
                  <c:v>2023</c:v>
                </c:pt>
                <c:pt idx="1">
                  <c:v>2024</c:v>
                </c:pt>
                <c:pt idx="2">
                  <c:v>2025</c:v>
                </c:pt>
              </c:numCache>
            </c:numRef>
          </c:cat>
          <c:val>
            <c:numRef>
              <c:f>'150.ЈСП РАНКОВЦЕ Ранковце'!$B$119:$D$119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0607872"/>
        <c:axId val="270609408"/>
      </c:barChart>
      <c:catAx>
        <c:axId val="27060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609408"/>
        <c:crosses val="autoZero"/>
        <c:auto val="1"/>
        <c:lblAlgn val="ctr"/>
        <c:lblOffset val="100"/>
        <c:noMultiLvlLbl val="0"/>
      </c:catAx>
      <c:valAx>
        <c:axId val="2706094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0607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'150.ЈСП РАНКОВЦЕ Ранковце'!$A$139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'150.ЈСП РАНКОВЦЕ Ранковце'!$B$138:$D$138</c:f>
              <c:numCache>
                <c:formatCode>General</c:formatCode>
                <c:ptCount val="3"/>
                <c:pt idx="0">
                  <c:v>2023</c:v>
                </c:pt>
                <c:pt idx="1">
                  <c:v>2024</c:v>
                </c:pt>
                <c:pt idx="2">
                  <c:v>2025</c:v>
                </c:pt>
              </c:numCache>
            </c:numRef>
          </c:cat>
          <c:val>
            <c:numRef>
              <c:f>'150.ЈСП РАНКОВЦЕ Ранковце'!$B$139:$D$139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'150.ЈСП РАНКОВЦЕ Ранковце'!$A$140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'150.ЈСП РАНКОВЦЕ Ранковце'!$B$138:$D$138</c:f>
              <c:numCache>
                <c:formatCode>General</c:formatCode>
                <c:ptCount val="3"/>
                <c:pt idx="0">
                  <c:v>2023</c:v>
                </c:pt>
                <c:pt idx="1">
                  <c:v>2024</c:v>
                </c:pt>
                <c:pt idx="2">
                  <c:v>2025</c:v>
                </c:pt>
              </c:numCache>
            </c:numRef>
          </c:cat>
          <c:val>
            <c:numRef>
              <c:f>'150.ЈСП РАНКОВЦЕ Ранковце'!$B$140:$D$140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2757120"/>
        <c:axId val="272758656"/>
      </c:lineChart>
      <c:catAx>
        <c:axId val="27275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758656"/>
        <c:crosses val="autoZero"/>
        <c:auto val="1"/>
        <c:lblAlgn val="ctr"/>
        <c:lblOffset val="100"/>
        <c:noMultiLvlLbl val="0"/>
      </c:catAx>
      <c:valAx>
        <c:axId val="272758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757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'150.ЈСП РАНКОВЦЕ Ранковце'!$A$185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'150.ЈСП РАНКОВЦЕ Ранковце'!$B$184:$D$184</c:f>
              <c:numCache>
                <c:formatCode>General</c:formatCode>
                <c:ptCount val="3"/>
                <c:pt idx="0">
                  <c:v>2023</c:v>
                </c:pt>
                <c:pt idx="1">
                  <c:v>2024</c:v>
                </c:pt>
                <c:pt idx="2">
                  <c:v>2025</c:v>
                </c:pt>
              </c:numCache>
            </c:numRef>
          </c:cat>
          <c:val>
            <c:numRef>
              <c:f>'150.ЈСП РАНКОВЦЕ Ранковце'!$B$185:$D$185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'150.ЈСП РАНКОВЦЕ Ранковце'!$A$186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'150.ЈСП РАНКОВЦЕ Ранковце'!$B$184:$D$184</c:f>
              <c:numCache>
                <c:formatCode>General</c:formatCode>
                <c:ptCount val="3"/>
                <c:pt idx="0">
                  <c:v>2023</c:v>
                </c:pt>
                <c:pt idx="1">
                  <c:v>2024</c:v>
                </c:pt>
                <c:pt idx="2">
                  <c:v>2025</c:v>
                </c:pt>
              </c:numCache>
            </c:numRef>
          </c:cat>
          <c:val>
            <c:numRef>
              <c:f>'150.ЈСП РАНКОВЦЕ Ранковце'!$B$186:$D$186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4881536"/>
        <c:axId val="274883328"/>
      </c:lineChart>
      <c:catAx>
        <c:axId val="2748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883328"/>
        <c:crosses val="autoZero"/>
        <c:auto val="1"/>
        <c:lblAlgn val="ctr"/>
        <c:lblOffset val="100"/>
        <c:noMultiLvlLbl val="0"/>
      </c:catAx>
      <c:valAx>
        <c:axId val="274883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881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spPr>
            <a:solidFill>
              <a:schemeClr val="accent1"/>
            </a:solidFill>
            <a:ln>
              <a:noFill/>
              <a:prstDash val="solid"/>
            </a:ln>
          </c:spPr>
          <c:invertIfNegative val="0"/>
          <c:cat>
            <c:numRef>
              <c:f>'16.ЈАВНО ПРЕТПРИЈАТИЕ ЗА ИЗГРА'!$B$117:$D$117</c:f>
              <c:numCache>
                <c:formatCode>General</c:formatCode>
                <c:ptCount val="3"/>
                <c:pt idx="0">
                  <c:v>2023</c:v>
                </c:pt>
                <c:pt idx="1">
                  <c:v>2024</c:v>
                </c:pt>
                <c:pt idx="2">
                  <c:v>2025</c:v>
                </c:pt>
              </c:numCache>
            </c:numRef>
          </c:cat>
          <c:val>
            <c:numRef>
              <c:f>'16.ЈАВНО ПРЕТПРИЈАТИЕ ЗА ИЗГРА'!$B$118:$D$118</c:f>
              <c:numCache>
                <c:formatCode>#,##0</c:formatCode>
                <c:ptCount val="3"/>
                <c:pt idx="0">
                  <c:v>10589077</c:v>
                </c:pt>
                <c:pt idx="1">
                  <c:v>15526205</c:v>
                </c:pt>
                <c:pt idx="2">
                  <c:v>18110864</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A7AA-0646-A6EF-E93572D2F5CD}"/>
            </c:ext>
          </c:extLst>
        </c:ser>
        <c:ser>
          <c:idx val="1"/>
          <c:order val="1"/>
          <c:spPr>
            <a:solidFill>
              <a:schemeClr val="accent2"/>
            </a:solidFill>
            <a:ln>
              <a:noFill/>
              <a:prstDash val="solid"/>
            </a:ln>
          </c:spPr>
          <c:invertIfNegative val="0"/>
          <c:cat>
            <c:numRef>
              <c:f>'16.ЈАВНО ПРЕТПРИЈАТИЕ ЗА ИЗГРА'!$B$117:$D$117</c:f>
              <c:numCache>
                <c:formatCode>General</c:formatCode>
                <c:ptCount val="3"/>
                <c:pt idx="0">
                  <c:v>2023</c:v>
                </c:pt>
                <c:pt idx="1">
                  <c:v>2024</c:v>
                </c:pt>
                <c:pt idx="2">
                  <c:v>2025</c:v>
                </c:pt>
              </c:numCache>
            </c:numRef>
          </c:cat>
          <c:val>
            <c:numRef>
              <c:f>'16.ЈАВНО ПРЕТПРИЈАТИЕ ЗА ИЗГРА'!$B$119:$D$119</c:f>
              <c:numCache>
                <c:formatCode>#,##0</c:formatCode>
                <c:ptCount val="3"/>
                <c:pt idx="0">
                  <c:v>41306108</c:v>
                </c:pt>
                <c:pt idx="1">
                  <c:v>47694037</c:v>
                </c:pt>
                <c:pt idx="2">
                  <c:v>57156980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A7AA-0646-A6EF-E93572D2F5CD}"/>
            </c:ext>
          </c:extLst>
        </c:ser>
        <c:dLbls>
          <c:showLegendKey val="0"/>
          <c:showVal val="0"/>
          <c:showCatName val="0"/>
          <c:showSerName val="0"/>
          <c:showPercent val="0"/>
          <c:showBubbleSize val="0"/>
        </c:dLbls>
        <c:gapWidth val="219"/>
        <c:overlap val="-27"/>
        <c:axId val="224706944"/>
        <c:axId val="224708480"/>
      </c:barChart>
      <c:catAx>
        <c:axId val="22470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708480"/>
        <c:crosses val="autoZero"/>
        <c:auto val="1"/>
        <c:lblAlgn val="ctr"/>
        <c:lblOffset val="100"/>
        <c:noMultiLvlLbl val="0"/>
      </c:catAx>
      <c:valAx>
        <c:axId val="224708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4706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'151.Јавно Комунално Претпријати'!$A$95</c:f>
              <c:strCache>
                <c:ptCount val="1"/>
                <c:pt idx="0">
                  <c:v>Oбврски</c:v>
                </c:pt>
              </c:strCache>
            </c:strRef>
          </c:tx>
          <c:spPr>
            <a:solidFill>
              <a:schemeClr val="accent1"/>
            </a:solidFill>
            <a:ln>
              <a:noFill/>
              <a:prstDash val="solid"/>
            </a:ln>
          </c:spPr>
          <c:invertIfNegative val="0"/>
          <c:cat>
            <c:numRef>
              <c:f>'151.Јавно Комунално Претпријати'!$B$94:$D$94</c:f>
              <c:numCache>
                <c:formatCode>0</c:formatCode>
                <c:ptCount val="3"/>
                <c:pt idx="0">
                  <c:v>2023</c:v>
                </c:pt>
                <c:pt idx="1">
                  <c:v>2024</c:v>
                </c:pt>
                <c:pt idx="2">
                  <c:v>2025</c:v>
                </c:pt>
              </c:numCache>
            </c:numRef>
          </c:cat>
          <c:val>
            <c:numRef>
              <c:f>'151.Јавно Комунално Претпријати'!$B$95:$D$95</c:f>
              <c:numCache>
                <c:formatCode>#,##0</c:formatCode>
                <c:ptCount val="3"/>
                <c:pt idx="0">
                  <c:v>16118873</c:v>
                </c:pt>
                <c:pt idx="1">
                  <c:v>16960712</c:v>
                </c:pt>
                <c:pt idx="2">
                  <c:v>21479921</c:v>
                </c:pt>
              </c:numCache>
            </c:numRef>
          </c:val>
          <c:extLst>
            <c:ext xmlns:c16="http://schemas.microsoft.com/office/drawing/2014/chart" uri="{C3380CC4-5D6E-409C-BE32-E72D297353CC}">
              <c16:uniqueId val="{00000000-BB4C-0F43-B66C-CC07D8E17041}"/>
            </c:ext>
          </c:extLst>
        </c:ser>
        <c:ser>
          <c:idx val="1"/>
          <c:order val="1"/>
          <c:tx>
            <c:strRef>
              <c:f>'151.Јавно Комунално Претпријати'!$A$96</c:f>
              <c:strCache>
                <c:ptCount val="1"/>
                <c:pt idx="0">
                  <c:v>EBITDA</c:v>
                </c:pt>
              </c:strCache>
            </c:strRef>
          </c:tx>
          <c:spPr>
            <a:solidFill>
              <a:schemeClr val="accent2"/>
            </a:solidFill>
            <a:ln>
              <a:noFill/>
              <a:prstDash val="solid"/>
            </a:ln>
          </c:spPr>
          <c:invertIfNegative val="0"/>
          <c:cat>
            <c:numRef>
              <c:f>'151.Јавно Комунално Претпријати'!$B$94:$D$94</c:f>
              <c:numCache>
                <c:formatCode>0</c:formatCode>
                <c:ptCount val="3"/>
                <c:pt idx="0">
                  <c:v>2023</c:v>
                </c:pt>
                <c:pt idx="1">
                  <c:v>2024</c:v>
                </c:pt>
                <c:pt idx="2">
                  <c:v>2025</c:v>
                </c:pt>
              </c:numCache>
            </c:numRef>
          </c:cat>
          <c:val>
            <c:numRef>
              <c:f>'151.Јавно Комунално Претпријати'!$B$96:$D$96</c:f>
              <c:numCache>
                <c:formatCode>#,##0</c:formatCode>
                <c:ptCount val="3"/>
                <c:pt idx="0">
                  <c:v>-4334758</c:v>
                </c:pt>
                <c:pt idx="1">
                  <c:v>-465538</c:v>
                </c:pt>
                <c:pt idx="2">
                  <c:v>933175</c:v>
                </c:pt>
              </c:numCache>
            </c:numRef>
          </c:val>
          <c:extLst>
            <c:ext xmlns:c16="http://schemas.microsoft.com/office/drawing/2014/chart" uri="{C3380CC4-5D6E-409C-BE32-E72D297353CC}">
              <c16:uniqueId val="{00000001-BB4C-0F43-B66C-CC07D8E17041}"/>
            </c:ext>
          </c:extLst>
        </c:ser>
        <c:ser>
          <c:idx val="2"/>
          <c:order val="2"/>
          <c:tx>
            <c:strRef>
              <c:f>'151.Јавно Комунално Претпријати'!$A$97</c:f>
              <c:strCache>
                <c:ptCount val="1"/>
                <c:pt idx="0">
                  <c:v>Показател на долг/ЕBITDA</c:v>
                </c:pt>
              </c:strCache>
            </c:strRef>
          </c:tx>
          <c:spPr>
            <a:solidFill>
              <a:schemeClr val="accent3"/>
            </a:solidFill>
            <a:ln>
              <a:noFill/>
              <a:prstDash val="solid"/>
            </a:ln>
          </c:spPr>
          <c:invertIfNegative val="0"/>
          <c:cat>
            <c:numRef>
              <c:f>'151.Јавно Комунално Претпријати'!$B$94:$D$94</c:f>
              <c:numCache>
                <c:formatCode>0</c:formatCode>
                <c:ptCount val="3"/>
                <c:pt idx="0">
                  <c:v>2023</c:v>
                </c:pt>
                <c:pt idx="1">
                  <c:v>2024</c:v>
                </c:pt>
                <c:pt idx="2">
                  <c:v>2025</c:v>
                </c:pt>
              </c:numCache>
            </c:numRef>
          </c:cat>
          <c:val>
            <c:numRef>
              <c:f>'151.Јавно Комунално Претпријати'!$B$97:$D$97</c:f>
              <c:numCache>
                <c:formatCode>#,##0.00</c:formatCode>
                <c:ptCount val="3"/>
                <c:pt idx="0">
                  <c:v>-3.7185173889753478</c:v>
                </c:pt>
                <c:pt idx="1">
                  <c:v>-36.432497454557947</c:v>
                </c:pt>
                <c:pt idx="2">
                  <c:v>23.018105928684331</c:v>
                </c:pt>
              </c:numCache>
            </c:numRef>
          </c:val>
          <c:extLst>
            <c:ext xmlns:c16="http://schemas.microsoft.com/office/drawing/2014/chart" uri="{C3380CC4-5D6E-409C-BE32-E72D297353CC}">
              <c16:uniqueId val="{00000002-BB4C-0F43-B66C-CC07D8E17041}"/>
            </c:ext>
          </c:extLst>
        </c:ser>
        <c:dLbls>
          <c:showLegendKey val="0"/>
          <c:showVal val="0"/>
          <c:showCatName val="0"/>
          <c:showSerName val="0"/>
          <c:showPercent val="0"/>
          <c:showBubbleSize val="0"/>
        </c:dLbls>
        <c:gapWidth val="219"/>
        <c:overlap val="-27"/>
        <c:axId val="274308480"/>
        <c:axId val="274326656"/>
      </c:barChart>
      <c:catAx>
        <c:axId val="2743084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26656"/>
        <c:crosses val="autoZero"/>
        <c:auto val="1"/>
        <c:lblAlgn val="ctr"/>
        <c:lblOffset val="100"/>
        <c:noMultiLvlLbl val="0"/>
      </c:catAx>
      <c:valAx>
        <c:axId val="2743266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084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'151.Јавно Комунално Претпријати'!$A$118</c:f>
              <c:strCache>
                <c:ptCount val="1"/>
                <c:pt idx="0">
                  <c:v>Oбврски</c:v>
                </c:pt>
              </c:strCache>
            </c:strRef>
          </c:tx>
          <c:spPr>
            <a:solidFill>
              <a:schemeClr val="accent1"/>
            </a:solidFill>
            <a:ln>
              <a:noFill/>
              <a:prstDash val="solid"/>
            </a:ln>
          </c:spPr>
          <c:invertIfNegative val="0"/>
          <c:cat>
            <c:numRef>
              <c:f>'151.Јавно Комунално Претпријати'!$B$117:$D$117</c:f>
              <c:numCache>
                <c:formatCode>General</c:formatCode>
                <c:ptCount val="3"/>
                <c:pt idx="0">
                  <c:v>2023</c:v>
                </c:pt>
                <c:pt idx="1">
                  <c:v>2024</c:v>
                </c:pt>
                <c:pt idx="2">
                  <c:v>2025</c:v>
                </c:pt>
              </c:numCache>
            </c:numRef>
          </c:cat>
          <c:val>
            <c:numRef>
              <c:f>'151.Јавно Комунално Претпријати'!$B$118:$D$118</c:f>
              <c:numCache>
                <c:formatCode>#,##0</c:formatCode>
                <c:ptCount val="3"/>
                <c:pt idx="0">
                  <c:v>16118873</c:v>
                </c:pt>
                <c:pt idx="1">
                  <c:v>16960712</c:v>
                </c:pt>
                <c:pt idx="2">
                  <c:v>21479921</c:v>
                </c:pt>
              </c:numCache>
            </c:numRef>
          </c:val>
          <c:extLst>
            <c:ext xmlns:c16="http://schemas.microsoft.com/office/drawing/2014/chart" uri="{C3380CC4-5D6E-409C-BE32-E72D297353CC}">
              <c16:uniqueId val="{00000000-3401-684E-B8FF-BB5511625A98}"/>
            </c:ext>
          </c:extLst>
        </c:ser>
        <c:ser>
          <c:idx val="1"/>
          <c:order val="1"/>
          <c:tx>
            <c:strRef>
              <c:f>'151.Јавно Комунално Претпријати'!$A$119</c:f>
              <c:strCache>
                <c:ptCount val="1"/>
                <c:pt idx="0">
                  <c:v>Приходи</c:v>
                </c:pt>
              </c:strCache>
            </c:strRef>
          </c:tx>
          <c:spPr>
            <a:solidFill>
              <a:schemeClr val="accent2"/>
            </a:solidFill>
            <a:ln>
              <a:noFill/>
              <a:prstDash val="solid"/>
            </a:ln>
          </c:spPr>
          <c:invertIfNegative val="0"/>
          <c:cat>
            <c:numRef>
              <c:f>'151.Јавно Комунално Претпријати'!$B$117:$D$117</c:f>
              <c:numCache>
                <c:formatCode>General</c:formatCode>
                <c:ptCount val="3"/>
                <c:pt idx="0">
                  <c:v>2023</c:v>
                </c:pt>
                <c:pt idx="1">
                  <c:v>2024</c:v>
                </c:pt>
                <c:pt idx="2">
                  <c:v>2025</c:v>
                </c:pt>
              </c:numCache>
            </c:numRef>
          </c:cat>
          <c:val>
            <c:numRef>
              <c:f>'151.Јавно Комунално Претпријати'!$B$119:$D$119</c:f>
              <c:numCache>
                <c:formatCode>#,##0</c:formatCode>
                <c:ptCount val="3"/>
                <c:pt idx="0">
                  <c:v>50546062</c:v>
                </c:pt>
                <c:pt idx="1">
                  <c:v>58119948</c:v>
                </c:pt>
                <c:pt idx="2">
                  <c:v>68650750</c:v>
                </c:pt>
              </c:numCache>
            </c:numRef>
          </c:val>
          <c:extLst>
            <c:ext xmlns:c16="http://schemas.microsoft.com/office/drawing/2014/chart" uri="{C3380CC4-5D6E-409C-BE32-E72D297353CC}">
              <c16:uniqueId val="{00000001-3401-684E-B8FF-BB5511625A98}"/>
            </c:ext>
          </c:extLst>
        </c:ser>
        <c:dLbls>
          <c:showLegendKey val="0"/>
          <c:showVal val="0"/>
          <c:showCatName val="0"/>
          <c:showSerName val="0"/>
          <c:showPercent val="0"/>
          <c:showBubbleSize val="0"/>
        </c:dLbls>
        <c:gapWidth val="219"/>
        <c:overlap val="-27"/>
        <c:axId val="274352384"/>
        <c:axId val="274354176"/>
      </c:barChart>
      <c:catAx>
        <c:axId val="2743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54176"/>
        <c:crosses val="autoZero"/>
        <c:auto val="1"/>
        <c:lblAlgn val="ctr"/>
        <c:lblOffset val="100"/>
        <c:noMultiLvlLbl val="0"/>
      </c:catAx>
      <c:valAx>
        <c:axId val="2743541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52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'151.Јавно Комунално Претпријати'!$A$139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'151.Јавно Комунално Претпријати'!$B$138:$D$138</c:f>
              <c:numCache>
                <c:formatCode>General</c:formatCode>
                <c:ptCount val="3"/>
                <c:pt idx="0">
                  <c:v>2023</c:v>
                </c:pt>
                <c:pt idx="1">
                  <c:v>2024</c:v>
                </c:pt>
                <c:pt idx="2">
                  <c:v>2025</c:v>
                </c:pt>
              </c:numCache>
            </c:numRef>
          </c:cat>
          <c:val>
            <c:numRef>
              <c:f>'151.Јавно Комунално Претпријати'!$B$139:$D$139</c:f>
              <c:numCache>
                <c:formatCode>0.00</c:formatCode>
                <c:ptCount val="3"/>
                <c:pt idx="0">
                  <c:v>0.20250068901531079</c:v>
                </c:pt>
                <c:pt idx="1">
                  <c:v>0.20929648040292231</c:v>
                </c:pt>
                <c:pt idx="2">
                  <c:v>0.20956690897458069</c:v>
                </c:pt>
              </c:numCache>
            </c:numRef>
          </c:val>
          <c:smooth val="0"/>
          <c:extLst>
            <c:ext xmlns:c16="http://schemas.microsoft.com/office/drawing/2014/chart" uri="{C3380CC4-5D6E-409C-BE32-E72D297353CC}">
              <c16:uniqueId val="{00000000-AD91-8C49-80D0-D65B1F901120}"/>
            </c:ext>
          </c:extLst>
        </c:ser>
        <c:ser>
          <c:idx val="1"/>
          <c:order val="1"/>
          <c:tx>
            <c:strRef>
              <c:f>'151.Јавно Комунално Претпријати'!$A$140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'151.Јавно Комунално Претпријати'!$B$138:$D$138</c:f>
              <c:numCache>
                <c:formatCode>General</c:formatCode>
                <c:ptCount val="3"/>
                <c:pt idx="0">
                  <c:v>2023</c:v>
                </c:pt>
                <c:pt idx="1">
                  <c:v>2024</c:v>
                </c:pt>
                <c:pt idx="2">
                  <c:v>2025</c:v>
                </c:pt>
              </c:numCache>
            </c:numRef>
          </c:cat>
          <c:val>
            <c:numRef>
              <c:f>'151.Јавно Комунално Претпријати'!$B$140:$D$140</c:f>
              <c:numCache>
                <c:formatCode>0.00</c:formatCode>
                <c:ptCount val="3"/>
                <c:pt idx="0">
                  <c:v>0.25391957864550241</c:v>
                </c:pt>
                <c:pt idx="1">
                  <c:v>0.26469653317032699</c:v>
                </c:pt>
                <c:pt idx="2">
                  <c:v>0.32800760833853992</c:v>
                </c:pt>
              </c:numCache>
            </c:numRef>
          </c:val>
          <c:smooth val="0"/>
          <c:extLst>
            <c:ext xmlns:c16="http://schemas.microsoft.com/office/drawing/2014/chart" uri="{C3380CC4-5D6E-409C-BE32-E72D297353CC}">
              <c16:uniqueId val="{00000001-AD91-8C49-80D0-D65B1F901120}"/>
            </c:ext>
          </c:extLst>
        </c:ser>
        <c:dLbls>
          <c:showLegendKey val="0"/>
          <c:showVal val="0"/>
          <c:showCatName val="0"/>
          <c:showSerName val="0"/>
          <c:showPercent val="0"/>
          <c:showBubbleSize val="0"/>
        </c:dLbls>
        <c:smooth val="0"/>
        <c:axId val="274396288"/>
        <c:axId val="274397824"/>
      </c:lineChart>
      <c:catAx>
        <c:axId val="27439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97824"/>
        <c:crosses val="autoZero"/>
        <c:auto val="1"/>
        <c:lblAlgn val="ctr"/>
        <c:lblOffset val="100"/>
        <c:noMultiLvlLbl val="0"/>
      </c:catAx>
      <c:valAx>
        <c:axId val="274397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396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'151.Јавно Комунално Претпријати'!$A$161</c:f>
              <c:strCache>
                <c:ptCount val="1"/>
                <c:pt idx="0">
                  <c:v>   НЕТО ПРОФИТНА МАРЖА</c:v>
                </c:pt>
              </c:strCache>
            </c:strRef>
          </c:tx>
          <c:spPr>
            <a:ln w="28575" cap="rnd">
              <a:solidFill>
                <a:schemeClr val="accent1"/>
              </a:solidFill>
              <a:prstDash val="solid"/>
              <a:round/>
            </a:ln>
          </c:spPr>
          <c:marker>
            <c:symbol val="none"/>
          </c:marker>
          <c:cat>
            <c:numRef>
              <c:f>'151.Јавно Комунално Претпријати'!$B$160:$D$160</c:f>
              <c:numCache>
                <c:formatCode>General</c:formatCode>
                <c:ptCount val="3"/>
                <c:pt idx="0">
                  <c:v>2023</c:v>
                </c:pt>
                <c:pt idx="1">
                  <c:v>2024</c:v>
                </c:pt>
                <c:pt idx="2">
                  <c:v>2025</c:v>
                </c:pt>
              </c:numCache>
            </c:numRef>
          </c:cat>
          <c:val>
            <c:numRef>
              <c:f>'151.Јавно Комунално Претпријати'!$B$161:$D$161</c:f>
              <c:numCache>
                <c:formatCode>0.00</c:formatCode>
                <c:ptCount val="3"/>
                <c:pt idx="0">
                  <c:v>3.6801572125687159</c:v>
                </c:pt>
                <c:pt idx="1">
                  <c:v>1.086910758595065</c:v>
                </c:pt>
                <c:pt idx="2">
                  <c:v>2.1831768868416801</c:v>
                </c:pt>
              </c:numCache>
            </c:numRef>
          </c:val>
          <c:smooth val="0"/>
          <c:extLst>
            <c:ext xmlns:c16="http://schemas.microsoft.com/office/drawing/2014/chart" uri="{C3380CC4-5D6E-409C-BE32-E72D297353CC}">
              <c16:uniqueId val="{00000000-8C95-AB42-B90F-838DE436CECA}"/>
            </c:ext>
          </c:extLst>
        </c:ser>
        <c:ser>
          <c:idx val="1"/>
          <c:order val="1"/>
          <c:tx>
            <c:strRef>
              <c:f>'151.Јавно Комунално Претпријати'!$A$162</c:f>
              <c:strCache>
                <c:ptCount val="1"/>
                <c:pt idx="0">
                  <c:v>  ОПЕРАТИВНА ПРОФИТНА МАРЖА</c:v>
                </c:pt>
              </c:strCache>
            </c:strRef>
          </c:tx>
          <c:spPr>
            <a:ln w="28575" cap="rnd">
              <a:solidFill>
                <a:schemeClr val="accent2"/>
              </a:solidFill>
              <a:prstDash val="solid"/>
              <a:round/>
            </a:ln>
          </c:spPr>
          <c:marker>
            <c:symbol val="none"/>
          </c:marker>
          <c:cat>
            <c:numRef>
              <c:f>'151.Јавно Комунално Претпријати'!$B$160:$D$160</c:f>
              <c:numCache>
                <c:formatCode>General</c:formatCode>
                <c:ptCount val="3"/>
                <c:pt idx="0">
                  <c:v>2023</c:v>
                </c:pt>
                <c:pt idx="1">
                  <c:v>2024</c:v>
                </c:pt>
                <c:pt idx="2">
                  <c:v>2025</c:v>
                </c:pt>
              </c:numCache>
            </c:numRef>
          </c:cat>
          <c:val>
            <c:numRef>
              <c:f>'151.Јавно Комунално Претпријати'!$B$162:$D$162</c:f>
              <c:numCache>
                <c:formatCode>0.00</c:formatCode>
                <c:ptCount val="3"/>
                <c:pt idx="0">
                  <c:v>-15.279422518920549</c:v>
                </c:pt>
                <c:pt idx="1">
                  <c:v>-5.9179033274662816</c:v>
                </c:pt>
                <c:pt idx="2">
                  <c:v>-6.2918706930866861</c:v>
                </c:pt>
              </c:numCache>
            </c:numRef>
          </c:val>
          <c:smooth val="0"/>
          <c:extLst>
            <c:ext xmlns:c16="http://schemas.microsoft.com/office/drawing/2014/chart" uri="{C3380CC4-5D6E-409C-BE32-E72D297353CC}">
              <c16:uniqueId val="{00000001-8C95-AB42-B90F-838DE436CECA}"/>
            </c:ext>
          </c:extLst>
        </c:ser>
        <c:ser>
          <c:idx val="2"/>
          <c:order val="2"/>
          <c:tx>
            <c:strRef>
              <c:f>'151.Јавно Комунално Претпријати'!$A$163</c:f>
              <c:strCache>
                <c:ptCount val="1"/>
                <c:pt idx="0">
                  <c:v>  СТАПКА НА ПОВРАТ НА РЕДСТВА (ROA)</c:v>
                </c:pt>
              </c:strCache>
            </c:strRef>
          </c:tx>
          <c:spPr>
            <a:ln w="28575" cap="rnd">
              <a:solidFill>
                <a:schemeClr val="accent3"/>
              </a:solidFill>
              <a:prstDash val="solid"/>
              <a:round/>
            </a:ln>
          </c:spPr>
          <c:marker>
            <c:symbol val="none"/>
          </c:marker>
          <c:cat>
            <c:numRef>
              <c:f>'151.Јавно Комунално Претпријати'!$B$160:$D$160</c:f>
              <c:numCache>
                <c:formatCode>General</c:formatCode>
                <c:ptCount val="3"/>
                <c:pt idx="0">
                  <c:v>2023</c:v>
                </c:pt>
                <c:pt idx="1">
                  <c:v>2024</c:v>
                </c:pt>
                <c:pt idx="2">
                  <c:v>2025</c:v>
                </c:pt>
              </c:numCache>
            </c:numRef>
          </c:cat>
          <c:val>
            <c:numRef>
              <c:f>'151.Јавно Комунално Претпријати'!$B$163:$D$163</c:f>
              <c:numCache>
                <c:formatCode>0.00</c:formatCode>
                <c:ptCount val="3"/>
                <c:pt idx="0">
                  <c:v>2.1060627040742239</c:v>
                </c:pt>
                <c:pt idx="1">
                  <c:v>0.73526493699601281</c:v>
                </c:pt>
                <c:pt idx="2">
                  <c:v>1.375636202059576</c:v>
                </c:pt>
              </c:numCache>
            </c:numRef>
          </c:val>
          <c:smooth val="0"/>
          <c:extLst>
            <c:ext xmlns:c16="http://schemas.microsoft.com/office/drawing/2014/chart" uri="{C3380CC4-5D6E-409C-BE32-E72D297353CC}">
              <c16:uniqueId val="{00000002-8C95-AB42-B90F-838DE436CECA}"/>
            </c:ext>
          </c:extLst>
        </c:ser>
        <c:ser>
          <c:idx val="3"/>
          <c:order val="3"/>
          <c:tx>
            <c:strRef>
              <c:f>'151.Јавно Комунално Претпријати'!$A$164</c:f>
              <c:strCache>
                <c:ptCount val="1"/>
                <c:pt idx="0">
                  <c:v>  СТАПКА НА ПОВРАТ НА КАПИТАЛОТ (ROE)</c:v>
                </c:pt>
              </c:strCache>
            </c:strRef>
          </c:tx>
          <c:marker>
            <c:symbol val="none"/>
          </c:marker>
          <c:cat>
            <c:numRef>
              <c:f>'151.Јавно Комунално Претпријати'!$B$160:$D$160</c:f>
              <c:numCache>
                <c:formatCode>General</c:formatCode>
                <c:ptCount val="3"/>
                <c:pt idx="0">
                  <c:v>2023</c:v>
                </c:pt>
                <c:pt idx="1">
                  <c:v>2024</c:v>
                </c:pt>
                <c:pt idx="2">
                  <c:v>2025</c:v>
                </c:pt>
              </c:numCache>
            </c:numRef>
          </c:cat>
          <c:val>
            <c:numRef>
              <c:f>'151.Јавно Комунално Претпријати'!$B$164:$D$164</c:f>
              <c:numCache>
                <c:formatCode>0.00</c:formatCode>
                <c:ptCount val="3"/>
                <c:pt idx="0">
                  <c:v>2.6408332584937591</c:v>
                </c:pt>
                <c:pt idx="1">
                  <c:v>0.92988701678055641</c:v>
                </c:pt>
                <c:pt idx="2">
                  <c:v>2.1531030007996361</c:v>
                </c:pt>
              </c:numCache>
            </c:numRef>
          </c:val>
          <c:smooth val="0"/>
          <c:extLst>
            <c:ext xmlns:c16="http://schemas.microsoft.com/office/drawing/2014/chart" uri="{C3380CC4-5D6E-409C-BE32-E72D297353CC}">
              <c16:uniqueId val="{00000000-CA02-CD46-A5AA-227DDD18DC3D}"/>
            </c:ext>
          </c:extLst>
        </c:ser>
        <c:dLbls>
          <c:showLegendKey val="0"/>
          <c:showVal val="0"/>
          <c:showCatName val="0"/>
          <c:showSerName val="0"/>
          <c:showPercent val="0"/>
          <c:showBubbleSize val="0"/>
        </c:dLbls>
        <c:smooth val="0"/>
        <c:axId val="274553088"/>
        <c:axId val="274911232"/>
      </c:lineChart>
      <c:catAx>
        <c:axId val="27455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911232"/>
        <c:crosses val="autoZero"/>
        <c:auto val="1"/>
        <c:lblAlgn val="ctr"/>
        <c:lblOffset val="100"/>
        <c:noMultiLvlLbl val="0"/>
      </c:catAx>
      <c:valAx>
        <c:axId val="2749112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5530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'151.Јавно Комунално Претпријати'!$A$185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'151.Јавно Комунално Претпријати'!$B$184:$D$184</c:f>
              <c:numCache>
                <c:formatCode>General</c:formatCode>
                <c:ptCount val="3"/>
                <c:pt idx="0">
                  <c:v>2023</c:v>
                </c:pt>
                <c:pt idx="1">
                  <c:v>2024</c:v>
                </c:pt>
                <c:pt idx="2">
                  <c:v>2025</c:v>
                </c:pt>
              </c:numCache>
            </c:numRef>
          </c:cat>
          <c:val>
            <c:numRef>
              <c:f>'151.Јавно Комунално Претпријати'!$B$185:$D$185</c:f>
              <c:numCache>
                <c:formatCode>0.00</c:formatCode>
                <c:ptCount val="3"/>
                <c:pt idx="0">
                  <c:v>3.521834560021659</c:v>
                </c:pt>
                <c:pt idx="1">
                  <c:v>3.5244956697572598</c:v>
                </c:pt>
                <c:pt idx="2">
                  <c:v>3.1996660043582099</c:v>
                </c:pt>
              </c:numCache>
            </c:numRef>
          </c:val>
          <c:smooth val="0"/>
          <c:extLst>
            <c:ext xmlns:c16="http://schemas.microsoft.com/office/drawing/2014/chart" uri="{C3380CC4-5D6E-409C-BE32-E72D297353CC}">
              <c16:uniqueId val="{00000000-99B9-FD4B-9365-70E53095F630}"/>
            </c:ext>
          </c:extLst>
        </c:ser>
        <c:ser>
          <c:idx val="1"/>
          <c:order val="1"/>
          <c:tx>
            <c:strRef>
              <c:f>'151.Јавно Комунално Претпријати'!$A$186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'151.Јавно Комунално Претпријати'!$B$184:$D$184</c:f>
              <c:numCache>
                <c:formatCode>General</c:formatCode>
                <c:ptCount val="3"/>
                <c:pt idx="0">
                  <c:v>2023</c:v>
                </c:pt>
                <c:pt idx="1">
                  <c:v>2024</c:v>
                </c:pt>
                <c:pt idx="2">
                  <c:v>2025</c:v>
                </c:pt>
              </c:numCache>
            </c:numRef>
          </c:cat>
          <c:val>
            <c:numRef>
              <c:f>'151.Јавно Комунално Претпријати'!$B$186:$D$186</c:f>
              <c:numCache>
                <c:formatCode>0.00</c:formatCode>
                <c:ptCount val="3"/>
                <c:pt idx="0">
                  <c:v>3.3173403624434541</c:v>
                </c:pt>
                <c:pt idx="1">
                  <c:v>3.3440573721197548</c:v>
                </c:pt>
                <c:pt idx="2">
                  <c:v>3.0588030561192472</c:v>
                </c:pt>
              </c:numCache>
            </c:numRef>
          </c:val>
          <c:smooth val="0"/>
          <c:extLst>
            <c:ext xmlns:c16="http://schemas.microsoft.com/office/drawing/2014/chart" uri="{C3380CC4-5D6E-409C-BE32-E72D297353CC}">
              <c16:uniqueId val="{00000001-99B9-FD4B-9365-70E53095F630}"/>
            </c:ext>
          </c:extLst>
        </c:ser>
        <c:dLbls>
          <c:showLegendKey val="0"/>
          <c:showVal val="0"/>
          <c:showCatName val="0"/>
          <c:showSerName val="0"/>
          <c:showPercent val="0"/>
          <c:showBubbleSize val="0"/>
        </c:dLbls>
        <c:smooth val="0"/>
        <c:axId val="275260544"/>
        <c:axId val="275262080"/>
      </c:lineChart>
      <c:catAx>
        <c:axId val="2752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62080"/>
        <c:crosses val="autoZero"/>
        <c:auto val="1"/>
        <c:lblAlgn val="ctr"/>
        <c:lblOffset val="100"/>
        <c:noMultiLvlLbl val="0"/>
      </c:catAx>
      <c:valAx>
        <c:axId val="275262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605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'152.ЈРП РАДИО РЕСЕН Ресен'!$A$161</c:f>
              <c:strCache>
                <c:ptCount val="1"/>
                <c:pt idx="0">
                  <c:v>   НЕТО ПРОФИТНА МАРЖА</c:v>
                </c:pt>
              </c:strCache>
            </c:strRef>
          </c:tx>
          <c:spPr>
            <a:ln w="28575" cap="rnd">
              <a:solidFill>
                <a:schemeClr val="accent1"/>
              </a:solidFill>
              <a:prstDash val="solid"/>
              <a:round/>
            </a:ln>
          </c:spPr>
          <c:marker>
            <c:symbol val="none"/>
          </c:marker>
          <c:cat>
            <c:numRef>
              <c:f>'152.ЈРП РАДИО РЕСЕН Ресен'!$B$160:$D$160</c:f>
              <c:numCache>
                <c:formatCode>General</c:formatCode>
                <c:ptCount val="3"/>
                <c:pt idx="0">
                  <c:v>2023</c:v>
                </c:pt>
                <c:pt idx="1">
                  <c:v>2024</c:v>
                </c:pt>
                <c:pt idx="2">
                  <c:v>2025</c:v>
                </c:pt>
              </c:numCache>
            </c:numRef>
          </c:cat>
          <c:val>
            <c:numRef>
              <c:f>'152.ЈРП РАДИО РЕСЕН Ресен'!$B$161:$D$161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'152.ЈРП РАДИО РЕСЕН Ресен'!$A$162</c:f>
              <c:strCache>
                <c:ptCount val="1"/>
                <c:pt idx="0">
                  <c:v>  ОПЕРАТИВНА ПРОФИТНА МАРЖА</c:v>
                </c:pt>
              </c:strCache>
            </c:strRef>
          </c:tx>
          <c:spPr>
            <a:ln w="28575" cap="rnd">
              <a:solidFill>
                <a:schemeClr val="accent2"/>
              </a:solidFill>
              <a:prstDash val="solid"/>
              <a:round/>
            </a:ln>
          </c:spPr>
          <c:marker>
            <c:symbol val="none"/>
          </c:marker>
          <c:cat>
            <c:numRef>
              <c:f>'152.ЈРП РАДИО РЕСЕН Ресен'!$B$160:$D$160</c:f>
              <c:numCache>
                <c:formatCode>General</c:formatCode>
                <c:ptCount val="3"/>
                <c:pt idx="0">
                  <c:v>2023</c:v>
                </c:pt>
                <c:pt idx="1">
                  <c:v>2024</c:v>
                </c:pt>
                <c:pt idx="2">
                  <c:v>2025</c:v>
                </c:pt>
              </c:numCache>
            </c:numRef>
          </c:cat>
          <c:val>
            <c:numRef>
              <c:f>'152.ЈРП РАДИО РЕСЕН Ресен'!$B$162:$D$162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'152.ЈРП РАДИО РЕСЕН Ресен'!$A$163</c:f>
              <c:strCache>
                <c:ptCount val="1"/>
                <c:pt idx="0">
                  <c:v>  СТАПКА НА ПОВРАТ НА РЕДСТВА (ROA)</c:v>
                </c:pt>
              </c:strCache>
            </c:strRef>
          </c:tx>
          <c:spPr>
            <a:ln w="28575" cap="rnd">
              <a:solidFill>
                <a:schemeClr val="accent3"/>
              </a:solidFill>
              <a:prstDash val="solid"/>
              <a:round/>
            </a:ln>
          </c:spPr>
          <c:marker>
            <c:symbol val="none"/>
          </c:marker>
          <c:cat>
            <c:numRef>
              <c:f>'152.ЈРП РАДИО РЕСЕН Ресен'!$B$160:$D$160</c:f>
              <c:numCache>
                <c:formatCode>General</c:formatCode>
                <c:ptCount val="3"/>
                <c:pt idx="0">
                  <c:v>2023</c:v>
                </c:pt>
                <c:pt idx="1">
                  <c:v>2024</c:v>
                </c:pt>
                <c:pt idx="2">
                  <c:v>2025</c:v>
                </c:pt>
              </c:numCache>
            </c:numRef>
          </c:cat>
          <c:val>
            <c:numRef>
              <c:f>'152.ЈРП РАДИО РЕСЕН Ресен'!$B$163:$D$163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'152.ЈРП РАДИО РЕСЕН Ресен'!$A$164</c:f>
              <c:strCache>
                <c:ptCount val="1"/>
                <c:pt idx="0">
                  <c:v>  СТАПКА НА ПОВРАТ НА КАПИТАЛОТ (ROE)</c:v>
                </c:pt>
              </c:strCache>
            </c:strRef>
          </c:tx>
          <c:marker>
            <c:symbol val="none"/>
          </c:marker>
          <c:cat>
            <c:numRef>
              <c:f>'152.ЈРП РАДИО РЕСЕН Ресен'!$B$160:$D$160</c:f>
              <c:numCache>
                <c:formatCode>General</c:formatCode>
                <c:ptCount val="3"/>
                <c:pt idx="0">
                  <c:v>2023</c:v>
                </c:pt>
                <c:pt idx="1">
                  <c:v>2024</c:v>
                </c:pt>
                <c:pt idx="2">
                  <c:v>2025</c:v>
                </c:pt>
              </c:numCache>
            </c:numRef>
          </c:cat>
          <c:val>
            <c:numRef>
              <c:f>'152.ЈРП РАДИО РЕСЕН Ресен'!$B$164:$D$164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5217024"/>
        <c:axId val="275222912"/>
      </c:lineChart>
      <c:catAx>
        <c:axId val="27521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22912"/>
        <c:crosses val="autoZero"/>
        <c:auto val="1"/>
        <c:lblAlgn val="ctr"/>
        <c:lblOffset val="100"/>
        <c:noMultiLvlLbl val="0"/>
      </c:catAx>
      <c:valAx>
        <c:axId val="275222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170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'152.ЈРП РАДИО РЕСЕН Ресен'!$A$95</c:f>
              <c:strCache>
                <c:ptCount val="1"/>
                <c:pt idx="0">
                  <c:v>Oбврски</c:v>
                </c:pt>
              </c:strCache>
            </c:strRef>
          </c:tx>
          <c:spPr>
            <a:solidFill>
              <a:schemeClr val="accent1"/>
            </a:solidFill>
            <a:ln>
              <a:noFill/>
              <a:prstDash val="solid"/>
            </a:ln>
          </c:spPr>
          <c:invertIfNegative val="0"/>
          <c:cat>
            <c:numRef>
              <c:f>'152.ЈРП РАДИО РЕСЕН Ресен'!$B$94:$D$94</c:f>
              <c:numCache>
                <c:formatCode>0</c:formatCode>
                <c:ptCount val="3"/>
                <c:pt idx="0">
                  <c:v>2023</c:v>
                </c:pt>
                <c:pt idx="1">
                  <c:v>2024</c:v>
                </c:pt>
                <c:pt idx="2">
                  <c:v>2025</c:v>
                </c:pt>
              </c:numCache>
            </c:numRef>
          </c:cat>
          <c:val>
            <c:numRef>
              <c:f>'152.ЈРП РАДИО РЕСЕН Ресен'!$B$95:$D$95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'152.ЈРП РАДИО РЕСЕН Ресен'!$A$96</c:f>
              <c:strCache>
                <c:ptCount val="1"/>
                <c:pt idx="0">
                  <c:v>EBITDA</c:v>
                </c:pt>
              </c:strCache>
            </c:strRef>
          </c:tx>
          <c:spPr>
            <a:solidFill>
              <a:schemeClr val="accent2"/>
            </a:solidFill>
            <a:ln>
              <a:noFill/>
              <a:prstDash val="solid"/>
            </a:ln>
          </c:spPr>
          <c:invertIfNegative val="0"/>
          <c:cat>
            <c:numRef>
              <c:f>'152.ЈРП РАДИО РЕСЕН Ресен'!$B$94:$D$94</c:f>
              <c:numCache>
                <c:formatCode>0</c:formatCode>
                <c:ptCount val="3"/>
                <c:pt idx="0">
                  <c:v>2023</c:v>
                </c:pt>
                <c:pt idx="1">
                  <c:v>2024</c:v>
                </c:pt>
                <c:pt idx="2">
                  <c:v>2025</c:v>
                </c:pt>
              </c:numCache>
            </c:numRef>
          </c:cat>
          <c:val>
            <c:numRef>
              <c:f>'152.ЈРП РАДИО РЕСЕН Ресен'!$B$96:$D$96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'152.ЈРП РАДИО РЕСЕН Ресен'!$A$97</c:f>
              <c:strCache>
                <c:ptCount val="1"/>
                <c:pt idx="0">
                  <c:v>Показател на долг/ЕBITDA</c:v>
                </c:pt>
              </c:strCache>
            </c:strRef>
          </c:tx>
          <c:spPr>
            <a:solidFill>
              <a:schemeClr val="accent3"/>
            </a:solidFill>
            <a:ln>
              <a:noFill/>
              <a:prstDash val="solid"/>
            </a:ln>
          </c:spPr>
          <c:invertIfNegative val="0"/>
          <c:cat>
            <c:numRef>
              <c:f>'152.ЈРП РАДИО РЕСЕН Ресен'!$B$94:$D$94</c:f>
              <c:numCache>
                <c:formatCode>0</c:formatCode>
                <c:ptCount val="3"/>
                <c:pt idx="0">
                  <c:v>2023</c:v>
                </c:pt>
                <c:pt idx="1">
                  <c:v>2024</c:v>
                </c:pt>
                <c:pt idx="2">
                  <c:v>2025</c:v>
                </c:pt>
              </c:numCache>
            </c:numRef>
          </c:cat>
          <c:val>
            <c:numRef>
              <c:f>'152.ЈРП РАДИО РЕСЕН Ресен'!$B$97:$D$97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5249792"/>
        <c:axId val="275284352"/>
      </c:barChart>
      <c:catAx>
        <c:axId val="2752497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84352"/>
        <c:crosses val="autoZero"/>
        <c:auto val="1"/>
        <c:lblAlgn val="ctr"/>
        <c:lblOffset val="100"/>
        <c:noMultiLvlLbl val="0"/>
      </c:catAx>
      <c:valAx>
        <c:axId val="2752843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249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'152.ЈРП РАДИО РЕСЕН Ресен'!$A$118</c:f>
              <c:strCache>
                <c:ptCount val="1"/>
                <c:pt idx="0">
                  <c:v>Oбврски</c:v>
                </c:pt>
              </c:strCache>
            </c:strRef>
          </c:tx>
          <c:spPr>
            <a:solidFill>
              <a:schemeClr val="accent1"/>
            </a:solidFill>
            <a:ln>
              <a:noFill/>
              <a:prstDash val="solid"/>
            </a:ln>
          </c:spPr>
          <c:invertIfNegative val="0"/>
          <c:cat>
            <c:numRef>
              <c:f>'152.ЈРП РАДИО РЕСЕН Ресен'!$B$117:$D$117</c:f>
              <c:numCache>
                <c:formatCode>General</c:formatCode>
                <c:ptCount val="3"/>
                <c:pt idx="0">
                  <c:v>2023</c:v>
                </c:pt>
                <c:pt idx="1">
                  <c:v>2024</c:v>
                </c:pt>
                <c:pt idx="2">
                  <c:v>2025</c:v>
                </c:pt>
              </c:numCache>
            </c:numRef>
          </c:cat>
          <c:val>
            <c:numRef>
              <c:f>'152.ЈРП РАДИО РЕСЕН Ресен'!$B$118:$D$118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'152.ЈРП РАДИО РЕСЕН Ресен'!$A$119</c:f>
              <c:strCache>
                <c:ptCount val="1"/>
                <c:pt idx="0">
                  <c:v>Приходи</c:v>
                </c:pt>
              </c:strCache>
            </c:strRef>
          </c:tx>
          <c:spPr>
            <a:solidFill>
              <a:schemeClr val="accent2"/>
            </a:solidFill>
            <a:ln>
              <a:noFill/>
              <a:prstDash val="solid"/>
            </a:ln>
          </c:spPr>
          <c:invertIfNegative val="0"/>
          <c:cat>
            <c:numRef>
              <c:f>'152.ЈРП РАДИО РЕСЕН Ресен'!$B$117:$D$117</c:f>
              <c:numCache>
                <c:formatCode>General</c:formatCode>
                <c:ptCount val="3"/>
                <c:pt idx="0">
                  <c:v>2023</c:v>
                </c:pt>
                <c:pt idx="1">
                  <c:v>2024</c:v>
                </c:pt>
                <c:pt idx="2">
                  <c:v>2025</c:v>
                </c:pt>
              </c:numCache>
            </c:numRef>
          </c:cat>
          <c:val>
            <c:numRef>
              <c:f>'152.ЈРП РАДИО РЕСЕН Ресен'!$B$119:$D$119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5342848"/>
        <c:axId val="275344384"/>
      </c:barChart>
      <c:catAx>
        <c:axId val="2753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344384"/>
        <c:crosses val="autoZero"/>
        <c:auto val="1"/>
        <c:lblAlgn val="ctr"/>
        <c:lblOffset val="100"/>
        <c:noMultiLvlLbl val="0"/>
      </c:catAx>
      <c:valAx>
        <c:axId val="2753443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3428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'152.ЈРП РАДИО РЕСЕН Ресен'!$A$139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'152.ЈРП РАДИО РЕСЕН Ресен'!$B$138:$D$138</c:f>
              <c:numCache>
                <c:formatCode>General</c:formatCode>
                <c:ptCount val="3"/>
                <c:pt idx="0">
                  <c:v>2023</c:v>
                </c:pt>
                <c:pt idx="1">
                  <c:v>2024</c:v>
                </c:pt>
                <c:pt idx="2">
                  <c:v>2025</c:v>
                </c:pt>
              </c:numCache>
            </c:numRef>
          </c:cat>
          <c:val>
            <c:numRef>
              <c:f>'152.ЈРП РАДИО РЕСЕН Ресен'!$B$139:$D$139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'152.ЈРП РАДИО РЕСЕН Ресен'!$A$140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'152.ЈРП РАДИО РЕСЕН Ресен'!$B$138:$D$138</c:f>
              <c:numCache>
                <c:formatCode>General</c:formatCode>
                <c:ptCount val="3"/>
                <c:pt idx="0">
                  <c:v>2023</c:v>
                </c:pt>
                <c:pt idx="1">
                  <c:v>2024</c:v>
                </c:pt>
                <c:pt idx="2">
                  <c:v>2025</c:v>
                </c:pt>
              </c:numCache>
            </c:numRef>
          </c:cat>
          <c:val>
            <c:numRef>
              <c:f>'152.ЈРП РАДИО РЕСЕН Ресен'!$B$140:$D$140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5374464"/>
        <c:axId val="275376000"/>
      </c:lineChart>
      <c:catAx>
        <c:axId val="27537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376000"/>
        <c:crosses val="autoZero"/>
        <c:auto val="1"/>
        <c:lblAlgn val="ctr"/>
        <c:lblOffset val="100"/>
        <c:noMultiLvlLbl val="0"/>
      </c:catAx>
      <c:valAx>
        <c:axId val="2753760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3744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'152.ЈРП РАДИО РЕСЕН Ресен'!$A$185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'152.ЈРП РАДИО РЕСЕН Ресен'!$B$184:$D$184</c:f>
              <c:numCache>
                <c:formatCode>General</c:formatCode>
                <c:ptCount val="3"/>
                <c:pt idx="0">
                  <c:v>2023</c:v>
                </c:pt>
                <c:pt idx="1">
                  <c:v>2024</c:v>
                </c:pt>
                <c:pt idx="2">
                  <c:v>2025</c:v>
                </c:pt>
              </c:numCache>
            </c:numRef>
          </c:cat>
          <c:val>
            <c:numRef>
              <c:f>'152.ЈРП РАДИО РЕСЕН Ресен'!$B$185:$D$185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'152.ЈРП РАДИО РЕСЕН Ресен'!$A$186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'152.ЈРП РАДИО РЕСЕН Ресен'!$B$184:$D$184</c:f>
              <c:numCache>
                <c:formatCode>General</c:formatCode>
                <c:ptCount val="3"/>
                <c:pt idx="0">
                  <c:v>2023</c:v>
                </c:pt>
                <c:pt idx="1">
                  <c:v>2024</c:v>
                </c:pt>
                <c:pt idx="2">
                  <c:v>2025</c:v>
                </c:pt>
              </c:numCache>
            </c:numRef>
          </c:cat>
          <c:val>
            <c:numRef>
              <c:f>'152.ЈРП РАДИО РЕСЕН Ресен'!$B$186:$D$186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5500032"/>
        <c:axId val="275501824"/>
      </c:lineChart>
      <c:catAx>
        <c:axId val="27550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01824"/>
        <c:crosses val="autoZero"/>
        <c:auto val="1"/>
        <c:lblAlgn val="ctr"/>
        <c:lblOffset val="100"/>
        <c:noMultiLvlLbl val="0"/>
      </c:catAx>
      <c:valAx>
        <c:axId val="275501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00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10665220636067223"/>
          <c:y val="0.16062081082839852"/>
          <c:w val="0.88827936991910472"/>
          <c:h val="0.80958612611440095"/>
        </c:manualLayout>
      </c:layout>
      <c:lineChart>
        <c:grouping val="standard"/>
        <c:varyColors val="0"/>
        <c:ser>
          <c:idx val="0"/>
          <c:order val="0"/>
          <c:spPr>
            <a:ln w="28575" cap="rnd">
              <a:solidFill>
                <a:schemeClr val="accent1"/>
              </a:solidFill>
              <a:prstDash val="solid"/>
              <a:round/>
            </a:ln>
          </c:spPr>
          <c:marker>
            <c:symbol val="none"/>
          </c:marker>
          <c:cat>
            <c:numRef>
              <c:f>'16.ЈАВНО ПРЕТПРИЈАТИЕ ЗА ИЗГРА'!$B$138:$D$138</c:f>
              <c:numCache>
                <c:formatCode>General</c:formatCode>
                <c:ptCount val="3"/>
                <c:pt idx="0">
                  <c:v>2023</c:v>
                </c:pt>
                <c:pt idx="1">
                  <c:v>2024</c:v>
                </c:pt>
                <c:pt idx="2">
                  <c:v>2025</c:v>
                </c:pt>
              </c:numCache>
            </c:numRef>
          </c:cat>
          <c:val>
            <c:numRef>
              <c:f>'16.ЈАВНО ПРЕТПРИЈАТИЕ ЗА ИЗГРА'!$B$139:$D$139</c:f>
              <c:numCache>
                <c:formatCode>0.00</c:formatCode>
                <c:ptCount val="3"/>
                <c:pt idx="0">
                  <c:v>0.82076846126526559</c:v>
                </c:pt>
                <c:pt idx="1">
                  <c:v>0.79157530480804017</c:v>
                </c:pt>
                <c:pt idx="2">
                  <c:v>0.79657819352689485</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E2D5-5A49-8035-442908065CC9}"/>
            </c:ext>
          </c:extLst>
        </c:ser>
        <c:ser>
          <c:idx val="1"/>
          <c:order val="1"/>
          <c:spPr>
            <a:ln w="28575" cap="rnd">
              <a:solidFill>
                <a:schemeClr val="accent2"/>
              </a:solidFill>
              <a:prstDash val="solid"/>
              <a:round/>
            </a:ln>
          </c:spPr>
          <c:marker>
            <c:symbol val="none"/>
          </c:marker>
          <c:cat>
            <c:numRef>
              <c:f>'16.ЈАВНО ПРЕТПРИЈАТИЕ ЗА ИЗГРА'!$B$138:$D$138</c:f>
              <c:numCache>
                <c:formatCode>General</c:formatCode>
                <c:ptCount val="3"/>
                <c:pt idx="0">
                  <c:v>2023</c:v>
                </c:pt>
                <c:pt idx="1">
                  <c:v>2024</c:v>
                </c:pt>
                <c:pt idx="2">
                  <c:v>2025</c:v>
                </c:pt>
              </c:numCache>
            </c:numRef>
          </c:cat>
          <c:val>
            <c:numRef>
              <c:f>'16.ЈАВНО ПРЕТПРИЈАТИЕ ЗА ИЗГРА'!$B$140:$D$140</c:f>
              <c:numCache>
                <c:formatCode>0.00</c:formatCode>
                <c:ptCount val="3"/>
                <c:pt idx="0">
                  <c:v>4.579375187310176</c:v>
                </c:pt>
                <c:pt idx="1">
                  <c:v>-17.026345196201749</c:v>
                </c:pt>
                <c:pt idx="2">
                  <c:v>-48.290872633900122</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E2D5-5A49-8035-442908065CC9}"/>
            </c:ext>
          </c:extLst>
        </c:ser>
        <c:dLbls>
          <c:showLegendKey val="0"/>
          <c:showVal val="0"/>
          <c:showCatName val="0"/>
          <c:showSerName val="0"/>
          <c:showPercent val="0"/>
          <c:showBubbleSize val="0"/>
        </c:dLbls>
        <c:smooth val="0"/>
        <c:axId val="225029120"/>
        <c:axId val="225035008"/>
      </c:lineChart>
      <c:catAx>
        <c:axId val="22502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035008"/>
        <c:crosses val="autoZero"/>
        <c:auto val="1"/>
        <c:lblAlgn val="ctr"/>
        <c:lblOffset val="100"/>
        <c:noMultiLvlLbl val="0"/>
      </c:catAx>
      <c:valAx>
        <c:axId val="225035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0291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'153.Друштво за производство, ус'!$A$161</c:f>
              <c:strCache>
                <c:ptCount val="1"/>
                <c:pt idx="0">
                  <c:v>   НЕТО ПРОФИТНА МАРЖА</c:v>
                </c:pt>
              </c:strCache>
            </c:strRef>
          </c:tx>
          <c:spPr>
            <a:ln w="28575" cap="rnd">
              <a:solidFill>
                <a:schemeClr val="accent1"/>
              </a:solidFill>
              <a:prstDash val="solid"/>
              <a:round/>
            </a:ln>
          </c:spPr>
          <c:marker>
            <c:symbol val="none"/>
          </c:marker>
          <c:cat>
            <c:numRef>
              <c:f>'153.Друштво за производство, ус'!$B$160:$D$160</c:f>
              <c:numCache>
                <c:formatCode>General</c:formatCode>
                <c:ptCount val="3"/>
                <c:pt idx="0">
                  <c:v>2023</c:v>
                </c:pt>
                <c:pt idx="1">
                  <c:v>2024</c:v>
                </c:pt>
                <c:pt idx="2">
                  <c:v>2025</c:v>
                </c:pt>
              </c:numCache>
            </c:numRef>
          </c:cat>
          <c:val>
            <c:numRef>
              <c:f>'153.Друштво за производство, ус'!$B$161:$D$161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48BF-F947-AFAB-B1C7D2037354}"/>
            </c:ext>
          </c:extLst>
        </c:ser>
        <c:ser>
          <c:idx val="1"/>
          <c:order val="1"/>
          <c:tx>
            <c:strRef>
              <c:f>'153.Друштво за производство, ус'!$A$162</c:f>
              <c:strCache>
                <c:ptCount val="1"/>
                <c:pt idx="0">
                  <c:v>  ОПЕРАТИВНА ПРОФИТНА МАРЖА</c:v>
                </c:pt>
              </c:strCache>
            </c:strRef>
          </c:tx>
          <c:spPr>
            <a:ln w="28575" cap="rnd">
              <a:solidFill>
                <a:schemeClr val="accent2"/>
              </a:solidFill>
              <a:prstDash val="solid"/>
              <a:round/>
            </a:ln>
          </c:spPr>
          <c:marker>
            <c:symbol val="none"/>
          </c:marker>
          <c:cat>
            <c:numRef>
              <c:f>'153.Друштво за производство, ус'!$B$160:$D$160</c:f>
              <c:numCache>
                <c:formatCode>General</c:formatCode>
                <c:ptCount val="3"/>
                <c:pt idx="0">
                  <c:v>2023</c:v>
                </c:pt>
                <c:pt idx="1">
                  <c:v>2024</c:v>
                </c:pt>
                <c:pt idx="2">
                  <c:v>2025</c:v>
                </c:pt>
              </c:numCache>
            </c:numRef>
          </c:cat>
          <c:val>
            <c:numRef>
              <c:f>'153.Друштво за производство, ус'!$B$162:$D$162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48BF-F947-AFAB-B1C7D2037354}"/>
            </c:ext>
          </c:extLst>
        </c:ser>
        <c:ser>
          <c:idx val="2"/>
          <c:order val="2"/>
          <c:tx>
            <c:strRef>
              <c:f>'153.Друштво за производство, ус'!$A$163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'153.Друштво за производство, ус'!$B$160:$D$160</c:f>
              <c:numCache>
                <c:formatCode>General</c:formatCode>
                <c:ptCount val="3"/>
                <c:pt idx="0">
                  <c:v>2023</c:v>
                </c:pt>
                <c:pt idx="1">
                  <c:v>2024</c:v>
                </c:pt>
                <c:pt idx="2">
                  <c:v>2025</c:v>
                </c:pt>
              </c:numCache>
            </c:numRef>
          </c:cat>
          <c:val>
            <c:numRef>
              <c:f>'153.Друштво за производство, ус'!$B$163:$D$163</c:f>
              <c:numCache>
                <c:formatCode>0.00</c:formatCode>
                <c:ptCount val="3"/>
                <c:pt idx="0">
                  <c:v>-7.01</c:v>
                </c:pt>
                <c:pt idx="1">
                  <c:v>-8.31</c:v>
                </c:pt>
                <c:pt idx="2">
                  <c:v>-8.56</c:v>
                </c:pt>
              </c:numCache>
            </c:numRef>
          </c:val>
          <c:smooth val="0"/>
          <c:extLst>
            <c:ext xmlns:c16="http://schemas.microsoft.com/office/drawing/2014/chart" uri="{C3380CC4-5D6E-409C-BE32-E72D297353CC}">
              <c16:uniqueId val="{00000002-48BF-F947-AFAB-B1C7D2037354}"/>
            </c:ext>
          </c:extLst>
        </c:ser>
        <c:ser>
          <c:idx val="3"/>
          <c:order val="3"/>
          <c:tx>
            <c:strRef>
              <c:f>'153.Друштво за производство, ус'!$A$164</c:f>
              <c:strCache>
                <c:ptCount val="1"/>
                <c:pt idx="0">
                  <c:v>  СТАПКА НА ПОВРАТ НА КАПИТАЛОТ (ROE)</c:v>
                </c:pt>
              </c:strCache>
            </c:strRef>
          </c:tx>
          <c:marker>
            <c:symbol val="none"/>
          </c:marker>
          <c:cat>
            <c:numRef>
              <c:f>'153.Друштво за производство, ус'!$B$160:$D$160</c:f>
              <c:numCache>
                <c:formatCode>General</c:formatCode>
                <c:ptCount val="3"/>
                <c:pt idx="0">
                  <c:v>2023</c:v>
                </c:pt>
                <c:pt idx="1">
                  <c:v>2024</c:v>
                </c:pt>
                <c:pt idx="2">
                  <c:v>2025</c:v>
                </c:pt>
              </c:numCache>
            </c:numRef>
          </c:cat>
          <c:val>
            <c:numRef>
              <c:f>'153.Друштво за производство, ус'!$B$164:$D$164</c:f>
              <c:numCache>
                <c:formatCode>0.00</c:formatCode>
                <c:ptCount val="3"/>
                <c:pt idx="0">
                  <c:v>-225.93</c:v>
                </c:pt>
                <c:pt idx="1">
                  <c:v>-746.25</c:v>
                </c:pt>
                <c:pt idx="2">
                  <c:v>-2742.34</c:v>
                </c:pt>
              </c:numCache>
            </c:numRef>
          </c:val>
          <c:smooth val="0"/>
          <c:extLst>
            <c:ext xmlns:c16="http://schemas.microsoft.com/office/drawing/2014/chart" uri="{C3380CC4-5D6E-409C-BE32-E72D297353CC}">
              <c16:uniqueId val="{00000000-3ED0-D44D-A8D1-3B6F402EC152}"/>
            </c:ext>
          </c:extLst>
        </c:ser>
        <c:dLbls>
          <c:showLegendKey val="0"/>
          <c:showVal val="0"/>
          <c:showCatName val="0"/>
          <c:showSerName val="0"/>
          <c:showPercent val="0"/>
          <c:showBubbleSize val="0"/>
        </c:dLbls>
        <c:smooth val="0"/>
        <c:axId val="275514112"/>
        <c:axId val="275515648"/>
      </c:lineChart>
      <c:catAx>
        <c:axId val="27551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15648"/>
        <c:crosses val="autoZero"/>
        <c:auto val="1"/>
        <c:lblAlgn val="ctr"/>
        <c:lblOffset val="100"/>
        <c:noMultiLvlLbl val="0"/>
      </c:catAx>
      <c:valAx>
        <c:axId val="275515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141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'153.Друштво за производство, ус'!$A$95</c:f>
              <c:strCache>
                <c:ptCount val="1"/>
                <c:pt idx="0">
                  <c:v>Oбврски</c:v>
                </c:pt>
              </c:strCache>
            </c:strRef>
          </c:tx>
          <c:spPr>
            <a:solidFill>
              <a:schemeClr val="accent1"/>
            </a:solidFill>
            <a:ln>
              <a:noFill/>
              <a:prstDash val="solid"/>
            </a:ln>
          </c:spPr>
          <c:invertIfNegative val="0"/>
          <c:cat>
            <c:numRef>
              <c:f>'153.Друштво за производство, ус'!$B$94:$D$94</c:f>
              <c:numCache>
                <c:formatCode>0</c:formatCode>
                <c:ptCount val="3"/>
                <c:pt idx="0">
                  <c:v>2023</c:v>
                </c:pt>
                <c:pt idx="1">
                  <c:v>2024</c:v>
                </c:pt>
                <c:pt idx="2">
                  <c:v>2025</c:v>
                </c:pt>
              </c:numCache>
            </c:numRef>
          </c:cat>
          <c:val>
            <c:numRef>
              <c:f>'153.Друштво за производство, ус'!$B$95:$D$95</c:f>
              <c:numCache>
                <c:formatCode>#,##0</c:formatCode>
                <c:ptCount val="3"/>
                <c:pt idx="0">
                  <c:v>5879320</c:v>
                </c:pt>
                <c:pt idx="1">
                  <c:v>6418361</c:v>
                </c:pt>
                <c:pt idx="2">
                  <c:v>6894244</c:v>
                </c:pt>
              </c:numCache>
            </c:numRef>
          </c:val>
          <c:extLst>
            <c:ext xmlns:c16="http://schemas.microsoft.com/office/drawing/2014/chart" uri="{C3380CC4-5D6E-409C-BE32-E72D297353CC}">
              <c16:uniqueId val="{00000000-9DF5-9C4F-B255-04F58297CCD6}"/>
            </c:ext>
          </c:extLst>
        </c:ser>
        <c:ser>
          <c:idx val="1"/>
          <c:order val="1"/>
          <c:tx>
            <c:strRef>
              <c:f>'153.Друштво за производство, ус'!$A$96</c:f>
              <c:strCache>
                <c:ptCount val="1"/>
                <c:pt idx="0">
                  <c:v>EBITDA</c:v>
                </c:pt>
              </c:strCache>
            </c:strRef>
          </c:tx>
          <c:spPr>
            <a:solidFill>
              <a:schemeClr val="accent2"/>
            </a:solidFill>
            <a:ln>
              <a:noFill/>
              <a:prstDash val="solid"/>
            </a:ln>
          </c:spPr>
          <c:invertIfNegative val="0"/>
          <c:cat>
            <c:numRef>
              <c:f>'153.Друштво за производство, ус'!$B$94:$D$94</c:f>
              <c:numCache>
                <c:formatCode>0</c:formatCode>
                <c:ptCount val="3"/>
                <c:pt idx="0">
                  <c:v>2023</c:v>
                </c:pt>
                <c:pt idx="1">
                  <c:v>2024</c:v>
                </c:pt>
                <c:pt idx="2">
                  <c:v>2025</c:v>
                </c:pt>
              </c:numCache>
            </c:numRef>
          </c:cat>
          <c:val>
            <c:numRef>
              <c:f>'153.Друштво за производство, ус'!$B$96:$D$96</c:f>
              <c:numCache>
                <c:formatCode>#,##0</c:formatCode>
                <c:ptCount val="3"/>
                <c:pt idx="0">
                  <c:v>-425341</c:v>
                </c:pt>
                <c:pt idx="1">
                  <c:v>-539676</c:v>
                </c:pt>
                <c:pt idx="2">
                  <c:v>-592016</c:v>
                </c:pt>
              </c:numCache>
            </c:numRef>
          </c:val>
          <c:extLst>
            <c:ext xmlns:c16="http://schemas.microsoft.com/office/drawing/2014/chart" uri="{C3380CC4-5D6E-409C-BE32-E72D297353CC}">
              <c16:uniqueId val="{00000001-9DF5-9C4F-B255-04F58297CCD6}"/>
            </c:ext>
          </c:extLst>
        </c:ser>
        <c:ser>
          <c:idx val="2"/>
          <c:order val="2"/>
          <c:tx>
            <c:strRef>
              <c:f>'153.Друштво за производство, ус'!$A$97</c:f>
              <c:strCache>
                <c:ptCount val="1"/>
                <c:pt idx="0">
                  <c:v>Показател на долг/ЕBITDA</c:v>
                </c:pt>
              </c:strCache>
            </c:strRef>
          </c:tx>
          <c:spPr>
            <a:solidFill>
              <a:schemeClr val="accent3"/>
            </a:solidFill>
            <a:ln>
              <a:noFill/>
              <a:prstDash val="solid"/>
            </a:ln>
          </c:spPr>
          <c:invertIfNegative val="0"/>
          <c:cat>
            <c:numRef>
              <c:f>'153.Друштво за производство, ус'!$B$94:$D$94</c:f>
              <c:numCache>
                <c:formatCode>0</c:formatCode>
                <c:ptCount val="3"/>
                <c:pt idx="0">
                  <c:v>2023</c:v>
                </c:pt>
                <c:pt idx="1">
                  <c:v>2024</c:v>
                </c:pt>
                <c:pt idx="2">
                  <c:v>2025</c:v>
                </c:pt>
              </c:numCache>
            </c:numRef>
          </c:cat>
          <c:val>
            <c:numRef>
              <c:f>'153.Друштво за производство, ус'!$B$97:$D$97</c:f>
              <c:numCache>
                <c:formatCode>#,##0.00</c:formatCode>
                <c:ptCount val="3"/>
                <c:pt idx="0">
                  <c:v>-13.822603511065241</c:v>
                </c:pt>
                <c:pt idx="1">
                  <c:v>-11.892989497402141</c:v>
                </c:pt>
                <c:pt idx="2">
                  <c:v>-11.64536769276506</c:v>
                </c:pt>
              </c:numCache>
            </c:numRef>
          </c:val>
          <c:extLst>
            <c:ext xmlns:c16="http://schemas.microsoft.com/office/drawing/2014/chart" uri="{C3380CC4-5D6E-409C-BE32-E72D297353CC}">
              <c16:uniqueId val="{00000002-9DF5-9C4F-B255-04F58297CCD6}"/>
            </c:ext>
          </c:extLst>
        </c:ser>
        <c:dLbls>
          <c:showLegendKey val="0"/>
          <c:showVal val="0"/>
          <c:showCatName val="0"/>
          <c:showSerName val="0"/>
          <c:showPercent val="0"/>
          <c:showBubbleSize val="0"/>
        </c:dLbls>
        <c:gapWidth val="219"/>
        <c:overlap val="-27"/>
        <c:axId val="275563264"/>
        <c:axId val="275564800"/>
      </c:barChart>
      <c:catAx>
        <c:axId val="2755632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64800"/>
        <c:crosses val="autoZero"/>
        <c:auto val="1"/>
        <c:lblAlgn val="ctr"/>
        <c:lblOffset val="100"/>
        <c:noMultiLvlLbl val="0"/>
      </c:catAx>
      <c:valAx>
        <c:axId val="275564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632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'153.Друштво за производство, ус'!$A$118</c:f>
              <c:strCache>
                <c:ptCount val="1"/>
                <c:pt idx="0">
                  <c:v>Oбврски</c:v>
                </c:pt>
              </c:strCache>
            </c:strRef>
          </c:tx>
          <c:spPr>
            <a:solidFill>
              <a:schemeClr val="accent1"/>
            </a:solidFill>
            <a:ln>
              <a:noFill/>
              <a:prstDash val="solid"/>
            </a:ln>
          </c:spPr>
          <c:invertIfNegative val="0"/>
          <c:cat>
            <c:numRef>
              <c:f>'153.Друштво за производство, ус'!$B$117:$D$117</c:f>
              <c:numCache>
                <c:formatCode>General</c:formatCode>
                <c:ptCount val="3"/>
                <c:pt idx="0">
                  <c:v>2023</c:v>
                </c:pt>
                <c:pt idx="1">
                  <c:v>2024</c:v>
                </c:pt>
                <c:pt idx="2">
                  <c:v>2025</c:v>
                </c:pt>
              </c:numCache>
            </c:numRef>
          </c:cat>
          <c:val>
            <c:numRef>
              <c:f>'153.Друштво за производство, ус'!$B$118:$D$118</c:f>
              <c:numCache>
                <c:formatCode>#,##0</c:formatCode>
                <c:ptCount val="3"/>
                <c:pt idx="0">
                  <c:v>5879320</c:v>
                </c:pt>
                <c:pt idx="1">
                  <c:v>6418361</c:v>
                </c:pt>
                <c:pt idx="2">
                  <c:v>6894244</c:v>
                </c:pt>
              </c:numCache>
            </c:numRef>
          </c:val>
          <c:extLst>
            <c:ext xmlns:c16="http://schemas.microsoft.com/office/drawing/2014/chart" uri="{C3380CC4-5D6E-409C-BE32-E72D297353CC}">
              <c16:uniqueId val="{00000000-7505-D442-B0FA-41D4626BA26A}"/>
            </c:ext>
          </c:extLst>
        </c:ser>
        <c:ser>
          <c:idx val="1"/>
          <c:order val="1"/>
          <c:tx>
            <c:strRef>
              <c:f>'153.Друштво за производство, ус'!$A$119</c:f>
              <c:strCache>
                <c:ptCount val="1"/>
                <c:pt idx="0">
                  <c:v>Приходи</c:v>
                </c:pt>
              </c:strCache>
            </c:strRef>
          </c:tx>
          <c:spPr>
            <a:solidFill>
              <a:schemeClr val="accent2"/>
            </a:solidFill>
            <a:ln>
              <a:noFill/>
              <a:prstDash val="solid"/>
            </a:ln>
          </c:spPr>
          <c:invertIfNegative val="0"/>
          <c:cat>
            <c:numRef>
              <c:f>'153.Друштво за производство, ус'!$B$117:$D$117</c:f>
              <c:numCache>
                <c:formatCode>General</c:formatCode>
                <c:ptCount val="3"/>
                <c:pt idx="0">
                  <c:v>2023</c:v>
                </c:pt>
                <c:pt idx="1">
                  <c:v>2024</c:v>
                </c:pt>
                <c:pt idx="2">
                  <c:v>2025</c:v>
                </c:pt>
              </c:numCache>
            </c:numRef>
          </c:cat>
          <c:val>
            <c:numRef>
              <c:f>'153.Друштво за производство, ус'!$B$119:$D$119</c:f>
              <c:numCache>
                <c:formatCode>#,##0</c:formatCode>
                <c:ptCount val="3"/>
                <c:pt idx="0">
                  <c:v>0</c:v>
                </c:pt>
                <c:pt idx="1">
                  <c:v>0</c:v>
                </c:pt>
                <c:pt idx="2">
                  <c:v>0</c:v>
                </c:pt>
              </c:numCache>
            </c:numRef>
          </c:val>
          <c:extLst>
            <c:ext xmlns:c16="http://schemas.microsoft.com/office/drawing/2014/chart" uri="{C3380CC4-5D6E-409C-BE32-E72D297353CC}">
              <c16:uniqueId val="{00000001-7505-D442-B0FA-41D4626BA26A}"/>
            </c:ext>
          </c:extLst>
        </c:ser>
        <c:dLbls>
          <c:showLegendKey val="0"/>
          <c:showVal val="0"/>
          <c:showCatName val="0"/>
          <c:showSerName val="0"/>
          <c:showPercent val="0"/>
          <c:showBubbleSize val="0"/>
        </c:dLbls>
        <c:gapWidth val="219"/>
        <c:overlap val="-27"/>
        <c:axId val="274804096"/>
        <c:axId val="274814080"/>
      </c:barChart>
      <c:catAx>
        <c:axId val="2748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814080"/>
        <c:crosses val="autoZero"/>
        <c:auto val="1"/>
        <c:lblAlgn val="ctr"/>
        <c:lblOffset val="100"/>
        <c:noMultiLvlLbl val="0"/>
      </c:catAx>
      <c:valAx>
        <c:axId val="274814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804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'153.Друштво за производство, ус'!$A$139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'153.Друштво за производство, ус'!$B$138:$D$138</c:f>
              <c:numCache>
                <c:formatCode>General</c:formatCode>
                <c:ptCount val="3"/>
                <c:pt idx="0">
                  <c:v>2023</c:v>
                </c:pt>
                <c:pt idx="1">
                  <c:v>2024</c:v>
                </c:pt>
                <c:pt idx="2">
                  <c:v>2025</c:v>
                </c:pt>
              </c:numCache>
            </c:numRef>
          </c:cat>
          <c:val>
            <c:numRef>
              <c:f>'153.Друштво за производство, ус'!$B$139:$D$139</c:f>
              <c:numCache>
                <c:formatCode>0.00</c:formatCode>
                <c:ptCount val="3"/>
                <c:pt idx="0">
                  <c:v>0.96897232390558152</c:v>
                </c:pt>
                <c:pt idx="1">
                  <c:v>0.98885817647121355</c:v>
                </c:pt>
                <c:pt idx="2">
                  <c:v>0.99687846668340119</c:v>
                </c:pt>
              </c:numCache>
            </c:numRef>
          </c:val>
          <c:smooth val="0"/>
          <c:extLst>
            <c:ext xmlns:c16="http://schemas.microsoft.com/office/drawing/2014/chart" uri="{C3380CC4-5D6E-409C-BE32-E72D297353CC}">
              <c16:uniqueId val="{00000000-5E39-EC47-813C-49BB284B799A}"/>
            </c:ext>
          </c:extLst>
        </c:ser>
        <c:ser>
          <c:idx val="1"/>
          <c:order val="1"/>
          <c:tx>
            <c:strRef>
              <c:f>'153.Друштво за производство, ус'!$A$140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'153.Друштво за производство, ус'!$B$138:$D$138</c:f>
              <c:numCache>
                <c:formatCode>General</c:formatCode>
                <c:ptCount val="3"/>
                <c:pt idx="0">
                  <c:v>2023</c:v>
                </c:pt>
                <c:pt idx="1">
                  <c:v>2024</c:v>
                </c:pt>
                <c:pt idx="2">
                  <c:v>2025</c:v>
                </c:pt>
              </c:numCache>
            </c:numRef>
          </c:cat>
          <c:val>
            <c:numRef>
              <c:f>'153.Друштво за производство, ус'!$B$140:$D$140</c:f>
              <c:numCache>
                <c:formatCode>0.00</c:formatCode>
                <c:ptCount val="3"/>
                <c:pt idx="0">
                  <c:v>31.22929093873995</c:v>
                </c:pt>
                <c:pt idx="1">
                  <c:v>88.751915152520809</c:v>
                </c:pt>
                <c:pt idx="2">
                  <c:v>319.35538261997408</c:v>
                </c:pt>
              </c:numCache>
            </c:numRef>
          </c:val>
          <c:smooth val="0"/>
          <c:extLst>
            <c:ext xmlns:c16="http://schemas.microsoft.com/office/drawing/2014/chart" uri="{C3380CC4-5D6E-409C-BE32-E72D297353CC}">
              <c16:uniqueId val="{00000001-5E39-EC47-813C-49BB284B799A}"/>
            </c:ext>
          </c:extLst>
        </c:ser>
        <c:dLbls>
          <c:showLegendKey val="0"/>
          <c:showVal val="0"/>
          <c:showCatName val="0"/>
          <c:showSerName val="0"/>
          <c:showPercent val="0"/>
          <c:showBubbleSize val="0"/>
        </c:dLbls>
        <c:smooth val="0"/>
        <c:axId val="274856192"/>
        <c:axId val="274735104"/>
      </c:lineChart>
      <c:catAx>
        <c:axId val="27485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735104"/>
        <c:crosses val="autoZero"/>
        <c:auto val="1"/>
        <c:lblAlgn val="ctr"/>
        <c:lblOffset val="100"/>
        <c:noMultiLvlLbl val="0"/>
      </c:catAx>
      <c:valAx>
        <c:axId val="2747351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856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'153.Друштво за производство, ус'!$A$185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'153.Друштво за производство, ус'!$B$184:$D$184</c:f>
              <c:numCache>
                <c:formatCode>General</c:formatCode>
                <c:ptCount val="3"/>
                <c:pt idx="0">
                  <c:v>2023</c:v>
                </c:pt>
                <c:pt idx="1">
                  <c:v>2024</c:v>
                </c:pt>
                <c:pt idx="2">
                  <c:v>2025</c:v>
                </c:pt>
              </c:numCache>
            </c:numRef>
          </c:cat>
          <c:val>
            <c:numRef>
              <c:f>'153.Друштво за производство, ус'!$B$185:$D$185</c:f>
              <c:numCache>
                <c:formatCode>0.00</c:formatCode>
                <c:ptCount val="3"/>
                <c:pt idx="0">
                  <c:v>0.93003238469755001</c:v>
                </c:pt>
                <c:pt idx="1">
                  <c:v>0.91784397917162963</c:v>
                </c:pt>
                <c:pt idx="2">
                  <c:v>0.91615657931457029</c:v>
                </c:pt>
              </c:numCache>
            </c:numRef>
          </c:val>
          <c:smooth val="0"/>
          <c:extLst>
            <c:ext xmlns:c16="http://schemas.microsoft.com/office/drawing/2014/chart" uri="{C3380CC4-5D6E-409C-BE32-E72D297353CC}">
              <c16:uniqueId val="{00000000-0BAE-1742-A6B5-C629DC1BB619}"/>
            </c:ext>
          </c:extLst>
        </c:ser>
        <c:ser>
          <c:idx val="1"/>
          <c:order val="1"/>
          <c:tx>
            <c:strRef>
              <c:f>'153.Друштво за производство, ус'!$A$186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'153.Друштво за производство, ус'!$B$184:$D$184</c:f>
              <c:numCache>
                <c:formatCode>General</c:formatCode>
                <c:ptCount val="3"/>
                <c:pt idx="0">
                  <c:v>2023</c:v>
                </c:pt>
                <c:pt idx="1">
                  <c:v>2024</c:v>
                </c:pt>
                <c:pt idx="2">
                  <c:v>2025</c:v>
                </c:pt>
              </c:numCache>
            </c:numRef>
          </c:cat>
          <c:val>
            <c:numRef>
              <c:f>'153.Друштво за производство, ус'!$B$186:$D$186</c:f>
              <c:numCache>
                <c:formatCode>0.00</c:formatCode>
                <c:ptCount val="3"/>
                <c:pt idx="0">
                  <c:v>6.9089622609417418E-4</c:v>
                </c:pt>
                <c:pt idx="1">
                  <c:v>2.8309407962562398E-4</c:v>
                </c:pt>
                <c:pt idx="2">
                  <c:v>1.8435668943541891E-3</c:v>
                </c:pt>
              </c:numCache>
            </c:numRef>
          </c:val>
          <c:smooth val="0"/>
          <c:extLst>
            <c:ext xmlns:c16="http://schemas.microsoft.com/office/drawing/2014/chart" uri="{C3380CC4-5D6E-409C-BE32-E72D297353CC}">
              <c16:uniqueId val="{00000001-0BAE-1742-A6B5-C629DC1BB619}"/>
            </c:ext>
          </c:extLst>
        </c:ser>
        <c:dLbls>
          <c:showLegendKey val="0"/>
          <c:showVal val="0"/>
          <c:showCatName val="0"/>
          <c:showSerName val="0"/>
          <c:showPercent val="0"/>
          <c:showBubbleSize val="0"/>
        </c:dLbls>
        <c:smooth val="0"/>
        <c:axId val="274764928"/>
        <c:axId val="274766464"/>
      </c:lineChart>
      <c:catAx>
        <c:axId val="27476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766464"/>
        <c:crosses val="autoZero"/>
        <c:auto val="1"/>
        <c:lblAlgn val="ctr"/>
        <c:lblOffset val="100"/>
        <c:noMultiLvlLbl val="0"/>
      </c:catAx>
      <c:valAx>
        <c:axId val="274766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764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'154.ЈП РОСОМАН Росоман'!$A$161</c:f>
              <c:strCache>
                <c:ptCount val="1"/>
                <c:pt idx="0">
                  <c:v>   НЕТО ПРОФИТНА МАРЖА</c:v>
                </c:pt>
              </c:strCache>
            </c:strRef>
          </c:tx>
          <c:spPr>
            <a:ln w="28575" cap="rnd">
              <a:solidFill>
                <a:schemeClr val="accent1"/>
              </a:solidFill>
              <a:prstDash val="solid"/>
              <a:round/>
            </a:ln>
          </c:spPr>
          <c:marker>
            <c:symbol val="none"/>
          </c:marker>
          <c:cat>
            <c:numRef>
              <c:f>'154.ЈП РОСОМАН Росоман'!$B$160:$D$160</c:f>
              <c:numCache>
                <c:formatCode>General</c:formatCode>
                <c:ptCount val="3"/>
                <c:pt idx="0">
                  <c:v>2023</c:v>
                </c:pt>
                <c:pt idx="1">
                  <c:v>2024</c:v>
                </c:pt>
                <c:pt idx="2">
                  <c:v>2025</c:v>
                </c:pt>
              </c:numCache>
            </c:numRef>
          </c:cat>
          <c:val>
            <c:numRef>
              <c:f>'154.ЈП РОСОМАН Росоман'!$B$161:$D$161</c:f>
              <c:numCache>
                <c:formatCode>0.00</c:formatCode>
                <c:ptCount val="3"/>
                <c:pt idx="0">
                  <c:v>11.95343537677258</c:v>
                </c:pt>
                <c:pt idx="1">
                  <c:v>-17.02</c:v>
                </c:pt>
                <c:pt idx="2">
                  <c:v>-11.24</c:v>
                </c:pt>
              </c:numCache>
            </c:numRef>
          </c:val>
          <c:smooth val="0"/>
          <c:extLst>
            <c:ext xmlns:c16="http://schemas.microsoft.com/office/drawing/2014/chart" uri="{C3380CC4-5D6E-409C-BE32-E72D297353CC}">
              <c16:uniqueId val="{00000000-2FF6-E84F-995D-1C87AE360E1F}"/>
            </c:ext>
          </c:extLst>
        </c:ser>
        <c:ser>
          <c:idx val="1"/>
          <c:order val="1"/>
          <c:tx>
            <c:strRef>
              <c:f>'154.ЈП РОСОМАН Росоман'!$A$162</c:f>
              <c:strCache>
                <c:ptCount val="1"/>
                <c:pt idx="0">
                  <c:v>  ОПЕРАТИВНА ПРОФИТНА МАРЖА</c:v>
                </c:pt>
              </c:strCache>
            </c:strRef>
          </c:tx>
          <c:spPr>
            <a:ln w="28575" cap="rnd">
              <a:solidFill>
                <a:schemeClr val="accent2"/>
              </a:solidFill>
              <a:prstDash val="solid"/>
              <a:round/>
            </a:ln>
          </c:spPr>
          <c:marker>
            <c:symbol val="none"/>
          </c:marker>
          <c:cat>
            <c:numRef>
              <c:f>'154.ЈП РОСОМАН Росоман'!$B$160:$D$160</c:f>
              <c:numCache>
                <c:formatCode>General</c:formatCode>
                <c:ptCount val="3"/>
                <c:pt idx="0">
                  <c:v>2023</c:v>
                </c:pt>
                <c:pt idx="1">
                  <c:v>2024</c:v>
                </c:pt>
                <c:pt idx="2">
                  <c:v>2025</c:v>
                </c:pt>
              </c:numCache>
            </c:numRef>
          </c:cat>
          <c:val>
            <c:numRef>
              <c:f>'154.ЈП РОСОМАН Росоман'!$B$162:$D$162</c:f>
              <c:numCache>
                <c:formatCode>0.00</c:formatCode>
                <c:ptCount val="3"/>
                <c:pt idx="0">
                  <c:v>7.0052737570022412</c:v>
                </c:pt>
                <c:pt idx="1">
                  <c:v>-24.853220824036121</c:v>
                </c:pt>
                <c:pt idx="2">
                  <c:v>-34.318438919707191</c:v>
                </c:pt>
              </c:numCache>
            </c:numRef>
          </c:val>
          <c:smooth val="0"/>
          <c:extLst>
            <c:ext xmlns:c16="http://schemas.microsoft.com/office/drawing/2014/chart" uri="{C3380CC4-5D6E-409C-BE32-E72D297353CC}">
              <c16:uniqueId val="{00000001-2FF6-E84F-995D-1C87AE360E1F}"/>
            </c:ext>
          </c:extLst>
        </c:ser>
        <c:ser>
          <c:idx val="2"/>
          <c:order val="2"/>
          <c:tx>
            <c:strRef>
              <c:f>'154.ЈП РОСОМАН Росоман'!$A$163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'154.ЈП РОСОМАН Росоман'!$B$160:$D$160</c:f>
              <c:numCache>
                <c:formatCode>General</c:formatCode>
                <c:ptCount val="3"/>
                <c:pt idx="0">
                  <c:v>2023</c:v>
                </c:pt>
                <c:pt idx="1">
                  <c:v>2024</c:v>
                </c:pt>
                <c:pt idx="2">
                  <c:v>2025</c:v>
                </c:pt>
              </c:numCache>
            </c:numRef>
          </c:cat>
          <c:val>
            <c:numRef>
              <c:f>'154.ЈП РОСОМАН Росоман'!$B$163:$D$163</c:f>
              <c:numCache>
                <c:formatCode>0.00</c:formatCode>
                <c:ptCount val="3"/>
                <c:pt idx="0">
                  <c:v>3.0013513891188941</c:v>
                </c:pt>
                <c:pt idx="1">
                  <c:v>-4.12</c:v>
                </c:pt>
                <c:pt idx="2">
                  <c:v>-2.57</c:v>
                </c:pt>
              </c:numCache>
            </c:numRef>
          </c:val>
          <c:smooth val="0"/>
          <c:extLst>
            <c:ext xmlns:c16="http://schemas.microsoft.com/office/drawing/2014/chart" uri="{C3380CC4-5D6E-409C-BE32-E72D297353CC}">
              <c16:uniqueId val="{00000002-2FF6-E84F-995D-1C87AE360E1F}"/>
            </c:ext>
          </c:extLst>
        </c:ser>
        <c:ser>
          <c:idx val="3"/>
          <c:order val="3"/>
          <c:tx>
            <c:strRef>
              <c:f>'154.ЈП РОСОМАН Росоман'!$A$164</c:f>
              <c:strCache>
                <c:ptCount val="1"/>
                <c:pt idx="0">
                  <c:v>  СТАПКА НА ПОВРАТ НА КАПИТАЛОТ (ROE)</c:v>
                </c:pt>
              </c:strCache>
            </c:strRef>
          </c:tx>
          <c:marker>
            <c:symbol val="none"/>
          </c:marker>
          <c:cat>
            <c:numRef>
              <c:f>'154.ЈП РОСОМАН Росоман'!$B$160:$D$160</c:f>
              <c:numCache>
                <c:formatCode>General</c:formatCode>
                <c:ptCount val="3"/>
                <c:pt idx="0">
                  <c:v>2023</c:v>
                </c:pt>
                <c:pt idx="1">
                  <c:v>2024</c:v>
                </c:pt>
                <c:pt idx="2">
                  <c:v>2025</c:v>
                </c:pt>
              </c:numCache>
            </c:numRef>
          </c:cat>
          <c:val>
            <c:numRef>
              <c:f>'154.ЈП РОСОМАН Росоман'!$B$164:$D$164</c:f>
              <c:numCache>
                <c:formatCode>0.00</c:formatCode>
                <c:ptCount val="3"/>
                <c:pt idx="0">
                  <c:v>262.47184395240811</c:v>
                </c:pt>
                <c:pt idx="1">
                  <c:v>139.21</c:v>
                </c:pt>
                <c:pt idx="2">
                  <c:v>46.07</c:v>
                </c:pt>
              </c:numCache>
            </c:numRef>
          </c:val>
          <c:smooth val="0"/>
          <c:extLst>
            <c:ext xmlns:c16="http://schemas.microsoft.com/office/drawing/2014/chart" uri="{C3380CC4-5D6E-409C-BE32-E72D297353CC}">
              <c16:uniqueId val="{00000000-B23C-E84C-851E-27E2AC279097}"/>
            </c:ext>
          </c:extLst>
        </c:ser>
        <c:dLbls>
          <c:showLegendKey val="0"/>
          <c:showVal val="0"/>
          <c:showCatName val="0"/>
          <c:showSerName val="0"/>
          <c:showPercent val="0"/>
          <c:showBubbleSize val="0"/>
        </c:dLbls>
        <c:smooth val="0"/>
        <c:axId val="274983552"/>
        <c:axId val="275845504"/>
      </c:lineChart>
      <c:catAx>
        <c:axId val="27498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845504"/>
        <c:crosses val="autoZero"/>
        <c:auto val="1"/>
        <c:lblAlgn val="ctr"/>
        <c:lblOffset val="100"/>
        <c:noMultiLvlLbl val="0"/>
      </c:catAx>
      <c:valAx>
        <c:axId val="2758455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4983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'154.ЈП РОСОМАН Росоман'!$A$95</c:f>
              <c:strCache>
                <c:ptCount val="1"/>
                <c:pt idx="0">
                  <c:v>Oбврски</c:v>
                </c:pt>
              </c:strCache>
            </c:strRef>
          </c:tx>
          <c:spPr>
            <a:solidFill>
              <a:schemeClr val="accent1"/>
            </a:solidFill>
            <a:ln>
              <a:noFill/>
              <a:prstDash val="solid"/>
            </a:ln>
          </c:spPr>
          <c:invertIfNegative val="0"/>
          <c:cat>
            <c:numRef>
              <c:f>'154.ЈП РОСОМАН Росоман'!$B$94:$D$94</c:f>
              <c:numCache>
                <c:formatCode>0</c:formatCode>
                <c:ptCount val="3"/>
                <c:pt idx="0">
                  <c:v>2023</c:v>
                </c:pt>
                <c:pt idx="1">
                  <c:v>2024</c:v>
                </c:pt>
                <c:pt idx="2">
                  <c:v>2025</c:v>
                </c:pt>
              </c:numCache>
            </c:numRef>
          </c:cat>
          <c:val>
            <c:numRef>
              <c:f>'154.ЈП РОСОМАН Росоман'!$B$95:$D$95</c:f>
              <c:numCache>
                <c:formatCode>#,##0</c:formatCode>
                <c:ptCount val="3"/>
                <c:pt idx="0">
                  <c:v>55498053</c:v>
                </c:pt>
                <c:pt idx="1">
                  <c:v>57007297</c:v>
                </c:pt>
                <c:pt idx="2">
                  <c:v>57569492</c:v>
                </c:pt>
              </c:numCache>
            </c:numRef>
          </c:val>
          <c:extLst>
            <c:ext xmlns:c16="http://schemas.microsoft.com/office/drawing/2014/chart" uri="{C3380CC4-5D6E-409C-BE32-E72D297353CC}">
              <c16:uniqueId val="{00000000-719B-A746-8603-0623E3492A9D}"/>
            </c:ext>
          </c:extLst>
        </c:ser>
        <c:ser>
          <c:idx val="1"/>
          <c:order val="1"/>
          <c:tx>
            <c:strRef>
              <c:f>'154.ЈП РОСОМАН Росоман'!$A$96</c:f>
              <c:strCache>
                <c:ptCount val="1"/>
                <c:pt idx="0">
                  <c:v>EBITDA</c:v>
                </c:pt>
              </c:strCache>
            </c:strRef>
          </c:tx>
          <c:spPr>
            <a:solidFill>
              <a:schemeClr val="accent2"/>
            </a:solidFill>
            <a:ln>
              <a:noFill/>
              <a:prstDash val="solid"/>
            </a:ln>
          </c:spPr>
          <c:invertIfNegative val="0"/>
          <c:cat>
            <c:numRef>
              <c:f>'154.ЈП РОСОМАН Росоман'!$B$94:$D$94</c:f>
              <c:numCache>
                <c:formatCode>0</c:formatCode>
                <c:ptCount val="3"/>
                <c:pt idx="0">
                  <c:v>2023</c:v>
                </c:pt>
                <c:pt idx="1">
                  <c:v>2024</c:v>
                </c:pt>
                <c:pt idx="2">
                  <c:v>2025</c:v>
                </c:pt>
              </c:numCache>
            </c:numRef>
          </c:cat>
          <c:val>
            <c:numRef>
              <c:f>'154.ЈП РОСОМАН Росоман'!$B$96:$D$96</c:f>
              <c:numCache>
                <c:formatCode>#,##0</c:formatCode>
                <c:ptCount val="3"/>
                <c:pt idx="0">
                  <c:v>2160451</c:v>
                </c:pt>
                <c:pt idx="1">
                  <c:v>-2160365</c:v>
                </c:pt>
                <c:pt idx="2">
                  <c:v>-3103525</c:v>
                </c:pt>
              </c:numCache>
            </c:numRef>
          </c:val>
          <c:extLst>
            <c:ext xmlns:c16="http://schemas.microsoft.com/office/drawing/2014/chart" uri="{C3380CC4-5D6E-409C-BE32-E72D297353CC}">
              <c16:uniqueId val="{00000001-719B-A746-8603-0623E3492A9D}"/>
            </c:ext>
          </c:extLst>
        </c:ser>
        <c:ser>
          <c:idx val="2"/>
          <c:order val="2"/>
          <c:tx>
            <c:strRef>
              <c:f>'154.ЈП РОСОМАН Росоман'!$A$97</c:f>
              <c:strCache>
                <c:ptCount val="1"/>
                <c:pt idx="0">
                  <c:v>Показател на долг/ЕBITDA</c:v>
                </c:pt>
              </c:strCache>
            </c:strRef>
          </c:tx>
          <c:spPr>
            <a:solidFill>
              <a:schemeClr val="accent3"/>
            </a:solidFill>
            <a:ln>
              <a:noFill/>
              <a:prstDash val="solid"/>
            </a:ln>
          </c:spPr>
          <c:invertIfNegative val="0"/>
          <c:cat>
            <c:numRef>
              <c:f>'154.ЈП РОСОМАН Росоман'!$B$94:$D$94</c:f>
              <c:numCache>
                <c:formatCode>0</c:formatCode>
                <c:ptCount val="3"/>
                <c:pt idx="0">
                  <c:v>2023</c:v>
                </c:pt>
                <c:pt idx="1">
                  <c:v>2024</c:v>
                </c:pt>
                <c:pt idx="2">
                  <c:v>2025</c:v>
                </c:pt>
              </c:numCache>
            </c:numRef>
          </c:cat>
          <c:val>
            <c:numRef>
              <c:f>'154.ЈП РОСОМАН Росоман'!$B$97:$D$97</c:f>
              <c:numCache>
                <c:formatCode>#,##0.00</c:formatCode>
                <c:ptCount val="3"/>
                <c:pt idx="0">
                  <c:v>25.68817945882596</c:v>
                </c:pt>
                <c:pt idx="1">
                  <c:v>-26.387808078727438</c:v>
                </c:pt>
                <c:pt idx="2">
                  <c:v>-18.549711054365599</c:v>
                </c:pt>
              </c:numCache>
            </c:numRef>
          </c:val>
          <c:extLst>
            <c:ext xmlns:c16="http://schemas.microsoft.com/office/drawing/2014/chart" uri="{C3380CC4-5D6E-409C-BE32-E72D297353CC}">
              <c16:uniqueId val="{00000002-719B-A746-8603-0623E3492A9D}"/>
            </c:ext>
          </c:extLst>
        </c:ser>
        <c:dLbls>
          <c:showLegendKey val="0"/>
          <c:showVal val="0"/>
          <c:showCatName val="0"/>
          <c:showSerName val="0"/>
          <c:showPercent val="0"/>
          <c:showBubbleSize val="0"/>
        </c:dLbls>
        <c:gapWidth val="219"/>
        <c:overlap val="-27"/>
        <c:axId val="275880576"/>
        <c:axId val="275890560"/>
      </c:barChart>
      <c:catAx>
        <c:axId val="275880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890560"/>
        <c:crosses val="autoZero"/>
        <c:auto val="1"/>
        <c:lblAlgn val="ctr"/>
        <c:lblOffset val="100"/>
        <c:noMultiLvlLbl val="0"/>
      </c:catAx>
      <c:valAx>
        <c:axId val="2758905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8805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'154.ЈП РОСОМАН Росоман'!$A$118</c:f>
              <c:strCache>
                <c:ptCount val="1"/>
                <c:pt idx="0">
                  <c:v>Oбврски</c:v>
                </c:pt>
              </c:strCache>
            </c:strRef>
          </c:tx>
          <c:spPr>
            <a:solidFill>
              <a:schemeClr val="accent1"/>
            </a:solidFill>
            <a:ln>
              <a:noFill/>
              <a:prstDash val="solid"/>
            </a:ln>
          </c:spPr>
          <c:invertIfNegative val="0"/>
          <c:cat>
            <c:numRef>
              <c:f>'154.ЈП РОСОМАН Росоман'!$B$117:$D$117</c:f>
              <c:numCache>
                <c:formatCode>General</c:formatCode>
                <c:ptCount val="3"/>
                <c:pt idx="0">
                  <c:v>2023</c:v>
                </c:pt>
                <c:pt idx="1">
                  <c:v>2024</c:v>
                </c:pt>
                <c:pt idx="2">
                  <c:v>2025</c:v>
                </c:pt>
              </c:numCache>
            </c:numRef>
          </c:cat>
          <c:val>
            <c:numRef>
              <c:f>'154.ЈП РОСОМАН Росоман'!$B$118:$D$118</c:f>
              <c:numCache>
                <c:formatCode>#,##0</c:formatCode>
                <c:ptCount val="3"/>
                <c:pt idx="0">
                  <c:v>55498053</c:v>
                </c:pt>
                <c:pt idx="1">
                  <c:v>57007297</c:v>
                </c:pt>
                <c:pt idx="2">
                  <c:v>57569492</c:v>
                </c:pt>
              </c:numCache>
            </c:numRef>
          </c:val>
          <c:extLst>
            <c:ext xmlns:c16="http://schemas.microsoft.com/office/drawing/2014/chart" uri="{C3380CC4-5D6E-409C-BE32-E72D297353CC}">
              <c16:uniqueId val="{00000000-A88D-974A-9AD2-3B3BFDD10928}"/>
            </c:ext>
          </c:extLst>
        </c:ser>
        <c:ser>
          <c:idx val="1"/>
          <c:order val="1"/>
          <c:tx>
            <c:strRef>
              <c:f>'154.ЈП РОСОМАН Росоман'!$A$119</c:f>
              <c:strCache>
                <c:ptCount val="1"/>
                <c:pt idx="0">
                  <c:v>Приходи</c:v>
                </c:pt>
              </c:strCache>
            </c:strRef>
          </c:tx>
          <c:spPr>
            <a:solidFill>
              <a:schemeClr val="accent2"/>
            </a:solidFill>
            <a:ln>
              <a:noFill/>
              <a:prstDash val="solid"/>
            </a:ln>
          </c:spPr>
          <c:invertIfNegative val="0"/>
          <c:cat>
            <c:numRef>
              <c:f>'154.ЈП РОСОМАН Росоман'!$B$117:$D$117</c:f>
              <c:numCache>
                <c:formatCode>General</c:formatCode>
                <c:ptCount val="3"/>
                <c:pt idx="0">
                  <c:v>2023</c:v>
                </c:pt>
                <c:pt idx="1">
                  <c:v>2024</c:v>
                </c:pt>
                <c:pt idx="2">
                  <c:v>2025</c:v>
                </c:pt>
              </c:numCache>
            </c:numRef>
          </c:cat>
          <c:val>
            <c:numRef>
              <c:f>'154.ЈП РОСОМАН Росоман'!$B$119:$D$119</c:f>
              <c:numCache>
                <c:formatCode>#,##0</c:formatCode>
                <c:ptCount val="3"/>
                <c:pt idx="0">
                  <c:v>15044934</c:v>
                </c:pt>
                <c:pt idx="1">
                  <c:v>14457890</c:v>
                </c:pt>
                <c:pt idx="2">
                  <c:v>15321021</c:v>
                </c:pt>
              </c:numCache>
            </c:numRef>
          </c:val>
          <c:extLst>
            <c:ext xmlns:c16="http://schemas.microsoft.com/office/drawing/2014/chart" uri="{C3380CC4-5D6E-409C-BE32-E72D297353CC}">
              <c16:uniqueId val="{00000001-A88D-974A-9AD2-3B3BFDD10928}"/>
            </c:ext>
          </c:extLst>
        </c:ser>
        <c:dLbls>
          <c:showLegendKey val="0"/>
          <c:showVal val="0"/>
          <c:showCatName val="0"/>
          <c:showSerName val="0"/>
          <c:showPercent val="0"/>
          <c:showBubbleSize val="0"/>
        </c:dLbls>
        <c:gapWidth val="219"/>
        <c:overlap val="-27"/>
        <c:axId val="275138048"/>
        <c:axId val="275139584"/>
      </c:barChart>
      <c:catAx>
        <c:axId val="2751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139584"/>
        <c:crosses val="autoZero"/>
        <c:auto val="1"/>
        <c:lblAlgn val="ctr"/>
        <c:lblOffset val="100"/>
        <c:noMultiLvlLbl val="0"/>
      </c:catAx>
      <c:valAx>
        <c:axId val="2751395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138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'154.ЈП РОСОМАН Росоман'!$A$139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'154.ЈП РОСОМАН Росоман'!$B$138:$D$138</c:f>
              <c:numCache>
                <c:formatCode>General</c:formatCode>
                <c:ptCount val="3"/>
                <c:pt idx="0">
                  <c:v>2023</c:v>
                </c:pt>
                <c:pt idx="1">
                  <c:v>2024</c:v>
                </c:pt>
                <c:pt idx="2">
                  <c:v>2025</c:v>
                </c:pt>
              </c:numCache>
            </c:numRef>
          </c:cat>
          <c:val>
            <c:numRef>
              <c:f>'154.ЈП РОСОМАН Росоман'!$B$139:$D$139</c:f>
              <c:numCache>
                <c:formatCode>0.00</c:formatCode>
                <c:ptCount val="3"/>
                <c:pt idx="0">
                  <c:v>0.98856505389712157</c:v>
                </c:pt>
                <c:pt idx="1">
                  <c:v>1.029571932419169</c:v>
                </c:pt>
                <c:pt idx="2">
                  <c:v>1.055679527121814</c:v>
                </c:pt>
              </c:numCache>
            </c:numRef>
          </c:val>
          <c:smooth val="0"/>
          <c:extLst>
            <c:ext xmlns:c16="http://schemas.microsoft.com/office/drawing/2014/chart" uri="{C3380CC4-5D6E-409C-BE32-E72D297353CC}">
              <c16:uniqueId val="{00000000-2592-CB4C-80DD-01C552AEC0DF}"/>
            </c:ext>
          </c:extLst>
        </c:ser>
        <c:ser>
          <c:idx val="1"/>
          <c:order val="1"/>
          <c:tx>
            <c:strRef>
              <c:f>'154.ЈП РОСОМАН Росоман'!$A$140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'154.ЈП РОСОМАН Росоман'!$B$138:$D$138</c:f>
              <c:numCache>
                <c:formatCode>General</c:formatCode>
                <c:ptCount val="3"/>
                <c:pt idx="0">
                  <c:v>2023</c:v>
                </c:pt>
                <c:pt idx="1">
                  <c:v>2024</c:v>
                </c:pt>
                <c:pt idx="2">
                  <c:v>2025</c:v>
                </c:pt>
              </c:numCache>
            </c:numRef>
          </c:cat>
          <c:val>
            <c:numRef>
              <c:f>'154.ЈП РОСОМАН Росоман'!$B$140:$D$140</c:f>
              <c:numCache>
                <c:formatCode>0.00</c:formatCode>
                <c:ptCount val="3"/>
                <c:pt idx="0">
                  <c:v>86.451221107922947</c:v>
                </c:pt>
                <c:pt idx="1">
                  <c:v>-34.815848955200181</c:v>
                </c:pt>
                <c:pt idx="2">
                  <c:v>-18.959922644677309</c:v>
                </c:pt>
              </c:numCache>
            </c:numRef>
          </c:val>
          <c:smooth val="0"/>
          <c:extLst>
            <c:ext xmlns:c16="http://schemas.microsoft.com/office/drawing/2014/chart" uri="{C3380CC4-5D6E-409C-BE32-E72D297353CC}">
              <c16:uniqueId val="{00000001-2592-CB4C-80DD-01C552AEC0DF}"/>
            </c:ext>
          </c:extLst>
        </c:ser>
        <c:dLbls>
          <c:showLegendKey val="0"/>
          <c:showVal val="0"/>
          <c:showCatName val="0"/>
          <c:showSerName val="0"/>
          <c:showPercent val="0"/>
          <c:showBubbleSize val="0"/>
        </c:dLbls>
        <c:smooth val="0"/>
        <c:axId val="275181952"/>
        <c:axId val="275183488"/>
      </c:lineChart>
      <c:catAx>
        <c:axId val="27518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183488"/>
        <c:crosses val="autoZero"/>
        <c:auto val="1"/>
        <c:lblAlgn val="ctr"/>
        <c:lblOffset val="100"/>
        <c:noMultiLvlLbl val="0"/>
      </c:catAx>
      <c:valAx>
        <c:axId val="2751834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1819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'154.ЈП РОСОМАН Росоман'!$A$185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'154.ЈП РОСОМАН Росоман'!$B$184:$D$184</c:f>
              <c:numCache>
                <c:formatCode>General</c:formatCode>
                <c:ptCount val="3"/>
                <c:pt idx="0">
                  <c:v>2023</c:v>
                </c:pt>
                <c:pt idx="1">
                  <c:v>2024</c:v>
                </c:pt>
                <c:pt idx="2">
                  <c:v>2025</c:v>
                </c:pt>
              </c:numCache>
            </c:numRef>
          </c:cat>
          <c:val>
            <c:numRef>
              <c:f>'154.ЈП РОСОМАН Росоман'!$B$185:$D$185</c:f>
              <c:numCache>
                <c:formatCode>0.00</c:formatCode>
                <c:ptCount val="3"/>
                <c:pt idx="0">
                  <c:v>1.828543811626701</c:v>
                </c:pt>
                <c:pt idx="1">
                  <c:v>1.655305629978824</c:v>
                </c:pt>
                <c:pt idx="2">
                  <c:v>1.612782576490738</c:v>
                </c:pt>
              </c:numCache>
            </c:numRef>
          </c:val>
          <c:smooth val="0"/>
          <c:extLst>
            <c:ext xmlns:c16="http://schemas.microsoft.com/office/drawing/2014/chart" uri="{C3380CC4-5D6E-409C-BE32-E72D297353CC}">
              <c16:uniqueId val="{00000000-4DF7-A34E-8C8B-ACFB4C4F8486}"/>
            </c:ext>
          </c:extLst>
        </c:ser>
        <c:ser>
          <c:idx val="1"/>
          <c:order val="1"/>
          <c:tx>
            <c:strRef>
              <c:f>'154.ЈП РОСОМАН Росоман'!$A$186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'154.ЈП РОСОМАН Росоман'!$B$184:$D$184</c:f>
              <c:numCache>
                <c:formatCode>General</c:formatCode>
                <c:ptCount val="3"/>
                <c:pt idx="0">
                  <c:v>2023</c:v>
                </c:pt>
                <c:pt idx="1">
                  <c:v>2024</c:v>
                </c:pt>
                <c:pt idx="2">
                  <c:v>2025</c:v>
                </c:pt>
              </c:numCache>
            </c:numRef>
          </c:cat>
          <c:val>
            <c:numRef>
              <c:f>'154.ЈП РОСОМАН Росоман'!$B$186:$D$186</c:f>
              <c:numCache>
                <c:formatCode>0.00</c:formatCode>
                <c:ptCount val="3"/>
                <c:pt idx="0">
                  <c:v>1.828543811626701</c:v>
                </c:pt>
                <c:pt idx="1">
                  <c:v>1.655305629978824</c:v>
                </c:pt>
                <c:pt idx="2">
                  <c:v>1.612782576490738</c:v>
                </c:pt>
              </c:numCache>
            </c:numRef>
          </c:val>
          <c:smooth val="0"/>
          <c:extLst>
            <c:ext xmlns:c16="http://schemas.microsoft.com/office/drawing/2014/chart" uri="{C3380CC4-5D6E-409C-BE32-E72D297353CC}">
              <c16:uniqueId val="{00000001-4DF7-A34E-8C8B-ACFB4C4F8486}"/>
            </c:ext>
          </c:extLst>
        </c:ser>
        <c:dLbls>
          <c:showLegendKey val="0"/>
          <c:showVal val="0"/>
          <c:showCatName val="0"/>
          <c:showSerName val="0"/>
          <c:showPercent val="0"/>
          <c:showBubbleSize val="0"/>
        </c:dLbls>
        <c:smooth val="0"/>
        <c:axId val="276192256"/>
        <c:axId val="276194048"/>
      </c:lineChart>
      <c:catAx>
        <c:axId val="27619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194048"/>
        <c:crosses val="autoZero"/>
        <c:auto val="1"/>
        <c:lblAlgn val="ctr"/>
        <c:lblOffset val="100"/>
        <c:noMultiLvlLbl val="0"/>
      </c:catAx>
      <c:valAx>
        <c:axId val="276194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1922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28575" cap="rnd">
              <a:solidFill>
                <a:schemeClr val="accent1"/>
              </a:solidFill>
              <a:prstDash val="solid"/>
              <a:round/>
            </a:ln>
          </c:spPr>
          <c:marker>
            <c:symbol val="none"/>
          </c:marker>
          <c:cat>
            <c:numRef>
              <c:f>'16.ЈАВНО ПРЕТПРИЈАТИЕ ЗА ИЗГРА'!$B$184:$D$184</c:f>
              <c:numCache>
                <c:formatCode>General</c:formatCode>
                <c:ptCount val="3"/>
                <c:pt idx="0">
                  <c:v>2023</c:v>
                </c:pt>
                <c:pt idx="1">
                  <c:v>2024</c:v>
                </c:pt>
                <c:pt idx="2">
                  <c:v>2025</c:v>
                </c:pt>
              </c:numCache>
            </c:numRef>
          </c:cat>
          <c:val>
            <c:numRef>
              <c:f>'16.ЈАВНО ПРЕТПРИЈАТИЕ ЗА ИЗГРА'!$B$185:$D$185</c:f>
              <c:numCache>
                <c:formatCode>0.00</c:formatCode>
                <c:ptCount val="3"/>
                <c:pt idx="0">
                  <c:v>0.59860637522987126</c:v>
                </c:pt>
                <c:pt idx="1">
                  <c:v>0.89589832157954885</c:v>
                </c:pt>
                <c:pt idx="2">
                  <c:v>0.98856023655193925</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361B-CB4C-8808-74306090E41F}"/>
            </c:ext>
          </c:extLst>
        </c:ser>
        <c:ser>
          <c:idx val="1"/>
          <c:order val="1"/>
          <c:spPr>
            <a:ln w="28575" cap="rnd">
              <a:solidFill>
                <a:schemeClr val="accent2"/>
              </a:solidFill>
              <a:prstDash val="solid"/>
              <a:round/>
            </a:ln>
          </c:spPr>
          <c:marker>
            <c:symbol val="none"/>
          </c:marker>
          <c:cat>
            <c:numRef>
              <c:f>'16.ЈАВНО ПРЕТПРИЈАТИЕ ЗА ИЗГРА'!$B$184:$D$184</c:f>
              <c:numCache>
                <c:formatCode>General</c:formatCode>
                <c:ptCount val="3"/>
                <c:pt idx="0">
                  <c:v>2023</c:v>
                </c:pt>
                <c:pt idx="1">
                  <c:v>2024</c:v>
                </c:pt>
                <c:pt idx="2">
                  <c:v>2025</c:v>
                </c:pt>
              </c:numCache>
            </c:numRef>
          </c:cat>
          <c:val>
            <c:numRef>
              <c:f>'16.ЈАВНО ПРЕТПРИЈАТИЕ ЗА ИЗГРА'!$B$186:$D$186</c:f>
              <c:numCache>
                <c:formatCode>0.00</c:formatCode>
                <c:ptCount val="3"/>
                <c:pt idx="0">
                  <c:v>0.59860637522987126</c:v>
                </c:pt>
                <c:pt idx="1">
                  <c:v>0.88764195758074815</c:v>
                </c:pt>
                <c:pt idx="2">
                  <c:v>0.98856023655193925</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361B-CB4C-8808-74306090E41F}"/>
            </c:ext>
          </c:extLst>
        </c:ser>
        <c:dLbls>
          <c:showLegendKey val="0"/>
          <c:showVal val="0"/>
          <c:showCatName val="0"/>
          <c:showSerName val="0"/>
          <c:showPercent val="0"/>
          <c:showBubbleSize val="0"/>
        </c:dLbls>
        <c:smooth val="0"/>
        <c:axId val="225462144"/>
        <c:axId val="225463680"/>
      </c:lineChart>
      <c:catAx>
        <c:axId val="2254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463680"/>
        <c:crosses val="autoZero"/>
        <c:auto val="1"/>
        <c:lblAlgn val="ctr"/>
        <c:lblOffset val="100"/>
        <c:noMultiLvlLbl val="0"/>
      </c:catAx>
      <c:valAx>
        <c:axId val="225463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462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'155.ЈКП САРАЈ Скопје'!$A$161</c:f>
              <c:strCache>
                <c:ptCount val="1"/>
                <c:pt idx="0">
                  <c:v>   НЕТО ПРОФИТНА МАРЖА</c:v>
                </c:pt>
              </c:strCache>
            </c:strRef>
          </c:tx>
          <c:spPr>
            <a:ln w="28575" cap="rnd">
              <a:solidFill>
                <a:schemeClr val="accent1"/>
              </a:solidFill>
              <a:prstDash val="solid"/>
              <a:round/>
            </a:ln>
          </c:spPr>
          <c:marker>
            <c:symbol val="none"/>
          </c:marker>
          <c:cat>
            <c:numRef>
              <c:f>'155.ЈКП САРАЈ Скопје'!$B$160:$D$160</c:f>
              <c:numCache>
                <c:formatCode>General</c:formatCode>
                <c:ptCount val="3"/>
                <c:pt idx="0">
                  <c:v>2023</c:v>
                </c:pt>
                <c:pt idx="1">
                  <c:v>2024</c:v>
                </c:pt>
                <c:pt idx="2">
                  <c:v>2025</c:v>
                </c:pt>
              </c:numCache>
            </c:numRef>
          </c:cat>
          <c:val>
            <c:numRef>
              <c:f>'155.ЈКП САРАЈ Скопје'!$B$161:$D$161</c:f>
              <c:numCache>
                <c:formatCode>0.00</c:formatCode>
                <c:ptCount val="3"/>
                <c:pt idx="0">
                  <c:v>105.28959489239431</c:v>
                </c:pt>
                <c:pt idx="1">
                  <c:v>22.555395532707259</c:v>
                </c:pt>
                <c:pt idx="2">
                  <c:v>22.735001297524761</c:v>
                </c:pt>
              </c:numCache>
            </c:numRef>
          </c:val>
          <c:smooth val="0"/>
          <c:extLst>
            <c:ext xmlns:c16="http://schemas.microsoft.com/office/drawing/2014/chart" uri="{C3380CC4-5D6E-409C-BE32-E72D297353CC}">
              <c16:uniqueId val="{00000000-540B-3348-ABC8-50CECD093DC9}"/>
            </c:ext>
          </c:extLst>
        </c:ser>
        <c:ser>
          <c:idx val="1"/>
          <c:order val="1"/>
          <c:tx>
            <c:strRef>
              <c:f>'155.ЈКП САРАЈ 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'155.ЈКП САРАЈ Скопје'!$B$160:$D$160</c:f>
              <c:numCache>
                <c:formatCode>General</c:formatCode>
                <c:ptCount val="3"/>
                <c:pt idx="0">
                  <c:v>2023</c:v>
                </c:pt>
                <c:pt idx="1">
                  <c:v>2024</c:v>
                </c:pt>
                <c:pt idx="2">
                  <c:v>2025</c:v>
                </c:pt>
              </c:numCache>
            </c:numRef>
          </c:cat>
          <c:val>
            <c:numRef>
              <c:f>'155.ЈКП САРАЈ Скопје'!$B$162:$D$162</c:f>
              <c:numCache>
                <c:formatCode>0.00</c:formatCode>
                <c:ptCount val="3"/>
                <c:pt idx="0">
                  <c:v>-6.3398181452661042</c:v>
                </c:pt>
                <c:pt idx="1">
                  <c:v>-73.754252781131441</c:v>
                </c:pt>
                <c:pt idx="2">
                  <c:v>-69.872799293260158</c:v>
                </c:pt>
              </c:numCache>
            </c:numRef>
          </c:val>
          <c:smooth val="0"/>
          <c:extLst>
            <c:ext xmlns:c16="http://schemas.microsoft.com/office/drawing/2014/chart" uri="{C3380CC4-5D6E-409C-BE32-E72D297353CC}">
              <c16:uniqueId val="{00000001-540B-3348-ABC8-50CECD093DC9}"/>
            </c:ext>
          </c:extLst>
        </c:ser>
        <c:ser>
          <c:idx val="2"/>
          <c:order val="2"/>
          <c:tx>
            <c:strRef>
              <c:f>'155.ЈКП САРАЈ 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'155.ЈКП САРАЈ Скопје'!$B$160:$D$160</c:f>
              <c:numCache>
                <c:formatCode>General</c:formatCode>
                <c:ptCount val="3"/>
                <c:pt idx="0">
                  <c:v>2023</c:v>
                </c:pt>
                <c:pt idx="1">
                  <c:v>2024</c:v>
                </c:pt>
                <c:pt idx="2">
                  <c:v>2025</c:v>
                </c:pt>
              </c:numCache>
            </c:numRef>
          </c:cat>
          <c:val>
            <c:numRef>
              <c:f>'155.ЈКП САРАЈ Скопје'!$B$163:$D$163</c:f>
              <c:numCache>
                <c:formatCode>0.00</c:formatCode>
                <c:ptCount val="3"/>
                <c:pt idx="0">
                  <c:v>24.546421711605451</c:v>
                </c:pt>
                <c:pt idx="1">
                  <c:v>4.7196857249451813</c:v>
                </c:pt>
                <c:pt idx="2">
                  <c:v>4.4256458864733306</c:v>
                </c:pt>
              </c:numCache>
            </c:numRef>
          </c:val>
          <c:smooth val="0"/>
          <c:extLst>
            <c:ext xmlns:c16="http://schemas.microsoft.com/office/drawing/2014/chart" uri="{C3380CC4-5D6E-409C-BE32-E72D297353CC}">
              <c16:uniqueId val="{00000002-540B-3348-ABC8-50CECD093DC9}"/>
            </c:ext>
          </c:extLst>
        </c:ser>
        <c:ser>
          <c:idx val="3"/>
          <c:order val="3"/>
          <c:tx>
            <c:strRef>
              <c:f>'155.ЈКП САРАЈ Скопје'!$A$164</c:f>
              <c:strCache>
                <c:ptCount val="1"/>
                <c:pt idx="0">
                  <c:v>  СТАПКА НА ПОВРАТ НА КАПИТАЛОТ (ROE)</c:v>
                </c:pt>
              </c:strCache>
            </c:strRef>
          </c:tx>
          <c:marker>
            <c:symbol val="none"/>
          </c:marker>
          <c:cat>
            <c:numRef>
              <c:f>'155.ЈКП САРАЈ Скопје'!$B$160:$D$160</c:f>
              <c:numCache>
                <c:formatCode>General</c:formatCode>
                <c:ptCount val="3"/>
                <c:pt idx="0">
                  <c:v>2023</c:v>
                </c:pt>
                <c:pt idx="1">
                  <c:v>2024</c:v>
                </c:pt>
                <c:pt idx="2">
                  <c:v>2025</c:v>
                </c:pt>
              </c:numCache>
            </c:numRef>
          </c:cat>
          <c:val>
            <c:numRef>
              <c:f>'155.ЈКП САРАЈ Скопје'!$B$164:$D$164</c:f>
              <c:numCache>
                <c:formatCode>0.00</c:formatCode>
                <c:ptCount val="3"/>
                <c:pt idx="0">
                  <c:v>34.883573433176572</c:v>
                </c:pt>
                <c:pt idx="1">
                  <c:v>7.0465135377288064</c:v>
                </c:pt>
                <c:pt idx="2">
                  <c:v>6.8886164296340224</c:v>
                </c:pt>
              </c:numCache>
            </c:numRef>
          </c:val>
          <c:smooth val="0"/>
          <c:extLst>
            <c:ext xmlns:c16="http://schemas.microsoft.com/office/drawing/2014/chart" uri="{C3380CC4-5D6E-409C-BE32-E72D297353CC}">
              <c16:uniqueId val="{00000000-221C-2343-AEA8-DD83A84341F7}"/>
            </c:ext>
          </c:extLst>
        </c:ser>
        <c:dLbls>
          <c:showLegendKey val="0"/>
          <c:showVal val="0"/>
          <c:showCatName val="0"/>
          <c:showSerName val="0"/>
          <c:showPercent val="0"/>
          <c:showBubbleSize val="0"/>
        </c:dLbls>
        <c:smooth val="0"/>
        <c:axId val="271020800"/>
        <c:axId val="271022336"/>
      </c:lineChart>
      <c:catAx>
        <c:axId val="2710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022336"/>
        <c:crosses val="autoZero"/>
        <c:auto val="1"/>
        <c:lblAlgn val="ctr"/>
        <c:lblOffset val="100"/>
        <c:noMultiLvlLbl val="0"/>
      </c:catAx>
      <c:valAx>
        <c:axId val="271022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02080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'155.ЈКП САРАЈ Скопје'!$A$95</c:f>
              <c:strCache>
                <c:ptCount val="1"/>
                <c:pt idx="0">
                  <c:v>Oбврски</c:v>
                </c:pt>
              </c:strCache>
            </c:strRef>
          </c:tx>
          <c:spPr>
            <a:solidFill>
              <a:schemeClr val="accent1"/>
            </a:solidFill>
            <a:ln>
              <a:noFill/>
              <a:prstDash val="solid"/>
            </a:ln>
          </c:spPr>
          <c:invertIfNegative val="0"/>
          <c:cat>
            <c:numRef>
              <c:f>'155.ЈКП САРАЈ Скопје'!$B$94:$D$94</c:f>
              <c:numCache>
                <c:formatCode>0</c:formatCode>
                <c:ptCount val="3"/>
                <c:pt idx="0">
                  <c:v>2023</c:v>
                </c:pt>
                <c:pt idx="1">
                  <c:v>2024</c:v>
                </c:pt>
                <c:pt idx="2">
                  <c:v>2025</c:v>
                </c:pt>
              </c:numCache>
            </c:numRef>
          </c:cat>
          <c:val>
            <c:numRef>
              <c:f>'155.ЈКП САРАЈ Скопје'!$B$95:$D$95</c:f>
              <c:numCache>
                <c:formatCode>#,##0</c:formatCode>
                <c:ptCount val="3"/>
                <c:pt idx="0">
                  <c:v>27794580</c:v>
                </c:pt>
                <c:pt idx="1">
                  <c:v>35005227</c:v>
                </c:pt>
                <c:pt idx="2">
                  <c:v>42438645</c:v>
                </c:pt>
              </c:numCache>
            </c:numRef>
          </c:val>
          <c:extLst>
            <c:ext xmlns:c16="http://schemas.microsoft.com/office/drawing/2014/chart" uri="{C3380CC4-5D6E-409C-BE32-E72D297353CC}">
              <c16:uniqueId val="{00000000-3632-8540-987F-AEBED0FDC1FB}"/>
            </c:ext>
          </c:extLst>
        </c:ser>
        <c:ser>
          <c:idx val="1"/>
          <c:order val="1"/>
          <c:tx>
            <c:strRef>
              <c:f>'155.ЈКП САРАЈ Скопје'!$A$96</c:f>
              <c:strCache>
                <c:ptCount val="1"/>
                <c:pt idx="0">
                  <c:v>EBITDA</c:v>
                </c:pt>
              </c:strCache>
            </c:strRef>
          </c:tx>
          <c:spPr>
            <a:solidFill>
              <a:schemeClr val="accent2"/>
            </a:solidFill>
            <a:ln>
              <a:noFill/>
              <a:prstDash val="solid"/>
            </a:ln>
          </c:spPr>
          <c:invertIfNegative val="0"/>
          <c:cat>
            <c:numRef>
              <c:f>'155.ЈКП САРАЈ Скопје'!$B$94:$D$94</c:f>
              <c:numCache>
                <c:formatCode>0</c:formatCode>
                <c:ptCount val="3"/>
                <c:pt idx="0">
                  <c:v>2023</c:v>
                </c:pt>
                <c:pt idx="1">
                  <c:v>2024</c:v>
                </c:pt>
                <c:pt idx="2">
                  <c:v>2025</c:v>
                </c:pt>
              </c:numCache>
            </c:numRef>
          </c:cat>
          <c:val>
            <c:numRef>
              <c:f>'155.ЈКП САРАЈ Скопје'!$B$96:$D$96</c:f>
              <c:numCache>
                <c:formatCode>#,##0</c:formatCode>
                <c:ptCount val="3"/>
                <c:pt idx="0">
                  <c:v>703357</c:v>
                </c:pt>
                <c:pt idx="1">
                  <c:v>-14669186</c:v>
                </c:pt>
                <c:pt idx="2">
                  <c:v>-12733163</c:v>
                </c:pt>
              </c:numCache>
            </c:numRef>
          </c:val>
          <c:extLst>
            <c:ext xmlns:c16="http://schemas.microsoft.com/office/drawing/2014/chart" uri="{C3380CC4-5D6E-409C-BE32-E72D297353CC}">
              <c16:uniqueId val="{00000001-3632-8540-987F-AEBED0FDC1FB}"/>
            </c:ext>
          </c:extLst>
        </c:ser>
        <c:ser>
          <c:idx val="2"/>
          <c:order val="2"/>
          <c:tx>
            <c:strRef>
              <c:f>'155.ЈКП САРАЈ Скопје'!$A$97</c:f>
              <c:strCache>
                <c:ptCount val="1"/>
                <c:pt idx="0">
                  <c:v>Показател на долг/ЕBITDA</c:v>
                </c:pt>
              </c:strCache>
            </c:strRef>
          </c:tx>
          <c:spPr>
            <a:solidFill>
              <a:schemeClr val="accent3"/>
            </a:solidFill>
            <a:ln>
              <a:noFill/>
              <a:prstDash val="solid"/>
            </a:ln>
          </c:spPr>
          <c:invertIfNegative val="0"/>
          <c:cat>
            <c:numRef>
              <c:f>'155.ЈКП САРАЈ Скопје'!$B$94:$D$94</c:f>
              <c:numCache>
                <c:formatCode>0</c:formatCode>
                <c:ptCount val="3"/>
                <c:pt idx="0">
                  <c:v>2023</c:v>
                </c:pt>
                <c:pt idx="1">
                  <c:v>2024</c:v>
                </c:pt>
                <c:pt idx="2">
                  <c:v>2025</c:v>
                </c:pt>
              </c:numCache>
            </c:numRef>
          </c:cat>
          <c:val>
            <c:numRef>
              <c:f>'155.ЈКП САРАЈ Скопје'!$B$97:$D$97</c:f>
              <c:numCache>
                <c:formatCode>#,##0.00</c:formatCode>
                <c:ptCount val="3"/>
                <c:pt idx="0">
                  <c:v>39.517030469590843</c:v>
                </c:pt>
                <c:pt idx="1">
                  <c:v>-2.3863101197298882</c:v>
                </c:pt>
                <c:pt idx="2">
                  <c:v>-3.3329224639628028</c:v>
                </c:pt>
              </c:numCache>
            </c:numRef>
          </c:val>
          <c:extLst>
            <c:ext xmlns:c16="http://schemas.microsoft.com/office/drawing/2014/chart" uri="{C3380CC4-5D6E-409C-BE32-E72D297353CC}">
              <c16:uniqueId val="{00000002-3632-8540-987F-AEBED0FDC1FB}"/>
            </c:ext>
          </c:extLst>
        </c:ser>
        <c:dLbls>
          <c:showLegendKey val="0"/>
          <c:showVal val="0"/>
          <c:showCatName val="0"/>
          <c:showSerName val="0"/>
          <c:showPercent val="0"/>
          <c:showBubbleSize val="0"/>
        </c:dLbls>
        <c:gapWidth val="219"/>
        <c:overlap val="-27"/>
        <c:axId val="276235008"/>
        <c:axId val="276236544"/>
      </c:barChart>
      <c:catAx>
        <c:axId val="276235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236544"/>
        <c:crosses val="autoZero"/>
        <c:auto val="1"/>
        <c:lblAlgn val="ctr"/>
        <c:lblOffset val="100"/>
        <c:noMultiLvlLbl val="0"/>
      </c:catAx>
      <c:valAx>
        <c:axId val="276236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235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'155.ЈКП САРАЈ Скопје'!$A$118</c:f>
              <c:strCache>
                <c:ptCount val="1"/>
                <c:pt idx="0">
                  <c:v>Oбврски</c:v>
                </c:pt>
              </c:strCache>
            </c:strRef>
          </c:tx>
          <c:spPr>
            <a:solidFill>
              <a:schemeClr val="accent1"/>
            </a:solidFill>
            <a:ln>
              <a:noFill/>
              <a:prstDash val="solid"/>
            </a:ln>
          </c:spPr>
          <c:invertIfNegative val="0"/>
          <c:cat>
            <c:numRef>
              <c:f>'155.ЈКП САРАЈ Скопје'!$B$117:$D$117</c:f>
              <c:numCache>
                <c:formatCode>General</c:formatCode>
                <c:ptCount val="3"/>
                <c:pt idx="0">
                  <c:v>2023</c:v>
                </c:pt>
                <c:pt idx="1">
                  <c:v>2024</c:v>
                </c:pt>
                <c:pt idx="2">
                  <c:v>2025</c:v>
                </c:pt>
              </c:numCache>
            </c:numRef>
          </c:cat>
          <c:val>
            <c:numRef>
              <c:f>'155.ЈКП САРАЈ Скопје'!$B$118:$D$118</c:f>
              <c:numCache>
                <c:formatCode>#,##0</c:formatCode>
                <c:ptCount val="3"/>
                <c:pt idx="0">
                  <c:v>27794580</c:v>
                </c:pt>
                <c:pt idx="1">
                  <c:v>35005227</c:v>
                </c:pt>
                <c:pt idx="2">
                  <c:v>42438645</c:v>
                </c:pt>
              </c:numCache>
            </c:numRef>
          </c:val>
          <c:extLst>
            <c:ext xmlns:c16="http://schemas.microsoft.com/office/drawing/2014/chart" uri="{C3380CC4-5D6E-409C-BE32-E72D297353CC}">
              <c16:uniqueId val="{00000000-1022-EE46-8DAD-7A51FBFEE467}"/>
            </c:ext>
          </c:extLst>
        </c:ser>
        <c:ser>
          <c:idx val="1"/>
          <c:order val="1"/>
          <c:tx>
            <c:strRef>
              <c:f>'155.ЈКП САРАЈ Скопје'!$A$119</c:f>
              <c:strCache>
                <c:ptCount val="1"/>
                <c:pt idx="0">
                  <c:v>Приходи</c:v>
                </c:pt>
              </c:strCache>
            </c:strRef>
          </c:tx>
          <c:spPr>
            <a:solidFill>
              <a:schemeClr val="accent2"/>
            </a:solidFill>
            <a:ln>
              <a:noFill/>
              <a:prstDash val="solid"/>
            </a:ln>
          </c:spPr>
          <c:invertIfNegative val="0"/>
          <c:cat>
            <c:numRef>
              <c:f>'155.ЈКП САРАЈ Скопје'!$B$117:$D$117</c:f>
              <c:numCache>
                <c:formatCode>General</c:formatCode>
                <c:ptCount val="3"/>
                <c:pt idx="0">
                  <c:v>2023</c:v>
                </c:pt>
                <c:pt idx="1">
                  <c:v>2024</c:v>
                </c:pt>
                <c:pt idx="2">
                  <c:v>2025</c:v>
                </c:pt>
              </c:numCache>
            </c:numRef>
          </c:cat>
          <c:val>
            <c:numRef>
              <c:f>'155.ЈКП САРАЈ Скопје'!$B$119:$D$119</c:f>
              <c:numCache>
                <c:formatCode>#,##0</c:formatCode>
                <c:ptCount val="3"/>
                <c:pt idx="0">
                  <c:v>48866684</c:v>
                </c:pt>
                <c:pt idx="1">
                  <c:v>44595100</c:v>
                </c:pt>
                <c:pt idx="2">
                  <c:v>45105532</c:v>
                </c:pt>
              </c:numCache>
            </c:numRef>
          </c:val>
          <c:extLst>
            <c:ext xmlns:c16="http://schemas.microsoft.com/office/drawing/2014/chart" uri="{C3380CC4-5D6E-409C-BE32-E72D297353CC}">
              <c16:uniqueId val="{00000001-1022-EE46-8DAD-7A51FBFEE467}"/>
            </c:ext>
          </c:extLst>
        </c:ser>
        <c:dLbls>
          <c:showLegendKey val="0"/>
          <c:showVal val="0"/>
          <c:showCatName val="0"/>
          <c:showSerName val="0"/>
          <c:showPercent val="0"/>
          <c:showBubbleSize val="0"/>
        </c:dLbls>
        <c:gapWidth val="219"/>
        <c:overlap val="-27"/>
        <c:axId val="276258176"/>
        <c:axId val="276284544"/>
      </c:barChart>
      <c:catAx>
        <c:axId val="27625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284544"/>
        <c:crosses val="autoZero"/>
        <c:auto val="1"/>
        <c:lblAlgn val="ctr"/>
        <c:lblOffset val="100"/>
        <c:noMultiLvlLbl val="0"/>
      </c:catAx>
      <c:valAx>
        <c:axId val="276284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258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'155.ЈКП САРАЈ 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'155.ЈКП САРАЈ Скопје'!$B$138:$D$138</c:f>
              <c:numCache>
                <c:formatCode>General</c:formatCode>
                <c:ptCount val="3"/>
                <c:pt idx="0">
                  <c:v>2023</c:v>
                </c:pt>
                <c:pt idx="1">
                  <c:v>2024</c:v>
                </c:pt>
                <c:pt idx="2">
                  <c:v>2025</c:v>
                </c:pt>
              </c:numCache>
            </c:numRef>
          </c:cat>
          <c:val>
            <c:numRef>
              <c:f>'155.ЈКП САРАЈ Скопје'!$B$139:$D$139</c:f>
              <c:numCache>
                <c:formatCode>0.00</c:formatCode>
                <c:ptCount val="3"/>
                <c:pt idx="0">
                  <c:v>0.29633293565445928</c:v>
                </c:pt>
                <c:pt idx="1">
                  <c:v>0.33020979812572598</c:v>
                </c:pt>
                <c:pt idx="2">
                  <c:v>0.35754212305467897</c:v>
                </c:pt>
              </c:numCache>
            </c:numRef>
          </c:val>
          <c:smooth val="0"/>
          <c:extLst>
            <c:ext xmlns:c16="http://schemas.microsoft.com/office/drawing/2014/chart" uri="{C3380CC4-5D6E-409C-BE32-E72D297353CC}">
              <c16:uniqueId val="{00000000-72B4-9147-9F1E-0FAA80A5D4E3}"/>
            </c:ext>
          </c:extLst>
        </c:ser>
        <c:ser>
          <c:idx val="1"/>
          <c:order val="1"/>
          <c:tx>
            <c:strRef>
              <c:f>'155.ЈКП САРАЈ 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'155.ЈКП САРАЈ Скопје'!$B$138:$D$138</c:f>
              <c:numCache>
                <c:formatCode>General</c:formatCode>
                <c:ptCount val="3"/>
                <c:pt idx="0">
                  <c:v>2023</c:v>
                </c:pt>
                <c:pt idx="1">
                  <c:v>2024</c:v>
                </c:pt>
                <c:pt idx="2">
                  <c:v>2025</c:v>
                </c:pt>
              </c:numCache>
            </c:numRef>
          </c:cat>
          <c:val>
            <c:numRef>
              <c:f>'155.ЈКП САРАЈ Скопје'!$B$140:$D$140</c:f>
              <c:numCache>
                <c:formatCode>0.00</c:formatCode>
                <c:ptCount val="3"/>
                <c:pt idx="0">
                  <c:v>0.42112662460629668</c:v>
                </c:pt>
                <c:pt idx="1">
                  <c:v>0.49300482031791443</c:v>
                </c:pt>
                <c:pt idx="2">
                  <c:v>0.55652228089205769</c:v>
                </c:pt>
              </c:numCache>
            </c:numRef>
          </c:val>
          <c:smooth val="0"/>
          <c:extLst>
            <c:ext xmlns:c16="http://schemas.microsoft.com/office/drawing/2014/chart" uri="{C3380CC4-5D6E-409C-BE32-E72D297353CC}">
              <c16:uniqueId val="{00000001-72B4-9147-9F1E-0FAA80A5D4E3}"/>
            </c:ext>
          </c:extLst>
        </c:ser>
        <c:dLbls>
          <c:showLegendKey val="0"/>
          <c:showVal val="0"/>
          <c:showCatName val="0"/>
          <c:showSerName val="0"/>
          <c:showPercent val="0"/>
          <c:showBubbleSize val="0"/>
        </c:dLbls>
        <c:smooth val="0"/>
        <c:axId val="271124736"/>
        <c:axId val="271130624"/>
      </c:lineChart>
      <c:catAx>
        <c:axId val="27112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130624"/>
        <c:crosses val="autoZero"/>
        <c:auto val="1"/>
        <c:lblAlgn val="ctr"/>
        <c:lblOffset val="100"/>
        <c:noMultiLvlLbl val="0"/>
      </c:catAx>
      <c:valAx>
        <c:axId val="2711306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124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'155.ЈКП САРАЈ 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'155.ЈКП САРАЈ Скопје'!$B$184:$D$184</c:f>
              <c:numCache>
                <c:formatCode>General</c:formatCode>
                <c:ptCount val="3"/>
                <c:pt idx="0">
                  <c:v>2023</c:v>
                </c:pt>
                <c:pt idx="1">
                  <c:v>2024</c:v>
                </c:pt>
                <c:pt idx="2">
                  <c:v>2025</c:v>
                </c:pt>
              </c:numCache>
            </c:numRef>
          </c:cat>
          <c:val>
            <c:numRef>
              <c:f>'155.ЈКП САРАЈ Скопје'!$B$185:$D$185</c:f>
              <c:numCache>
                <c:formatCode>0.00</c:formatCode>
                <c:ptCount val="3"/>
                <c:pt idx="0">
                  <c:v>2.8970574478909201</c:v>
                </c:pt>
                <c:pt idx="1">
                  <c:v>2.6259191234497639</c:v>
                </c:pt>
                <c:pt idx="2">
                  <c:v>2.536060187595528</c:v>
                </c:pt>
              </c:numCache>
            </c:numRef>
          </c:val>
          <c:smooth val="0"/>
          <c:extLst>
            <c:ext xmlns:c16="http://schemas.microsoft.com/office/drawing/2014/chart" uri="{C3380CC4-5D6E-409C-BE32-E72D297353CC}">
              <c16:uniqueId val="{00000000-A028-5347-9230-2659E7A52664}"/>
            </c:ext>
          </c:extLst>
        </c:ser>
        <c:ser>
          <c:idx val="1"/>
          <c:order val="1"/>
          <c:tx>
            <c:strRef>
              <c:f>'155.ЈКП САРАЈ 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'155.ЈКП САРАЈ Скопје'!$B$184:$D$184</c:f>
              <c:numCache>
                <c:formatCode>General</c:formatCode>
                <c:ptCount val="3"/>
                <c:pt idx="0">
                  <c:v>2023</c:v>
                </c:pt>
                <c:pt idx="1">
                  <c:v>2024</c:v>
                </c:pt>
                <c:pt idx="2">
                  <c:v>2025</c:v>
                </c:pt>
              </c:numCache>
            </c:numRef>
          </c:cat>
          <c:val>
            <c:numRef>
              <c:f>'155.ЈКП САРАЈ Скопје'!$B$186:$D$186</c:f>
              <c:numCache>
                <c:formatCode>0.00</c:formatCode>
                <c:ptCount val="3"/>
                <c:pt idx="0">
                  <c:v>2.8970574478909201</c:v>
                </c:pt>
                <c:pt idx="1">
                  <c:v>2.6259191234497639</c:v>
                </c:pt>
                <c:pt idx="2">
                  <c:v>2.536060187595528</c:v>
                </c:pt>
              </c:numCache>
            </c:numRef>
          </c:val>
          <c:smooth val="0"/>
          <c:extLst>
            <c:ext xmlns:c16="http://schemas.microsoft.com/office/drawing/2014/chart" uri="{C3380CC4-5D6E-409C-BE32-E72D297353CC}">
              <c16:uniqueId val="{00000001-A028-5347-9230-2659E7A52664}"/>
            </c:ext>
          </c:extLst>
        </c:ser>
        <c:dLbls>
          <c:showLegendKey val="0"/>
          <c:showVal val="0"/>
          <c:showCatName val="0"/>
          <c:showSerName val="0"/>
          <c:showPercent val="0"/>
          <c:showBubbleSize val="0"/>
        </c:dLbls>
        <c:smooth val="0"/>
        <c:axId val="271180928"/>
        <c:axId val="271182464"/>
      </c:lineChart>
      <c:catAx>
        <c:axId val="27118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182464"/>
        <c:crosses val="autoZero"/>
        <c:auto val="1"/>
        <c:lblAlgn val="ctr"/>
        <c:lblOffset val="100"/>
        <c:noMultiLvlLbl val="0"/>
      </c:catAx>
      <c:valAx>
        <c:axId val="271182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1180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'156.ЈП за стопанисување, постав'!$A$161</c:f>
              <c:strCache>
                <c:ptCount val="1"/>
                <c:pt idx="0">
                  <c:v>   НЕТО ПРОФИТНА МАРЖА</c:v>
                </c:pt>
              </c:strCache>
            </c:strRef>
          </c:tx>
          <c:spPr>
            <a:ln>
              <a:prstDash val="solid"/>
            </a:ln>
          </c:spPr>
          <c:marker>
            <c:symbol val="none"/>
          </c:marker>
          <c:cat>
            <c:numRef>
              <c:f>'156.ЈП за стопанисување, постав'!$B$160:$D$160</c:f>
              <c:numCache>
                <c:formatCode>General</c:formatCode>
                <c:ptCount val="3"/>
                <c:pt idx="0">
                  <c:v>2023</c:v>
                </c:pt>
                <c:pt idx="1">
                  <c:v>2024</c:v>
                </c:pt>
                <c:pt idx="2">
                  <c:v>2025</c:v>
                </c:pt>
              </c:numCache>
            </c:numRef>
          </c:cat>
          <c:val>
            <c:numRef>
              <c:f>'156.ЈП за стопанисување, постав'!$B$161:$D$161</c:f>
              <c:numCache>
                <c:formatCode>0.00</c:formatCode>
                <c:ptCount val="3"/>
                <c:pt idx="0">
                  <c:v>0</c:v>
                </c:pt>
                <c:pt idx="1">
                  <c:v>0</c:v>
                </c:pt>
                <c:pt idx="2">
                  <c:v>0</c:v>
                </c:pt>
              </c:numCache>
            </c:numRef>
          </c:val>
          <c:smooth val="0"/>
          <c:extLst>
            <c:ext xmlns:c16="http://schemas.microsoft.com/office/drawing/2014/chart" uri="{C3380CC4-5D6E-409C-BE32-E72D297353CC}">
              <c16:uniqueId val="{00000000-2560-7F47-8433-0C5D0EBB7EEB}"/>
            </c:ext>
          </c:extLst>
        </c:ser>
        <c:ser>
          <c:idx val="1"/>
          <c:order val="1"/>
          <c:tx>
            <c:strRef>
              <c:f>'156.ЈП за стопанисување, постав'!$A$162</c:f>
              <c:strCache>
                <c:ptCount val="1"/>
                <c:pt idx="0">
                  <c:v>  ОПЕРАТИВНА ПРОФИТНА МАРЖА</c:v>
                </c:pt>
              </c:strCache>
            </c:strRef>
          </c:tx>
          <c:spPr>
            <a:ln>
              <a:prstDash val="solid"/>
            </a:ln>
          </c:spPr>
          <c:marker>
            <c:symbol val="none"/>
          </c:marker>
          <c:cat>
            <c:numRef>
              <c:f>'156.ЈП за стопанисување, постав'!$B$160:$D$160</c:f>
              <c:numCache>
                <c:formatCode>General</c:formatCode>
                <c:ptCount val="3"/>
                <c:pt idx="0">
                  <c:v>2023</c:v>
                </c:pt>
                <c:pt idx="1">
                  <c:v>2024</c:v>
                </c:pt>
                <c:pt idx="2">
                  <c:v>2025</c:v>
                </c:pt>
              </c:numCache>
            </c:numRef>
          </c:cat>
          <c:val>
            <c:numRef>
              <c:f>'156.ЈП за стопанисување, постав'!$B$162:$D$162</c:f>
              <c:numCache>
                <c:formatCode>0.00</c:formatCode>
                <c:ptCount val="3"/>
                <c:pt idx="0">
                  <c:v>0</c:v>
                </c:pt>
                <c:pt idx="1">
                  <c:v>0</c:v>
                </c:pt>
                <c:pt idx="2">
                  <c:v>0</c:v>
                </c:pt>
              </c:numCache>
            </c:numRef>
          </c:val>
          <c:smooth val="0"/>
          <c:extLst>
            <c:ext xmlns:c16="http://schemas.microsoft.com/office/drawing/2014/chart" uri="{C3380CC4-5D6E-409C-BE32-E72D297353CC}">
              <c16:uniqueId val="{00000001-2560-7F47-8433-0C5D0EBB7EEB}"/>
            </c:ext>
          </c:extLst>
        </c:ser>
        <c:ser>
          <c:idx val="2"/>
          <c:order val="2"/>
          <c:tx>
            <c:strRef>
              <c:f>'156.ЈП за стопанисување, постав'!$A$163</c:f>
              <c:strCache>
                <c:ptCount val="1"/>
                <c:pt idx="0">
                  <c:v>  СТАПКА НА ПОВРАТ НА СРЕДСТВА (ROA)</c:v>
                </c:pt>
              </c:strCache>
            </c:strRef>
          </c:tx>
          <c:spPr>
            <a:ln>
              <a:prstDash val="solid"/>
            </a:ln>
          </c:spPr>
          <c:marker>
            <c:symbol val="none"/>
          </c:marker>
          <c:cat>
            <c:numRef>
              <c:f>'156.ЈП за стопанисување, постав'!$B$160:$D$160</c:f>
              <c:numCache>
                <c:formatCode>General</c:formatCode>
                <c:ptCount val="3"/>
                <c:pt idx="0">
                  <c:v>2023</c:v>
                </c:pt>
                <c:pt idx="1">
                  <c:v>2024</c:v>
                </c:pt>
                <c:pt idx="2">
                  <c:v>2025</c:v>
                </c:pt>
              </c:numCache>
            </c:numRef>
          </c:cat>
          <c:val>
            <c:numRef>
              <c:f>'156.ЈП за стопанисување, постав'!$B$163:$D$163</c:f>
              <c:numCache>
                <c:formatCode>0.00</c:formatCode>
                <c:ptCount val="3"/>
                <c:pt idx="0">
                  <c:v>196.91801729361421</c:v>
                </c:pt>
                <c:pt idx="1">
                  <c:v>-64</c:v>
                </c:pt>
                <c:pt idx="2">
                  <c:v>-157.37</c:v>
                </c:pt>
              </c:numCache>
            </c:numRef>
          </c:val>
          <c:smooth val="0"/>
          <c:extLst>
            <c:ext xmlns:c16="http://schemas.microsoft.com/office/drawing/2014/chart" uri="{C3380CC4-5D6E-409C-BE32-E72D297353CC}">
              <c16:uniqueId val="{00000002-2560-7F47-8433-0C5D0EBB7EEB}"/>
            </c:ext>
          </c:extLst>
        </c:ser>
        <c:ser>
          <c:idx val="3"/>
          <c:order val="3"/>
          <c:tx>
            <c:strRef>
              <c:f>'156.ЈП за стопанисување, постав'!$A$164</c:f>
              <c:strCache>
                <c:ptCount val="1"/>
                <c:pt idx="0">
                  <c:v>  СТАПКА НА ПОВРАТ НА КАПИТАЛОТ (ROE)</c:v>
                </c:pt>
              </c:strCache>
            </c:strRef>
          </c:tx>
          <c:marker>
            <c:symbol val="none"/>
          </c:marker>
          <c:cat>
            <c:numRef>
              <c:f>'156.ЈП за стопанисување, постав'!$B$160:$D$160</c:f>
              <c:numCache>
                <c:formatCode>General</c:formatCode>
                <c:ptCount val="3"/>
                <c:pt idx="0">
                  <c:v>2023</c:v>
                </c:pt>
                <c:pt idx="1">
                  <c:v>2024</c:v>
                </c:pt>
                <c:pt idx="2">
                  <c:v>2025</c:v>
                </c:pt>
              </c:numCache>
            </c:numRef>
          </c:cat>
          <c:val>
            <c:numRef>
              <c:f>'156.ЈП за стопанисување, постав'!$B$164:$D$164</c:f>
              <c:numCache>
                <c:formatCode>0.00</c:formatCode>
                <c:ptCount val="3"/>
                <c:pt idx="0">
                  <c:v>325.01927859679489</c:v>
                </c:pt>
                <c:pt idx="1">
                  <c:v>321.52999999999997</c:v>
                </c:pt>
                <c:pt idx="2">
                  <c:v>95.09</c:v>
                </c:pt>
              </c:numCache>
            </c:numRef>
          </c:val>
          <c:smooth val="0"/>
          <c:extLst>
            <c:ext xmlns:c16="http://schemas.microsoft.com/office/drawing/2014/chart" uri="{C3380CC4-5D6E-409C-BE32-E72D297353CC}">
              <c16:uniqueId val="{00000000-FE96-EC47-8166-B79CE81107AC}"/>
            </c:ext>
          </c:extLst>
        </c:ser>
        <c:dLbls>
          <c:showLegendKey val="0"/>
          <c:showVal val="0"/>
          <c:showCatName val="0"/>
          <c:showSerName val="0"/>
          <c:showPercent val="0"/>
          <c:showBubbleSize val="0"/>
        </c:dLbls>
        <c:smooth val="0"/>
        <c:axId val="273631872"/>
        <c:axId val="273641856"/>
      </c:lineChart>
      <c:catAx>
        <c:axId val="273631872"/>
        <c:scaling>
          <c:orientation val="minMax"/>
        </c:scaling>
        <c:delete val="0"/>
        <c:axPos val="b"/>
        <c:numFmt formatCode="General" sourceLinked="0"/>
        <c:majorTickMark val="out"/>
        <c:minorTickMark val="none"/>
        <c:tickLblPos val="nextTo"/>
        <c:crossAx val="273641856"/>
        <c:crosses val="autoZero"/>
        <c:auto val="1"/>
        <c:lblAlgn val="ctr"/>
        <c:lblOffset val="100"/>
        <c:noMultiLvlLbl val="0"/>
      </c:catAx>
      <c:valAx>
        <c:axId val="273641856"/>
        <c:scaling>
          <c:orientation val="minMax"/>
        </c:scaling>
        <c:delete val="0"/>
        <c:axPos val="l"/>
        <c:majorGridlines/>
        <c:numFmt formatCode="0.00" sourceLinked="1"/>
        <c:majorTickMark val="out"/>
        <c:minorTickMark val="none"/>
        <c:tickLblPos val="nextTo"/>
        <c:crossAx val="2736318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'156.ЈП за стопанисување, постав'!$A$185</c:f>
              <c:strCache>
                <c:ptCount val="1"/>
                <c:pt idx="0">
                  <c:v>  ПОКАЗАТЕЛ НА ТЕКОВНА ЛИКВИДНОСТ (CURRENT RATIO)</c:v>
                </c:pt>
              </c:strCache>
            </c:strRef>
          </c:tx>
          <c:spPr>
            <a:ln>
              <a:prstDash val="solid"/>
            </a:ln>
          </c:spPr>
          <c:marker>
            <c:symbol val="none"/>
          </c:marker>
          <c:cat>
            <c:numRef>
              <c:f>'156.ЈП за стопанисување, постав'!$B$184:$D$184</c:f>
              <c:numCache>
                <c:formatCode>General</c:formatCode>
                <c:ptCount val="3"/>
                <c:pt idx="0">
                  <c:v>2023</c:v>
                </c:pt>
                <c:pt idx="1">
                  <c:v>2024</c:v>
                </c:pt>
                <c:pt idx="2">
                  <c:v>2025</c:v>
                </c:pt>
              </c:numCache>
            </c:numRef>
          </c:cat>
          <c:val>
            <c:numRef>
              <c:f>'156.ЈП за стопанисување, постав'!$B$185:$D$185</c:f>
              <c:numCache>
                <c:formatCode>0.00</c:formatCode>
                <c:ptCount val="3"/>
                <c:pt idx="0">
                  <c:v>2.4414393508688468</c:v>
                </c:pt>
                <c:pt idx="1">
                  <c:v>0.76465918705610725</c:v>
                </c:pt>
                <c:pt idx="2">
                  <c:v>0.35626665697006199</c:v>
                </c:pt>
              </c:numCache>
            </c:numRef>
          </c:val>
          <c:smooth val="0"/>
          <c:extLst>
            <c:ext xmlns:c16="http://schemas.microsoft.com/office/drawing/2014/chart" uri="{C3380CC4-5D6E-409C-BE32-E72D297353CC}">
              <c16:uniqueId val="{00000000-55BE-A249-8322-4192B2EF6967}"/>
            </c:ext>
          </c:extLst>
        </c:ser>
        <c:ser>
          <c:idx val="1"/>
          <c:order val="1"/>
          <c:tx>
            <c:strRef>
              <c:f>'156.ЈП за стопанисување, постав'!$A$186</c:f>
              <c:strCache>
                <c:ptCount val="1"/>
                <c:pt idx="0">
                  <c:v>  ПОКАЗАТЕЛ НА ЗАБРЗАНА ЛИКВИДНОСТ (QOICK RATIO)</c:v>
                </c:pt>
              </c:strCache>
            </c:strRef>
          </c:tx>
          <c:spPr>
            <a:ln>
              <a:prstDash val="solid"/>
            </a:ln>
          </c:spPr>
          <c:marker>
            <c:symbol val="none"/>
          </c:marker>
          <c:cat>
            <c:numRef>
              <c:f>'156.ЈП за стопанисување, постав'!$B$184:$D$184</c:f>
              <c:numCache>
                <c:formatCode>General</c:formatCode>
                <c:ptCount val="3"/>
                <c:pt idx="0">
                  <c:v>2023</c:v>
                </c:pt>
                <c:pt idx="1">
                  <c:v>2024</c:v>
                </c:pt>
                <c:pt idx="2">
                  <c:v>2025</c:v>
                </c:pt>
              </c:numCache>
            </c:numRef>
          </c:cat>
          <c:val>
            <c:numRef>
              <c:f>'156.ЈП за стопанисување, постав'!$B$186:$D$186</c:f>
              <c:numCache>
                <c:formatCode>0.00</c:formatCode>
                <c:ptCount val="3"/>
                <c:pt idx="0">
                  <c:v>2.4414393508688468</c:v>
                </c:pt>
                <c:pt idx="1">
                  <c:v>0.76465918705610725</c:v>
                </c:pt>
                <c:pt idx="2">
                  <c:v>0.35626665697006199</c:v>
                </c:pt>
              </c:numCache>
            </c:numRef>
          </c:val>
          <c:smooth val="0"/>
          <c:extLst>
            <c:ext xmlns:c16="http://schemas.microsoft.com/office/drawing/2014/chart" uri="{C3380CC4-5D6E-409C-BE32-E72D297353CC}">
              <c16:uniqueId val="{00000001-55BE-A249-8322-4192B2EF6967}"/>
            </c:ext>
          </c:extLst>
        </c:ser>
        <c:dLbls>
          <c:showLegendKey val="0"/>
          <c:showVal val="0"/>
          <c:showCatName val="0"/>
          <c:showSerName val="0"/>
          <c:showPercent val="0"/>
          <c:showBubbleSize val="0"/>
        </c:dLbls>
        <c:smooth val="0"/>
        <c:axId val="273659392"/>
        <c:axId val="273660928"/>
      </c:lineChart>
      <c:catAx>
        <c:axId val="273659392"/>
        <c:scaling>
          <c:orientation val="minMax"/>
        </c:scaling>
        <c:delete val="0"/>
        <c:axPos val="b"/>
        <c:numFmt formatCode="General" sourceLinked="1"/>
        <c:majorTickMark val="out"/>
        <c:minorTickMark val="none"/>
        <c:tickLblPos val="nextTo"/>
        <c:crossAx val="273660928"/>
        <c:crosses val="autoZero"/>
        <c:auto val="1"/>
        <c:lblAlgn val="ctr"/>
        <c:lblOffset val="100"/>
        <c:noMultiLvlLbl val="0"/>
      </c:catAx>
      <c:valAx>
        <c:axId val="273660928"/>
        <c:scaling>
          <c:orientation val="minMax"/>
        </c:scaling>
        <c:delete val="0"/>
        <c:axPos val="l"/>
        <c:majorGridlines/>
        <c:numFmt formatCode="0.00" sourceLinked="1"/>
        <c:majorTickMark val="out"/>
        <c:minorTickMark val="none"/>
        <c:tickLblPos val="nextTo"/>
        <c:crossAx val="2736593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'156.ЈП за стопанисување, постав'!$A$139</c:f>
              <c:strCache>
                <c:ptCount val="1"/>
                <c:pt idx="0">
                  <c:v>  ПОКАЗАТЕЛ НА ВКУПНА ЗАДОЛЖЕНОСТ</c:v>
                </c:pt>
              </c:strCache>
            </c:strRef>
          </c:tx>
          <c:spPr>
            <a:ln>
              <a:prstDash val="solid"/>
            </a:ln>
          </c:spPr>
          <c:marker>
            <c:symbol val="none"/>
          </c:marker>
          <c:cat>
            <c:numRef>
              <c:f>'156.ЈП за стопанисување, постав'!$B$138:$D$138</c:f>
              <c:numCache>
                <c:formatCode>General</c:formatCode>
                <c:ptCount val="3"/>
                <c:pt idx="0">
                  <c:v>2023</c:v>
                </c:pt>
                <c:pt idx="1">
                  <c:v>2024</c:v>
                </c:pt>
                <c:pt idx="2">
                  <c:v>2025</c:v>
                </c:pt>
              </c:numCache>
            </c:numRef>
          </c:cat>
          <c:val>
            <c:numRef>
              <c:f>'156.ЈП за стопанисување, постав'!$B$139:$D$139</c:f>
              <c:numCache>
                <c:formatCode>0.00</c:formatCode>
                <c:ptCount val="3"/>
                <c:pt idx="0">
                  <c:v>0.39413434752618998</c:v>
                </c:pt>
                <c:pt idx="1">
                  <c:v>1.1990340940291211</c:v>
                </c:pt>
                <c:pt idx="2">
                  <c:v>2.6550087125879389</c:v>
                </c:pt>
              </c:numCache>
            </c:numRef>
          </c:val>
          <c:smooth val="0"/>
          <c:extLst>
            <c:ext xmlns:c16="http://schemas.microsoft.com/office/drawing/2014/chart" uri="{C3380CC4-5D6E-409C-BE32-E72D297353CC}">
              <c16:uniqueId val="{00000000-78E3-E244-88E3-8911DDED855D}"/>
            </c:ext>
          </c:extLst>
        </c:ser>
        <c:ser>
          <c:idx val="1"/>
          <c:order val="1"/>
          <c:tx>
            <c:strRef>
              <c:f>'156.ЈП за стопанисување, постав'!$A$140</c:f>
              <c:strCache>
                <c:ptCount val="1"/>
                <c:pt idx="0">
                  <c:v>  ПОКАЗАТЕЛ ДОЛГ-СОПСТВЕН КАПИТАЛ (DEBT EQUITY RATIO)</c:v>
                </c:pt>
              </c:strCache>
            </c:strRef>
          </c:tx>
          <c:spPr>
            <a:ln>
              <a:prstDash val="solid"/>
            </a:ln>
          </c:spPr>
          <c:marker>
            <c:symbol val="none"/>
          </c:marker>
          <c:cat>
            <c:numRef>
              <c:f>'156.ЈП за стопанисување, постав'!$B$138:$D$138</c:f>
              <c:numCache>
                <c:formatCode>General</c:formatCode>
                <c:ptCount val="3"/>
                <c:pt idx="0">
                  <c:v>2023</c:v>
                </c:pt>
                <c:pt idx="1">
                  <c:v>2024</c:v>
                </c:pt>
                <c:pt idx="2">
                  <c:v>2025</c:v>
                </c:pt>
              </c:numCache>
            </c:numRef>
          </c:cat>
          <c:val>
            <c:numRef>
              <c:f>'156.ЈП за стопанисување, постав'!$B$140:$D$140</c:f>
              <c:numCache>
                <c:formatCode>0.00</c:formatCode>
                <c:ptCount val="3"/>
                <c:pt idx="0">
                  <c:v>0.65053093192674005</c:v>
                </c:pt>
                <c:pt idx="1">
                  <c:v>-6.0242648370267977</c:v>
                </c:pt>
                <c:pt idx="2">
                  <c:v>-1.604226426358988</c:v>
                </c:pt>
              </c:numCache>
            </c:numRef>
          </c:val>
          <c:smooth val="0"/>
          <c:extLst>
            <c:ext xmlns:c16="http://schemas.microsoft.com/office/drawing/2014/chart" uri="{C3380CC4-5D6E-409C-BE32-E72D297353CC}">
              <c16:uniqueId val="{00000001-78E3-E244-88E3-8911DDED855D}"/>
            </c:ext>
          </c:extLst>
        </c:ser>
        <c:dLbls>
          <c:showLegendKey val="0"/>
          <c:showVal val="0"/>
          <c:showCatName val="0"/>
          <c:showSerName val="0"/>
          <c:showPercent val="0"/>
          <c:showBubbleSize val="0"/>
        </c:dLbls>
        <c:smooth val="0"/>
        <c:axId val="276771200"/>
        <c:axId val="276772736"/>
      </c:lineChart>
      <c:catAx>
        <c:axId val="276771200"/>
        <c:scaling>
          <c:orientation val="minMax"/>
        </c:scaling>
        <c:delete val="0"/>
        <c:axPos val="b"/>
        <c:numFmt formatCode="General" sourceLinked="1"/>
        <c:majorTickMark val="out"/>
        <c:minorTickMark val="none"/>
        <c:tickLblPos val="nextTo"/>
        <c:crossAx val="276772736"/>
        <c:crosses val="autoZero"/>
        <c:auto val="1"/>
        <c:lblAlgn val="ctr"/>
        <c:lblOffset val="100"/>
        <c:noMultiLvlLbl val="0"/>
      </c:catAx>
      <c:valAx>
        <c:axId val="276772736"/>
        <c:scaling>
          <c:orientation val="minMax"/>
        </c:scaling>
        <c:delete val="0"/>
        <c:axPos val="l"/>
        <c:majorGridlines/>
        <c:numFmt formatCode="0.00" sourceLinked="1"/>
        <c:majorTickMark val="out"/>
        <c:minorTickMark val="none"/>
        <c:tickLblPos val="nextTo"/>
        <c:crossAx val="2767712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'156.ЈП за стопанисување, постав'!$A$118</c:f>
              <c:strCache>
                <c:ptCount val="1"/>
                <c:pt idx="0">
                  <c:v>Oбврски</c:v>
                </c:pt>
              </c:strCache>
            </c:strRef>
          </c:tx>
          <c:spPr>
            <a:ln>
              <a:prstDash val="solid"/>
            </a:ln>
          </c:spPr>
          <c:invertIfNegative val="0"/>
          <c:cat>
            <c:numRef>
              <c:f>'156.ЈП за стопанисување, постав'!$B$117:$D$117</c:f>
              <c:numCache>
                <c:formatCode>General</c:formatCode>
                <c:ptCount val="3"/>
                <c:pt idx="0">
                  <c:v>2023</c:v>
                </c:pt>
                <c:pt idx="1">
                  <c:v>2024</c:v>
                </c:pt>
                <c:pt idx="2">
                  <c:v>2025</c:v>
                </c:pt>
              </c:numCache>
            </c:numRef>
          </c:cat>
          <c:val>
            <c:numRef>
              <c:f>'156.ЈП за стопанисување, постав'!$B$118:$D$118</c:f>
              <c:numCache>
                <c:formatCode>#,##0</c:formatCode>
                <c:ptCount val="3"/>
                <c:pt idx="0">
                  <c:v>517122</c:v>
                </c:pt>
                <c:pt idx="1">
                  <c:v>2161699</c:v>
                </c:pt>
                <c:pt idx="2">
                  <c:v>11715441</c:v>
                </c:pt>
              </c:numCache>
            </c:numRef>
          </c:val>
          <c:extLst>
            <c:ext xmlns:c16="http://schemas.microsoft.com/office/drawing/2014/chart" uri="{C3380CC4-5D6E-409C-BE32-E72D297353CC}">
              <c16:uniqueId val="{00000000-C325-884F-A905-8CE13F7D6FC7}"/>
            </c:ext>
          </c:extLst>
        </c:ser>
        <c:ser>
          <c:idx val="1"/>
          <c:order val="1"/>
          <c:tx>
            <c:strRef>
              <c:f>'156.ЈП за стопанисување, постав'!$A$119</c:f>
              <c:strCache>
                <c:ptCount val="1"/>
                <c:pt idx="0">
                  <c:v>Приходи</c:v>
                </c:pt>
              </c:strCache>
            </c:strRef>
          </c:tx>
          <c:spPr>
            <a:ln>
              <a:prstDash val="solid"/>
            </a:ln>
          </c:spPr>
          <c:invertIfNegative val="0"/>
          <c:cat>
            <c:numRef>
              <c:f>'156.ЈП за стопанисување, постав'!$B$117:$D$117</c:f>
              <c:numCache>
                <c:formatCode>General</c:formatCode>
                <c:ptCount val="3"/>
                <c:pt idx="0">
                  <c:v>2023</c:v>
                </c:pt>
                <c:pt idx="1">
                  <c:v>2024</c:v>
                </c:pt>
                <c:pt idx="2">
                  <c:v>2025</c:v>
                </c:pt>
              </c:numCache>
            </c:numRef>
          </c:cat>
          <c:val>
            <c:numRef>
              <c:f>'156.ЈП за стопанисување, постав'!$B$119:$D$119</c:f>
              <c:numCache>
                <c:formatCode>#,##0</c:formatCode>
                <c:ptCount val="3"/>
                <c:pt idx="0">
                  <c:v>11375358</c:v>
                </c:pt>
                <c:pt idx="1">
                  <c:v>18077368</c:v>
                </c:pt>
                <c:pt idx="2">
                  <c:v>20000000</c:v>
                </c:pt>
              </c:numCache>
            </c:numRef>
          </c:val>
          <c:extLst>
            <c:ext xmlns:c16="http://schemas.microsoft.com/office/drawing/2014/chart" uri="{C3380CC4-5D6E-409C-BE32-E72D297353CC}">
              <c16:uniqueId val="{00000001-C325-884F-A905-8CE13F7D6FC7}"/>
            </c:ext>
          </c:extLst>
        </c:ser>
        <c:dLbls>
          <c:showLegendKey val="0"/>
          <c:showVal val="0"/>
          <c:showCatName val="0"/>
          <c:showSerName val="0"/>
          <c:showPercent val="0"/>
          <c:showBubbleSize val="0"/>
        </c:dLbls>
        <c:gapWidth val="150"/>
        <c:axId val="276810752"/>
        <c:axId val="276816640"/>
      </c:barChart>
      <c:catAx>
        <c:axId val="276810752"/>
        <c:scaling>
          <c:orientation val="minMax"/>
        </c:scaling>
        <c:delete val="0"/>
        <c:axPos val="b"/>
        <c:numFmt formatCode="General" sourceLinked="1"/>
        <c:majorTickMark val="out"/>
        <c:minorTickMark val="none"/>
        <c:tickLblPos val="nextTo"/>
        <c:crossAx val="276816640"/>
        <c:crosses val="autoZero"/>
        <c:auto val="1"/>
        <c:lblAlgn val="ctr"/>
        <c:lblOffset val="100"/>
        <c:noMultiLvlLbl val="0"/>
      </c:catAx>
      <c:valAx>
        <c:axId val="276816640"/>
        <c:scaling>
          <c:orientation val="minMax"/>
        </c:scaling>
        <c:delete val="0"/>
        <c:axPos val="l"/>
        <c:majorGridlines/>
        <c:numFmt formatCode="#,##0" sourceLinked="1"/>
        <c:majorTickMark val="out"/>
        <c:minorTickMark val="none"/>
        <c:tickLblPos val="nextTo"/>
        <c:crossAx val="2768107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'156.ЈП за стопанисување, постав'!$A$95</c:f>
              <c:strCache>
                <c:ptCount val="1"/>
                <c:pt idx="0">
                  <c:v>Oбврски</c:v>
                </c:pt>
              </c:strCache>
            </c:strRef>
          </c:tx>
          <c:spPr>
            <a:ln>
              <a:prstDash val="solid"/>
            </a:ln>
          </c:spPr>
          <c:invertIfNegative val="0"/>
          <c:cat>
            <c:numRef>
              <c:f>'156.ЈП за стопанисување, постав'!$B$94:$D$94</c:f>
              <c:numCache>
                <c:formatCode>0</c:formatCode>
                <c:ptCount val="3"/>
                <c:pt idx="0">
                  <c:v>2023</c:v>
                </c:pt>
                <c:pt idx="1">
                  <c:v>2024</c:v>
                </c:pt>
                <c:pt idx="2">
                  <c:v>2025</c:v>
                </c:pt>
              </c:numCache>
            </c:numRef>
          </c:cat>
          <c:val>
            <c:numRef>
              <c:f>'156.ЈП за стопанисување, постав'!$B$95:$D$95</c:f>
              <c:numCache>
                <c:formatCode>#,##0</c:formatCode>
                <c:ptCount val="3"/>
                <c:pt idx="0">
                  <c:v>517122</c:v>
                </c:pt>
                <c:pt idx="1">
                  <c:v>2161699</c:v>
                </c:pt>
                <c:pt idx="2">
                  <c:v>11715441</c:v>
                </c:pt>
              </c:numCache>
            </c:numRef>
          </c:val>
          <c:extLst>
            <c:ext xmlns:c16="http://schemas.microsoft.com/office/drawing/2014/chart" uri="{C3380CC4-5D6E-409C-BE32-E72D297353CC}">
              <c16:uniqueId val="{00000000-58E4-D542-8D5D-411100FB308E}"/>
            </c:ext>
          </c:extLst>
        </c:ser>
        <c:ser>
          <c:idx val="1"/>
          <c:order val="1"/>
          <c:tx>
            <c:strRef>
              <c:f>'156.ЈП за стопанисување, постав'!$A$96</c:f>
              <c:strCache>
                <c:ptCount val="1"/>
                <c:pt idx="0">
                  <c:v>EBITDA</c:v>
                </c:pt>
              </c:strCache>
            </c:strRef>
          </c:tx>
          <c:spPr>
            <a:ln>
              <a:prstDash val="solid"/>
            </a:ln>
          </c:spPr>
          <c:invertIfNegative val="0"/>
          <c:cat>
            <c:numRef>
              <c:f>'156.ЈП за стопанисување, постав'!$B$94:$D$94</c:f>
              <c:numCache>
                <c:formatCode>0</c:formatCode>
                <c:ptCount val="3"/>
                <c:pt idx="0">
                  <c:v>2023</c:v>
                </c:pt>
                <c:pt idx="1">
                  <c:v>2024</c:v>
                </c:pt>
                <c:pt idx="2">
                  <c:v>2025</c:v>
                </c:pt>
              </c:numCache>
            </c:numRef>
          </c:cat>
          <c:val>
            <c:numRef>
              <c:f>'156.ЈП за стопанисување, постав'!$B$96:$D$96</c:f>
              <c:numCache>
                <c:formatCode>#,##0</c:formatCode>
                <c:ptCount val="3"/>
                <c:pt idx="0">
                  <c:v>-8424618</c:v>
                </c:pt>
                <c:pt idx="1">
                  <c:v>-19286183</c:v>
                </c:pt>
                <c:pt idx="2">
                  <c:v>-26871510</c:v>
                </c:pt>
              </c:numCache>
            </c:numRef>
          </c:val>
          <c:extLst>
            <c:ext xmlns:c16="http://schemas.microsoft.com/office/drawing/2014/chart" uri="{C3380CC4-5D6E-409C-BE32-E72D297353CC}">
              <c16:uniqueId val="{00000001-58E4-D542-8D5D-411100FB308E}"/>
            </c:ext>
          </c:extLst>
        </c:ser>
        <c:ser>
          <c:idx val="2"/>
          <c:order val="2"/>
          <c:tx>
            <c:strRef>
              <c:f>'156.ЈП за стопанисување, постав'!$A$97</c:f>
              <c:strCache>
                <c:ptCount val="1"/>
                <c:pt idx="0">
                  <c:v>Показател на долг/ЕBITDA</c:v>
                </c:pt>
              </c:strCache>
            </c:strRef>
          </c:tx>
          <c:spPr>
            <a:ln>
              <a:prstDash val="solid"/>
            </a:ln>
          </c:spPr>
          <c:invertIfNegative val="0"/>
          <c:cat>
            <c:numRef>
              <c:f>'156.ЈП за стопанисување, постав'!$B$94:$D$94</c:f>
              <c:numCache>
                <c:formatCode>0</c:formatCode>
                <c:ptCount val="3"/>
                <c:pt idx="0">
                  <c:v>2023</c:v>
                </c:pt>
                <c:pt idx="1">
                  <c:v>2024</c:v>
                </c:pt>
                <c:pt idx="2">
                  <c:v>2025</c:v>
                </c:pt>
              </c:numCache>
            </c:numRef>
          </c:cat>
          <c:val>
            <c:numRef>
              <c:f>'156.ЈП за стопанисување, постав'!$B$97:$D$97</c:f>
              <c:numCache>
                <c:formatCode>#,##0.00</c:formatCode>
                <c:ptCount val="3"/>
                <c:pt idx="0">
                  <c:v>-6.1382249023041763E-2</c:v>
                </c:pt>
                <c:pt idx="1">
                  <c:v>-0.1120853722066207</c:v>
                </c:pt>
                <c:pt idx="2">
                  <c:v>-0.43598000261243219</c:v>
                </c:pt>
              </c:numCache>
            </c:numRef>
          </c:val>
          <c:extLst>
            <c:ext xmlns:c16="http://schemas.microsoft.com/office/drawing/2014/chart" uri="{C3380CC4-5D6E-409C-BE32-E72D297353CC}">
              <c16:uniqueId val="{00000002-58E4-D542-8D5D-411100FB308E}"/>
            </c:ext>
          </c:extLst>
        </c:ser>
        <c:dLbls>
          <c:showLegendKey val="0"/>
          <c:showVal val="0"/>
          <c:showCatName val="0"/>
          <c:showSerName val="0"/>
          <c:showPercent val="0"/>
          <c:showBubbleSize val="0"/>
        </c:dLbls>
        <c:gapWidth val="150"/>
        <c:axId val="276839424"/>
        <c:axId val="276857600"/>
      </c:barChart>
      <c:catAx>
        <c:axId val="276839424"/>
        <c:scaling>
          <c:orientation val="minMax"/>
        </c:scaling>
        <c:delete val="0"/>
        <c:axPos val="b"/>
        <c:numFmt formatCode="0" sourceLinked="1"/>
        <c:majorTickMark val="out"/>
        <c:minorTickMark val="none"/>
        <c:tickLblPos val="nextTo"/>
        <c:crossAx val="276857600"/>
        <c:crosses val="autoZero"/>
        <c:auto val="1"/>
        <c:lblAlgn val="ctr"/>
        <c:lblOffset val="100"/>
        <c:noMultiLvlLbl val="0"/>
      </c:catAx>
      <c:valAx>
        <c:axId val="276857600"/>
        <c:scaling>
          <c:orientation val="minMax"/>
        </c:scaling>
        <c:delete val="0"/>
        <c:axPos val="l"/>
        <c:majorGridlines/>
        <c:numFmt formatCode="#,##0" sourceLinked="1"/>
        <c:majorTickMark val="out"/>
        <c:minorTickMark val="none"/>
        <c:tickLblPos val="nextTo"/>
        <c:crossAx val="2768394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'17.Меѓуопштинско јавно претпри'!$A$165</c:f>
              <c:strCache>
                <c:ptCount val="1"/>
                <c:pt idx="0">
                  <c:v>   НЕТО ПРОФИТНА МАРЖА</c:v>
                </c:pt>
              </c:strCache>
            </c:strRef>
          </c:tx>
          <c:spPr>
            <a:ln>
              <a:prstDash val="solid"/>
            </a:ln>
          </c:spPr>
          <c:marker>
            <c:symbol val="none"/>
          </c:marker>
          <c:cat>
            <c:numRef>
              <c:f>'17.Меѓуопштинско јавно претпри'!$B$164:$D$164</c:f>
              <c:numCache>
                <c:formatCode>General</c:formatCode>
                <c:ptCount val="3"/>
                <c:pt idx="0">
                  <c:v>2023</c:v>
                </c:pt>
                <c:pt idx="1">
                  <c:v>2024</c:v>
                </c:pt>
                <c:pt idx="2">
                  <c:v>2025</c:v>
                </c:pt>
              </c:numCache>
            </c:numRef>
          </c:cat>
          <c:val>
            <c:numRef>
              <c:f>'17.Меѓуопштинско јавно претпри'!$B$165:$D$165</c:f>
              <c:numCache>
                <c:formatCode>0.00</c:formatCode>
                <c:ptCount val="3"/>
                <c:pt idx="0">
                  <c:v>-19.23</c:v>
                </c:pt>
                <c:pt idx="1">
                  <c:v>0</c:v>
                </c:pt>
                <c:pt idx="2">
                  <c:v>25.89278947316269</c:v>
                </c:pt>
              </c:numCache>
            </c:numRef>
          </c:val>
          <c:smooth val="0"/>
          <c:extLst>
            <c:ext xmlns:c16="http://schemas.microsoft.com/office/drawing/2014/chart" uri="{C3380CC4-5D6E-409C-BE32-E72D297353CC}">
              <c16:uniqueId val="{00000000-F4AB-E346-9DAF-7EE814EDC4FC}"/>
            </c:ext>
          </c:extLst>
        </c:ser>
        <c:ser>
          <c:idx val="1"/>
          <c:order val="1"/>
          <c:tx>
            <c:strRef>
              <c:f>'17.Меѓуопштинско јавно претпри'!$A$166</c:f>
              <c:strCache>
                <c:ptCount val="1"/>
                <c:pt idx="0">
                  <c:v>  ОПЕРАТИВНА ПРОФИТНА МАРЖА</c:v>
                </c:pt>
              </c:strCache>
            </c:strRef>
          </c:tx>
          <c:spPr>
            <a:ln>
              <a:prstDash val="solid"/>
            </a:ln>
          </c:spPr>
          <c:marker>
            <c:symbol val="none"/>
          </c:marker>
          <c:cat>
            <c:numRef>
              <c:f>'17.Меѓуопштинско јавно претпри'!$B$164:$D$164</c:f>
              <c:numCache>
                <c:formatCode>General</c:formatCode>
                <c:ptCount val="3"/>
                <c:pt idx="0">
                  <c:v>2023</c:v>
                </c:pt>
                <c:pt idx="1">
                  <c:v>2024</c:v>
                </c:pt>
                <c:pt idx="2">
                  <c:v>2025</c:v>
                </c:pt>
              </c:numCache>
            </c:numRef>
          </c:cat>
          <c:val>
            <c:numRef>
              <c:f>'17.Меѓуопштинско јавно претпри'!$B$166:$D$166</c:f>
              <c:numCache>
                <c:formatCode>0.00</c:formatCode>
                <c:ptCount val="3"/>
                <c:pt idx="0">
                  <c:v>-120.3115475396007</c:v>
                </c:pt>
                <c:pt idx="1">
                  <c:v>-74.236051384703956</c:v>
                </c:pt>
                <c:pt idx="2">
                  <c:v>-53.48702557231536</c:v>
                </c:pt>
              </c:numCache>
            </c:numRef>
          </c:val>
          <c:smooth val="0"/>
          <c:extLst>
            <c:ext xmlns:c16="http://schemas.microsoft.com/office/drawing/2014/chart" uri="{C3380CC4-5D6E-409C-BE32-E72D297353CC}">
              <c16:uniqueId val="{00000001-F4AB-E346-9DAF-7EE814EDC4FC}"/>
            </c:ext>
          </c:extLst>
        </c:ser>
        <c:ser>
          <c:idx val="2"/>
          <c:order val="2"/>
          <c:tx>
            <c:strRef>
              <c:f>'17.Меѓуопштинско јавно претпри'!$A$167</c:f>
              <c:strCache>
                <c:ptCount val="1"/>
                <c:pt idx="0">
                  <c:v>  СТАПКА НА ПОВРАТ НА СРЕДСТВА (ROA)</c:v>
                </c:pt>
              </c:strCache>
            </c:strRef>
          </c:tx>
          <c:spPr>
            <a:ln>
              <a:prstDash val="solid"/>
            </a:ln>
          </c:spPr>
          <c:marker>
            <c:symbol val="none"/>
          </c:marker>
          <c:cat>
            <c:numRef>
              <c:f>'17.Меѓуопштинско јавно претпри'!$B$164:$D$164</c:f>
              <c:numCache>
                <c:formatCode>General</c:formatCode>
                <c:ptCount val="3"/>
                <c:pt idx="0">
                  <c:v>2023</c:v>
                </c:pt>
                <c:pt idx="1">
                  <c:v>2024</c:v>
                </c:pt>
                <c:pt idx="2">
                  <c:v>2025</c:v>
                </c:pt>
              </c:numCache>
            </c:numRef>
          </c:cat>
          <c:val>
            <c:numRef>
              <c:f>'17.Меѓуопштинско јавно претпри'!$B$167:$D$167</c:f>
              <c:numCache>
                <c:formatCode>0.00</c:formatCode>
                <c:ptCount val="3"/>
                <c:pt idx="0">
                  <c:v>-6.62</c:v>
                </c:pt>
                <c:pt idx="2">
                  <c:v>43.141013985272913</c:v>
                </c:pt>
              </c:numCache>
            </c:numRef>
          </c:val>
          <c:smooth val="0"/>
          <c:extLst>
            <c:ext xmlns:c16="http://schemas.microsoft.com/office/drawing/2014/chart" uri="{C3380CC4-5D6E-409C-BE32-E72D297353CC}">
              <c16:uniqueId val="{00000002-F4AB-E346-9DAF-7EE814EDC4FC}"/>
            </c:ext>
          </c:extLst>
        </c:ser>
        <c:ser>
          <c:idx val="3"/>
          <c:order val="3"/>
          <c:tx>
            <c:strRef>
              <c:f>'17.Меѓуопштинско јавно претпри'!$A$168</c:f>
              <c:strCache>
                <c:ptCount val="1"/>
                <c:pt idx="0">
                  <c:v>  СТАПКА НА ПОВРАТ НА КАПИТАЛОТ (ROE)</c:v>
                </c:pt>
              </c:strCache>
            </c:strRef>
          </c:tx>
          <c:marker>
            <c:symbol val="none"/>
          </c:marker>
          <c:cat>
            <c:numRef>
              <c:f>'17.Меѓуопштинско јавно претпри'!$B$164:$D$164</c:f>
              <c:numCache>
                <c:formatCode>General</c:formatCode>
                <c:ptCount val="3"/>
                <c:pt idx="0">
                  <c:v>2023</c:v>
                </c:pt>
                <c:pt idx="1">
                  <c:v>2024</c:v>
                </c:pt>
                <c:pt idx="2">
                  <c:v>2025</c:v>
                </c:pt>
              </c:numCache>
            </c:numRef>
          </c:cat>
          <c:val>
            <c:numRef>
              <c:f>'17.Меѓуопштинско јавно претпри'!$B$168:$D$168</c:f>
              <c:numCache>
                <c:formatCode>0.00</c:formatCode>
                <c:ptCount val="3"/>
                <c:pt idx="0">
                  <c:v>-7.45</c:v>
                </c:pt>
                <c:pt idx="2">
                  <c:v>51.97939504461737</c:v>
                </c:pt>
              </c:numCache>
            </c:numRef>
          </c:val>
          <c:smooth val="0"/>
          <c:extLst>
            <c:ext xmlns:c16="http://schemas.microsoft.com/office/drawing/2014/chart" uri="{C3380CC4-5D6E-409C-BE32-E72D297353CC}">
              <c16:uniqueId val="{00000000-A728-7A4E-A181-C304F4AEF12A}"/>
            </c:ext>
          </c:extLst>
        </c:ser>
        <c:dLbls>
          <c:showLegendKey val="0"/>
          <c:showVal val="0"/>
          <c:showCatName val="0"/>
          <c:showSerName val="0"/>
          <c:showPercent val="0"/>
          <c:showBubbleSize val="0"/>
        </c:dLbls>
        <c:smooth val="0"/>
        <c:axId val="223186304"/>
        <c:axId val="223188096"/>
      </c:lineChart>
      <c:catAx>
        <c:axId val="223186304"/>
        <c:scaling>
          <c:orientation val="minMax"/>
        </c:scaling>
        <c:delete val="0"/>
        <c:axPos val="b"/>
        <c:numFmt formatCode="General" sourceLinked="0"/>
        <c:majorTickMark val="out"/>
        <c:minorTickMark val="none"/>
        <c:tickLblPos val="nextTo"/>
        <c:crossAx val="223188096"/>
        <c:crosses val="autoZero"/>
        <c:auto val="1"/>
        <c:lblAlgn val="ctr"/>
        <c:lblOffset val="100"/>
        <c:noMultiLvlLbl val="0"/>
      </c:catAx>
      <c:valAx>
        <c:axId val="223188096"/>
        <c:scaling>
          <c:orientation val="minMax"/>
        </c:scaling>
        <c:delete val="0"/>
        <c:axPos val="l"/>
        <c:majorGridlines/>
        <c:numFmt formatCode="0.00" sourceLinked="1"/>
        <c:majorTickMark val="out"/>
        <c:minorTickMark val="none"/>
        <c:tickLblPos val="nextTo"/>
        <c:crossAx val="2231863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'157.ЈП ДЕЛТАР за заловување и т'!$A$161</c:f>
              <c:strCache>
                <c:ptCount val="1"/>
                <c:pt idx="0">
                  <c:v>   НЕТО ПРОФИТНА МАРЖА</c:v>
                </c:pt>
              </c:strCache>
            </c:strRef>
          </c:tx>
          <c:spPr>
            <a:ln w="28575" cap="rnd">
              <a:solidFill>
                <a:schemeClr val="accent1"/>
              </a:solidFill>
              <a:prstDash val="solid"/>
              <a:round/>
            </a:ln>
          </c:spPr>
          <c:marker>
            <c:symbol val="none"/>
          </c:marker>
          <c:cat>
            <c:numRef>
              <c:f>'157.ЈП ДЕЛТАР за заловување и т'!$B$160:$D$160</c:f>
              <c:numCache>
                <c:formatCode>General</c:formatCode>
                <c:ptCount val="3"/>
                <c:pt idx="0">
                  <c:v>2023</c:v>
                </c:pt>
                <c:pt idx="1">
                  <c:v>2024</c:v>
                </c:pt>
                <c:pt idx="2">
                  <c:v>2025</c:v>
                </c:pt>
              </c:numCache>
            </c:numRef>
          </c:cat>
          <c:val>
            <c:numRef>
              <c:f>'157.ЈП ДЕЛТАР за заловување и т'!$B$161:$D$161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'157.ЈП ДЕЛТАР за заловување и т'!$A$162</c:f>
              <c:strCache>
                <c:ptCount val="1"/>
                <c:pt idx="0">
                  <c:v>  ОПЕРАТИВНА ПРОФИТНА МАРЖА</c:v>
                </c:pt>
              </c:strCache>
            </c:strRef>
          </c:tx>
          <c:spPr>
            <a:ln w="28575" cap="rnd">
              <a:solidFill>
                <a:schemeClr val="accent2"/>
              </a:solidFill>
              <a:prstDash val="solid"/>
              <a:round/>
            </a:ln>
          </c:spPr>
          <c:marker>
            <c:symbol val="none"/>
          </c:marker>
          <c:cat>
            <c:numRef>
              <c:f>'157.ЈП ДЕЛТАР за заловување и т'!$B$160:$D$160</c:f>
              <c:numCache>
                <c:formatCode>General</c:formatCode>
                <c:ptCount val="3"/>
                <c:pt idx="0">
                  <c:v>2023</c:v>
                </c:pt>
                <c:pt idx="1">
                  <c:v>2024</c:v>
                </c:pt>
                <c:pt idx="2">
                  <c:v>2025</c:v>
                </c:pt>
              </c:numCache>
            </c:numRef>
          </c:cat>
          <c:val>
            <c:numRef>
              <c:f>'157.ЈП ДЕЛТАР за заловување и т'!$B$162:$D$162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'157.ЈП ДЕЛТАР за заловување и т'!$A$163</c:f>
              <c:strCache>
                <c:ptCount val="1"/>
                <c:pt idx="0">
                  <c:v>  СТАПКА НА ПОВРАТ НА РЕДСТВА (ROA)</c:v>
                </c:pt>
              </c:strCache>
            </c:strRef>
          </c:tx>
          <c:spPr>
            <a:ln w="28575" cap="rnd">
              <a:solidFill>
                <a:schemeClr val="accent3"/>
              </a:solidFill>
              <a:prstDash val="solid"/>
              <a:round/>
            </a:ln>
          </c:spPr>
          <c:marker>
            <c:symbol val="none"/>
          </c:marker>
          <c:cat>
            <c:numRef>
              <c:f>'157.ЈП ДЕЛТАР за заловување и т'!$B$160:$D$160</c:f>
              <c:numCache>
                <c:formatCode>General</c:formatCode>
                <c:ptCount val="3"/>
                <c:pt idx="0">
                  <c:v>2023</c:v>
                </c:pt>
                <c:pt idx="1">
                  <c:v>2024</c:v>
                </c:pt>
                <c:pt idx="2">
                  <c:v>2025</c:v>
                </c:pt>
              </c:numCache>
            </c:numRef>
          </c:cat>
          <c:val>
            <c:numRef>
              <c:f>'157.ЈП ДЕЛТАР за заловување и т'!$B$163:$D$163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'157.ЈП ДЕЛТАР за заловување и т'!$A$164</c:f>
              <c:strCache>
                <c:ptCount val="1"/>
                <c:pt idx="0">
                  <c:v>  СТАПКА НА ПОВРАТ НА КАПИТАЛОТ (ROE)</c:v>
                </c:pt>
              </c:strCache>
            </c:strRef>
          </c:tx>
          <c:marker>
            <c:symbol val="none"/>
          </c:marker>
          <c:cat>
            <c:numRef>
              <c:f>'157.ЈП ДЕЛТАР за заловување и т'!$B$160:$D$160</c:f>
              <c:numCache>
                <c:formatCode>General</c:formatCode>
                <c:ptCount val="3"/>
                <c:pt idx="0">
                  <c:v>2023</c:v>
                </c:pt>
                <c:pt idx="1">
                  <c:v>2024</c:v>
                </c:pt>
                <c:pt idx="2">
                  <c:v>2025</c:v>
                </c:pt>
              </c:numCache>
            </c:numRef>
          </c:cat>
          <c:val>
            <c:numRef>
              <c:f>'157.ЈП ДЕЛТАР за заловување и т'!$B$164:$D$164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6718336"/>
        <c:axId val="276719872"/>
      </c:lineChart>
      <c:catAx>
        <c:axId val="27671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719872"/>
        <c:crosses val="autoZero"/>
        <c:auto val="1"/>
        <c:lblAlgn val="ctr"/>
        <c:lblOffset val="100"/>
        <c:noMultiLvlLbl val="0"/>
      </c:catAx>
      <c:valAx>
        <c:axId val="2767198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718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'157.ЈП ДЕЛТАР за заловување и т'!$A$95</c:f>
              <c:strCache>
                <c:ptCount val="1"/>
                <c:pt idx="0">
                  <c:v>Oбврски</c:v>
                </c:pt>
              </c:strCache>
            </c:strRef>
          </c:tx>
          <c:spPr>
            <a:solidFill>
              <a:schemeClr val="accent1"/>
            </a:solidFill>
            <a:ln>
              <a:noFill/>
              <a:prstDash val="solid"/>
            </a:ln>
          </c:spPr>
          <c:invertIfNegative val="0"/>
          <c:cat>
            <c:numRef>
              <c:f>'157.ЈП ДЕЛТАР за заловување и т'!$B$94:$D$94</c:f>
              <c:numCache>
                <c:formatCode>0</c:formatCode>
                <c:ptCount val="3"/>
                <c:pt idx="0">
                  <c:v>2023</c:v>
                </c:pt>
                <c:pt idx="1">
                  <c:v>2024</c:v>
                </c:pt>
                <c:pt idx="2">
                  <c:v>2025</c:v>
                </c:pt>
              </c:numCache>
            </c:numRef>
          </c:cat>
          <c:val>
            <c:numRef>
              <c:f>'157.ЈП ДЕЛТАР за заловување и т'!$B$95:$D$95</c:f>
              <c:numCache>
                <c:formatCode>#,##0</c:formatCode>
                <c:ptCount val="3"/>
                <c:pt idx="0">
                  <c:v>0</c:v>
                </c:pt>
                <c:pt idx="1">
                  <c:v>0</c:v>
                </c:pt>
                <c:pt idx="2">
                  <c:v>40382</c:v>
                </c:pt>
              </c:numCache>
            </c:numRef>
          </c:val>
          <c:extLst>
            <c:ext xmlns:c16="http://schemas.microsoft.com/office/drawing/2014/chart" uri="{C3380CC4-5D6E-409C-BE32-E72D297353CC}">
              <c16:uniqueId val="{00000000-03E1-0947-BF5E-D3B561768BB2}"/>
            </c:ext>
          </c:extLst>
        </c:ser>
        <c:ser>
          <c:idx val="1"/>
          <c:order val="1"/>
          <c:tx>
            <c:strRef>
              <c:f>'157.ЈП ДЕЛТАР за заловување и т'!$A$96</c:f>
              <c:strCache>
                <c:ptCount val="1"/>
                <c:pt idx="0">
                  <c:v>EBITDA</c:v>
                </c:pt>
              </c:strCache>
            </c:strRef>
          </c:tx>
          <c:spPr>
            <a:solidFill>
              <a:schemeClr val="accent2"/>
            </a:solidFill>
            <a:ln>
              <a:noFill/>
              <a:prstDash val="solid"/>
            </a:ln>
          </c:spPr>
          <c:invertIfNegative val="0"/>
          <c:cat>
            <c:numRef>
              <c:f>'157.ЈП ДЕЛТАР за заловување и т'!$B$94:$D$94</c:f>
              <c:numCache>
                <c:formatCode>0</c:formatCode>
                <c:ptCount val="3"/>
                <c:pt idx="0">
                  <c:v>2023</c:v>
                </c:pt>
                <c:pt idx="1">
                  <c:v>2024</c:v>
                </c:pt>
                <c:pt idx="2">
                  <c:v>2025</c:v>
                </c:pt>
              </c:numCache>
            </c:numRef>
          </c:cat>
          <c:val>
            <c:numRef>
              <c:f>'157.ЈП ДЕЛТАР за заловување и т'!$B$96:$D$96</c:f>
              <c:numCache>
                <c:formatCode>#,##0</c:formatCode>
                <c:ptCount val="3"/>
                <c:pt idx="0">
                  <c:v>0</c:v>
                </c:pt>
                <c:pt idx="1">
                  <c:v>0</c:v>
                </c:pt>
                <c:pt idx="2">
                  <c:v>-4183467</c:v>
                </c:pt>
              </c:numCache>
            </c:numRef>
          </c:val>
          <c:extLst>
            <c:ext xmlns:c16="http://schemas.microsoft.com/office/drawing/2014/chart" uri="{C3380CC4-5D6E-409C-BE32-E72D297353CC}">
              <c16:uniqueId val="{00000001-03E1-0947-BF5E-D3B561768BB2}"/>
            </c:ext>
          </c:extLst>
        </c:ser>
        <c:ser>
          <c:idx val="2"/>
          <c:order val="2"/>
          <c:tx>
            <c:strRef>
              <c:f>'157.ЈП ДЕЛТАР за заловување и т'!$A$97</c:f>
              <c:strCache>
                <c:ptCount val="1"/>
                <c:pt idx="0">
                  <c:v>Показател на долг/ЕBITDA</c:v>
                </c:pt>
              </c:strCache>
            </c:strRef>
          </c:tx>
          <c:spPr>
            <a:solidFill>
              <a:schemeClr val="accent3"/>
            </a:solidFill>
            <a:ln>
              <a:noFill/>
              <a:prstDash val="solid"/>
            </a:ln>
          </c:spPr>
          <c:invertIfNegative val="0"/>
          <c:cat>
            <c:numRef>
              <c:f>'157.ЈП ДЕЛТАР за заловување и т'!$B$94:$D$94</c:f>
              <c:numCache>
                <c:formatCode>0</c:formatCode>
                <c:ptCount val="3"/>
                <c:pt idx="0">
                  <c:v>2023</c:v>
                </c:pt>
                <c:pt idx="1">
                  <c:v>2024</c:v>
                </c:pt>
                <c:pt idx="2">
                  <c:v>2025</c:v>
                </c:pt>
              </c:numCache>
            </c:numRef>
          </c:cat>
          <c:val>
            <c:numRef>
              <c:f>'157.ЈП ДЕЛТАР за заловување и т'!$B$97:$D$97</c:f>
              <c:numCache>
                <c:formatCode>#,##0.00</c:formatCode>
                <c:ptCount val="3"/>
                <c:pt idx="0">
                  <c:v>0</c:v>
                </c:pt>
                <c:pt idx="1">
                  <c:v>0</c:v>
                </c:pt>
                <c:pt idx="2">
                  <c:v>-9.6527593022724938E-3</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6898560"/>
        <c:axId val="276900096"/>
      </c:barChart>
      <c:catAx>
        <c:axId val="2768985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900096"/>
        <c:crosses val="autoZero"/>
        <c:auto val="1"/>
        <c:lblAlgn val="ctr"/>
        <c:lblOffset val="100"/>
        <c:noMultiLvlLbl val="0"/>
      </c:catAx>
      <c:valAx>
        <c:axId val="276900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898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'157.ЈП ДЕЛТАР за заловување и т'!$A$118</c:f>
              <c:strCache>
                <c:ptCount val="1"/>
                <c:pt idx="0">
                  <c:v>Oбврски</c:v>
                </c:pt>
              </c:strCache>
            </c:strRef>
          </c:tx>
          <c:spPr>
            <a:solidFill>
              <a:schemeClr val="accent1"/>
            </a:solidFill>
            <a:ln>
              <a:noFill/>
              <a:prstDash val="solid"/>
            </a:ln>
          </c:spPr>
          <c:invertIfNegative val="0"/>
          <c:cat>
            <c:numRef>
              <c:f>'157.ЈП ДЕЛТАР за заловување и т'!$B$117:$D$117</c:f>
              <c:numCache>
                <c:formatCode>General</c:formatCode>
                <c:ptCount val="3"/>
                <c:pt idx="0">
                  <c:v>2023</c:v>
                </c:pt>
                <c:pt idx="1">
                  <c:v>2024</c:v>
                </c:pt>
                <c:pt idx="2">
                  <c:v>2025</c:v>
                </c:pt>
              </c:numCache>
            </c:numRef>
          </c:cat>
          <c:val>
            <c:numRef>
              <c:f>'157.ЈП ДЕЛТАР за заловување и т'!$B$118:$D$118</c:f>
              <c:numCache>
                <c:formatCode>#,##0</c:formatCode>
                <c:ptCount val="3"/>
                <c:pt idx="0">
                  <c:v>0</c:v>
                </c:pt>
                <c:pt idx="1">
                  <c:v>0</c:v>
                </c:pt>
                <c:pt idx="2">
                  <c:v>40382</c:v>
                </c:pt>
              </c:numCache>
            </c:numRef>
          </c:val>
          <c:extLst>
            <c:ext xmlns:c16="http://schemas.microsoft.com/office/drawing/2014/chart" uri="{C3380CC4-5D6E-409C-BE32-E72D297353CC}">
              <c16:uniqueId val="{00000000-FDAD-8C4C-895C-00F2E9D27955}"/>
            </c:ext>
          </c:extLst>
        </c:ser>
        <c:ser>
          <c:idx val="1"/>
          <c:order val="1"/>
          <c:tx>
            <c:strRef>
              <c:f>'157.ЈП ДЕЛТАР за заловување и т'!$A$119</c:f>
              <c:strCache>
                <c:ptCount val="1"/>
                <c:pt idx="0">
                  <c:v>Приходи</c:v>
                </c:pt>
              </c:strCache>
            </c:strRef>
          </c:tx>
          <c:spPr>
            <a:solidFill>
              <a:schemeClr val="accent2"/>
            </a:solidFill>
            <a:ln>
              <a:noFill/>
              <a:prstDash val="solid"/>
            </a:ln>
          </c:spPr>
          <c:invertIfNegative val="0"/>
          <c:cat>
            <c:numRef>
              <c:f>'157.ЈП ДЕЛТАР за заловување и т'!$B$117:$D$117</c:f>
              <c:numCache>
                <c:formatCode>General</c:formatCode>
                <c:ptCount val="3"/>
                <c:pt idx="0">
                  <c:v>2023</c:v>
                </c:pt>
                <c:pt idx="1">
                  <c:v>2024</c:v>
                </c:pt>
                <c:pt idx="2">
                  <c:v>2025</c:v>
                </c:pt>
              </c:numCache>
            </c:numRef>
          </c:cat>
          <c:val>
            <c:numRef>
              <c:f>'157.ЈП ДЕЛТАР за заловување и т'!$B$119:$D$119</c:f>
              <c:numCache>
                <c:formatCode>#,##0</c:formatCode>
                <c:ptCount val="3"/>
                <c:pt idx="0">
                  <c:v>0</c:v>
                </c:pt>
                <c:pt idx="1">
                  <c:v>0</c:v>
                </c:pt>
                <c:pt idx="2">
                  <c:v>4154169</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6929920"/>
        <c:axId val="276935808"/>
      </c:barChart>
      <c:catAx>
        <c:axId val="27692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935808"/>
        <c:crosses val="autoZero"/>
        <c:auto val="1"/>
        <c:lblAlgn val="ctr"/>
        <c:lblOffset val="100"/>
        <c:noMultiLvlLbl val="0"/>
      </c:catAx>
      <c:valAx>
        <c:axId val="276935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929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'157.ЈП ДЕЛТАР за заловување и 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'157.ЈП ДЕЛТАР за заловување и т'!$B$138:$D$138</c:f>
              <c:numCache>
                <c:formatCode>General</c:formatCode>
                <c:ptCount val="3"/>
                <c:pt idx="0">
                  <c:v>2023</c:v>
                </c:pt>
                <c:pt idx="1">
                  <c:v>2024</c:v>
                </c:pt>
                <c:pt idx="2">
                  <c:v>2025</c:v>
                </c:pt>
              </c:numCache>
            </c:numRef>
          </c:cat>
          <c:val>
            <c:numRef>
              <c:f>'157.ЈП ДЕЛТАР за заловување и т'!$B$139:$D$139</c:f>
              <c:numCache>
                <c:formatCode>0.00</c:formatCode>
                <c:ptCount val="3"/>
                <c:pt idx="0">
                  <c:v>0</c:v>
                </c:pt>
                <c:pt idx="1">
                  <c:v>0</c:v>
                </c:pt>
                <c:pt idx="2">
                  <c:v>5.4555525533639564</c:v>
                </c:pt>
              </c:numCache>
            </c:numRef>
          </c:val>
          <c:smooth val="0"/>
          <c:extLst>
            <c:ext xmlns:c16="http://schemas.microsoft.com/office/drawing/2014/chart" uri="{C3380CC4-5D6E-409C-BE32-E72D297353CC}">
              <c16:uniqueId val="{00000000-356D-2042-81BD-CF41D261DFD5}"/>
            </c:ext>
          </c:extLst>
        </c:ser>
        <c:ser>
          <c:idx val="1"/>
          <c:order val="1"/>
          <c:tx>
            <c:strRef>
              <c:f>'157.ЈП ДЕЛТАР за заловување и 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'157.ЈП ДЕЛТАР за заловување и т'!$B$138:$D$138</c:f>
              <c:numCache>
                <c:formatCode>General</c:formatCode>
                <c:ptCount val="3"/>
                <c:pt idx="0">
                  <c:v>2023</c:v>
                </c:pt>
                <c:pt idx="1">
                  <c:v>2024</c:v>
                </c:pt>
                <c:pt idx="2">
                  <c:v>2025</c:v>
                </c:pt>
              </c:numCache>
            </c:numRef>
          </c:cat>
          <c:val>
            <c:numRef>
              <c:f>'157.ЈП ДЕЛТАР за заловување и т'!$B$140:$D$140</c:f>
              <c:numCache>
                <c:formatCode>0.00</c:formatCode>
                <c:ptCount val="3"/>
                <c:pt idx="0">
                  <c:v>0</c:v>
                </c:pt>
                <c:pt idx="1">
                  <c:v>0</c:v>
                </c:pt>
                <c:pt idx="2">
                  <c:v>-1.224439053972104</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5990784"/>
        <c:axId val="276000768"/>
      </c:lineChart>
      <c:catAx>
        <c:axId val="27599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000768"/>
        <c:crosses val="autoZero"/>
        <c:auto val="1"/>
        <c:lblAlgn val="ctr"/>
        <c:lblOffset val="100"/>
        <c:noMultiLvlLbl val="0"/>
      </c:catAx>
      <c:valAx>
        <c:axId val="276000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9907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'157.ЈП ДЕЛТАР за заловување и 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'157.ЈП ДЕЛТАР за заловување и т'!$B$184:$D$184</c:f>
              <c:numCache>
                <c:formatCode>General</c:formatCode>
                <c:ptCount val="3"/>
                <c:pt idx="0">
                  <c:v>2023</c:v>
                </c:pt>
                <c:pt idx="1">
                  <c:v>2024</c:v>
                </c:pt>
                <c:pt idx="2">
                  <c:v>2025</c:v>
                </c:pt>
              </c:numCache>
            </c:numRef>
          </c:cat>
          <c:val>
            <c:numRef>
              <c:f>'157.ЈП ДЕЛТАР за заловување и т'!$B$185:$D$185</c:f>
              <c:numCache>
                <c:formatCode>0.00</c:formatCode>
                <c:ptCount val="3"/>
                <c:pt idx="0">
                  <c:v>0</c:v>
                </c:pt>
                <c:pt idx="1">
                  <c:v>0</c:v>
                </c:pt>
                <c:pt idx="2">
                  <c:v>0.18329948987172501</c:v>
                </c:pt>
              </c:numCache>
            </c:numRef>
          </c:val>
          <c:smooth val="0"/>
          <c:extLst>
            <c:ext xmlns:c16="http://schemas.microsoft.com/office/drawing/2014/chart" uri="{C3380CC4-5D6E-409C-BE32-E72D297353CC}">
              <c16:uniqueId val="{00000000-EAAB-4B4F-8FEE-EFA2FDF410CF}"/>
            </c:ext>
          </c:extLst>
        </c:ser>
        <c:ser>
          <c:idx val="1"/>
          <c:order val="1"/>
          <c:tx>
            <c:strRef>
              <c:f>'157.ЈП ДЕЛТАР за заловување и 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'157.ЈП ДЕЛТАР за заловување и т'!$B$184:$D$184</c:f>
              <c:numCache>
                <c:formatCode>General</c:formatCode>
                <c:ptCount val="3"/>
                <c:pt idx="0">
                  <c:v>2023</c:v>
                </c:pt>
                <c:pt idx="1">
                  <c:v>2024</c:v>
                </c:pt>
                <c:pt idx="2">
                  <c:v>2025</c:v>
                </c:pt>
              </c:numCache>
            </c:numRef>
          </c:cat>
          <c:val>
            <c:numRef>
              <c:f>'157.ЈП ДЕЛТАР за заловување и т'!$B$186:$D$186</c:f>
              <c:numCache>
                <c:formatCode>0.00</c:formatCode>
                <c:ptCount val="3"/>
                <c:pt idx="0">
                  <c:v>0</c:v>
                </c:pt>
                <c:pt idx="1">
                  <c:v>0</c:v>
                </c:pt>
                <c:pt idx="2">
                  <c:v>0.18329948987172501</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6018304"/>
        <c:axId val="276019840"/>
      </c:lineChart>
      <c:catAx>
        <c:axId val="2760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019840"/>
        <c:crosses val="autoZero"/>
        <c:auto val="1"/>
        <c:lblAlgn val="ctr"/>
        <c:lblOffset val="100"/>
        <c:noMultiLvlLbl val="0"/>
      </c:catAx>
      <c:valAx>
        <c:axId val="276019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0183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'158.ЈКП ЕДИНСТВО ПО Свети Никол'!$A$95</c:f>
              <c:strCache>
                <c:ptCount val="1"/>
                <c:pt idx="0">
                  <c:v>Oбврски</c:v>
                </c:pt>
              </c:strCache>
            </c:strRef>
          </c:tx>
          <c:spPr>
            <a:solidFill>
              <a:schemeClr val="accent1"/>
            </a:solidFill>
            <a:ln>
              <a:noFill/>
              <a:prstDash val="solid"/>
            </a:ln>
          </c:spPr>
          <c:invertIfNegative val="0"/>
          <c:cat>
            <c:numRef>
              <c:f>'158.ЈКП ЕДИНСТВО ПО Свети Никол'!$B$94:$D$94</c:f>
              <c:numCache>
                <c:formatCode>0</c:formatCode>
                <c:ptCount val="3"/>
                <c:pt idx="0">
                  <c:v>2023</c:v>
                </c:pt>
                <c:pt idx="1">
                  <c:v>2024</c:v>
                </c:pt>
                <c:pt idx="2">
                  <c:v>2025</c:v>
                </c:pt>
              </c:numCache>
            </c:numRef>
          </c:cat>
          <c:val>
            <c:numRef>
              <c:f>'158.ЈКП ЕДИНСТВО ПО Свети Никол'!$B$95:$D$95</c:f>
              <c:numCache>
                <c:formatCode>#,##0</c:formatCode>
                <c:ptCount val="3"/>
                <c:pt idx="0">
                  <c:v>41727354</c:v>
                </c:pt>
                <c:pt idx="1">
                  <c:v>41727354</c:v>
                </c:pt>
                <c:pt idx="2">
                  <c:v>41727354</c:v>
                </c:pt>
              </c:numCache>
            </c:numRef>
          </c:val>
          <c:extLst>
            <c:ext xmlns:c16="http://schemas.microsoft.com/office/drawing/2014/chart" uri="{C3380CC4-5D6E-409C-BE32-E72D297353CC}">
              <c16:uniqueId val="{00000000-6586-394B-B91B-38B1A288C8B3}"/>
            </c:ext>
          </c:extLst>
        </c:ser>
        <c:ser>
          <c:idx val="1"/>
          <c:order val="1"/>
          <c:tx>
            <c:strRef>
              <c:f>'158.ЈКП ЕДИНСТВО ПО Свети Никол'!$A$96</c:f>
              <c:strCache>
                <c:ptCount val="1"/>
                <c:pt idx="0">
                  <c:v>EBITDA</c:v>
                </c:pt>
              </c:strCache>
            </c:strRef>
          </c:tx>
          <c:spPr>
            <a:solidFill>
              <a:schemeClr val="accent2"/>
            </a:solidFill>
            <a:ln>
              <a:noFill/>
              <a:prstDash val="solid"/>
            </a:ln>
          </c:spPr>
          <c:invertIfNegative val="0"/>
          <c:cat>
            <c:numRef>
              <c:f>'158.ЈКП ЕДИНСТВО ПО Свети Никол'!$B$94:$D$94</c:f>
              <c:numCache>
                <c:formatCode>0</c:formatCode>
                <c:ptCount val="3"/>
                <c:pt idx="0">
                  <c:v>2023</c:v>
                </c:pt>
                <c:pt idx="1">
                  <c:v>2024</c:v>
                </c:pt>
                <c:pt idx="2">
                  <c:v>2025</c:v>
                </c:pt>
              </c:numCache>
            </c:numRef>
          </c:cat>
          <c:val>
            <c:numRef>
              <c:f>'158.ЈКП ЕДИНСТВО ПО Свети Никол'!$B$96:$D$96</c:f>
              <c:numCache>
                <c:formatCode>#,##0</c:formatCode>
                <c:ptCount val="3"/>
                <c:pt idx="0">
                  <c:v>0</c:v>
                </c:pt>
                <c:pt idx="1">
                  <c:v>0</c:v>
                </c:pt>
                <c:pt idx="2">
                  <c:v>0</c:v>
                </c:pt>
              </c:numCache>
            </c:numRef>
          </c:val>
          <c:extLst>
            <c:ext xmlns:c16="http://schemas.microsoft.com/office/drawing/2014/chart" uri="{C3380CC4-5D6E-409C-BE32-E72D297353CC}">
              <c16:uniqueId val="{00000001-6586-394B-B91B-38B1A288C8B3}"/>
            </c:ext>
          </c:extLst>
        </c:ser>
        <c:ser>
          <c:idx val="2"/>
          <c:order val="2"/>
          <c:tx>
            <c:strRef>
              <c:f>'158.ЈКП ЕДИНСТВО ПО Свети Никол'!$A$97</c:f>
              <c:strCache>
                <c:ptCount val="1"/>
                <c:pt idx="0">
                  <c:v>Показател на долг/ЕBITDA</c:v>
                </c:pt>
              </c:strCache>
            </c:strRef>
          </c:tx>
          <c:spPr>
            <a:solidFill>
              <a:schemeClr val="accent3"/>
            </a:solidFill>
            <a:ln>
              <a:noFill/>
              <a:prstDash val="solid"/>
            </a:ln>
          </c:spPr>
          <c:invertIfNegative val="0"/>
          <c:cat>
            <c:numRef>
              <c:f>'158.ЈКП ЕДИНСТВО ПО Свети Никол'!$B$94:$D$94</c:f>
              <c:numCache>
                <c:formatCode>0</c:formatCode>
                <c:ptCount val="3"/>
                <c:pt idx="0">
                  <c:v>2023</c:v>
                </c:pt>
                <c:pt idx="1">
                  <c:v>2024</c:v>
                </c:pt>
                <c:pt idx="2">
                  <c:v>2025</c:v>
                </c:pt>
              </c:numCache>
            </c:numRef>
          </c:cat>
          <c:val>
            <c:numRef>
              <c:f>'158.ЈКП ЕДИНСТВО ПО Свети Никол'!$B$97:$D$97</c:f>
              <c:numCache>
                <c:formatCode>#,##0.00</c:formatCode>
                <c:ptCount val="3"/>
                <c:pt idx="0">
                  <c:v>0</c:v>
                </c:pt>
                <c:pt idx="1">
                  <c:v>0</c:v>
                </c:pt>
                <c:pt idx="2">
                  <c:v>0</c:v>
                </c:pt>
              </c:numCache>
            </c:numRef>
          </c:val>
          <c:extLst>
            <c:ext xmlns:c16="http://schemas.microsoft.com/office/drawing/2014/chart" uri="{C3380CC4-5D6E-409C-BE32-E72D297353CC}">
              <c16:uniqueId val="{00000002-6586-394B-B91B-38B1A288C8B3}"/>
            </c:ext>
          </c:extLst>
        </c:ser>
        <c:dLbls>
          <c:showLegendKey val="0"/>
          <c:showVal val="0"/>
          <c:showCatName val="0"/>
          <c:showSerName val="0"/>
          <c:showPercent val="0"/>
          <c:showBubbleSize val="0"/>
        </c:dLbls>
        <c:gapWidth val="219"/>
        <c:overlap val="-27"/>
        <c:axId val="275588992"/>
        <c:axId val="275590528"/>
      </c:barChart>
      <c:catAx>
        <c:axId val="2755889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90528"/>
        <c:crosses val="autoZero"/>
        <c:auto val="1"/>
        <c:lblAlgn val="ctr"/>
        <c:lblOffset val="100"/>
        <c:noMultiLvlLbl val="0"/>
      </c:catAx>
      <c:valAx>
        <c:axId val="2755905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588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barChart>
        <c:barDir val="col"/>
        <c:grouping val="clustered"/>
        <c:varyColors val="0"/>
        <c:ser>
          <c:idx val="0"/>
          <c:order val="0"/>
          <c:tx>
            <c:strRef>
              <c:f>'158.ЈКП ЕДИНСТВО ПО Свети Никол'!$A$118</c:f>
              <c:strCache>
                <c:ptCount val="1"/>
                <c:pt idx="0">
                  <c:v>Oбврски</c:v>
                </c:pt>
              </c:strCache>
            </c:strRef>
          </c:tx>
          <c:spPr>
            <a:solidFill>
              <a:schemeClr val="accent1"/>
            </a:solidFill>
            <a:ln>
              <a:noFill/>
              <a:prstDash val="solid"/>
            </a:ln>
          </c:spPr>
          <c:invertIfNegative val="0"/>
          <c:cat>
            <c:numRef>
              <c:f>'158.ЈКП ЕДИНСТВО ПО Свети Никол'!$B$117:$D$117</c:f>
              <c:numCache>
                <c:formatCode>General</c:formatCode>
                <c:ptCount val="3"/>
                <c:pt idx="0">
                  <c:v>2023</c:v>
                </c:pt>
                <c:pt idx="1">
                  <c:v>2024</c:v>
                </c:pt>
                <c:pt idx="2">
                  <c:v>2025</c:v>
                </c:pt>
              </c:numCache>
            </c:numRef>
          </c:cat>
          <c:val>
            <c:numRef>
              <c:f>'158.ЈКП ЕДИНСТВО ПО Свети Никол'!$B$118:$D$118</c:f>
              <c:numCache>
                <c:formatCode>#,##0</c:formatCode>
                <c:ptCount val="3"/>
                <c:pt idx="0">
                  <c:v>41727354</c:v>
                </c:pt>
                <c:pt idx="1">
                  <c:v>41727354</c:v>
                </c:pt>
                <c:pt idx="2">
                  <c:v>41727354</c:v>
                </c:pt>
              </c:numCache>
            </c:numRef>
          </c:val>
          <c:extLst>
            <c:ext xmlns:c16="http://schemas.microsoft.com/office/drawing/2014/chart" uri="{C3380CC4-5D6E-409C-BE32-E72D297353CC}">
              <c16:uniqueId val="{00000000-2F20-E14A-8D06-F1FDA216689E}"/>
            </c:ext>
          </c:extLst>
        </c:ser>
        <c:ser>
          <c:idx val="1"/>
          <c:order val="1"/>
          <c:tx>
            <c:strRef>
              <c:f>'158.ЈКП ЕДИНСТВО ПО Свети Никол'!$A$119</c:f>
              <c:strCache>
                <c:ptCount val="1"/>
                <c:pt idx="0">
                  <c:v>Приходи</c:v>
                </c:pt>
              </c:strCache>
            </c:strRef>
          </c:tx>
          <c:spPr>
            <a:solidFill>
              <a:schemeClr val="accent2"/>
            </a:solidFill>
            <a:ln>
              <a:noFill/>
              <a:prstDash val="solid"/>
            </a:ln>
          </c:spPr>
          <c:invertIfNegative val="0"/>
          <c:cat>
            <c:numRef>
              <c:f>'158.ЈКП ЕДИНСТВО ПО Свети Никол'!$B$117:$D$117</c:f>
              <c:numCache>
                <c:formatCode>General</c:formatCode>
                <c:ptCount val="3"/>
                <c:pt idx="0">
                  <c:v>2023</c:v>
                </c:pt>
                <c:pt idx="1">
                  <c:v>2024</c:v>
                </c:pt>
                <c:pt idx="2">
                  <c:v>2025</c:v>
                </c:pt>
              </c:numCache>
            </c:numRef>
          </c:cat>
          <c:val>
            <c:numRef>
              <c:f>'158.ЈКП ЕДИНСТВО ПО Свети Никол'!$B$119:$D$119</c:f>
              <c:numCache>
                <c:formatCode>#,##0</c:formatCode>
                <c:ptCount val="3"/>
                <c:pt idx="0">
                  <c:v>0</c:v>
                </c:pt>
                <c:pt idx="1">
                  <c:v>0</c:v>
                </c:pt>
                <c:pt idx="2">
                  <c:v>0</c:v>
                </c:pt>
              </c:numCache>
            </c:numRef>
          </c:val>
          <c:extLst>
            <c:ext xmlns:c16="http://schemas.microsoft.com/office/drawing/2014/chart" uri="{C3380CC4-5D6E-409C-BE32-E72D297353CC}">
              <c16:uniqueId val="{00000001-2F20-E14A-8D06-F1FDA216689E}"/>
            </c:ext>
          </c:extLst>
        </c:ser>
        <c:dLbls>
          <c:showLegendKey val="0"/>
          <c:showVal val="0"/>
          <c:showCatName val="0"/>
          <c:showSerName val="0"/>
          <c:showPercent val="0"/>
          <c:showBubbleSize val="0"/>
        </c:dLbls>
        <c:gapWidth val="219"/>
        <c:overlap val="-27"/>
        <c:axId val="275637376"/>
        <c:axId val="275638912"/>
      </c:barChart>
      <c:catAx>
        <c:axId val="27563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638912"/>
        <c:crosses val="autoZero"/>
        <c:auto val="1"/>
        <c:lblAlgn val="ctr"/>
        <c:lblOffset val="100"/>
        <c:noMultiLvlLbl val="0"/>
      </c:catAx>
      <c:valAx>
        <c:axId val="275638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637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'158.ЈКП ЕДИНСТВО ПО Свети Никол'!$A$139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'158.ЈКП ЕДИНСТВО ПО Свети Никол'!$B$138:$D$138</c:f>
              <c:numCache>
                <c:formatCode>General</c:formatCode>
                <c:ptCount val="3"/>
                <c:pt idx="0">
                  <c:v>2023</c:v>
                </c:pt>
                <c:pt idx="1">
                  <c:v>2024</c:v>
                </c:pt>
                <c:pt idx="2">
                  <c:v>2025</c:v>
                </c:pt>
              </c:numCache>
            </c:numRef>
          </c:cat>
          <c:val>
            <c:numRef>
              <c:f>'158.ЈКП ЕДИНСТВО ПО Свети Никол'!$B$139:$D$139</c:f>
              <c:numCache>
                <c:formatCode>0.00</c:formatCode>
                <c:ptCount val="3"/>
                <c:pt idx="0">
                  <c:v>1.7421253072083971</c:v>
                </c:pt>
                <c:pt idx="1">
                  <c:v>1.7421253072083971</c:v>
                </c:pt>
                <c:pt idx="2">
                  <c:v>1.7421253072083971</c:v>
                </c:pt>
              </c:numCache>
            </c:numRef>
          </c:val>
          <c:smooth val="0"/>
          <c:extLst>
            <c:ext xmlns:c16="http://schemas.microsoft.com/office/drawing/2014/chart" uri="{C3380CC4-5D6E-409C-BE32-E72D297353CC}">
              <c16:uniqueId val="{00000000-752E-3547-A917-8FC093C42880}"/>
            </c:ext>
          </c:extLst>
        </c:ser>
        <c:ser>
          <c:idx val="1"/>
          <c:order val="1"/>
          <c:tx>
            <c:strRef>
              <c:f>'158.ЈКП ЕДИНСТВО ПО Свети Никол'!$A$140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'158.ЈКП ЕДИНСТВО ПО Свети Никол'!$B$138:$D$138</c:f>
              <c:numCache>
                <c:formatCode>General</c:formatCode>
                <c:ptCount val="3"/>
                <c:pt idx="0">
                  <c:v>2023</c:v>
                </c:pt>
                <c:pt idx="1">
                  <c:v>2024</c:v>
                </c:pt>
                <c:pt idx="2">
                  <c:v>2025</c:v>
                </c:pt>
              </c:numCache>
            </c:numRef>
          </c:cat>
          <c:val>
            <c:numRef>
              <c:f>'158.ЈКП ЕДИНСТВО ПО Свети Никол'!$B$140:$D$140</c:f>
              <c:numCache>
                <c:formatCode>0.00</c:formatCode>
                <c:ptCount val="3"/>
                <c:pt idx="0">
                  <c:v>-2.347481335411715</c:v>
                </c:pt>
                <c:pt idx="1">
                  <c:v>-2.347481335411715</c:v>
                </c:pt>
                <c:pt idx="2">
                  <c:v>-2.347481335411715</c:v>
                </c:pt>
              </c:numCache>
            </c:numRef>
          </c:val>
          <c:smooth val="0"/>
          <c:extLst>
            <c:ext xmlns:c16="http://schemas.microsoft.com/office/drawing/2014/chart" uri="{C3380CC4-5D6E-409C-BE32-E72D297353CC}">
              <c16:uniqueId val="{00000001-752E-3547-A917-8FC093C42880}"/>
            </c:ext>
          </c:extLst>
        </c:ser>
        <c:dLbls>
          <c:showLegendKey val="0"/>
          <c:showVal val="0"/>
          <c:showCatName val="0"/>
          <c:showSerName val="0"/>
          <c:showPercent val="0"/>
          <c:showBubbleSize val="0"/>
        </c:dLbls>
        <c:smooth val="0"/>
        <c:axId val="275718528"/>
        <c:axId val="275720064"/>
      </c:lineChart>
      <c:catAx>
        <c:axId val="27571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20064"/>
        <c:crosses val="autoZero"/>
        <c:auto val="1"/>
        <c:lblAlgn val="ctr"/>
        <c:lblOffset val="100"/>
        <c:noMultiLvlLbl val="0"/>
      </c:catAx>
      <c:valAx>
        <c:axId val="275720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18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'158.ЈКП ЕДИНСТВО ПО Свети Никол'!$A$185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'158.ЈКП ЕДИНСТВО ПО Свети Никол'!$B$184:$D$184</c:f>
              <c:numCache>
                <c:formatCode>General</c:formatCode>
                <c:ptCount val="3"/>
                <c:pt idx="0">
                  <c:v>2023</c:v>
                </c:pt>
                <c:pt idx="1">
                  <c:v>2024</c:v>
                </c:pt>
                <c:pt idx="2">
                  <c:v>2025</c:v>
                </c:pt>
              </c:numCache>
            </c:numRef>
          </c:cat>
          <c:val>
            <c:numRef>
              <c:f>'158.ЈКП ЕДИНСТВО ПО Свети Никол'!$B$185:$D$185</c:f>
              <c:numCache>
                <c:formatCode>0.00</c:formatCode>
                <c:ptCount val="3"/>
                <c:pt idx="0">
                  <c:v>0.57125215751758429</c:v>
                </c:pt>
                <c:pt idx="1">
                  <c:v>0.57125215751758429</c:v>
                </c:pt>
                <c:pt idx="2">
                  <c:v>0.57125215751758429</c:v>
                </c:pt>
              </c:numCache>
            </c:numRef>
          </c:val>
          <c:smooth val="0"/>
          <c:extLst>
            <c:ext xmlns:c16="http://schemas.microsoft.com/office/drawing/2014/chart" uri="{C3380CC4-5D6E-409C-BE32-E72D297353CC}">
              <c16:uniqueId val="{00000000-FB58-B44A-B131-FB9211C0C51B}"/>
            </c:ext>
          </c:extLst>
        </c:ser>
        <c:ser>
          <c:idx val="1"/>
          <c:order val="1"/>
          <c:tx>
            <c:strRef>
              <c:f>'158.ЈКП ЕДИНСТВО ПО Свети Никол'!$A$186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'158.ЈКП ЕДИНСТВО ПО Свети Никол'!$B$184:$D$184</c:f>
              <c:numCache>
                <c:formatCode>General</c:formatCode>
                <c:ptCount val="3"/>
                <c:pt idx="0">
                  <c:v>2023</c:v>
                </c:pt>
                <c:pt idx="1">
                  <c:v>2024</c:v>
                </c:pt>
                <c:pt idx="2">
                  <c:v>2025</c:v>
                </c:pt>
              </c:numCache>
            </c:numRef>
          </c:cat>
          <c:val>
            <c:numRef>
              <c:f>'158.ЈКП ЕДИНСТВО ПО Свети Никол'!$B$186:$D$186</c:f>
              <c:numCache>
                <c:formatCode>0.00</c:formatCode>
                <c:ptCount val="3"/>
                <c:pt idx="0">
                  <c:v>0.57125215751758429</c:v>
                </c:pt>
                <c:pt idx="1">
                  <c:v>0.57125215751758429</c:v>
                </c:pt>
                <c:pt idx="2">
                  <c:v>0.57125215751758429</c:v>
                </c:pt>
              </c:numCache>
            </c:numRef>
          </c:val>
          <c:smooth val="0"/>
          <c:extLst>
            <c:ext xmlns:c16="http://schemas.microsoft.com/office/drawing/2014/chart" uri="{C3380CC4-5D6E-409C-BE32-E72D297353CC}">
              <c16:uniqueId val="{00000001-FB58-B44A-B131-FB9211C0C51B}"/>
            </c:ext>
          </c:extLst>
        </c:ser>
        <c:dLbls>
          <c:showLegendKey val="0"/>
          <c:showVal val="0"/>
          <c:showCatName val="0"/>
          <c:showSerName val="0"/>
          <c:showPercent val="0"/>
          <c:showBubbleSize val="0"/>
        </c:dLbls>
        <c:smooth val="0"/>
        <c:axId val="275754368"/>
        <c:axId val="275760256"/>
      </c:lineChart>
      <c:catAx>
        <c:axId val="2757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60256"/>
        <c:crosses val="autoZero"/>
        <c:auto val="1"/>
        <c:lblAlgn val="ctr"/>
        <c:lblOffset val="100"/>
        <c:noMultiLvlLbl val="0"/>
      </c:catAx>
      <c:valAx>
        <c:axId val="275760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54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'159.ЈКП КОМУНАЛЕЦ по Свети Нико'!$A$161</c:f>
              <c:strCache>
                <c:ptCount val="1"/>
                <c:pt idx="0">
                  <c:v>   НЕТО ПРОФИТНА МАРЖА</c:v>
                </c:pt>
              </c:strCache>
            </c:strRef>
          </c:tx>
          <c:spPr>
            <a:ln w="28575" cap="rnd">
              <a:solidFill>
                <a:schemeClr val="accent1"/>
              </a:solidFill>
              <a:prstDash val="solid"/>
              <a:round/>
            </a:ln>
          </c:spPr>
          <c:marker>
            <c:symbol val="none"/>
          </c:marker>
          <c:cat>
            <c:numRef>
              <c:f>'159.ЈКП КОМУНАЛЕЦ по Свети Нико'!$B$160:$D$160</c:f>
              <c:numCache>
                <c:formatCode>General</c:formatCode>
                <c:ptCount val="3"/>
                <c:pt idx="0">
                  <c:v>2023</c:v>
                </c:pt>
                <c:pt idx="1">
                  <c:v>2024</c:v>
                </c:pt>
                <c:pt idx="2">
                  <c:v>2025</c:v>
                </c:pt>
              </c:numCache>
            </c:numRef>
          </c:cat>
          <c:val>
            <c:numRef>
              <c:f>'159.ЈКП КОМУНАЛЕЦ по Свети Нико'!$B$161:$D$161</c:f>
              <c:numCache>
                <c:formatCode>0.00</c:formatCode>
                <c:ptCount val="3"/>
                <c:pt idx="0">
                  <c:v>-8.14</c:v>
                </c:pt>
                <c:pt idx="1">
                  <c:v>-9.07</c:v>
                </c:pt>
                <c:pt idx="2">
                  <c:v>-9.27</c:v>
                </c:pt>
              </c:numCache>
            </c:numRef>
          </c:val>
          <c:smooth val="0"/>
          <c:extLst>
            <c:ext xmlns:c16="http://schemas.microsoft.com/office/drawing/2014/chart" uri="{C3380CC4-5D6E-409C-BE32-E72D297353CC}">
              <c16:uniqueId val="{00000000-1367-D541-BC66-DDE87D5924E0}"/>
            </c:ext>
          </c:extLst>
        </c:ser>
        <c:ser>
          <c:idx val="1"/>
          <c:order val="1"/>
          <c:tx>
            <c:strRef>
              <c:f>'159.ЈКП КОМУНАЛЕЦ по Свети Нико'!$A$162</c:f>
              <c:strCache>
                <c:ptCount val="1"/>
                <c:pt idx="0">
                  <c:v>  ОПЕРАТИВНА ПРОФИТНА МАРЖА</c:v>
                </c:pt>
              </c:strCache>
            </c:strRef>
          </c:tx>
          <c:spPr>
            <a:ln w="28575" cap="rnd">
              <a:solidFill>
                <a:schemeClr val="accent2"/>
              </a:solidFill>
              <a:prstDash val="solid"/>
              <a:round/>
            </a:ln>
          </c:spPr>
          <c:marker>
            <c:symbol val="none"/>
          </c:marker>
          <c:cat>
            <c:numRef>
              <c:f>'159.ЈКП КОМУНАЛЕЦ по Свети Нико'!$B$160:$D$160</c:f>
              <c:numCache>
                <c:formatCode>General</c:formatCode>
                <c:ptCount val="3"/>
                <c:pt idx="0">
                  <c:v>2023</c:v>
                </c:pt>
                <c:pt idx="1">
                  <c:v>2024</c:v>
                </c:pt>
                <c:pt idx="2">
                  <c:v>2025</c:v>
                </c:pt>
              </c:numCache>
            </c:numRef>
          </c:cat>
          <c:val>
            <c:numRef>
              <c:f>'159.ЈКП КОМУНАЛЕЦ по Свети Нико'!$B$162:$D$162</c:f>
              <c:numCache>
                <c:formatCode>0.00</c:formatCode>
                <c:ptCount val="3"/>
                <c:pt idx="0">
                  <c:v>-7.5824791531032929</c:v>
                </c:pt>
                <c:pt idx="1">
                  <c:v>-10.708951914301259</c:v>
                </c:pt>
                <c:pt idx="2">
                  <c:v>-11.995906540691969</c:v>
                </c:pt>
              </c:numCache>
            </c:numRef>
          </c:val>
          <c:smooth val="0"/>
          <c:extLst>
            <c:ext xmlns:c16="http://schemas.microsoft.com/office/drawing/2014/chart" uri="{C3380CC4-5D6E-409C-BE32-E72D297353CC}">
              <c16:uniqueId val="{00000001-1367-D541-BC66-DDE87D5924E0}"/>
            </c:ext>
          </c:extLst>
        </c:ser>
        <c:ser>
          <c:idx val="2"/>
          <c:order val="2"/>
          <c:tx>
            <c:strRef>
              <c:f>'159.ЈКП КОМУНАЛЕЦ по Свети Нико'!$A$163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'159.ЈКП КОМУНАЛЕЦ по Свети Нико'!$B$160:$D$160</c:f>
              <c:numCache>
                <c:formatCode>General</c:formatCode>
                <c:ptCount val="3"/>
                <c:pt idx="0">
                  <c:v>2023</c:v>
                </c:pt>
                <c:pt idx="1">
                  <c:v>2024</c:v>
                </c:pt>
                <c:pt idx="2">
                  <c:v>2025</c:v>
                </c:pt>
              </c:numCache>
            </c:numRef>
          </c:cat>
          <c:val>
            <c:numRef>
              <c:f>'159.ЈКП КОМУНАЛЕЦ по Свети Нико'!$B$163:$D$163</c:f>
              <c:numCache>
                <c:formatCode>0.00</c:formatCode>
                <c:ptCount val="3"/>
                <c:pt idx="0">
                  <c:v>-3.53</c:v>
                </c:pt>
                <c:pt idx="1">
                  <c:v>-3.98</c:v>
                </c:pt>
                <c:pt idx="2">
                  <c:v>-4.18</c:v>
                </c:pt>
              </c:numCache>
            </c:numRef>
          </c:val>
          <c:smooth val="0"/>
          <c:extLst>
            <c:ext xmlns:c16="http://schemas.microsoft.com/office/drawing/2014/chart" uri="{C3380CC4-5D6E-409C-BE32-E72D297353CC}">
              <c16:uniqueId val="{00000002-1367-D541-BC66-DDE87D5924E0}"/>
            </c:ext>
          </c:extLst>
        </c:ser>
        <c:ser>
          <c:idx val="3"/>
          <c:order val="3"/>
          <c:tx>
            <c:strRef>
              <c:f>'159.ЈКП КОМУНАЛЕЦ по Свети Нико'!$A$164</c:f>
              <c:strCache>
                <c:ptCount val="1"/>
                <c:pt idx="0">
                  <c:v>  СТАПКА НА ПОВРАТ НА КАПИТАЛОТ (ROE)</c:v>
                </c:pt>
              </c:strCache>
            </c:strRef>
          </c:tx>
          <c:marker>
            <c:symbol val="none"/>
          </c:marker>
          <c:cat>
            <c:numRef>
              <c:f>'159.ЈКП КОМУНАЛЕЦ по Свети Нико'!$B$160:$D$160</c:f>
              <c:numCache>
                <c:formatCode>General</c:formatCode>
                <c:ptCount val="3"/>
                <c:pt idx="0">
                  <c:v>2023</c:v>
                </c:pt>
                <c:pt idx="1">
                  <c:v>2024</c:v>
                </c:pt>
                <c:pt idx="2">
                  <c:v>2025</c:v>
                </c:pt>
              </c:numCache>
            </c:numRef>
          </c:cat>
          <c:val>
            <c:numRef>
              <c:f>'159.ЈКП КОМУНАЛЕЦ по Свети Нико'!$B$164:$D$164</c:f>
              <c:numCache>
                <c:formatCode>0.00</c:formatCode>
                <c:ptCount val="3"/>
                <c:pt idx="0">
                  <c:v>-15.38</c:v>
                </c:pt>
                <c:pt idx="1">
                  <c:v>-20.87</c:v>
                </c:pt>
                <c:pt idx="2">
                  <c:v>-27.97</c:v>
                </c:pt>
              </c:numCache>
            </c:numRef>
          </c:val>
          <c:smooth val="0"/>
          <c:extLst>
            <c:ext xmlns:c16="http://schemas.microsoft.com/office/drawing/2014/chart" uri="{C3380CC4-5D6E-409C-BE32-E72D297353CC}">
              <c16:uniqueId val="{00000000-E1BB-8A4B-8436-F6A47D0D44F6}"/>
            </c:ext>
          </c:extLst>
        </c:ser>
        <c:dLbls>
          <c:showLegendKey val="0"/>
          <c:showVal val="0"/>
          <c:showCatName val="0"/>
          <c:showSerName val="0"/>
          <c:showPercent val="0"/>
          <c:showBubbleSize val="0"/>
        </c:dLbls>
        <c:smooth val="0"/>
        <c:axId val="275789312"/>
        <c:axId val="275790848"/>
      </c:lineChart>
      <c:catAx>
        <c:axId val="27578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90848"/>
        <c:crosses val="autoZero"/>
        <c:auto val="1"/>
        <c:lblAlgn val="ctr"/>
        <c:lblOffset val="100"/>
        <c:noMultiLvlLbl val="0"/>
      </c:catAx>
      <c:valAx>
        <c:axId val="275790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7893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'17.Меѓуопштинско јавно претпри'!$A$189</c:f>
              <c:strCache>
                <c:ptCount val="1"/>
                <c:pt idx="0">
                  <c:v>  ПОКАЗАТЕЛ НА ТЕКОВНА ЛИКВИДНОСТ (CURRENT RATIO)</c:v>
                </c:pt>
              </c:strCache>
            </c:strRef>
          </c:tx>
          <c:spPr>
            <a:ln>
              <a:prstDash val="solid"/>
            </a:ln>
          </c:spPr>
          <c:marker>
            <c:symbol val="none"/>
          </c:marker>
          <c:cat>
            <c:numRef>
              <c:f>'17.Меѓуопштинско јавно претпри'!$B$188:$D$188</c:f>
              <c:numCache>
                <c:formatCode>General</c:formatCode>
                <c:ptCount val="3"/>
                <c:pt idx="0">
                  <c:v>2023</c:v>
                </c:pt>
                <c:pt idx="1">
                  <c:v>2024</c:v>
                </c:pt>
                <c:pt idx="2">
                  <c:v>2025</c:v>
                </c:pt>
              </c:numCache>
            </c:numRef>
          </c:cat>
          <c:val>
            <c:numRef>
              <c:f>'17.Меѓуопштинско јавно претпри'!$B$189:$D$189</c:f>
              <c:numCache>
                <c:formatCode>0.00</c:formatCode>
                <c:ptCount val="3"/>
                <c:pt idx="0">
                  <c:v>8.7720902188476995</c:v>
                </c:pt>
                <c:pt idx="1">
                  <c:v>4.2750698524474036</c:v>
                </c:pt>
                <c:pt idx="2">
                  <c:v>6.1427298303495261</c:v>
                </c:pt>
              </c:numCache>
            </c:numRef>
          </c:val>
          <c:smooth val="0"/>
          <c:extLst>
            <c:ext xmlns:c16="http://schemas.microsoft.com/office/drawing/2014/chart" uri="{C3380CC4-5D6E-409C-BE32-E72D297353CC}">
              <c16:uniqueId val="{00000000-F057-EC45-9AF7-58C63E19EBCA}"/>
            </c:ext>
          </c:extLst>
        </c:ser>
        <c:ser>
          <c:idx val="1"/>
          <c:order val="1"/>
          <c:tx>
            <c:strRef>
              <c:f>'17.Меѓуопштинско јавно претпри'!$A$190</c:f>
              <c:strCache>
                <c:ptCount val="1"/>
                <c:pt idx="0">
                  <c:v>  ПОКАЗАТЕЛ НА ЗАБРЗАНА ЛИКВИДНОСТ (QOICK RATIO)</c:v>
                </c:pt>
              </c:strCache>
            </c:strRef>
          </c:tx>
          <c:spPr>
            <a:ln>
              <a:prstDash val="solid"/>
            </a:ln>
          </c:spPr>
          <c:marker>
            <c:symbol val="none"/>
          </c:marker>
          <c:cat>
            <c:numRef>
              <c:f>'17.Меѓуопштинско јавно претпри'!$B$188:$D$188</c:f>
              <c:numCache>
                <c:formatCode>General</c:formatCode>
                <c:ptCount val="3"/>
                <c:pt idx="0">
                  <c:v>2023</c:v>
                </c:pt>
                <c:pt idx="1">
                  <c:v>2024</c:v>
                </c:pt>
                <c:pt idx="2">
                  <c:v>2025</c:v>
                </c:pt>
              </c:numCache>
            </c:numRef>
          </c:cat>
          <c:val>
            <c:numRef>
              <c:f>'17.Меѓуопштинско јавно претпри'!$B$190:$D$190</c:f>
              <c:numCache>
                <c:formatCode>0.00</c:formatCode>
                <c:ptCount val="3"/>
                <c:pt idx="0">
                  <c:v>8.7720902188476995</c:v>
                </c:pt>
                <c:pt idx="1">
                  <c:v>4.2750698524474036</c:v>
                </c:pt>
                <c:pt idx="2">
                  <c:v>6.1427298303495261</c:v>
                </c:pt>
              </c:numCache>
            </c:numRef>
          </c:val>
          <c:smooth val="0"/>
          <c:extLst>
            <c:ext xmlns:c16="http://schemas.microsoft.com/office/drawing/2014/chart" uri="{C3380CC4-5D6E-409C-BE32-E72D297353CC}">
              <c16:uniqueId val="{00000001-F057-EC45-9AF7-58C63E19EBCA}"/>
            </c:ext>
          </c:extLst>
        </c:ser>
        <c:dLbls>
          <c:showLegendKey val="0"/>
          <c:showVal val="0"/>
          <c:showCatName val="0"/>
          <c:showSerName val="0"/>
          <c:showPercent val="0"/>
          <c:showBubbleSize val="0"/>
        </c:dLbls>
        <c:smooth val="0"/>
        <c:axId val="224737536"/>
        <c:axId val="224759808"/>
      </c:lineChart>
      <c:catAx>
        <c:axId val="224737536"/>
        <c:scaling>
          <c:orientation val="minMax"/>
        </c:scaling>
        <c:delete val="0"/>
        <c:axPos val="b"/>
        <c:numFmt formatCode="General" sourceLinked="1"/>
        <c:majorTickMark val="out"/>
        <c:minorTickMark val="none"/>
        <c:tickLblPos val="nextTo"/>
        <c:crossAx val="224759808"/>
        <c:crosses val="autoZero"/>
        <c:auto val="1"/>
        <c:lblAlgn val="ctr"/>
        <c:lblOffset val="100"/>
        <c:noMultiLvlLbl val="0"/>
      </c:catAx>
      <c:valAx>
        <c:axId val="224759808"/>
        <c:scaling>
          <c:orientation val="minMax"/>
        </c:scaling>
        <c:delete val="0"/>
        <c:axPos val="l"/>
        <c:majorGridlines/>
        <c:numFmt formatCode="0.00" sourceLinked="1"/>
        <c:majorTickMark val="out"/>
        <c:minorTickMark val="none"/>
        <c:tickLblPos val="nextTo"/>
        <c:crossAx val="22473753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'159.ЈКП КОМУНАЛЕЦ по Свети Нико'!$A$95</c:f>
              <c:strCache>
                <c:ptCount val="1"/>
                <c:pt idx="0">
                  <c:v>Oбврски</c:v>
                </c:pt>
              </c:strCache>
            </c:strRef>
          </c:tx>
          <c:spPr>
            <a:solidFill>
              <a:schemeClr val="accent1"/>
            </a:solidFill>
            <a:ln>
              <a:noFill/>
              <a:prstDash val="solid"/>
            </a:ln>
          </c:spPr>
          <c:invertIfNegative val="0"/>
          <c:cat>
            <c:numRef>
              <c:f>'159.ЈКП КОМУНАЛЕЦ по Свети Нико'!$B$94:$D$94</c:f>
              <c:numCache>
                <c:formatCode>0</c:formatCode>
                <c:ptCount val="3"/>
                <c:pt idx="0">
                  <c:v>2023</c:v>
                </c:pt>
                <c:pt idx="1">
                  <c:v>2024</c:v>
                </c:pt>
                <c:pt idx="2">
                  <c:v>2025</c:v>
                </c:pt>
              </c:numCache>
            </c:numRef>
          </c:cat>
          <c:val>
            <c:numRef>
              <c:f>'159.ЈКП КОМУНАЛЕЦ по Свети Нико'!$B$95:$D$95</c:f>
              <c:numCache>
                <c:formatCode>#,##0</c:formatCode>
                <c:ptCount val="3"/>
                <c:pt idx="0">
                  <c:v>80477633</c:v>
                </c:pt>
                <c:pt idx="1">
                  <c:v>87338448</c:v>
                </c:pt>
                <c:pt idx="2">
                  <c:v>93963851</c:v>
                </c:pt>
              </c:numCache>
            </c:numRef>
          </c:val>
          <c:extLst>
            <c:ext xmlns:c16="http://schemas.microsoft.com/office/drawing/2014/chart" uri="{C3380CC4-5D6E-409C-BE32-E72D297353CC}">
              <c16:uniqueId val="{00000000-8BC0-F042-BFCA-EF7DE97EA48E}"/>
            </c:ext>
          </c:extLst>
        </c:ser>
        <c:ser>
          <c:idx val="1"/>
          <c:order val="1"/>
          <c:tx>
            <c:strRef>
              <c:f>'159.ЈКП КОМУНАЛЕЦ по Свети Нико'!$A$96</c:f>
              <c:strCache>
                <c:ptCount val="1"/>
                <c:pt idx="0">
                  <c:v>EBITDA</c:v>
                </c:pt>
              </c:strCache>
            </c:strRef>
          </c:tx>
          <c:spPr>
            <a:solidFill>
              <a:schemeClr val="accent2"/>
            </a:solidFill>
            <a:ln>
              <a:noFill/>
              <a:prstDash val="solid"/>
            </a:ln>
          </c:spPr>
          <c:invertIfNegative val="0"/>
          <c:cat>
            <c:numRef>
              <c:f>'159.ЈКП КОМУНАЛЕЦ по Свети Нико'!$B$94:$D$94</c:f>
              <c:numCache>
                <c:formatCode>0</c:formatCode>
                <c:ptCount val="3"/>
                <c:pt idx="0">
                  <c:v>2023</c:v>
                </c:pt>
                <c:pt idx="1">
                  <c:v>2024</c:v>
                </c:pt>
                <c:pt idx="2">
                  <c:v>2025</c:v>
                </c:pt>
              </c:numCache>
            </c:numRef>
          </c:cat>
          <c:val>
            <c:numRef>
              <c:f>'159.ЈКП КОМУНАЛЕЦ по Свети Нико'!$B$96:$D$96</c:f>
              <c:numCache>
                <c:formatCode>#,##0</c:formatCode>
                <c:ptCount val="3"/>
                <c:pt idx="0">
                  <c:v>-1127129</c:v>
                </c:pt>
                <c:pt idx="1">
                  <c:v>-3461776</c:v>
                </c:pt>
                <c:pt idx="2">
                  <c:v>-5556649</c:v>
                </c:pt>
              </c:numCache>
            </c:numRef>
          </c:val>
          <c:extLst>
            <c:ext xmlns:c16="http://schemas.microsoft.com/office/drawing/2014/chart" uri="{C3380CC4-5D6E-409C-BE32-E72D297353CC}">
              <c16:uniqueId val="{00000001-8BC0-F042-BFCA-EF7DE97EA48E}"/>
            </c:ext>
          </c:extLst>
        </c:ser>
        <c:ser>
          <c:idx val="2"/>
          <c:order val="2"/>
          <c:tx>
            <c:strRef>
              <c:f>'159.ЈКП КОМУНАЛЕЦ по Свети Нико'!$A$97</c:f>
              <c:strCache>
                <c:ptCount val="1"/>
                <c:pt idx="0">
                  <c:v>Показател на долг/ЕBITDA</c:v>
                </c:pt>
              </c:strCache>
            </c:strRef>
          </c:tx>
          <c:spPr>
            <a:solidFill>
              <a:schemeClr val="accent3"/>
            </a:solidFill>
            <a:ln>
              <a:noFill/>
              <a:prstDash val="solid"/>
            </a:ln>
          </c:spPr>
          <c:invertIfNegative val="0"/>
          <c:cat>
            <c:numRef>
              <c:f>'159.ЈКП КОМУНАЛЕЦ по Свети Нико'!$B$94:$D$94</c:f>
              <c:numCache>
                <c:formatCode>0</c:formatCode>
                <c:ptCount val="3"/>
                <c:pt idx="0">
                  <c:v>2023</c:v>
                </c:pt>
                <c:pt idx="1">
                  <c:v>2024</c:v>
                </c:pt>
                <c:pt idx="2">
                  <c:v>2025</c:v>
                </c:pt>
              </c:numCache>
            </c:numRef>
          </c:cat>
          <c:val>
            <c:numRef>
              <c:f>'159.ЈКП КОМУНАЛЕЦ по Свети Нико'!$B$97:$D$97</c:f>
              <c:numCache>
                <c:formatCode>#,##0.00</c:formatCode>
                <c:ptCount val="3"/>
                <c:pt idx="0">
                  <c:v>-71.400552199437683</c:v>
                </c:pt>
                <c:pt idx="1">
                  <c:v>-25.229375904160179</c:v>
                </c:pt>
                <c:pt idx="2">
                  <c:v>-16.910164921340179</c:v>
                </c:pt>
              </c:numCache>
            </c:numRef>
          </c:val>
          <c:extLst>
            <c:ext xmlns:c16="http://schemas.microsoft.com/office/drawing/2014/chart" uri="{C3380CC4-5D6E-409C-BE32-E72D297353CC}">
              <c16:uniqueId val="{00000002-8BC0-F042-BFCA-EF7DE97EA48E}"/>
            </c:ext>
          </c:extLst>
        </c:ser>
        <c:dLbls>
          <c:showLegendKey val="0"/>
          <c:showVal val="0"/>
          <c:showCatName val="0"/>
          <c:showSerName val="0"/>
          <c:showPercent val="0"/>
          <c:showBubbleSize val="0"/>
        </c:dLbls>
        <c:gapWidth val="219"/>
        <c:overlap val="-27"/>
        <c:axId val="275826176"/>
        <c:axId val="275827712"/>
      </c:barChart>
      <c:catAx>
        <c:axId val="2758261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827712"/>
        <c:crosses val="autoZero"/>
        <c:auto val="1"/>
        <c:lblAlgn val="ctr"/>
        <c:lblOffset val="100"/>
        <c:noMultiLvlLbl val="0"/>
      </c:catAx>
      <c:valAx>
        <c:axId val="275827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5826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'159.ЈКП КОМУНАЛЕЦ по Свети Нико'!$A$118</c:f>
              <c:strCache>
                <c:ptCount val="1"/>
                <c:pt idx="0">
                  <c:v>Oбврски</c:v>
                </c:pt>
              </c:strCache>
            </c:strRef>
          </c:tx>
          <c:spPr>
            <a:solidFill>
              <a:schemeClr val="accent1"/>
            </a:solidFill>
            <a:ln>
              <a:noFill/>
              <a:prstDash val="solid"/>
            </a:ln>
          </c:spPr>
          <c:invertIfNegative val="0"/>
          <c:cat>
            <c:numRef>
              <c:f>'159.ЈКП КОМУНАЛЕЦ по Свети Нико'!$B$117:$D$117</c:f>
              <c:numCache>
                <c:formatCode>General</c:formatCode>
                <c:ptCount val="3"/>
                <c:pt idx="0">
                  <c:v>2023</c:v>
                </c:pt>
                <c:pt idx="1">
                  <c:v>2024</c:v>
                </c:pt>
                <c:pt idx="2">
                  <c:v>2025</c:v>
                </c:pt>
              </c:numCache>
            </c:numRef>
          </c:cat>
          <c:val>
            <c:numRef>
              <c:f>'159.ЈКП КОМУНАЛЕЦ по Свети Нико'!$B$118:$D$118</c:f>
              <c:numCache>
                <c:formatCode>#,##0</c:formatCode>
                <c:ptCount val="3"/>
                <c:pt idx="0">
                  <c:v>80477633</c:v>
                </c:pt>
                <c:pt idx="1">
                  <c:v>87338448</c:v>
                </c:pt>
                <c:pt idx="2">
                  <c:v>93963851</c:v>
                </c:pt>
              </c:numCache>
            </c:numRef>
          </c:val>
          <c:extLst>
            <c:ext xmlns:c16="http://schemas.microsoft.com/office/drawing/2014/chart" uri="{C3380CC4-5D6E-409C-BE32-E72D297353CC}">
              <c16:uniqueId val="{00000000-F34A-D942-8F0C-79331E51BC34}"/>
            </c:ext>
          </c:extLst>
        </c:ser>
        <c:ser>
          <c:idx val="1"/>
          <c:order val="1"/>
          <c:tx>
            <c:strRef>
              <c:f>'159.ЈКП КОМУНАЛЕЦ по Свети Нико'!$A$119</c:f>
              <c:strCache>
                <c:ptCount val="1"/>
                <c:pt idx="0">
                  <c:v>Приходи</c:v>
                </c:pt>
              </c:strCache>
            </c:strRef>
          </c:tx>
          <c:spPr>
            <a:solidFill>
              <a:schemeClr val="accent2"/>
            </a:solidFill>
            <a:ln>
              <a:noFill/>
              <a:prstDash val="solid"/>
            </a:ln>
          </c:spPr>
          <c:invertIfNegative val="0"/>
          <c:cat>
            <c:numRef>
              <c:f>'159.ЈКП КОМУНАЛЕЦ по Свети Нико'!$B$117:$D$117</c:f>
              <c:numCache>
                <c:formatCode>General</c:formatCode>
                <c:ptCount val="3"/>
                <c:pt idx="0">
                  <c:v>2023</c:v>
                </c:pt>
                <c:pt idx="1">
                  <c:v>2024</c:v>
                </c:pt>
                <c:pt idx="2">
                  <c:v>2025</c:v>
                </c:pt>
              </c:numCache>
            </c:numRef>
          </c:cat>
          <c:val>
            <c:numRef>
              <c:f>'159.ЈКП КОМУНАЛЕЦ по Свети Нико'!$B$119:$D$119</c:f>
              <c:numCache>
                <c:formatCode>#,##0</c:formatCode>
                <c:ptCount val="3"/>
                <c:pt idx="0">
                  <c:v>74699592</c:v>
                </c:pt>
                <c:pt idx="1">
                  <c:v>76368605</c:v>
                </c:pt>
                <c:pt idx="2">
                  <c:v>78943150</c:v>
                </c:pt>
              </c:numCache>
            </c:numRef>
          </c:val>
          <c:extLst>
            <c:ext xmlns:c16="http://schemas.microsoft.com/office/drawing/2014/chart" uri="{C3380CC4-5D6E-409C-BE32-E72D297353CC}">
              <c16:uniqueId val="{00000001-F34A-D942-8F0C-79331E51BC34}"/>
            </c:ext>
          </c:extLst>
        </c:ser>
        <c:dLbls>
          <c:showLegendKey val="0"/>
          <c:showVal val="0"/>
          <c:showCatName val="0"/>
          <c:showSerName val="0"/>
          <c:showPercent val="0"/>
          <c:showBubbleSize val="0"/>
        </c:dLbls>
        <c:gapWidth val="219"/>
        <c:overlap val="-27"/>
        <c:axId val="245580160"/>
        <c:axId val="245581696"/>
      </c:barChart>
      <c:catAx>
        <c:axId val="24558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581696"/>
        <c:crosses val="autoZero"/>
        <c:auto val="1"/>
        <c:lblAlgn val="ctr"/>
        <c:lblOffset val="100"/>
        <c:noMultiLvlLbl val="0"/>
      </c:catAx>
      <c:valAx>
        <c:axId val="245581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580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'159.ЈКП КОМУНАЛЕЦ по Свети Нико'!$A$139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'159.ЈКП КОМУНАЛЕЦ по Свети Нико'!$B$138:$D$138</c:f>
              <c:numCache>
                <c:formatCode>General</c:formatCode>
                <c:ptCount val="3"/>
                <c:pt idx="0">
                  <c:v>2023</c:v>
                </c:pt>
                <c:pt idx="1">
                  <c:v>2024</c:v>
                </c:pt>
                <c:pt idx="2">
                  <c:v>2025</c:v>
                </c:pt>
              </c:numCache>
            </c:numRef>
          </c:cat>
          <c:val>
            <c:numRef>
              <c:f>'159.ЈКП КОМУНАЛЕЦ по Свети Нико'!$B$139:$D$139</c:f>
              <c:numCache>
                <c:formatCode>0.00</c:formatCode>
                <c:ptCount val="3"/>
                <c:pt idx="0">
                  <c:v>0.4717792525911646</c:v>
                </c:pt>
                <c:pt idx="1">
                  <c:v>0.51381676600251602</c:v>
                </c:pt>
                <c:pt idx="2">
                  <c:v>0.5545610398426688</c:v>
                </c:pt>
              </c:numCache>
            </c:numRef>
          </c:val>
          <c:smooth val="0"/>
          <c:extLst>
            <c:ext xmlns:c16="http://schemas.microsoft.com/office/drawing/2014/chart" uri="{C3380CC4-5D6E-409C-BE32-E72D297353CC}">
              <c16:uniqueId val="{00000000-D159-4041-83B7-CF1AA8384646}"/>
            </c:ext>
          </c:extLst>
        </c:ser>
        <c:ser>
          <c:idx val="1"/>
          <c:order val="1"/>
          <c:tx>
            <c:strRef>
              <c:f>'159.ЈКП КОМУНАЛЕЦ по Свети Нико'!$A$140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'159.ЈКП КОМУНАЛЕЦ по Свети Нико'!$B$138:$D$138</c:f>
              <c:numCache>
                <c:formatCode>General</c:formatCode>
                <c:ptCount val="3"/>
                <c:pt idx="0">
                  <c:v>2023</c:v>
                </c:pt>
                <c:pt idx="1">
                  <c:v>2024</c:v>
                </c:pt>
                <c:pt idx="2">
                  <c:v>2025</c:v>
                </c:pt>
              </c:numCache>
            </c:numRef>
          </c:cat>
          <c:val>
            <c:numRef>
              <c:f>'159.ЈКП КОМУНАЛЕЦ по Свети Нико'!$B$140:$D$140</c:f>
              <c:numCache>
                <c:formatCode>0.00</c:formatCode>
                <c:ptCount val="3"/>
                <c:pt idx="0">
                  <c:v>2.0554022017866691</c:v>
                </c:pt>
                <c:pt idx="1">
                  <c:v>2.6960500806220971</c:v>
                </c:pt>
                <c:pt idx="2">
                  <c:v>3.71172190846106</c:v>
                </c:pt>
              </c:numCache>
            </c:numRef>
          </c:val>
          <c:smooth val="0"/>
          <c:extLst>
            <c:ext xmlns:c16="http://schemas.microsoft.com/office/drawing/2014/chart" uri="{C3380CC4-5D6E-409C-BE32-E72D297353CC}">
              <c16:uniqueId val="{00000001-D159-4041-83B7-CF1AA8384646}"/>
            </c:ext>
          </c:extLst>
        </c:ser>
        <c:dLbls>
          <c:showLegendKey val="0"/>
          <c:showVal val="0"/>
          <c:showCatName val="0"/>
          <c:showSerName val="0"/>
          <c:showPercent val="0"/>
          <c:showBubbleSize val="0"/>
        </c:dLbls>
        <c:smooth val="0"/>
        <c:axId val="276134912"/>
        <c:axId val="278008576"/>
      </c:lineChart>
      <c:catAx>
        <c:axId val="27613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08576"/>
        <c:crosses val="autoZero"/>
        <c:auto val="1"/>
        <c:lblAlgn val="ctr"/>
        <c:lblOffset val="100"/>
        <c:noMultiLvlLbl val="0"/>
      </c:catAx>
      <c:valAx>
        <c:axId val="278008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134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'159.ЈКП КОМУНАЛЕЦ по Свети Нико'!$A$185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'159.ЈКП КОМУНАЛЕЦ по Свети Нико'!$B$184:$D$184</c:f>
              <c:numCache>
                <c:formatCode>General</c:formatCode>
                <c:ptCount val="3"/>
                <c:pt idx="0">
                  <c:v>2023</c:v>
                </c:pt>
                <c:pt idx="1">
                  <c:v>2024</c:v>
                </c:pt>
                <c:pt idx="2">
                  <c:v>2025</c:v>
                </c:pt>
              </c:numCache>
            </c:numRef>
          </c:cat>
          <c:val>
            <c:numRef>
              <c:f>'159.ЈКП КОМУНАЛЕЦ по Свети Нико'!$B$185:$D$185</c:f>
              <c:numCache>
                <c:formatCode>0.00</c:formatCode>
                <c:ptCount val="3"/>
                <c:pt idx="0">
                  <c:v>1.313285990903833</c:v>
                </c:pt>
                <c:pt idx="1">
                  <c:v>1.252128501298764</c:v>
                </c:pt>
                <c:pt idx="2">
                  <c:v>1.189558386660845</c:v>
                </c:pt>
              </c:numCache>
            </c:numRef>
          </c:val>
          <c:smooth val="0"/>
          <c:extLst>
            <c:ext xmlns:c16="http://schemas.microsoft.com/office/drawing/2014/chart" uri="{C3380CC4-5D6E-409C-BE32-E72D297353CC}">
              <c16:uniqueId val="{00000000-FFDF-DF45-8E29-929955A38C5E}"/>
            </c:ext>
          </c:extLst>
        </c:ser>
        <c:ser>
          <c:idx val="1"/>
          <c:order val="1"/>
          <c:tx>
            <c:strRef>
              <c:f>'159.ЈКП КОМУНАЛЕЦ по Свети Нико'!$A$186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'159.ЈКП КОМУНАЛЕЦ по Свети Нико'!$B$184:$D$184</c:f>
              <c:numCache>
                <c:formatCode>General</c:formatCode>
                <c:ptCount val="3"/>
                <c:pt idx="0">
                  <c:v>2023</c:v>
                </c:pt>
                <c:pt idx="1">
                  <c:v>2024</c:v>
                </c:pt>
                <c:pt idx="2">
                  <c:v>2025</c:v>
                </c:pt>
              </c:numCache>
            </c:numRef>
          </c:cat>
          <c:val>
            <c:numRef>
              <c:f>'159.ЈКП КОМУНАЛЕЦ по Свети Нико'!$B$186:$D$186</c:f>
              <c:numCache>
                <c:formatCode>0.00</c:formatCode>
                <c:ptCount val="3"/>
                <c:pt idx="0">
                  <c:v>1.29731478310253</c:v>
                </c:pt>
                <c:pt idx="1">
                  <c:v>1.2339038930483399</c:v>
                </c:pt>
                <c:pt idx="2">
                  <c:v>1.1753123975304081</c:v>
                </c:pt>
              </c:numCache>
            </c:numRef>
          </c:val>
          <c:smooth val="0"/>
          <c:extLst>
            <c:ext xmlns:c16="http://schemas.microsoft.com/office/drawing/2014/chart" uri="{C3380CC4-5D6E-409C-BE32-E72D297353CC}">
              <c16:uniqueId val="{00000001-FFDF-DF45-8E29-929955A38C5E}"/>
            </c:ext>
          </c:extLst>
        </c:ser>
        <c:dLbls>
          <c:showLegendKey val="0"/>
          <c:showVal val="0"/>
          <c:showCatName val="0"/>
          <c:showSerName val="0"/>
          <c:showPercent val="0"/>
          <c:showBubbleSize val="0"/>
        </c:dLbls>
        <c:smooth val="0"/>
        <c:axId val="278042496"/>
        <c:axId val="278044032"/>
      </c:lineChart>
      <c:catAx>
        <c:axId val="2780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44032"/>
        <c:crosses val="autoZero"/>
        <c:auto val="1"/>
        <c:lblAlgn val="ctr"/>
        <c:lblOffset val="100"/>
        <c:noMultiLvlLbl val="0"/>
      </c:catAx>
      <c:valAx>
        <c:axId val="278044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424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'160.ЈП ПОГРЕБАЛНИ УСЛУГИ Свети'!$A$161</c:f>
              <c:strCache>
                <c:ptCount val="1"/>
                <c:pt idx="0">
                  <c:v>   НЕТО ПРОФИТНА МАРЖА</c:v>
                </c:pt>
              </c:strCache>
            </c:strRef>
          </c:tx>
          <c:spPr>
            <a:ln w="28575" cap="rnd">
              <a:solidFill>
                <a:schemeClr val="accent1"/>
              </a:solidFill>
              <a:prstDash val="solid"/>
              <a:round/>
            </a:ln>
          </c:spPr>
          <c:marker>
            <c:symbol val="none"/>
          </c:marker>
          <c:cat>
            <c:numRef>
              <c:f>'160.ЈП ПОГРЕБАЛНИ УСЛУГИ Свети'!$B$160:$D$160</c:f>
              <c:numCache>
                <c:formatCode>General</c:formatCode>
                <c:ptCount val="3"/>
                <c:pt idx="0">
                  <c:v>2023</c:v>
                </c:pt>
                <c:pt idx="1">
                  <c:v>2024</c:v>
                </c:pt>
                <c:pt idx="2">
                  <c:v>2025</c:v>
                </c:pt>
              </c:numCache>
            </c:numRef>
          </c:cat>
          <c:val>
            <c:numRef>
              <c:f>'160.ЈП ПОГРЕБАЛНИ УСЛУГИ Свети'!$B$161:$D$161</c:f>
              <c:numCache>
                <c:formatCode>0.00</c:formatCode>
                <c:ptCount val="3"/>
                <c:pt idx="0">
                  <c:v>6.7479330734973891E-2</c:v>
                </c:pt>
                <c:pt idx="1">
                  <c:v>-14.76</c:v>
                </c:pt>
                <c:pt idx="2">
                  <c:v>6.5577683774165632</c:v>
                </c:pt>
              </c:numCache>
            </c:numRef>
          </c:val>
          <c:smooth val="0"/>
          <c:extLst>
            <c:ext xmlns:c16="http://schemas.microsoft.com/office/drawing/2014/chart" uri="{C3380CC4-5D6E-409C-BE32-E72D297353CC}">
              <c16:uniqueId val="{00000000-BF0B-3745-B6B5-DB2BEBFCD913}"/>
            </c:ext>
          </c:extLst>
        </c:ser>
        <c:ser>
          <c:idx val="1"/>
          <c:order val="1"/>
          <c:tx>
            <c:strRef>
              <c:f>'160.ЈП ПОГРЕБАЛНИ УСЛУГИ Свети'!$A$162</c:f>
              <c:strCache>
                <c:ptCount val="1"/>
                <c:pt idx="0">
                  <c:v>  ОПЕРАТИВНА ПРОФИТНА МАРЖА</c:v>
                </c:pt>
              </c:strCache>
            </c:strRef>
          </c:tx>
          <c:spPr>
            <a:ln w="28575" cap="rnd">
              <a:solidFill>
                <a:schemeClr val="accent2"/>
              </a:solidFill>
              <a:prstDash val="solid"/>
              <a:round/>
            </a:ln>
          </c:spPr>
          <c:marker>
            <c:symbol val="none"/>
          </c:marker>
          <c:cat>
            <c:numRef>
              <c:f>'160.ЈП ПОГРЕБАЛНИ УСЛУГИ Свети'!$B$160:$D$160</c:f>
              <c:numCache>
                <c:formatCode>General</c:formatCode>
                <c:ptCount val="3"/>
                <c:pt idx="0">
                  <c:v>2023</c:v>
                </c:pt>
                <c:pt idx="1">
                  <c:v>2024</c:v>
                </c:pt>
                <c:pt idx="2">
                  <c:v>2025</c:v>
                </c:pt>
              </c:numCache>
            </c:numRef>
          </c:cat>
          <c:val>
            <c:numRef>
              <c:f>'160.ЈП ПОГРЕБАЛНИ УСЛУГИ Свети'!$B$162:$D$162</c:f>
              <c:numCache>
                <c:formatCode>0.00</c:formatCode>
                <c:ptCount val="3"/>
                <c:pt idx="0">
                  <c:v>-0.25176882301580861</c:v>
                </c:pt>
                <c:pt idx="1">
                  <c:v>-10.631968789849569</c:v>
                </c:pt>
                <c:pt idx="2">
                  <c:v>3.9365248179130079</c:v>
                </c:pt>
              </c:numCache>
            </c:numRef>
          </c:val>
          <c:smooth val="0"/>
          <c:extLst>
            <c:ext xmlns:c16="http://schemas.microsoft.com/office/drawing/2014/chart" uri="{C3380CC4-5D6E-409C-BE32-E72D297353CC}">
              <c16:uniqueId val="{00000001-BF0B-3745-B6B5-DB2BEBFCD913}"/>
            </c:ext>
          </c:extLst>
        </c:ser>
        <c:ser>
          <c:idx val="2"/>
          <c:order val="2"/>
          <c:tx>
            <c:strRef>
              <c:f>'160.ЈП ПОГРЕБАЛНИ УСЛУГИ Свети'!$A$163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'160.ЈП ПОГРЕБАЛНИ УСЛУГИ Свети'!$B$160:$D$160</c:f>
              <c:numCache>
                <c:formatCode>General</c:formatCode>
                <c:ptCount val="3"/>
                <c:pt idx="0">
                  <c:v>2023</c:v>
                </c:pt>
                <c:pt idx="1">
                  <c:v>2024</c:v>
                </c:pt>
                <c:pt idx="2">
                  <c:v>2025</c:v>
                </c:pt>
              </c:numCache>
            </c:numRef>
          </c:cat>
          <c:val>
            <c:numRef>
              <c:f>'160.ЈП ПОГРЕБАЛНИ УСЛУГИ Свети'!$B$163:$D$163</c:f>
              <c:numCache>
                <c:formatCode>0.00</c:formatCode>
                <c:ptCount val="3"/>
                <c:pt idx="0">
                  <c:v>3.2040335664308868E-2</c:v>
                </c:pt>
                <c:pt idx="1">
                  <c:v>-7.54</c:v>
                </c:pt>
                <c:pt idx="2">
                  <c:v>3.2220467929279608</c:v>
                </c:pt>
              </c:numCache>
            </c:numRef>
          </c:val>
          <c:smooth val="0"/>
          <c:extLst>
            <c:ext xmlns:c16="http://schemas.microsoft.com/office/drawing/2014/chart" uri="{C3380CC4-5D6E-409C-BE32-E72D297353CC}">
              <c16:uniqueId val="{00000002-BF0B-3745-B6B5-DB2BEBFCD913}"/>
            </c:ext>
          </c:extLst>
        </c:ser>
        <c:ser>
          <c:idx val="3"/>
          <c:order val="3"/>
          <c:tx>
            <c:strRef>
              <c:f>'160.ЈП ПОГРЕБАЛНИ УСЛУГИ Свети'!$A$164</c:f>
              <c:strCache>
                <c:ptCount val="1"/>
                <c:pt idx="0">
                  <c:v>  СТАПКА НА ПОВРАТ НА КАПИТАЛОТ (ROE)</c:v>
                </c:pt>
              </c:strCache>
            </c:strRef>
          </c:tx>
          <c:marker>
            <c:symbol val="none"/>
          </c:marker>
          <c:cat>
            <c:numRef>
              <c:f>'160.ЈП ПОГРЕБАЛНИ УСЛУГИ Свети'!$B$160:$D$160</c:f>
              <c:numCache>
                <c:formatCode>General</c:formatCode>
                <c:ptCount val="3"/>
                <c:pt idx="0">
                  <c:v>2023</c:v>
                </c:pt>
                <c:pt idx="1">
                  <c:v>2024</c:v>
                </c:pt>
                <c:pt idx="2">
                  <c:v>2025</c:v>
                </c:pt>
              </c:numCache>
            </c:numRef>
          </c:cat>
          <c:val>
            <c:numRef>
              <c:f>'160.ЈП ПОГРЕБАЛНИ УСЛУГИ Свети'!$B$164:$D$164</c:f>
              <c:numCache>
                <c:formatCode>0.00</c:formatCode>
                <c:ptCount val="3"/>
                <c:pt idx="0">
                  <c:v>3.3599900581666571E-2</c:v>
                </c:pt>
                <c:pt idx="1">
                  <c:v>-8.02</c:v>
                </c:pt>
                <c:pt idx="2">
                  <c:v>3.414945235614546</c:v>
                </c:pt>
              </c:numCache>
            </c:numRef>
          </c:val>
          <c:smooth val="0"/>
          <c:extLst>
            <c:ext xmlns:c16="http://schemas.microsoft.com/office/drawing/2014/chart" uri="{C3380CC4-5D6E-409C-BE32-E72D297353CC}">
              <c16:uniqueId val="{00000000-170D-EF45-8408-8C072BA431C4}"/>
            </c:ext>
          </c:extLst>
        </c:ser>
        <c:dLbls>
          <c:showLegendKey val="0"/>
          <c:showVal val="0"/>
          <c:showCatName val="0"/>
          <c:showSerName val="0"/>
          <c:showPercent val="0"/>
          <c:showBubbleSize val="0"/>
        </c:dLbls>
        <c:smooth val="0"/>
        <c:axId val="245366144"/>
        <c:axId val="278078592"/>
      </c:lineChart>
      <c:catAx>
        <c:axId val="24536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78592"/>
        <c:crosses val="autoZero"/>
        <c:auto val="1"/>
        <c:lblAlgn val="ctr"/>
        <c:lblOffset val="100"/>
        <c:noMultiLvlLbl val="0"/>
      </c:catAx>
      <c:valAx>
        <c:axId val="2780785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366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'160.ЈП ПОГРЕБАЛНИ УСЛУГИ Свети'!$A$95</c:f>
              <c:strCache>
                <c:ptCount val="1"/>
                <c:pt idx="0">
                  <c:v>Oбврски</c:v>
                </c:pt>
              </c:strCache>
            </c:strRef>
          </c:tx>
          <c:spPr>
            <a:solidFill>
              <a:schemeClr val="accent1"/>
            </a:solidFill>
            <a:ln>
              <a:noFill/>
              <a:prstDash val="solid"/>
            </a:ln>
          </c:spPr>
          <c:invertIfNegative val="0"/>
          <c:cat>
            <c:numRef>
              <c:f>'160.ЈП ПОГРЕБАЛНИ УСЛУГИ Свети'!$B$94:$D$94</c:f>
              <c:numCache>
                <c:formatCode>0</c:formatCode>
                <c:ptCount val="3"/>
                <c:pt idx="0">
                  <c:v>2023</c:v>
                </c:pt>
                <c:pt idx="1">
                  <c:v>2024</c:v>
                </c:pt>
                <c:pt idx="2">
                  <c:v>2025</c:v>
                </c:pt>
              </c:numCache>
            </c:numRef>
          </c:cat>
          <c:val>
            <c:numRef>
              <c:f>'160.ЈП ПОГРЕБАЛНИ УСЛУГИ Свети'!$B$95:$D$95</c:f>
              <c:numCache>
                <c:formatCode>#,##0</c:formatCode>
                <c:ptCount val="3"/>
                <c:pt idx="0">
                  <c:v>969013</c:v>
                </c:pt>
                <c:pt idx="1">
                  <c:v>1181653</c:v>
                </c:pt>
                <c:pt idx="2">
                  <c:v>1142386</c:v>
                </c:pt>
              </c:numCache>
            </c:numRef>
          </c:val>
          <c:extLst>
            <c:ext xmlns:c16="http://schemas.microsoft.com/office/drawing/2014/chart" uri="{C3380CC4-5D6E-409C-BE32-E72D297353CC}">
              <c16:uniqueId val="{00000000-D91A-6C4F-A395-9865573AF4B8}"/>
            </c:ext>
          </c:extLst>
        </c:ser>
        <c:ser>
          <c:idx val="1"/>
          <c:order val="1"/>
          <c:tx>
            <c:strRef>
              <c:f>'160.ЈП ПОГРЕБАЛНИ УСЛУГИ Свети'!$A$96</c:f>
              <c:strCache>
                <c:ptCount val="1"/>
                <c:pt idx="0">
                  <c:v>EBITDA</c:v>
                </c:pt>
              </c:strCache>
            </c:strRef>
          </c:tx>
          <c:spPr>
            <a:solidFill>
              <a:schemeClr val="accent2"/>
            </a:solidFill>
            <a:ln>
              <a:noFill/>
              <a:prstDash val="solid"/>
            </a:ln>
          </c:spPr>
          <c:invertIfNegative val="0"/>
          <c:cat>
            <c:numRef>
              <c:f>'160.ЈП ПОГРЕБАЛНИ УСЛУГИ Свети'!$B$94:$D$94</c:f>
              <c:numCache>
                <c:formatCode>0</c:formatCode>
                <c:ptCount val="3"/>
                <c:pt idx="0">
                  <c:v>2023</c:v>
                </c:pt>
                <c:pt idx="1">
                  <c:v>2024</c:v>
                </c:pt>
                <c:pt idx="2">
                  <c:v>2025</c:v>
                </c:pt>
              </c:numCache>
            </c:numRef>
          </c:cat>
          <c:val>
            <c:numRef>
              <c:f>'160.ЈП ПОГРЕБАЛНИ УСЛУГИ Свети'!$B$96:$D$96</c:f>
              <c:numCache>
                <c:formatCode>#,##0</c:formatCode>
                <c:ptCount val="3"/>
                <c:pt idx="0">
                  <c:v>124507</c:v>
                </c:pt>
                <c:pt idx="1">
                  <c:v>-919574</c:v>
                </c:pt>
                <c:pt idx="2">
                  <c:v>502188</c:v>
                </c:pt>
              </c:numCache>
            </c:numRef>
          </c:val>
          <c:extLst>
            <c:ext xmlns:c16="http://schemas.microsoft.com/office/drawing/2014/chart" uri="{C3380CC4-5D6E-409C-BE32-E72D297353CC}">
              <c16:uniqueId val="{00000001-D91A-6C4F-A395-9865573AF4B8}"/>
            </c:ext>
          </c:extLst>
        </c:ser>
        <c:ser>
          <c:idx val="2"/>
          <c:order val="2"/>
          <c:tx>
            <c:strRef>
              <c:f>'160.ЈП ПОГРЕБАЛНИ УСЛУГИ Свети'!$A$97</c:f>
              <c:strCache>
                <c:ptCount val="1"/>
                <c:pt idx="0">
                  <c:v>Показател на долг/ЕBITDA</c:v>
                </c:pt>
              </c:strCache>
            </c:strRef>
          </c:tx>
          <c:spPr>
            <a:solidFill>
              <a:schemeClr val="accent3"/>
            </a:solidFill>
            <a:ln>
              <a:noFill/>
              <a:prstDash val="solid"/>
            </a:ln>
          </c:spPr>
          <c:invertIfNegative val="0"/>
          <c:cat>
            <c:numRef>
              <c:f>'160.ЈП ПОГРЕБАЛНИ УСЛУГИ Свети'!$B$94:$D$94</c:f>
              <c:numCache>
                <c:formatCode>0</c:formatCode>
                <c:ptCount val="3"/>
                <c:pt idx="0">
                  <c:v>2023</c:v>
                </c:pt>
                <c:pt idx="1">
                  <c:v>2024</c:v>
                </c:pt>
                <c:pt idx="2">
                  <c:v>2025</c:v>
                </c:pt>
              </c:numCache>
            </c:numRef>
          </c:cat>
          <c:val>
            <c:numRef>
              <c:f>'160.ЈП ПОГРЕБАЛНИ УСЛУГИ Свети'!$B$97:$D$97</c:f>
              <c:numCache>
                <c:formatCode>#,##0.00</c:formatCode>
                <c:ptCount val="3"/>
                <c:pt idx="0">
                  <c:v>7.7827993606785162</c:v>
                </c:pt>
                <c:pt idx="1">
                  <c:v>-1.2850004458586259</c:v>
                </c:pt>
                <c:pt idx="2">
                  <c:v>2.274817399061706</c:v>
                </c:pt>
              </c:numCache>
            </c:numRef>
          </c:val>
          <c:extLst>
            <c:ext xmlns:c16="http://schemas.microsoft.com/office/drawing/2014/chart" uri="{C3380CC4-5D6E-409C-BE32-E72D297353CC}">
              <c16:uniqueId val="{00000002-D91A-6C4F-A395-9865573AF4B8}"/>
            </c:ext>
          </c:extLst>
        </c:ser>
        <c:dLbls>
          <c:showLegendKey val="0"/>
          <c:showVal val="0"/>
          <c:showCatName val="0"/>
          <c:showSerName val="0"/>
          <c:showPercent val="0"/>
          <c:showBubbleSize val="0"/>
        </c:dLbls>
        <c:gapWidth val="219"/>
        <c:overlap val="-27"/>
        <c:axId val="278113664"/>
        <c:axId val="278123648"/>
      </c:barChart>
      <c:catAx>
        <c:axId val="2781136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123648"/>
        <c:crosses val="autoZero"/>
        <c:auto val="1"/>
        <c:lblAlgn val="ctr"/>
        <c:lblOffset val="100"/>
        <c:noMultiLvlLbl val="0"/>
      </c:catAx>
      <c:valAx>
        <c:axId val="278123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1136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'160.ЈП ПОГРЕБАЛНИ УСЛУГИ Свети'!$A$118</c:f>
              <c:strCache>
                <c:ptCount val="1"/>
                <c:pt idx="0">
                  <c:v>Oбврски</c:v>
                </c:pt>
              </c:strCache>
            </c:strRef>
          </c:tx>
          <c:spPr>
            <a:solidFill>
              <a:schemeClr val="accent1"/>
            </a:solidFill>
            <a:ln>
              <a:noFill/>
              <a:prstDash val="solid"/>
            </a:ln>
          </c:spPr>
          <c:invertIfNegative val="0"/>
          <c:cat>
            <c:numRef>
              <c:f>'160.ЈП ПОГРЕБАЛНИ УСЛУГИ Свети'!$B$117:$D$117</c:f>
              <c:numCache>
                <c:formatCode>General</c:formatCode>
                <c:ptCount val="3"/>
                <c:pt idx="0">
                  <c:v>2023</c:v>
                </c:pt>
                <c:pt idx="1">
                  <c:v>2024</c:v>
                </c:pt>
                <c:pt idx="2">
                  <c:v>2025</c:v>
                </c:pt>
              </c:numCache>
            </c:numRef>
          </c:cat>
          <c:val>
            <c:numRef>
              <c:f>'160.ЈП ПОГРЕБАЛНИ УСЛУГИ Свети'!$B$118:$D$118</c:f>
              <c:numCache>
                <c:formatCode>#,##0</c:formatCode>
                <c:ptCount val="3"/>
                <c:pt idx="0">
                  <c:v>969013</c:v>
                </c:pt>
                <c:pt idx="1">
                  <c:v>1181653</c:v>
                </c:pt>
                <c:pt idx="2">
                  <c:v>1142386</c:v>
                </c:pt>
              </c:numCache>
            </c:numRef>
          </c:val>
          <c:extLst>
            <c:ext xmlns:c16="http://schemas.microsoft.com/office/drawing/2014/chart" uri="{C3380CC4-5D6E-409C-BE32-E72D297353CC}">
              <c16:uniqueId val="{00000000-025F-0F4F-A8E4-90C3B3377970}"/>
            </c:ext>
          </c:extLst>
        </c:ser>
        <c:ser>
          <c:idx val="1"/>
          <c:order val="1"/>
          <c:tx>
            <c:strRef>
              <c:f>'160.ЈП ПОГРЕБАЛНИ УСЛУГИ Свети'!$A$119</c:f>
              <c:strCache>
                <c:ptCount val="1"/>
                <c:pt idx="0">
                  <c:v>Приходи</c:v>
                </c:pt>
              </c:strCache>
            </c:strRef>
          </c:tx>
          <c:spPr>
            <a:solidFill>
              <a:schemeClr val="accent2"/>
            </a:solidFill>
            <a:ln>
              <a:noFill/>
              <a:prstDash val="solid"/>
            </a:ln>
          </c:spPr>
          <c:invertIfNegative val="0"/>
          <c:cat>
            <c:numRef>
              <c:f>'160.ЈП ПОГРЕБАЛНИ УСЛУГИ Свети'!$B$117:$D$117</c:f>
              <c:numCache>
                <c:formatCode>General</c:formatCode>
                <c:ptCount val="3"/>
                <c:pt idx="0">
                  <c:v>2023</c:v>
                </c:pt>
                <c:pt idx="1">
                  <c:v>2024</c:v>
                </c:pt>
                <c:pt idx="2">
                  <c:v>2025</c:v>
                </c:pt>
              </c:numCache>
            </c:numRef>
          </c:cat>
          <c:val>
            <c:numRef>
              <c:f>'160.ЈП ПОГРЕБАЛНИ УСЛУГИ Свети'!$B$119:$D$119</c:f>
              <c:numCache>
                <c:formatCode>#,##0</c:formatCode>
                <c:ptCount val="3"/>
                <c:pt idx="0">
                  <c:v>9982026</c:v>
                </c:pt>
                <c:pt idx="1">
                  <c:v>10020368</c:v>
                </c:pt>
                <c:pt idx="2">
                  <c:v>10437143</c:v>
                </c:pt>
              </c:numCache>
            </c:numRef>
          </c:val>
          <c:extLst>
            <c:ext xmlns:c16="http://schemas.microsoft.com/office/drawing/2014/chart" uri="{C3380CC4-5D6E-409C-BE32-E72D297353CC}">
              <c16:uniqueId val="{00000001-025F-0F4F-A8E4-90C3B3377970}"/>
            </c:ext>
          </c:extLst>
        </c:ser>
        <c:dLbls>
          <c:showLegendKey val="0"/>
          <c:showVal val="0"/>
          <c:showCatName val="0"/>
          <c:showSerName val="0"/>
          <c:showPercent val="0"/>
          <c:showBubbleSize val="0"/>
        </c:dLbls>
        <c:gapWidth val="219"/>
        <c:overlap val="-27"/>
        <c:axId val="245451008"/>
        <c:axId val="245452800"/>
      </c:barChart>
      <c:catAx>
        <c:axId val="24545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452800"/>
        <c:crosses val="autoZero"/>
        <c:auto val="1"/>
        <c:lblAlgn val="ctr"/>
        <c:lblOffset val="100"/>
        <c:noMultiLvlLbl val="0"/>
      </c:catAx>
      <c:valAx>
        <c:axId val="2454528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451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'160.ЈП ПОГРЕБАЛНИ УСЛУГИ Свети'!$A$139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'160.ЈП ПОГРЕБАЛНИ УСЛУГИ Свети'!$B$138:$D$138</c:f>
              <c:numCache>
                <c:formatCode>General</c:formatCode>
                <c:ptCount val="3"/>
                <c:pt idx="0">
                  <c:v>2023</c:v>
                </c:pt>
                <c:pt idx="1">
                  <c:v>2024</c:v>
                </c:pt>
                <c:pt idx="2">
                  <c:v>2025</c:v>
                </c:pt>
              </c:numCache>
            </c:numRef>
          </c:cat>
          <c:val>
            <c:numRef>
              <c:f>'160.ЈП ПОГРЕБАЛНИ УСЛУГИ Свети'!$B$139:$D$139</c:f>
              <c:numCache>
                <c:formatCode>0.00</c:formatCode>
                <c:ptCount val="3"/>
                <c:pt idx="0">
                  <c:v>4.641575987902366E-2</c:v>
                </c:pt>
                <c:pt idx="1">
                  <c:v>6.0252518932852148E-2</c:v>
                </c:pt>
                <c:pt idx="2">
                  <c:v>5.6486540596564307E-2</c:v>
                </c:pt>
              </c:numCache>
            </c:numRef>
          </c:val>
          <c:smooth val="0"/>
          <c:extLst>
            <c:ext xmlns:c16="http://schemas.microsoft.com/office/drawing/2014/chart" uri="{C3380CC4-5D6E-409C-BE32-E72D297353CC}">
              <c16:uniqueId val="{00000000-F782-0547-A293-0BDB52360ADD}"/>
            </c:ext>
          </c:extLst>
        </c:ser>
        <c:ser>
          <c:idx val="1"/>
          <c:order val="1"/>
          <c:tx>
            <c:strRef>
              <c:f>'160.ЈП ПОГРЕБАЛНИ УСЛУГИ Свети'!$A$140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'160.ЈП ПОГРЕБАЛНИ УСЛУГИ Свети'!$B$138:$D$138</c:f>
              <c:numCache>
                <c:formatCode>General</c:formatCode>
                <c:ptCount val="3"/>
                <c:pt idx="0">
                  <c:v>2023</c:v>
                </c:pt>
                <c:pt idx="1">
                  <c:v>2024</c:v>
                </c:pt>
                <c:pt idx="2">
                  <c:v>2025</c:v>
                </c:pt>
              </c:numCache>
            </c:numRef>
          </c:cat>
          <c:val>
            <c:numRef>
              <c:f>'160.ЈП ПОГРЕБАЛНИ УСЛУГИ Свети'!$B$140:$D$140</c:f>
              <c:numCache>
                <c:formatCode>0.00</c:formatCode>
                <c:ptCount val="3"/>
                <c:pt idx="0">
                  <c:v>4.8675049278430957E-2</c:v>
                </c:pt>
                <c:pt idx="1">
                  <c:v>6.4115648242473899E-2</c:v>
                </c:pt>
                <c:pt idx="2">
                  <c:v>5.9868293381081808E-2</c:v>
                </c:pt>
              </c:numCache>
            </c:numRef>
          </c:val>
          <c:smooth val="0"/>
          <c:extLst>
            <c:ext xmlns:c16="http://schemas.microsoft.com/office/drawing/2014/chart" uri="{C3380CC4-5D6E-409C-BE32-E72D297353CC}">
              <c16:uniqueId val="{00000001-F782-0547-A293-0BDB52360ADD}"/>
            </c:ext>
          </c:extLst>
        </c:ser>
        <c:dLbls>
          <c:showLegendKey val="0"/>
          <c:showVal val="0"/>
          <c:showCatName val="0"/>
          <c:showSerName val="0"/>
          <c:showPercent val="0"/>
          <c:showBubbleSize val="0"/>
        </c:dLbls>
        <c:smooth val="0"/>
        <c:axId val="245486720"/>
        <c:axId val="245488256"/>
      </c:lineChart>
      <c:catAx>
        <c:axId val="24548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488256"/>
        <c:crosses val="autoZero"/>
        <c:auto val="1"/>
        <c:lblAlgn val="ctr"/>
        <c:lblOffset val="100"/>
        <c:noMultiLvlLbl val="0"/>
      </c:catAx>
      <c:valAx>
        <c:axId val="245488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454867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'160.ЈП ПОГРЕБАЛНИ УСЛУГИ Свети'!$A$185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'160.ЈП ПОГРЕБАЛНИ УСЛУГИ Свети'!$B$184:$D$184</c:f>
              <c:numCache>
                <c:formatCode>General</c:formatCode>
                <c:ptCount val="3"/>
                <c:pt idx="0">
                  <c:v>2023</c:v>
                </c:pt>
                <c:pt idx="1">
                  <c:v>2024</c:v>
                </c:pt>
                <c:pt idx="2">
                  <c:v>2025</c:v>
                </c:pt>
              </c:numCache>
            </c:numRef>
          </c:cat>
          <c:val>
            <c:numRef>
              <c:f>'160.ЈП ПОГРЕБАЛНИ УСЛУГИ Свети'!$B$185:$D$185</c:f>
              <c:numCache>
                <c:formatCode>0.00</c:formatCode>
                <c:ptCount val="3"/>
                <c:pt idx="0">
                  <c:v>21.190317364163331</c:v>
                </c:pt>
                <c:pt idx="1">
                  <c:v>16.416150088054611</c:v>
                </c:pt>
                <c:pt idx="2">
                  <c:v>17.571297267298441</c:v>
                </c:pt>
              </c:numCache>
            </c:numRef>
          </c:val>
          <c:smooth val="0"/>
          <c:extLst>
            <c:ext xmlns:c16="http://schemas.microsoft.com/office/drawing/2014/chart" uri="{C3380CC4-5D6E-409C-BE32-E72D297353CC}">
              <c16:uniqueId val="{00000000-4CFE-FA43-8B08-F13265F91183}"/>
            </c:ext>
          </c:extLst>
        </c:ser>
        <c:ser>
          <c:idx val="1"/>
          <c:order val="1"/>
          <c:tx>
            <c:strRef>
              <c:f>'160.ЈП ПОГРЕБАЛНИ УСЛУГИ Свети'!$A$186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'160.ЈП ПОГРЕБАЛНИ УСЛУГИ Свети'!$B$184:$D$184</c:f>
              <c:numCache>
                <c:formatCode>General</c:formatCode>
                <c:ptCount val="3"/>
                <c:pt idx="0">
                  <c:v>2023</c:v>
                </c:pt>
                <c:pt idx="1">
                  <c:v>2024</c:v>
                </c:pt>
                <c:pt idx="2">
                  <c:v>2025</c:v>
                </c:pt>
              </c:numCache>
            </c:numRef>
          </c:cat>
          <c:val>
            <c:numRef>
              <c:f>'160.ЈП ПОГРЕБАЛНИ УСЛУГИ Свети'!$B$186:$D$186</c:f>
              <c:numCache>
                <c:formatCode>0.00</c:formatCode>
                <c:ptCount val="3"/>
                <c:pt idx="0">
                  <c:v>21.190317364163331</c:v>
                </c:pt>
                <c:pt idx="1">
                  <c:v>16.416150088054611</c:v>
                </c:pt>
                <c:pt idx="2">
                  <c:v>17.233337943567239</c:v>
                </c:pt>
              </c:numCache>
            </c:numRef>
          </c:val>
          <c:smooth val="0"/>
          <c:extLst>
            <c:ext xmlns:c16="http://schemas.microsoft.com/office/drawing/2014/chart" uri="{C3380CC4-5D6E-409C-BE32-E72D297353CC}">
              <c16:uniqueId val="{00000001-4CFE-FA43-8B08-F13265F91183}"/>
            </c:ext>
          </c:extLst>
        </c:ser>
        <c:dLbls>
          <c:showLegendKey val="0"/>
          <c:showVal val="0"/>
          <c:showCatName val="0"/>
          <c:showSerName val="0"/>
          <c:showPercent val="0"/>
          <c:showBubbleSize val="0"/>
        </c:dLbls>
        <c:smooth val="0"/>
        <c:axId val="278065152"/>
        <c:axId val="278066688"/>
      </c:lineChart>
      <c:catAx>
        <c:axId val="27806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66688"/>
        <c:crosses val="autoZero"/>
        <c:auto val="1"/>
        <c:lblAlgn val="ctr"/>
        <c:lblOffset val="100"/>
        <c:noMultiLvlLbl val="0"/>
      </c:catAx>
      <c:valAx>
        <c:axId val="278066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0651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'161.Заедничко јавно претпријати'!$A$183</c:f>
              <c:strCache>
                <c:ptCount val="1"/>
                <c:pt idx="0">
                  <c:v>   НЕТО ПРОФИТНА МАРЖА</c:v>
                </c:pt>
              </c:strCache>
            </c:strRef>
          </c:tx>
          <c:spPr>
            <a:ln>
              <a:prstDash val="solid"/>
            </a:ln>
          </c:spPr>
          <c:marker>
            <c:symbol val="none"/>
          </c:marker>
          <c:cat>
            <c:numRef>
              <c:f>'161.Заедничко јавно претпријати'!$B$182:$D$182</c:f>
              <c:numCache>
                <c:formatCode>General</c:formatCode>
                <c:ptCount val="3"/>
                <c:pt idx="0">
                  <c:v>2023</c:v>
                </c:pt>
                <c:pt idx="1">
                  <c:v>2024</c:v>
                </c:pt>
                <c:pt idx="2">
                  <c:v>2025</c:v>
                </c:pt>
              </c:numCache>
            </c:numRef>
          </c:cat>
          <c:val>
            <c:numRef>
              <c:f>'161.Заедничко јавно претпријати'!$B$183:$D$183</c:f>
              <c:numCache>
                <c:formatCode>0.00</c:formatCode>
                <c:ptCount val="3"/>
                <c:pt idx="0">
                  <c:v>0</c:v>
                </c:pt>
                <c:pt idx="1">
                  <c:v>0</c:v>
                </c:pt>
                <c:pt idx="2">
                  <c:v>0</c:v>
                </c:pt>
              </c:numCache>
            </c:numRef>
          </c:val>
          <c:smooth val="0"/>
          <c:extLst>
            <c:ext xmlns:c16="http://schemas.microsoft.com/office/drawing/2014/chart" uri="{C3380CC4-5D6E-409C-BE32-E72D297353CC}">
              <c16:uniqueId val="{00000000-603E-C84C-84FC-2862FEED13F4}"/>
            </c:ext>
          </c:extLst>
        </c:ser>
        <c:ser>
          <c:idx val="1"/>
          <c:order val="1"/>
          <c:tx>
            <c:strRef>
              <c:f>'161.Заедничко јавно претпријати'!$A$184</c:f>
              <c:strCache>
                <c:ptCount val="1"/>
                <c:pt idx="0">
                  <c:v>  ОПЕРАТИВНА ПРОФИТНА МАРЖА</c:v>
                </c:pt>
              </c:strCache>
            </c:strRef>
          </c:tx>
          <c:spPr>
            <a:ln>
              <a:prstDash val="solid"/>
            </a:ln>
          </c:spPr>
          <c:marker>
            <c:symbol val="none"/>
          </c:marker>
          <c:cat>
            <c:numRef>
              <c:f>'161.Заедничко јавно претпријати'!$B$182:$D$182</c:f>
              <c:numCache>
                <c:formatCode>General</c:formatCode>
                <c:ptCount val="3"/>
                <c:pt idx="0">
                  <c:v>2023</c:v>
                </c:pt>
                <c:pt idx="1">
                  <c:v>2024</c:v>
                </c:pt>
                <c:pt idx="2">
                  <c:v>2025</c:v>
                </c:pt>
              </c:numCache>
            </c:numRef>
          </c:cat>
          <c:val>
            <c:numRef>
              <c:f>'161.Заедничко јавно претпријати'!$B$184:$D$184</c:f>
              <c:numCache>
                <c:formatCode>0.00</c:formatCode>
                <c:ptCount val="3"/>
                <c:pt idx="0">
                  <c:v>0</c:v>
                </c:pt>
                <c:pt idx="1">
                  <c:v>0</c:v>
                </c:pt>
                <c:pt idx="2">
                  <c:v>0</c:v>
                </c:pt>
              </c:numCache>
            </c:numRef>
          </c:val>
          <c:smooth val="0"/>
          <c:extLst>
            <c:ext xmlns:c16="http://schemas.microsoft.com/office/drawing/2014/chart" uri="{C3380CC4-5D6E-409C-BE32-E72D297353CC}">
              <c16:uniqueId val="{00000001-603E-C84C-84FC-2862FEED13F4}"/>
            </c:ext>
          </c:extLst>
        </c:ser>
        <c:ser>
          <c:idx val="2"/>
          <c:order val="2"/>
          <c:tx>
            <c:strRef>
              <c:f>'161.Заедничко јавно претпријати'!$A$185</c:f>
              <c:strCache>
                <c:ptCount val="1"/>
                <c:pt idx="0">
                  <c:v>  СТАПКА НА ПОВРАТ НА СРЕДСТВА (ROA)</c:v>
                </c:pt>
              </c:strCache>
            </c:strRef>
          </c:tx>
          <c:spPr>
            <a:ln>
              <a:prstDash val="solid"/>
            </a:ln>
          </c:spPr>
          <c:marker>
            <c:symbol val="none"/>
          </c:marker>
          <c:cat>
            <c:numRef>
              <c:f>'161.Заедничко јавно претпријати'!$B$182:$D$182</c:f>
              <c:numCache>
                <c:formatCode>General</c:formatCode>
                <c:ptCount val="3"/>
                <c:pt idx="0">
                  <c:v>2023</c:v>
                </c:pt>
                <c:pt idx="1">
                  <c:v>2024</c:v>
                </c:pt>
                <c:pt idx="2">
                  <c:v>2025</c:v>
                </c:pt>
              </c:numCache>
            </c:numRef>
          </c:cat>
          <c:val>
            <c:numRef>
              <c:f>'161.Заедничко јавно претпријати'!$B$185:$D$185</c:f>
              <c:numCache>
                <c:formatCode>0.00</c:formatCode>
                <c:ptCount val="3"/>
                <c:pt idx="0">
                  <c:v>-24.77</c:v>
                </c:pt>
                <c:pt idx="1">
                  <c:v>-193.31</c:v>
                </c:pt>
                <c:pt idx="2">
                  <c:v>-1579.77</c:v>
                </c:pt>
              </c:numCache>
            </c:numRef>
          </c:val>
          <c:smooth val="0"/>
          <c:extLst>
            <c:ext xmlns:c16="http://schemas.microsoft.com/office/drawing/2014/chart" uri="{C3380CC4-5D6E-409C-BE32-E72D297353CC}">
              <c16:uniqueId val="{00000002-603E-C84C-84FC-2862FEED13F4}"/>
            </c:ext>
          </c:extLst>
        </c:ser>
        <c:ser>
          <c:idx val="3"/>
          <c:order val="3"/>
          <c:tx>
            <c:strRef>
              <c:f>'161.Заедничко јавно претпријати'!$A$186</c:f>
              <c:strCache>
                <c:ptCount val="1"/>
                <c:pt idx="0">
                  <c:v>  СТАПКА НА ПОВРАТ НА КАПИТАЛОТ (ROE)</c:v>
                </c:pt>
              </c:strCache>
            </c:strRef>
          </c:tx>
          <c:marker>
            <c:symbol val="none"/>
          </c:marker>
          <c:cat>
            <c:numRef>
              <c:f>'161.Заедничко јавно претпријати'!$B$182:$D$182</c:f>
              <c:numCache>
                <c:formatCode>General</c:formatCode>
                <c:ptCount val="3"/>
                <c:pt idx="0">
                  <c:v>2023</c:v>
                </c:pt>
                <c:pt idx="1">
                  <c:v>2024</c:v>
                </c:pt>
                <c:pt idx="2">
                  <c:v>2025</c:v>
                </c:pt>
              </c:numCache>
            </c:numRef>
          </c:cat>
          <c:val>
            <c:numRef>
              <c:f>'161.Заедничко јавно претпријати'!$B$186:$D$186</c:f>
              <c:numCache>
                <c:formatCode>0.00</c:formatCode>
                <c:ptCount val="3"/>
                <c:pt idx="0">
                  <c:v>-24.79</c:v>
                </c:pt>
                <c:pt idx="1">
                  <c:v>-193.31</c:v>
                </c:pt>
                <c:pt idx="2">
                  <c:v>196.35</c:v>
                </c:pt>
              </c:numCache>
            </c:numRef>
          </c:val>
          <c:smooth val="0"/>
          <c:extLst>
            <c:ext xmlns:c16="http://schemas.microsoft.com/office/drawing/2014/chart" uri="{C3380CC4-5D6E-409C-BE32-E72D297353CC}">
              <c16:uniqueId val="{00000000-5104-DA44-9687-1E0FAE57B7D5}"/>
            </c:ext>
          </c:extLst>
        </c:ser>
        <c:dLbls>
          <c:showLegendKey val="0"/>
          <c:showVal val="0"/>
          <c:showCatName val="0"/>
          <c:showSerName val="0"/>
          <c:showPercent val="0"/>
          <c:showBubbleSize val="0"/>
        </c:dLbls>
        <c:smooth val="0"/>
        <c:axId val="277046784"/>
        <c:axId val="277048320"/>
      </c:lineChart>
      <c:catAx>
        <c:axId val="277046784"/>
        <c:scaling>
          <c:orientation val="minMax"/>
        </c:scaling>
        <c:delete val="0"/>
        <c:axPos val="b"/>
        <c:numFmt formatCode="General" sourceLinked="0"/>
        <c:majorTickMark val="out"/>
        <c:minorTickMark val="none"/>
        <c:tickLblPos val="nextTo"/>
        <c:crossAx val="277048320"/>
        <c:crosses val="autoZero"/>
        <c:auto val="1"/>
        <c:lblAlgn val="ctr"/>
        <c:lblOffset val="100"/>
        <c:noMultiLvlLbl val="0"/>
      </c:catAx>
      <c:valAx>
        <c:axId val="277048320"/>
        <c:scaling>
          <c:orientation val="minMax"/>
        </c:scaling>
        <c:delete val="0"/>
        <c:axPos val="l"/>
        <c:majorGridlines/>
        <c:numFmt formatCode="0.00" sourceLinked="1"/>
        <c:majorTickMark val="out"/>
        <c:minorTickMark val="none"/>
        <c:tickLblPos val="nextTo"/>
        <c:crossAx val="2770467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'17.Меѓуопштинско јавно претпри'!$A$143</c:f>
              <c:strCache>
                <c:ptCount val="1"/>
                <c:pt idx="0">
                  <c:v>  ПОКАЗАТЕЛ НА ВКУПНА ЗАДОЛЖЕНОСТ</c:v>
                </c:pt>
              </c:strCache>
            </c:strRef>
          </c:tx>
          <c:spPr>
            <a:ln>
              <a:prstDash val="solid"/>
            </a:ln>
          </c:spPr>
          <c:marker>
            <c:symbol val="none"/>
          </c:marker>
          <c:cat>
            <c:numRef>
              <c:f>'17.Меѓуопштинско јавно претпри'!$B$142:$D$142</c:f>
              <c:numCache>
                <c:formatCode>General</c:formatCode>
                <c:ptCount val="3"/>
                <c:pt idx="0">
                  <c:v>2023</c:v>
                </c:pt>
                <c:pt idx="1">
                  <c:v>2024</c:v>
                </c:pt>
                <c:pt idx="2">
                  <c:v>2025</c:v>
                </c:pt>
              </c:numCache>
            </c:numRef>
          </c:cat>
          <c:val>
            <c:numRef>
              <c:f>'17.Меѓуопштинско јавно претпри'!$B$143:$D$143</c:f>
              <c:numCache>
                <c:formatCode>0.00</c:formatCode>
                <c:ptCount val="3"/>
                <c:pt idx="0">
                  <c:v>0.1113762452724788</c:v>
                </c:pt>
                <c:pt idx="1">
                  <c:v>0.2266790473998819</c:v>
                </c:pt>
                <c:pt idx="2">
                  <c:v>0.1579674335122255</c:v>
                </c:pt>
              </c:numCache>
            </c:numRef>
          </c:val>
          <c:smooth val="0"/>
          <c:extLst>
            <c:ext xmlns:c16="http://schemas.microsoft.com/office/drawing/2014/chart" uri="{C3380CC4-5D6E-409C-BE32-E72D297353CC}">
              <c16:uniqueId val="{00000000-2E91-1E43-95B2-313FA075C34A}"/>
            </c:ext>
          </c:extLst>
        </c:ser>
        <c:ser>
          <c:idx val="1"/>
          <c:order val="1"/>
          <c:tx>
            <c:strRef>
              <c:f>'17.Меѓуопштинско јавно претпри'!$A$144</c:f>
              <c:strCache>
                <c:ptCount val="1"/>
                <c:pt idx="0">
                  <c:v>  ПОКАЗАТЕЛ ДОЛГ-СОПСТВЕН КАПИТАЛ (DEBT EQUITY RATIO)</c:v>
                </c:pt>
              </c:strCache>
            </c:strRef>
          </c:tx>
          <c:spPr>
            <a:ln>
              <a:prstDash val="solid"/>
            </a:ln>
          </c:spPr>
          <c:marker>
            <c:symbol val="none"/>
          </c:marker>
          <c:cat>
            <c:numRef>
              <c:f>'17.Меѓуопштинско јавно претпри'!$B$142:$D$142</c:f>
              <c:numCache>
                <c:formatCode>General</c:formatCode>
                <c:ptCount val="3"/>
                <c:pt idx="0">
                  <c:v>2023</c:v>
                </c:pt>
                <c:pt idx="1">
                  <c:v>2024</c:v>
                </c:pt>
                <c:pt idx="2">
                  <c:v>2025</c:v>
                </c:pt>
              </c:numCache>
            </c:numRef>
          </c:cat>
          <c:val>
            <c:numRef>
              <c:f>'17.Меѓуопштинско јавно претпри'!$B$144:$D$144</c:f>
              <c:numCache>
                <c:formatCode>0.00</c:formatCode>
                <c:ptCount val="3"/>
                <c:pt idx="0">
                  <c:v>0.125335660542442</c:v>
                </c:pt>
                <c:pt idx="1">
                  <c:v>0.4251325148916566</c:v>
                </c:pt>
                <c:pt idx="2">
                  <c:v>0.19033052012915869</c:v>
                </c:pt>
              </c:numCache>
            </c:numRef>
          </c:val>
          <c:smooth val="0"/>
          <c:extLst>
            <c:ext xmlns:c16="http://schemas.microsoft.com/office/drawing/2014/chart" uri="{C3380CC4-5D6E-409C-BE32-E72D297353CC}">
              <c16:uniqueId val="{00000001-2E91-1E43-95B2-313FA075C34A}"/>
            </c:ext>
          </c:extLst>
        </c:ser>
        <c:dLbls>
          <c:showLegendKey val="0"/>
          <c:showVal val="0"/>
          <c:showCatName val="0"/>
          <c:showSerName val="0"/>
          <c:showPercent val="0"/>
          <c:showBubbleSize val="0"/>
        </c:dLbls>
        <c:smooth val="0"/>
        <c:axId val="223229056"/>
        <c:axId val="223230592"/>
      </c:lineChart>
      <c:catAx>
        <c:axId val="223229056"/>
        <c:scaling>
          <c:orientation val="minMax"/>
        </c:scaling>
        <c:delete val="0"/>
        <c:axPos val="b"/>
        <c:numFmt formatCode="General" sourceLinked="1"/>
        <c:majorTickMark val="out"/>
        <c:minorTickMark val="none"/>
        <c:tickLblPos val="nextTo"/>
        <c:crossAx val="223230592"/>
        <c:crosses val="autoZero"/>
        <c:auto val="1"/>
        <c:lblAlgn val="ctr"/>
        <c:lblOffset val="100"/>
        <c:noMultiLvlLbl val="0"/>
      </c:catAx>
      <c:valAx>
        <c:axId val="223230592"/>
        <c:scaling>
          <c:orientation val="minMax"/>
        </c:scaling>
        <c:delete val="0"/>
        <c:axPos val="l"/>
        <c:majorGridlines/>
        <c:numFmt formatCode="0.00" sourceLinked="1"/>
        <c:majorTickMark val="out"/>
        <c:minorTickMark val="none"/>
        <c:tickLblPos val="nextTo"/>
        <c:crossAx val="2232290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'161.Заедничко јавно претпријати'!$A$207</c:f>
              <c:strCache>
                <c:ptCount val="1"/>
                <c:pt idx="0">
                  <c:v>  ПОКАЗАТЕЛ НА ТЕКОВНА ЛИКВИДНОСТ (CURRENT RATIO)</c:v>
                </c:pt>
              </c:strCache>
            </c:strRef>
          </c:tx>
          <c:spPr>
            <a:ln>
              <a:prstDash val="solid"/>
            </a:ln>
          </c:spPr>
          <c:marker>
            <c:symbol val="none"/>
          </c:marker>
          <c:cat>
            <c:numRef>
              <c:f>'161.Заедничко јавно претпријати'!$B$206:$D$206</c:f>
              <c:numCache>
                <c:formatCode>General</c:formatCode>
                <c:ptCount val="3"/>
                <c:pt idx="0">
                  <c:v>2023</c:v>
                </c:pt>
                <c:pt idx="1">
                  <c:v>2024</c:v>
                </c:pt>
                <c:pt idx="2">
                  <c:v>2025</c:v>
                </c:pt>
              </c:numCache>
            </c:numRef>
          </c:cat>
          <c:val>
            <c:numRef>
              <c:f>'161.Заедничко јавно претпријати'!$B$207:$D$207</c:f>
              <c:numCache>
                <c:formatCode>0.00</c:formatCode>
                <c:ptCount val="3"/>
                <c:pt idx="0">
                  <c:v>1201.7114999999999</c:v>
                </c:pt>
                <c:pt idx="1">
                  <c:v>0</c:v>
                </c:pt>
                <c:pt idx="2">
                  <c:v>0.1105497236152238</c:v>
                </c:pt>
              </c:numCache>
            </c:numRef>
          </c:val>
          <c:smooth val="0"/>
          <c:extLst>
            <c:ext xmlns:c16="http://schemas.microsoft.com/office/drawing/2014/chart" uri="{C3380CC4-5D6E-409C-BE32-E72D297353CC}">
              <c16:uniqueId val="{00000000-2C21-FE4B-92E9-B597B15AD737}"/>
            </c:ext>
          </c:extLst>
        </c:ser>
        <c:ser>
          <c:idx val="1"/>
          <c:order val="1"/>
          <c:tx>
            <c:strRef>
              <c:f>'161.Заедничко јавно претпријати'!$A$208</c:f>
              <c:strCache>
                <c:ptCount val="1"/>
                <c:pt idx="0">
                  <c:v>  ПОКАЗАТЕЛ НА ЗАБРЗАНА ЛИКВИДНОСТ (QOICK RATIO)</c:v>
                </c:pt>
              </c:strCache>
            </c:strRef>
          </c:tx>
          <c:spPr>
            <a:ln>
              <a:prstDash val="solid"/>
            </a:ln>
          </c:spPr>
          <c:marker>
            <c:symbol val="none"/>
          </c:marker>
          <c:cat>
            <c:numRef>
              <c:f>'161.Заедничко јавно претпријати'!$B$206:$D$206</c:f>
              <c:numCache>
                <c:formatCode>General</c:formatCode>
                <c:ptCount val="3"/>
                <c:pt idx="0">
                  <c:v>2023</c:v>
                </c:pt>
                <c:pt idx="1">
                  <c:v>2024</c:v>
                </c:pt>
                <c:pt idx="2">
                  <c:v>2025</c:v>
                </c:pt>
              </c:numCache>
            </c:numRef>
          </c:cat>
          <c:val>
            <c:numRef>
              <c:f>'161.Заедничко јавно претпријати'!$B$208:$D$208</c:f>
              <c:numCache>
                <c:formatCode>0.00</c:formatCode>
                <c:ptCount val="3"/>
                <c:pt idx="0">
                  <c:v>1201.7114999999999</c:v>
                </c:pt>
                <c:pt idx="1">
                  <c:v>0</c:v>
                </c:pt>
                <c:pt idx="2">
                  <c:v>0.1105497236152238</c:v>
                </c:pt>
              </c:numCache>
            </c:numRef>
          </c:val>
          <c:smooth val="0"/>
          <c:extLst>
            <c:ext xmlns:c16="http://schemas.microsoft.com/office/drawing/2014/chart" uri="{C3380CC4-5D6E-409C-BE32-E72D297353CC}">
              <c16:uniqueId val="{00000001-2C21-FE4B-92E9-B597B15AD737}"/>
            </c:ext>
          </c:extLst>
        </c:ser>
        <c:dLbls>
          <c:showLegendKey val="0"/>
          <c:showVal val="0"/>
          <c:showCatName val="0"/>
          <c:showSerName val="0"/>
          <c:showPercent val="0"/>
          <c:showBubbleSize val="0"/>
        </c:dLbls>
        <c:smooth val="0"/>
        <c:axId val="277070208"/>
        <c:axId val="277071744"/>
      </c:lineChart>
      <c:catAx>
        <c:axId val="277070208"/>
        <c:scaling>
          <c:orientation val="minMax"/>
        </c:scaling>
        <c:delete val="0"/>
        <c:axPos val="b"/>
        <c:numFmt formatCode="General" sourceLinked="1"/>
        <c:majorTickMark val="out"/>
        <c:minorTickMark val="none"/>
        <c:tickLblPos val="nextTo"/>
        <c:crossAx val="277071744"/>
        <c:crosses val="autoZero"/>
        <c:auto val="1"/>
        <c:lblAlgn val="ctr"/>
        <c:lblOffset val="100"/>
        <c:noMultiLvlLbl val="0"/>
      </c:catAx>
      <c:valAx>
        <c:axId val="277071744"/>
        <c:scaling>
          <c:orientation val="minMax"/>
        </c:scaling>
        <c:delete val="0"/>
        <c:axPos val="l"/>
        <c:majorGridlines/>
        <c:numFmt formatCode="0.00" sourceLinked="1"/>
        <c:majorTickMark val="out"/>
        <c:minorTickMark val="none"/>
        <c:tickLblPos val="nextTo"/>
        <c:crossAx val="2770702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'161.Заедничко јавно претпријати'!$A$117</c:f>
              <c:strCache>
                <c:ptCount val="1"/>
                <c:pt idx="0">
                  <c:v>Oбврски</c:v>
                </c:pt>
              </c:strCache>
            </c:strRef>
          </c:tx>
          <c:spPr>
            <a:ln>
              <a:prstDash val="solid"/>
            </a:ln>
          </c:spPr>
          <c:invertIfNegative val="0"/>
          <c:cat>
            <c:numRef>
              <c:f>'161.Заедничко јавно претпријати'!$B$116:$D$116</c:f>
              <c:numCache>
                <c:formatCode>0</c:formatCode>
                <c:ptCount val="3"/>
                <c:pt idx="0">
                  <c:v>2023</c:v>
                </c:pt>
                <c:pt idx="1">
                  <c:v>2024</c:v>
                </c:pt>
                <c:pt idx="2">
                  <c:v>2025</c:v>
                </c:pt>
              </c:numCache>
            </c:numRef>
          </c:cat>
          <c:val>
            <c:numRef>
              <c:f>'161.Заедничко јавно претпријати'!$B$117:$D$117</c:f>
              <c:numCache>
                <c:formatCode>#,##0</c:formatCode>
                <c:ptCount val="3"/>
                <c:pt idx="0">
                  <c:v>2000</c:v>
                </c:pt>
                <c:pt idx="1">
                  <c:v>0</c:v>
                </c:pt>
                <c:pt idx="2">
                  <c:v>955371</c:v>
                </c:pt>
              </c:numCache>
            </c:numRef>
          </c:val>
          <c:extLst>
            <c:ext xmlns:c16="http://schemas.microsoft.com/office/drawing/2014/chart" uri="{C3380CC4-5D6E-409C-BE32-E72D297353CC}">
              <c16:uniqueId val="{00000000-B71A-924F-8AEE-B25D782826B0}"/>
            </c:ext>
          </c:extLst>
        </c:ser>
        <c:ser>
          <c:idx val="1"/>
          <c:order val="1"/>
          <c:tx>
            <c:strRef>
              <c:f>'161.Заедничко јавно претпријати'!$A$118</c:f>
              <c:strCache>
                <c:ptCount val="1"/>
                <c:pt idx="0">
                  <c:v>EBITDA</c:v>
                </c:pt>
              </c:strCache>
            </c:strRef>
          </c:tx>
          <c:spPr>
            <a:ln>
              <a:prstDash val="solid"/>
            </a:ln>
          </c:spPr>
          <c:invertIfNegative val="0"/>
          <c:cat>
            <c:numRef>
              <c:f>'161.Заедничко јавно претпријати'!$B$116:$D$116</c:f>
              <c:numCache>
                <c:formatCode>0</c:formatCode>
                <c:ptCount val="3"/>
                <c:pt idx="0">
                  <c:v>2023</c:v>
                </c:pt>
                <c:pt idx="1">
                  <c:v>2024</c:v>
                </c:pt>
                <c:pt idx="2">
                  <c:v>2025</c:v>
                </c:pt>
              </c:numCache>
            </c:numRef>
          </c:cat>
          <c:val>
            <c:numRef>
              <c:f>'161.Заедничко јавно претпријати'!$B$118:$D$118</c:f>
              <c:numCache>
                <c:formatCode>#,##0</c:formatCode>
                <c:ptCount val="3"/>
                <c:pt idx="0">
                  <c:v>-595331</c:v>
                </c:pt>
                <c:pt idx="1">
                  <c:v>-1582688</c:v>
                </c:pt>
                <c:pt idx="2">
                  <c:v>-1668490</c:v>
                </c:pt>
              </c:numCache>
            </c:numRef>
          </c:val>
          <c:extLst>
            <c:ext xmlns:c16="http://schemas.microsoft.com/office/drawing/2014/chart" uri="{C3380CC4-5D6E-409C-BE32-E72D297353CC}">
              <c16:uniqueId val="{00000001-B71A-924F-8AEE-B25D782826B0}"/>
            </c:ext>
          </c:extLst>
        </c:ser>
        <c:ser>
          <c:idx val="2"/>
          <c:order val="2"/>
          <c:tx>
            <c:strRef>
              <c:f>'161.Заедничко јавно претпријати'!$A$119</c:f>
              <c:strCache>
                <c:ptCount val="1"/>
                <c:pt idx="0">
                  <c:v>Показател на долг/ЕBITDA</c:v>
                </c:pt>
              </c:strCache>
            </c:strRef>
          </c:tx>
          <c:spPr>
            <a:ln>
              <a:prstDash val="solid"/>
            </a:ln>
          </c:spPr>
          <c:invertIfNegative val="0"/>
          <c:cat>
            <c:numRef>
              <c:f>'161.Заедничко јавно претпријати'!$B$116:$D$116</c:f>
              <c:numCache>
                <c:formatCode>0</c:formatCode>
                <c:ptCount val="3"/>
                <c:pt idx="0">
                  <c:v>2023</c:v>
                </c:pt>
                <c:pt idx="1">
                  <c:v>2024</c:v>
                </c:pt>
                <c:pt idx="2">
                  <c:v>2025</c:v>
                </c:pt>
              </c:numCache>
            </c:numRef>
          </c:cat>
          <c:val>
            <c:numRef>
              <c:f>'161.Заедничко јавно претпријати'!$B$119:$D$119</c:f>
              <c:numCache>
                <c:formatCode>#,##0.00</c:formatCode>
                <c:ptCount val="3"/>
                <c:pt idx="0">
                  <c:v>-3.3594756530400741E-3</c:v>
                </c:pt>
                <c:pt idx="1">
                  <c:v>0</c:v>
                </c:pt>
                <c:pt idx="2">
                  <c:v>-0.57259617977932142</c:v>
                </c:pt>
              </c:numCache>
            </c:numRef>
          </c:val>
          <c:extLst>
            <c:ext xmlns:c16="http://schemas.microsoft.com/office/drawing/2014/chart" uri="{C3380CC4-5D6E-409C-BE32-E72D297353CC}">
              <c16:uniqueId val="{00000002-B71A-924F-8AEE-B25D782826B0}"/>
            </c:ext>
          </c:extLst>
        </c:ser>
        <c:dLbls>
          <c:showLegendKey val="0"/>
          <c:showVal val="0"/>
          <c:showCatName val="0"/>
          <c:showSerName val="0"/>
          <c:showPercent val="0"/>
          <c:showBubbleSize val="0"/>
        </c:dLbls>
        <c:gapWidth val="150"/>
        <c:axId val="276980096"/>
        <c:axId val="276981632"/>
      </c:barChart>
      <c:catAx>
        <c:axId val="276980096"/>
        <c:scaling>
          <c:orientation val="minMax"/>
        </c:scaling>
        <c:delete val="0"/>
        <c:axPos val="b"/>
        <c:numFmt formatCode="0" sourceLinked="1"/>
        <c:majorTickMark val="out"/>
        <c:minorTickMark val="none"/>
        <c:tickLblPos val="nextTo"/>
        <c:crossAx val="276981632"/>
        <c:crosses val="autoZero"/>
        <c:auto val="1"/>
        <c:lblAlgn val="ctr"/>
        <c:lblOffset val="100"/>
        <c:noMultiLvlLbl val="0"/>
      </c:catAx>
      <c:valAx>
        <c:axId val="276981632"/>
        <c:scaling>
          <c:orientation val="minMax"/>
        </c:scaling>
        <c:delete val="0"/>
        <c:axPos val="l"/>
        <c:majorGridlines/>
        <c:numFmt formatCode="#,##0" sourceLinked="1"/>
        <c:majorTickMark val="out"/>
        <c:minorTickMark val="none"/>
        <c:tickLblPos val="nextTo"/>
        <c:crossAx val="2769800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'161.Заедничко јавно претпријати'!$A$140</c:f>
              <c:strCache>
                <c:ptCount val="1"/>
                <c:pt idx="0">
                  <c:v>Oбврски</c:v>
                </c:pt>
              </c:strCache>
            </c:strRef>
          </c:tx>
          <c:spPr>
            <a:ln>
              <a:prstDash val="solid"/>
            </a:ln>
          </c:spPr>
          <c:invertIfNegative val="0"/>
          <c:cat>
            <c:numRef>
              <c:f>'161.Заедничко јавно претпријати'!$B$139:$D$139</c:f>
              <c:numCache>
                <c:formatCode>General</c:formatCode>
                <c:ptCount val="3"/>
                <c:pt idx="0">
                  <c:v>2023</c:v>
                </c:pt>
                <c:pt idx="1">
                  <c:v>2024</c:v>
                </c:pt>
                <c:pt idx="2">
                  <c:v>2025</c:v>
                </c:pt>
              </c:numCache>
            </c:numRef>
          </c:cat>
          <c:val>
            <c:numRef>
              <c:f>'161.Заедничко јавно претпријати'!$B$140:$D$140</c:f>
              <c:numCache>
                <c:formatCode>#,##0</c:formatCode>
                <c:ptCount val="3"/>
                <c:pt idx="0">
                  <c:v>2000</c:v>
                </c:pt>
                <c:pt idx="1">
                  <c:v>0</c:v>
                </c:pt>
                <c:pt idx="2">
                  <c:v>955371</c:v>
                </c:pt>
              </c:numCache>
            </c:numRef>
          </c:val>
          <c:extLst>
            <c:ext xmlns:c16="http://schemas.microsoft.com/office/drawing/2014/chart" uri="{C3380CC4-5D6E-409C-BE32-E72D297353CC}">
              <c16:uniqueId val="{00000000-1294-604E-89F3-527FD954F30D}"/>
            </c:ext>
          </c:extLst>
        </c:ser>
        <c:ser>
          <c:idx val="1"/>
          <c:order val="1"/>
          <c:tx>
            <c:strRef>
              <c:f>'161.Заедничко јавно претпријати'!$A$141</c:f>
              <c:strCache>
                <c:ptCount val="1"/>
                <c:pt idx="0">
                  <c:v>Приходи</c:v>
                </c:pt>
              </c:strCache>
            </c:strRef>
          </c:tx>
          <c:spPr>
            <a:ln>
              <a:prstDash val="solid"/>
            </a:ln>
          </c:spPr>
          <c:invertIfNegative val="0"/>
          <c:cat>
            <c:numRef>
              <c:f>'161.Заедничко јавно претпријати'!$B$139:$D$139</c:f>
              <c:numCache>
                <c:formatCode>General</c:formatCode>
                <c:ptCount val="3"/>
                <c:pt idx="0">
                  <c:v>2023</c:v>
                </c:pt>
                <c:pt idx="1">
                  <c:v>2024</c:v>
                </c:pt>
                <c:pt idx="2">
                  <c:v>2025</c:v>
                </c:pt>
              </c:numCache>
            </c:numRef>
          </c:cat>
          <c:val>
            <c:numRef>
              <c:f>'161.Заедничко јавно претпријати'!$B$141:$D$141</c:f>
              <c:numCache>
                <c:formatCode>#,##0</c:formatCode>
                <c:ptCount val="3"/>
                <c:pt idx="0">
                  <c:v>0</c:v>
                </c:pt>
                <c:pt idx="1">
                  <c:v>0</c:v>
                </c:pt>
                <c:pt idx="2">
                  <c:v>0</c:v>
                </c:pt>
              </c:numCache>
            </c:numRef>
          </c:val>
          <c:extLst>
            <c:ext xmlns:c16="http://schemas.microsoft.com/office/drawing/2014/chart" uri="{C3380CC4-5D6E-409C-BE32-E72D297353CC}">
              <c16:uniqueId val="{00000001-1294-604E-89F3-527FD954F30D}"/>
            </c:ext>
          </c:extLst>
        </c:ser>
        <c:dLbls>
          <c:showLegendKey val="0"/>
          <c:showVal val="0"/>
          <c:showCatName val="0"/>
          <c:showSerName val="0"/>
          <c:showPercent val="0"/>
          <c:showBubbleSize val="0"/>
        </c:dLbls>
        <c:gapWidth val="150"/>
        <c:axId val="276999168"/>
        <c:axId val="277005056"/>
      </c:barChart>
      <c:catAx>
        <c:axId val="276999168"/>
        <c:scaling>
          <c:orientation val="minMax"/>
        </c:scaling>
        <c:delete val="0"/>
        <c:axPos val="b"/>
        <c:numFmt formatCode="General" sourceLinked="1"/>
        <c:majorTickMark val="out"/>
        <c:minorTickMark val="none"/>
        <c:tickLblPos val="nextTo"/>
        <c:crossAx val="277005056"/>
        <c:crosses val="autoZero"/>
        <c:auto val="1"/>
        <c:lblAlgn val="ctr"/>
        <c:lblOffset val="100"/>
        <c:noMultiLvlLbl val="0"/>
      </c:catAx>
      <c:valAx>
        <c:axId val="277005056"/>
        <c:scaling>
          <c:orientation val="minMax"/>
        </c:scaling>
        <c:delete val="0"/>
        <c:axPos val="l"/>
        <c:majorGridlines/>
        <c:numFmt formatCode="#,##0" sourceLinked="1"/>
        <c:majorTickMark val="out"/>
        <c:minorTickMark val="none"/>
        <c:tickLblPos val="nextTo"/>
        <c:crossAx val="2769991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'161.Заедничко јавно претпријати'!$A$161</c:f>
              <c:strCache>
                <c:ptCount val="1"/>
                <c:pt idx="0">
                  <c:v>  ПОКАЗАТЕЛ НА ВКУПНА ЗАДОЛЖЕНОСТ</c:v>
                </c:pt>
              </c:strCache>
            </c:strRef>
          </c:tx>
          <c:spPr>
            <a:ln>
              <a:prstDash val="solid"/>
            </a:ln>
          </c:spPr>
          <c:marker>
            <c:symbol val="none"/>
          </c:marker>
          <c:cat>
            <c:numRef>
              <c:f>'161.Заедничко јавно претпријати'!$B$160:$D$160</c:f>
              <c:numCache>
                <c:formatCode>General</c:formatCode>
                <c:ptCount val="3"/>
                <c:pt idx="0">
                  <c:v>2023</c:v>
                </c:pt>
                <c:pt idx="1">
                  <c:v>2024</c:v>
                </c:pt>
                <c:pt idx="2">
                  <c:v>2025</c:v>
                </c:pt>
              </c:numCache>
            </c:numRef>
          </c:cat>
          <c:val>
            <c:numRef>
              <c:f>'161.Заедничко јавно претпријати'!$B$161:$D$161</c:f>
              <c:numCache>
                <c:formatCode>0.00</c:formatCode>
                <c:ptCount val="3"/>
                <c:pt idx="0">
                  <c:v>8.3214648440994366E-4</c:v>
                </c:pt>
                <c:pt idx="1">
                  <c:v>0</c:v>
                </c:pt>
                <c:pt idx="2">
                  <c:v>9.0457033025299189</c:v>
                </c:pt>
              </c:numCache>
            </c:numRef>
          </c:val>
          <c:smooth val="0"/>
          <c:extLst>
            <c:ext xmlns:c16="http://schemas.microsoft.com/office/drawing/2014/chart" uri="{C3380CC4-5D6E-409C-BE32-E72D297353CC}">
              <c16:uniqueId val="{00000000-E433-1A47-BAEE-C33669C86BED}"/>
            </c:ext>
          </c:extLst>
        </c:ser>
        <c:ser>
          <c:idx val="1"/>
          <c:order val="1"/>
          <c:tx>
            <c:strRef>
              <c:f>'161.Заедничко јавно претпријати'!$A$162</c:f>
              <c:strCache>
                <c:ptCount val="1"/>
                <c:pt idx="0">
                  <c:v>  ПОКАЗАТЕЛ ДОЛГ-СОПСТВЕН КАПИТАЛ (DEBT EQUITY RATIO)</c:v>
                </c:pt>
              </c:strCache>
            </c:strRef>
          </c:tx>
          <c:spPr>
            <a:ln>
              <a:prstDash val="solid"/>
            </a:ln>
          </c:spPr>
          <c:marker>
            <c:symbol val="none"/>
          </c:marker>
          <c:cat>
            <c:numRef>
              <c:f>'161.Заедничко јавно претпријати'!$B$160:$D$160</c:f>
              <c:numCache>
                <c:formatCode>General</c:formatCode>
                <c:ptCount val="3"/>
                <c:pt idx="0">
                  <c:v>2023</c:v>
                </c:pt>
                <c:pt idx="1">
                  <c:v>2024</c:v>
                </c:pt>
                <c:pt idx="2">
                  <c:v>2025</c:v>
                </c:pt>
              </c:numCache>
            </c:numRef>
          </c:cat>
          <c:val>
            <c:numRef>
              <c:f>'161.Заедничко јавно претпријати'!$B$162:$D$162</c:f>
              <c:numCache>
                <c:formatCode>0.00</c:formatCode>
                <c:ptCount val="3"/>
                <c:pt idx="0">
                  <c:v>8.3283952889599204E-4</c:v>
                </c:pt>
                <c:pt idx="1">
                  <c:v>0</c:v>
                </c:pt>
                <c:pt idx="2">
                  <c:v>-1.1242899423951609</c:v>
                </c:pt>
              </c:numCache>
            </c:numRef>
          </c:val>
          <c:smooth val="0"/>
          <c:extLst>
            <c:ext xmlns:c16="http://schemas.microsoft.com/office/drawing/2014/chart" uri="{C3380CC4-5D6E-409C-BE32-E72D297353CC}">
              <c16:uniqueId val="{00000001-E433-1A47-BAEE-C33669C86BED}"/>
            </c:ext>
          </c:extLst>
        </c:ser>
        <c:dLbls>
          <c:showLegendKey val="0"/>
          <c:showVal val="0"/>
          <c:showCatName val="0"/>
          <c:showSerName val="0"/>
          <c:showPercent val="0"/>
          <c:showBubbleSize val="0"/>
        </c:dLbls>
        <c:smooth val="0"/>
        <c:axId val="277190528"/>
        <c:axId val="277192064"/>
      </c:lineChart>
      <c:catAx>
        <c:axId val="277190528"/>
        <c:scaling>
          <c:orientation val="minMax"/>
        </c:scaling>
        <c:delete val="0"/>
        <c:axPos val="b"/>
        <c:numFmt formatCode="General" sourceLinked="1"/>
        <c:majorTickMark val="out"/>
        <c:minorTickMark val="none"/>
        <c:tickLblPos val="nextTo"/>
        <c:crossAx val="277192064"/>
        <c:crosses val="autoZero"/>
        <c:auto val="1"/>
        <c:lblAlgn val="ctr"/>
        <c:lblOffset val="100"/>
        <c:noMultiLvlLbl val="0"/>
      </c:catAx>
      <c:valAx>
        <c:axId val="277192064"/>
        <c:scaling>
          <c:orientation val="minMax"/>
        </c:scaling>
        <c:delete val="0"/>
        <c:axPos val="l"/>
        <c:majorGridlines/>
        <c:numFmt formatCode="0.00" sourceLinked="1"/>
        <c:majorTickMark val="out"/>
        <c:minorTickMark val="none"/>
        <c:tickLblPos val="nextTo"/>
        <c:crossAx val="2771905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7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'162.ЈКП СОПИШТЕ с.Сопиште'!$A$161</c:f>
              <c:strCache>
                <c:ptCount val="1"/>
                <c:pt idx="0">
                  <c:v>   НЕТО ПРОФИТНА МАРЖА</c:v>
                </c:pt>
              </c:strCache>
            </c:strRef>
          </c:tx>
          <c:spPr>
            <a:ln w="28575" cap="rnd">
              <a:solidFill>
                <a:schemeClr val="accent1"/>
              </a:solidFill>
              <a:prstDash val="solid"/>
              <a:round/>
            </a:ln>
          </c:spPr>
          <c:marker>
            <c:symbol val="none"/>
          </c:marker>
          <c:cat>
            <c:numRef>
              <c:f>'162.ЈКП СОПИШТЕ с.Сопиште'!$B$160:$D$160</c:f>
              <c:numCache>
                <c:formatCode>General</c:formatCode>
                <c:ptCount val="3"/>
                <c:pt idx="0">
                  <c:v>2023</c:v>
                </c:pt>
                <c:pt idx="1">
                  <c:v>2024</c:v>
                </c:pt>
                <c:pt idx="2">
                  <c:v>2025</c:v>
                </c:pt>
              </c:numCache>
            </c:numRef>
          </c:cat>
          <c:val>
            <c:numRef>
              <c:f>'162.ЈКП СОПИШТЕ с.Сопиште'!$B$161:$D$161</c:f>
              <c:numCache>
                <c:formatCode>0.00</c:formatCode>
                <c:ptCount val="3"/>
                <c:pt idx="0">
                  <c:v>2.0239704388874058</c:v>
                </c:pt>
                <c:pt idx="1">
                  <c:v>8.375205273494462</c:v>
                </c:pt>
                <c:pt idx="2">
                  <c:v>-14.47</c:v>
                </c:pt>
              </c:numCache>
            </c:numRef>
          </c:val>
          <c:smooth val="0"/>
          <c:extLst>
            <c:ext xmlns:c16="http://schemas.microsoft.com/office/drawing/2014/chart" uri="{C3380CC4-5D6E-409C-BE32-E72D297353CC}">
              <c16:uniqueId val="{00000000-1DE4-124A-AFF6-A20B314FD407}"/>
            </c:ext>
          </c:extLst>
        </c:ser>
        <c:ser>
          <c:idx val="1"/>
          <c:order val="1"/>
          <c:tx>
            <c:strRef>
              <c:f>'162.ЈКП СОПИШТЕ с.Сопиште'!$A$162</c:f>
              <c:strCache>
                <c:ptCount val="1"/>
                <c:pt idx="0">
                  <c:v>  ОПЕРАТИВНА ПРОФИТНА МАРЖА</c:v>
                </c:pt>
              </c:strCache>
            </c:strRef>
          </c:tx>
          <c:spPr>
            <a:ln w="28575" cap="rnd">
              <a:solidFill>
                <a:schemeClr val="accent2"/>
              </a:solidFill>
              <a:prstDash val="solid"/>
              <a:round/>
            </a:ln>
          </c:spPr>
          <c:marker>
            <c:symbol val="none"/>
          </c:marker>
          <c:cat>
            <c:numRef>
              <c:f>'162.ЈКП СОПИШТЕ с.Сопиште'!$B$160:$D$160</c:f>
              <c:numCache>
                <c:formatCode>General</c:formatCode>
                <c:ptCount val="3"/>
                <c:pt idx="0">
                  <c:v>2023</c:v>
                </c:pt>
                <c:pt idx="1">
                  <c:v>2024</c:v>
                </c:pt>
                <c:pt idx="2">
                  <c:v>2025</c:v>
                </c:pt>
              </c:numCache>
            </c:numRef>
          </c:cat>
          <c:val>
            <c:numRef>
              <c:f>'162.ЈКП СОПИШТЕ с.Сопиште'!$B$162:$D$162</c:f>
              <c:numCache>
                <c:formatCode>0.00</c:formatCode>
                <c:ptCount val="3"/>
                <c:pt idx="0">
                  <c:v>-37.077832787728198</c:v>
                </c:pt>
                <c:pt idx="1">
                  <c:v>-45.894611834914457</c:v>
                </c:pt>
                <c:pt idx="2">
                  <c:v>-25.55201384240473</c:v>
                </c:pt>
              </c:numCache>
            </c:numRef>
          </c:val>
          <c:smooth val="0"/>
          <c:extLst>
            <c:ext xmlns:c16="http://schemas.microsoft.com/office/drawing/2014/chart" uri="{C3380CC4-5D6E-409C-BE32-E72D297353CC}">
              <c16:uniqueId val="{00000001-1DE4-124A-AFF6-A20B314FD407}"/>
            </c:ext>
          </c:extLst>
        </c:ser>
        <c:ser>
          <c:idx val="2"/>
          <c:order val="2"/>
          <c:tx>
            <c:strRef>
              <c:f>'162.ЈКП СОПИШТЕ с.Сопиште'!$A$163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'162.ЈКП СОПИШТЕ с.Сопиште'!$B$160:$D$160</c:f>
              <c:numCache>
                <c:formatCode>General</c:formatCode>
                <c:ptCount val="3"/>
                <c:pt idx="0">
                  <c:v>2023</c:v>
                </c:pt>
                <c:pt idx="1">
                  <c:v>2024</c:v>
                </c:pt>
                <c:pt idx="2">
                  <c:v>2025</c:v>
                </c:pt>
              </c:numCache>
            </c:numRef>
          </c:cat>
          <c:val>
            <c:numRef>
              <c:f>'162.ЈКП СОПИШТЕ с.Сопиште'!$B$163:$D$163</c:f>
              <c:numCache>
                <c:formatCode>0.00</c:formatCode>
                <c:ptCount val="3"/>
                <c:pt idx="0">
                  <c:v>2.9617805449753192</c:v>
                </c:pt>
                <c:pt idx="1">
                  <c:v>9.7264204435292196</c:v>
                </c:pt>
                <c:pt idx="2">
                  <c:v>-24.43</c:v>
                </c:pt>
              </c:numCache>
            </c:numRef>
          </c:val>
          <c:smooth val="0"/>
          <c:extLst>
            <c:ext xmlns:c16="http://schemas.microsoft.com/office/drawing/2014/chart" uri="{C3380CC4-5D6E-409C-BE32-E72D297353CC}">
              <c16:uniqueId val="{00000002-1DE4-124A-AFF6-A20B314FD407}"/>
            </c:ext>
          </c:extLst>
        </c:ser>
        <c:ser>
          <c:idx val="3"/>
          <c:order val="3"/>
          <c:tx>
            <c:strRef>
              <c:f>'162.ЈКП СОПИШТЕ с.Сопиште'!$A$164</c:f>
              <c:strCache>
                <c:ptCount val="1"/>
                <c:pt idx="0">
                  <c:v>  СТАПКА НА ПОВРАТ НА КАПИТАЛОТ (ROE)</c:v>
                </c:pt>
              </c:strCache>
            </c:strRef>
          </c:tx>
          <c:marker>
            <c:symbol val="none"/>
          </c:marker>
          <c:cat>
            <c:numRef>
              <c:f>'162.ЈКП СОПИШТЕ с.Сопиште'!$B$160:$D$160</c:f>
              <c:numCache>
                <c:formatCode>General</c:formatCode>
                <c:ptCount val="3"/>
                <c:pt idx="0">
                  <c:v>2023</c:v>
                </c:pt>
                <c:pt idx="1">
                  <c:v>2024</c:v>
                </c:pt>
                <c:pt idx="2">
                  <c:v>2025</c:v>
                </c:pt>
              </c:numCache>
            </c:numRef>
          </c:cat>
          <c:val>
            <c:numRef>
              <c:f>'162.ЈКП СОПИШТЕ с.Сопиште'!$B$164:$D$164</c:f>
              <c:numCache>
                <c:formatCode>0.00</c:formatCode>
                <c:ptCount val="3"/>
                <c:pt idx="0">
                  <c:v>12.092836441041079</c:v>
                </c:pt>
                <c:pt idx="1">
                  <c:v>30.9996888666102</c:v>
                </c:pt>
                <c:pt idx="2">
                  <c:v>-146.36000000000001</c:v>
                </c:pt>
              </c:numCache>
            </c:numRef>
          </c:val>
          <c:smooth val="0"/>
          <c:extLst>
            <c:ext xmlns:c16="http://schemas.microsoft.com/office/drawing/2014/chart" uri="{C3380CC4-5D6E-409C-BE32-E72D297353CC}">
              <c16:uniqueId val="{00000000-73AF-334A-AD22-DF97CF60BC57}"/>
            </c:ext>
          </c:extLst>
        </c:ser>
        <c:dLbls>
          <c:showLegendKey val="0"/>
          <c:showVal val="0"/>
          <c:showCatName val="0"/>
          <c:showSerName val="0"/>
          <c:showPercent val="0"/>
          <c:showBubbleSize val="0"/>
        </c:dLbls>
        <c:smooth val="0"/>
        <c:axId val="278666624"/>
        <c:axId val="278676608"/>
      </c:lineChart>
      <c:catAx>
        <c:axId val="2786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76608"/>
        <c:crosses val="autoZero"/>
        <c:auto val="1"/>
        <c:lblAlgn val="ctr"/>
        <c:lblOffset val="100"/>
        <c:noMultiLvlLbl val="0"/>
      </c:catAx>
      <c:valAx>
        <c:axId val="278676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66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'162.ЈКП СОПИШТЕ с.Сопиште'!$A$95</c:f>
              <c:strCache>
                <c:ptCount val="1"/>
                <c:pt idx="0">
                  <c:v>Oбврски</c:v>
                </c:pt>
              </c:strCache>
            </c:strRef>
          </c:tx>
          <c:spPr>
            <a:solidFill>
              <a:schemeClr val="accent1"/>
            </a:solidFill>
            <a:ln>
              <a:noFill/>
              <a:prstDash val="solid"/>
            </a:ln>
          </c:spPr>
          <c:invertIfNegative val="0"/>
          <c:cat>
            <c:numRef>
              <c:f>'162.ЈКП СОПИШТЕ с.Сопиште'!$B$94:$D$94</c:f>
              <c:numCache>
                <c:formatCode>0</c:formatCode>
                <c:ptCount val="3"/>
                <c:pt idx="0">
                  <c:v>2023</c:v>
                </c:pt>
                <c:pt idx="1">
                  <c:v>2024</c:v>
                </c:pt>
                <c:pt idx="2">
                  <c:v>2025</c:v>
                </c:pt>
              </c:numCache>
            </c:numRef>
          </c:cat>
          <c:val>
            <c:numRef>
              <c:f>'162.ЈКП СОПИШТЕ с.Сопиште'!$B$95:$D$95</c:f>
              <c:numCache>
                <c:formatCode>#,##0</c:formatCode>
                <c:ptCount val="3"/>
                <c:pt idx="0">
                  <c:v>4475362</c:v>
                </c:pt>
                <c:pt idx="1">
                  <c:v>4000235</c:v>
                </c:pt>
                <c:pt idx="2">
                  <c:v>3252213</c:v>
                </c:pt>
              </c:numCache>
            </c:numRef>
          </c:val>
          <c:extLst>
            <c:ext xmlns:c16="http://schemas.microsoft.com/office/drawing/2014/chart" uri="{C3380CC4-5D6E-409C-BE32-E72D297353CC}">
              <c16:uniqueId val="{00000000-55CB-8F46-99B2-8242A3FE4F97}"/>
            </c:ext>
          </c:extLst>
        </c:ser>
        <c:ser>
          <c:idx val="1"/>
          <c:order val="1"/>
          <c:tx>
            <c:strRef>
              <c:f>'162.ЈКП СОПИШТЕ с.Сопиште'!$A$96</c:f>
              <c:strCache>
                <c:ptCount val="1"/>
                <c:pt idx="0">
                  <c:v>EBITDA</c:v>
                </c:pt>
              </c:strCache>
            </c:strRef>
          </c:tx>
          <c:spPr>
            <a:solidFill>
              <a:schemeClr val="accent2"/>
            </a:solidFill>
            <a:ln>
              <a:noFill/>
              <a:prstDash val="solid"/>
            </a:ln>
          </c:spPr>
          <c:invertIfNegative val="0"/>
          <c:cat>
            <c:numRef>
              <c:f>'162.ЈКП СОПИШТЕ с.Сопиште'!$B$94:$D$94</c:f>
              <c:numCache>
                <c:formatCode>0</c:formatCode>
                <c:ptCount val="3"/>
                <c:pt idx="0">
                  <c:v>2023</c:v>
                </c:pt>
                <c:pt idx="1">
                  <c:v>2024</c:v>
                </c:pt>
                <c:pt idx="2">
                  <c:v>2025</c:v>
                </c:pt>
              </c:numCache>
            </c:numRef>
          </c:cat>
          <c:val>
            <c:numRef>
              <c:f>'162.ЈКП СОПИШТЕ с.Сопиште'!$B$96:$D$96</c:f>
              <c:numCache>
                <c:formatCode>#,##0</c:formatCode>
                <c:ptCount val="3"/>
                <c:pt idx="0">
                  <c:v>-2764505</c:v>
                </c:pt>
                <c:pt idx="1">
                  <c:v>-3510995</c:v>
                </c:pt>
                <c:pt idx="2">
                  <c:v>-2123930</c:v>
                </c:pt>
              </c:numCache>
            </c:numRef>
          </c:val>
          <c:extLst>
            <c:ext xmlns:c16="http://schemas.microsoft.com/office/drawing/2014/chart" uri="{C3380CC4-5D6E-409C-BE32-E72D297353CC}">
              <c16:uniqueId val="{00000001-55CB-8F46-99B2-8242A3FE4F97}"/>
            </c:ext>
          </c:extLst>
        </c:ser>
        <c:ser>
          <c:idx val="2"/>
          <c:order val="2"/>
          <c:tx>
            <c:strRef>
              <c:f>'162.ЈКП СОПИШТЕ с.Сопиште'!$A$97</c:f>
              <c:strCache>
                <c:ptCount val="1"/>
                <c:pt idx="0">
                  <c:v>Показател на долг/ЕBITDA</c:v>
                </c:pt>
              </c:strCache>
            </c:strRef>
          </c:tx>
          <c:spPr>
            <a:solidFill>
              <a:schemeClr val="accent3"/>
            </a:solidFill>
            <a:ln>
              <a:noFill/>
              <a:prstDash val="solid"/>
            </a:ln>
          </c:spPr>
          <c:invertIfNegative val="0"/>
          <c:cat>
            <c:numRef>
              <c:f>'162.ЈКП СОПИШТЕ с.Сопиште'!$B$94:$D$94</c:f>
              <c:numCache>
                <c:formatCode>0</c:formatCode>
                <c:ptCount val="3"/>
                <c:pt idx="0">
                  <c:v>2023</c:v>
                </c:pt>
                <c:pt idx="1">
                  <c:v>2024</c:v>
                </c:pt>
                <c:pt idx="2">
                  <c:v>2025</c:v>
                </c:pt>
              </c:numCache>
            </c:numRef>
          </c:cat>
          <c:val>
            <c:numRef>
              <c:f>'162.ЈКП СОПИШТЕ с.Сопиште'!$B$97:$D$97</c:f>
              <c:numCache>
                <c:formatCode>#,##0.00</c:formatCode>
                <c:ptCount val="3"/>
                <c:pt idx="0">
                  <c:v>-1.6188655835312289</c:v>
                </c:pt>
                <c:pt idx="1">
                  <c:v>-1.139345114419132</c:v>
                </c:pt>
                <c:pt idx="2">
                  <c:v>-1.5312241928877131</c:v>
                </c:pt>
              </c:numCache>
            </c:numRef>
          </c:val>
          <c:extLst>
            <c:ext xmlns:c16="http://schemas.microsoft.com/office/drawing/2014/chart" uri="{C3380CC4-5D6E-409C-BE32-E72D297353CC}">
              <c16:uniqueId val="{00000002-55CB-8F46-99B2-8242A3FE4F97}"/>
            </c:ext>
          </c:extLst>
        </c:ser>
        <c:dLbls>
          <c:showLegendKey val="0"/>
          <c:showVal val="0"/>
          <c:showCatName val="0"/>
          <c:showSerName val="0"/>
          <c:showPercent val="0"/>
          <c:showBubbleSize val="0"/>
        </c:dLbls>
        <c:gapWidth val="219"/>
        <c:overlap val="-27"/>
        <c:axId val="278695296"/>
        <c:axId val="278705280"/>
      </c:barChart>
      <c:catAx>
        <c:axId val="278695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705280"/>
        <c:crosses val="autoZero"/>
        <c:auto val="1"/>
        <c:lblAlgn val="ctr"/>
        <c:lblOffset val="100"/>
        <c:noMultiLvlLbl val="0"/>
      </c:catAx>
      <c:valAx>
        <c:axId val="2787052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95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'162.ЈКП СОПИШТЕ с.Сопиште'!$A$118</c:f>
              <c:strCache>
                <c:ptCount val="1"/>
                <c:pt idx="0">
                  <c:v>Oбврски</c:v>
                </c:pt>
              </c:strCache>
            </c:strRef>
          </c:tx>
          <c:spPr>
            <a:solidFill>
              <a:schemeClr val="accent1"/>
            </a:solidFill>
            <a:ln>
              <a:noFill/>
              <a:prstDash val="solid"/>
            </a:ln>
          </c:spPr>
          <c:invertIfNegative val="0"/>
          <c:cat>
            <c:numRef>
              <c:f>'162.ЈКП СОПИШТЕ с.Сопиште'!$B$117:$D$117</c:f>
              <c:numCache>
                <c:formatCode>General</c:formatCode>
                <c:ptCount val="3"/>
                <c:pt idx="0">
                  <c:v>2023</c:v>
                </c:pt>
                <c:pt idx="1">
                  <c:v>2024</c:v>
                </c:pt>
                <c:pt idx="2">
                  <c:v>2025</c:v>
                </c:pt>
              </c:numCache>
            </c:numRef>
          </c:cat>
          <c:val>
            <c:numRef>
              <c:f>'162.ЈКП СОПИШТЕ с.Сопиште'!$B$118:$D$118</c:f>
              <c:numCache>
                <c:formatCode>#,##0</c:formatCode>
                <c:ptCount val="3"/>
                <c:pt idx="0">
                  <c:v>4475362</c:v>
                </c:pt>
                <c:pt idx="1">
                  <c:v>4000235</c:v>
                </c:pt>
                <c:pt idx="2">
                  <c:v>3252213</c:v>
                </c:pt>
              </c:numCache>
            </c:numRef>
          </c:val>
          <c:extLst>
            <c:ext xmlns:c16="http://schemas.microsoft.com/office/drawing/2014/chart" uri="{C3380CC4-5D6E-409C-BE32-E72D297353CC}">
              <c16:uniqueId val="{00000000-087F-B146-BB25-9B6EEDD3B842}"/>
            </c:ext>
          </c:extLst>
        </c:ser>
        <c:ser>
          <c:idx val="1"/>
          <c:order val="1"/>
          <c:tx>
            <c:strRef>
              <c:f>'162.ЈКП СОПИШТЕ с.Сопиште'!$A$119</c:f>
              <c:strCache>
                <c:ptCount val="1"/>
                <c:pt idx="0">
                  <c:v>Приходи</c:v>
                </c:pt>
              </c:strCache>
            </c:strRef>
          </c:tx>
          <c:spPr>
            <a:solidFill>
              <a:schemeClr val="accent2"/>
            </a:solidFill>
            <a:ln>
              <a:noFill/>
              <a:prstDash val="solid"/>
            </a:ln>
          </c:spPr>
          <c:invertIfNegative val="0"/>
          <c:cat>
            <c:numRef>
              <c:f>'162.ЈКП СОПИШТЕ с.Сопиште'!$B$117:$D$117</c:f>
              <c:numCache>
                <c:formatCode>General</c:formatCode>
                <c:ptCount val="3"/>
                <c:pt idx="0">
                  <c:v>2023</c:v>
                </c:pt>
                <c:pt idx="1">
                  <c:v>2024</c:v>
                </c:pt>
                <c:pt idx="2">
                  <c:v>2025</c:v>
                </c:pt>
              </c:numCache>
            </c:numRef>
          </c:cat>
          <c:val>
            <c:numRef>
              <c:f>'162.ЈКП СОПИШТЕ с.Сопиште'!$B$119:$D$119</c:f>
              <c:numCache>
                <c:formatCode>#,##0</c:formatCode>
                <c:ptCount val="3"/>
                <c:pt idx="0">
                  <c:v>13332427</c:v>
                </c:pt>
                <c:pt idx="1">
                  <c:v>13313262</c:v>
                </c:pt>
                <c:pt idx="2">
                  <c:v>11212437</c:v>
                </c:pt>
              </c:numCache>
            </c:numRef>
          </c:val>
          <c:extLst>
            <c:ext xmlns:c16="http://schemas.microsoft.com/office/drawing/2014/chart" uri="{C3380CC4-5D6E-409C-BE32-E72D297353CC}">
              <c16:uniqueId val="{00000001-087F-B146-BB25-9B6EEDD3B842}"/>
            </c:ext>
          </c:extLst>
        </c:ser>
        <c:dLbls>
          <c:showLegendKey val="0"/>
          <c:showVal val="0"/>
          <c:showCatName val="0"/>
          <c:showSerName val="0"/>
          <c:showPercent val="0"/>
          <c:showBubbleSize val="0"/>
        </c:dLbls>
        <c:gapWidth val="219"/>
        <c:overlap val="-27"/>
        <c:axId val="278612224"/>
        <c:axId val="278630400"/>
      </c:barChart>
      <c:catAx>
        <c:axId val="27861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30400"/>
        <c:crosses val="autoZero"/>
        <c:auto val="1"/>
        <c:lblAlgn val="ctr"/>
        <c:lblOffset val="100"/>
        <c:noMultiLvlLbl val="0"/>
      </c:catAx>
      <c:valAx>
        <c:axId val="27863040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12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'162.ЈКП СОПИШТЕ с.Сопиште'!$A$139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'162.ЈКП СОПИШТЕ с.Сопиште'!$B$138:$D$138</c:f>
              <c:numCache>
                <c:formatCode>General</c:formatCode>
                <c:ptCount val="3"/>
                <c:pt idx="0">
                  <c:v>2023</c:v>
                </c:pt>
                <c:pt idx="1">
                  <c:v>2024</c:v>
                </c:pt>
                <c:pt idx="2">
                  <c:v>2025</c:v>
                </c:pt>
              </c:numCache>
            </c:numRef>
          </c:cat>
          <c:val>
            <c:numRef>
              <c:f>'162.ЈКП СОПИШТЕ с.Сопиште'!$B$139:$D$139</c:f>
              <c:numCache>
                <c:formatCode>0.00</c:formatCode>
                <c:ptCount val="3"/>
                <c:pt idx="0">
                  <c:v>0.683623015839677</c:v>
                </c:pt>
                <c:pt idx="1">
                  <c:v>0.5423695928589306</c:v>
                </c:pt>
                <c:pt idx="2">
                  <c:v>0.54400925624988394</c:v>
                </c:pt>
              </c:numCache>
            </c:numRef>
          </c:val>
          <c:smooth val="0"/>
          <c:extLst>
            <c:ext xmlns:c16="http://schemas.microsoft.com/office/drawing/2014/chart" uri="{C3380CC4-5D6E-409C-BE32-E72D297353CC}">
              <c16:uniqueId val="{00000000-E9A4-7B41-8EA4-DF52C88C4FCC}"/>
            </c:ext>
          </c:extLst>
        </c:ser>
        <c:ser>
          <c:idx val="1"/>
          <c:order val="1"/>
          <c:tx>
            <c:strRef>
              <c:f>'162.ЈКП СОПИШТЕ с.Сопиште'!$A$140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'162.ЈКП СОПИШТЕ с.Сопиште'!$B$138:$D$138</c:f>
              <c:numCache>
                <c:formatCode>General</c:formatCode>
                <c:ptCount val="3"/>
                <c:pt idx="0">
                  <c:v>2023</c:v>
                </c:pt>
                <c:pt idx="1">
                  <c:v>2024</c:v>
                </c:pt>
                <c:pt idx="2">
                  <c:v>2025</c:v>
                </c:pt>
              </c:numCache>
            </c:numRef>
          </c:cat>
          <c:val>
            <c:numRef>
              <c:f>'162.ЈКП СОПИШТЕ с.Сопиште'!$B$140:$D$140</c:f>
              <c:numCache>
                <c:formatCode>0.00</c:formatCode>
                <c:ptCount val="3"/>
                <c:pt idx="0">
                  <c:v>2.7912065706236642</c:v>
                </c:pt>
                <c:pt idx="1">
                  <c:v>1.7286203826940689</c:v>
                </c:pt>
                <c:pt idx="2">
                  <c:v>3.2595045115924322</c:v>
                </c:pt>
              </c:numCache>
            </c:numRef>
          </c:val>
          <c:smooth val="0"/>
          <c:extLst>
            <c:ext xmlns:c16="http://schemas.microsoft.com/office/drawing/2014/chart" uri="{C3380CC4-5D6E-409C-BE32-E72D297353CC}">
              <c16:uniqueId val="{00000001-E9A4-7B41-8EA4-DF52C88C4FCC}"/>
            </c:ext>
          </c:extLst>
        </c:ser>
        <c:dLbls>
          <c:showLegendKey val="0"/>
          <c:showVal val="0"/>
          <c:showCatName val="0"/>
          <c:showSerName val="0"/>
          <c:showPercent val="0"/>
          <c:showBubbleSize val="0"/>
        </c:dLbls>
        <c:smooth val="0"/>
        <c:axId val="278656128"/>
        <c:axId val="278657664"/>
      </c:lineChart>
      <c:catAx>
        <c:axId val="27865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57664"/>
        <c:crosses val="autoZero"/>
        <c:auto val="1"/>
        <c:lblAlgn val="ctr"/>
        <c:lblOffset val="100"/>
        <c:noMultiLvlLbl val="0"/>
      </c:catAx>
      <c:valAx>
        <c:axId val="2786576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656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'162.ЈКП СОПИШТЕ с.Сопиште'!$A$185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'162.ЈКП СОПИШТЕ с.Сопиште'!$B$184:$D$184</c:f>
              <c:numCache>
                <c:formatCode>General</c:formatCode>
                <c:ptCount val="3"/>
                <c:pt idx="0">
                  <c:v>2023</c:v>
                </c:pt>
                <c:pt idx="1">
                  <c:v>2024</c:v>
                </c:pt>
                <c:pt idx="2">
                  <c:v>2025</c:v>
                </c:pt>
              </c:numCache>
            </c:numRef>
          </c:cat>
          <c:val>
            <c:numRef>
              <c:f>'162.ЈКП СОПИШТЕ с.Сопиште'!$B$185:$D$185</c:f>
              <c:numCache>
                <c:formatCode>0.00</c:formatCode>
                <c:ptCount val="3"/>
                <c:pt idx="0">
                  <c:v>1.181957794699066</c:v>
                </c:pt>
                <c:pt idx="1">
                  <c:v>1.129079666569589</c:v>
                </c:pt>
                <c:pt idx="2">
                  <c:v>1.077650510590789</c:v>
                </c:pt>
              </c:numCache>
            </c:numRef>
          </c:val>
          <c:smooth val="0"/>
          <c:extLst>
            <c:ext xmlns:c16="http://schemas.microsoft.com/office/drawing/2014/chart" uri="{C3380CC4-5D6E-409C-BE32-E72D297353CC}">
              <c16:uniqueId val="{00000000-275E-C345-AC8B-465F2757C99D}"/>
            </c:ext>
          </c:extLst>
        </c:ser>
        <c:ser>
          <c:idx val="1"/>
          <c:order val="1"/>
          <c:tx>
            <c:strRef>
              <c:f>'162.ЈКП СОПИШТЕ с.Сопиште'!$A$186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'162.ЈКП СОПИШТЕ с.Сопиште'!$B$184:$D$184</c:f>
              <c:numCache>
                <c:formatCode>General</c:formatCode>
                <c:ptCount val="3"/>
                <c:pt idx="0">
                  <c:v>2023</c:v>
                </c:pt>
                <c:pt idx="1">
                  <c:v>2024</c:v>
                </c:pt>
                <c:pt idx="2">
                  <c:v>2025</c:v>
                </c:pt>
              </c:numCache>
            </c:numRef>
          </c:cat>
          <c:val>
            <c:numRef>
              <c:f>'162.ЈКП СОПИШТЕ с.Сопиште'!$B$186:$D$186</c:f>
              <c:numCache>
                <c:formatCode>0.00</c:formatCode>
                <c:ptCount val="3"/>
                <c:pt idx="0">
                  <c:v>1.170472019917048</c:v>
                </c:pt>
                <c:pt idx="1">
                  <c:v>1.129079666569589</c:v>
                </c:pt>
                <c:pt idx="2">
                  <c:v>1.0034582605751841</c:v>
                </c:pt>
              </c:numCache>
            </c:numRef>
          </c:val>
          <c:smooth val="0"/>
          <c:extLst>
            <c:ext xmlns:c16="http://schemas.microsoft.com/office/drawing/2014/chart" uri="{C3380CC4-5D6E-409C-BE32-E72D297353CC}">
              <c16:uniqueId val="{00000001-275E-C345-AC8B-465F2757C99D}"/>
            </c:ext>
          </c:extLst>
        </c:ser>
        <c:dLbls>
          <c:showLegendKey val="0"/>
          <c:showVal val="0"/>
          <c:showCatName val="0"/>
          <c:showSerName val="0"/>
          <c:showPercent val="0"/>
          <c:showBubbleSize val="0"/>
        </c:dLbls>
        <c:smooth val="0"/>
        <c:axId val="278560768"/>
        <c:axId val="278562304"/>
      </c:lineChart>
      <c:catAx>
        <c:axId val="27856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562304"/>
        <c:crosses val="autoZero"/>
        <c:auto val="1"/>
        <c:lblAlgn val="ctr"/>
        <c:lblOffset val="100"/>
        <c:noMultiLvlLbl val="0"/>
      </c:catAx>
      <c:valAx>
        <c:axId val="278562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560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'163.ЈАВНО КОМУНАЛНО ПРЕТПРИЈАТИ'!$A$161</c:f>
              <c:strCache>
                <c:ptCount val="1"/>
                <c:pt idx="0">
                  <c:v>   НЕТО ПРОФИТНА МАРЖА</c:v>
                </c:pt>
              </c:strCache>
            </c:strRef>
          </c:tx>
          <c:spPr>
            <a:ln w="28575" cap="rnd">
              <a:solidFill>
                <a:schemeClr val="accent1"/>
              </a:solidFill>
              <a:prstDash val="solid"/>
              <a:round/>
            </a:ln>
          </c:spPr>
          <c:marker>
            <c:symbol val="none"/>
          </c:marker>
          <c:cat>
            <c:numRef>
              <c:f>'163.ЈАВНО КОМУНАЛНО ПРЕТПРИЈАТИ'!$B$160:$D$160</c:f>
              <c:numCache>
                <c:formatCode>General</c:formatCode>
                <c:ptCount val="3"/>
                <c:pt idx="0">
                  <c:v>2023</c:v>
                </c:pt>
                <c:pt idx="1">
                  <c:v>2024</c:v>
                </c:pt>
                <c:pt idx="2">
                  <c:v>2025</c:v>
                </c:pt>
              </c:numCache>
            </c:numRef>
          </c:cat>
          <c:val>
            <c:numRef>
              <c:f>'163.ЈАВНО КОМУНАЛНО ПРЕТПРИЈАТИ'!$B$161:$D$161</c:f>
              <c:numCache>
                <c:formatCode>0.00</c:formatCode>
                <c:ptCount val="3"/>
                <c:pt idx="0">
                  <c:v>25.188562890672411</c:v>
                </c:pt>
                <c:pt idx="1">
                  <c:v>14.871082727293579</c:v>
                </c:pt>
                <c:pt idx="2">
                  <c:v>8.9409092749224079</c:v>
                </c:pt>
              </c:numCache>
            </c:numRef>
          </c:val>
          <c:smooth val="0"/>
          <c:extLst>
            <c:ext xmlns:c16="http://schemas.microsoft.com/office/drawing/2014/chart" uri="{C3380CC4-5D6E-409C-BE32-E72D297353CC}">
              <c16:uniqueId val="{00000000-7A7C-EF44-8331-93D10DBBF292}"/>
            </c:ext>
          </c:extLst>
        </c:ser>
        <c:ser>
          <c:idx val="1"/>
          <c:order val="1"/>
          <c:tx>
            <c:strRef>
              <c:f>'163.ЈАВНО КОМУНАЛНО ПРЕТПРИЈАТИ'!$A$162</c:f>
              <c:strCache>
                <c:ptCount val="1"/>
                <c:pt idx="0">
                  <c:v>  ОПЕРАТИВНА ПРОФИТНА МАРЖА</c:v>
                </c:pt>
              </c:strCache>
            </c:strRef>
          </c:tx>
          <c:spPr>
            <a:ln w="28575" cap="rnd">
              <a:solidFill>
                <a:schemeClr val="accent2"/>
              </a:solidFill>
              <a:prstDash val="solid"/>
              <a:round/>
            </a:ln>
          </c:spPr>
          <c:marker>
            <c:symbol val="none"/>
          </c:marker>
          <c:cat>
            <c:numRef>
              <c:f>'163.ЈАВНО КОМУНАЛНО ПРЕТПРИЈАТИ'!$B$160:$D$160</c:f>
              <c:numCache>
                <c:formatCode>General</c:formatCode>
                <c:ptCount val="3"/>
                <c:pt idx="0">
                  <c:v>2023</c:v>
                </c:pt>
                <c:pt idx="1">
                  <c:v>2024</c:v>
                </c:pt>
                <c:pt idx="2">
                  <c:v>2025</c:v>
                </c:pt>
              </c:numCache>
            </c:numRef>
          </c:cat>
          <c:val>
            <c:numRef>
              <c:f>'163.ЈАВНО КОМУНАЛНО ПРЕТПРИЈАТИ'!$B$162:$D$162</c:f>
              <c:numCache>
                <c:formatCode>0.00</c:formatCode>
                <c:ptCount val="3"/>
                <c:pt idx="0">
                  <c:v>4.664480906081458</c:v>
                </c:pt>
                <c:pt idx="1">
                  <c:v>16.520631638716189</c:v>
                </c:pt>
                <c:pt idx="2">
                  <c:v>8.9436124276287181</c:v>
                </c:pt>
              </c:numCache>
            </c:numRef>
          </c:val>
          <c:smooth val="0"/>
          <c:extLst>
            <c:ext xmlns:c16="http://schemas.microsoft.com/office/drawing/2014/chart" uri="{C3380CC4-5D6E-409C-BE32-E72D297353CC}">
              <c16:uniqueId val="{00000001-7A7C-EF44-8331-93D10DBBF292}"/>
            </c:ext>
          </c:extLst>
        </c:ser>
        <c:ser>
          <c:idx val="2"/>
          <c:order val="2"/>
          <c:tx>
            <c:strRef>
              <c:f>'163.ЈАВНО КОМУНАЛНО ПРЕТПРИЈАТИ'!$A$163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'163.ЈАВНО КОМУНАЛНО ПРЕТПРИЈАТИ'!$B$160:$D$160</c:f>
              <c:numCache>
                <c:formatCode>General</c:formatCode>
                <c:ptCount val="3"/>
                <c:pt idx="0">
                  <c:v>2023</c:v>
                </c:pt>
                <c:pt idx="1">
                  <c:v>2024</c:v>
                </c:pt>
                <c:pt idx="2">
                  <c:v>2025</c:v>
                </c:pt>
              </c:numCache>
            </c:numRef>
          </c:cat>
          <c:val>
            <c:numRef>
              <c:f>'163.ЈАВНО КОМУНАЛНО ПРЕТПРИЈАТИ'!$B$163:$D$163</c:f>
              <c:numCache>
                <c:formatCode>0.00</c:formatCode>
                <c:ptCount val="3"/>
                <c:pt idx="0">
                  <c:v>29.473923093386752</c:v>
                </c:pt>
                <c:pt idx="1">
                  <c:v>21.666637593839511</c:v>
                </c:pt>
                <c:pt idx="2">
                  <c:v>12.29540821352521</c:v>
                </c:pt>
              </c:numCache>
            </c:numRef>
          </c:val>
          <c:smooth val="0"/>
          <c:extLst>
            <c:ext xmlns:c16="http://schemas.microsoft.com/office/drawing/2014/chart" uri="{C3380CC4-5D6E-409C-BE32-E72D297353CC}">
              <c16:uniqueId val="{00000002-7A7C-EF44-8331-93D10DBBF292}"/>
            </c:ext>
          </c:extLst>
        </c:ser>
        <c:ser>
          <c:idx val="3"/>
          <c:order val="3"/>
          <c:tx>
            <c:strRef>
              <c:f>'163.ЈАВНО КОМУНАЛНО ПРЕТПРИЈАТИ'!$A$164</c:f>
              <c:strCache>
                <c:ptCount val="1"/>
                <c:pt idx="0">
                  <c:v>  СТАПКА НА ПОВРАТ НА КАПИТАЛОТ (ROE)</c:v>
                </c:pt>
              </c:strCache>
            </c:strRef>
          </c:tx>
          <c:marker>
            <c:symbol val="none"/>
          </c:marker>
          <c:cat>
            <c:numRef>
              <c:f>'163.ЈАВНО КОМУНАЛНО ПРЕТПРИЈАТИ'!$B$160:$D$160</c:f>
              <c:numCache>
                <c:formatCode>General</c:formatCode>
                <c:ptCount val="3"/>
                <c:pt idx="0">
                  <c:v>2023</c:v>
                </c:pt>
                <c:pt idx="1">
                  <c:v>2024</c:v>
                </c:pt>
                <c:pt idx="2">
                  <c:v>2025</c:v>
                </c:pt>
              </c:numCache>
            </c:numRef>
          </c:cat>
          <c:val>
            <c:numRef>
              <c:f>'163.ЈАВНО КОМУНАЛНО ПРЕТПРИЈАТИ'!$B$164:$D$164</c:f>
              <c:numCache>
                <c:formatCode>0.00</c:formatCode>
                <c:ptCount val="3"/>
                <c:pt idx="0">
                  <c:v>-420.10044988502273</c:v>
                </c:pt>
                <c:pt idx="1">
                  <c:v>147.54210301323641</c:v>
                </c:pt>
                <c:pt idx="2">
                  <c:v>49.701064333331068</c:v>
                </c:pt>
              </c:numCache>
            </c:numRef>
          </c:val>
          <c:smooth val="0"/>
          <c:extLst>
            <c:ext xmlns:c16="http://schemas.microsoft.com/office/drawing/2014/chart" uri="{C3380CC4-5D6E-409C-BE32-E72D297353CC}">
              <c16:uniqueId val="{00000000-EEF6-4A48-A38D-0404AAB04A85}"/>
            </c:ext>
          </c:extLst>
        </c:ser>
        <c:dLbls>
          <c:showLegendKey val="0"/>
          <c:showVal val="0"/>
          <c:showCatName val="0"/>
          <c:showSerName val="0"/>
          <c:showPercent val="0"/>
          <c:showBubbleSize val="0"/>
        </c:dLbls>
        <c:smooth val="0"/>
        <c:axId val="279008768"/>
        <c:axId val="279010304"/>
      </c:lineChart>
      <c:catAx>
        <c:axId val="2790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010304"/>
        <c:crosses val="autoZero"/>
        <c:auto val="1"/>
        <c:lblAlgn val="ctr"/>
        <c:lblOffset val="100"/>
        <c:noMultiLvlLbl val="0"/>
      </c:catAx>
      <c:valAx>
        <c:axId val="2790103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0087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'3.ЈП на Општина Аеродром Скоп'!$A$185</c:f>
              <c:strCache>
                <c:ptCount val="1"/>
                <c:pt idx="0">
                  <c:v>  ПОКАЗАТЕЛ НА ТЕКОВНА ЛИКВИДНОСТ (CURRENT RATIO)</c:v>
                </c:pt>
              </c:strCache>
            </c:strRef>
          </c:tx>
          <c:spPr>
            <a:ln>
              <a:prstDash val="solid"/>
            </a:ln>
          </c:spPr>
          <c:marker>
            <c:symbol val="none"/>
          </c:marker>
          <c:cat>
            <c:numRef>
              <c:f>'3.ЈП на Општина Аеродром Скоп'!$B$184:$D$184</c:f>
              <c:numCache>
                <c:formatCode>General</c:formatCode>
                <c:ptCount val="3"/>
                <c:pt idx="0">
                  <c:v>2023</c:v>
                </c:pt>
                <c:pt idx="1">
                  <c:v>2024</c:v>
                </c:pt>
                <c:pt idx="2">
                  <c:v>2025</c:v>
                </c:pt>
              </c:numCache>
            </c:numRef>
          </c:cat>
          <c:val>
            <c:numRef>
              <c:f>'3.ЈП на Општина Аеродром Скоп'!$B$185:$D$185</c:f>
              <c:numCache>
                <c:formatCode>0.00</c:formatCode>
                <c:ptCount val="3"/>
                <c:pt idx="0">
                  <c:v>3.244959324104364E-3</c:v>
                </c:pt>
                <c:pt idx="1">
                  <c:v>2.4613603395093549E-2</c:v>
                </c:pt>
                <c:pt idx="2">
                  <c:v>1.7578650104223069E-2</c:v>
                </c:pt>
              </c:numCache>
            </c:numRef>
          </c:val>
          <c:smooth val="0"/>
          <c:extLst>
            <c:ext xmlns:c16="http://schemas.microsoft.com/office/drawing/2014/chart" uri="{C3380CC4-5D6E-409C-BE32-E72D297353CC}">
              <c16:uniqueId val="{00000000-240F-594E-A4C5-3AC49ADA2CF3}"/>
            </c:ext>
          </c:extLst>
        </c:ser>
        <c:ser>
          <c:idx val="1"/>
          <c:order val="1"/>
          <c:tx>
            <c:strRef>
              <c:f>'3.ЈП на Општина Аеродром Скоп'!$A$186</c:f>
              <c:strCache>
                <c:ptCount val="1"/>
                <c:pt idx="0">
                  <c:v>  ПОКАЗАТЕЛ НА ЗАБРЗАНА ЛИКВИДНОСТ (QOICK RATIO)</c:v>
                </c:pt>
              </c:strCache>
            </c:strRef>
          </c:tx>
          <c:spPr>
            <a:ln>
              <a:prstDash val="solid"/>
            </a:ln>
          </c:spPr>
          <c:marker>
            <c:symbol val="none"/>
          </c:marker>
          <c:cat>
            <c:numRef>
              <c:f>'3.ЈП на Општина Аеродром Скоп'!$B$184:$D$184</c:f>
              <c:numCache>
                <c:formatCode>General</c:formatCode>
                <c:ptCount val="3"/>
                <c:pt idx="0">
                  <c:v>2023</c:v>
                </c:pt>
                <c:pt idx="1">
                  <c:v>2024</c:v>
                </c:pt>
                <c:pt idx="2">
                  <c:v>2025</c:v>
                </c:pt>
              </c:numCache>
            </c:numRef>
          </c:cat>
          <c:val>
            <c:numRef>
              <c:f>'3.ЈП на Општина Аеродром Скоп'!$B$186:$D$186</c:f>
              <c:numCache>
                <c:formatCode>0.00</c:formatCode>
                <c:ptCount val="3"/>
                <c:pt idx="0">
                  <c:v>3.244959324104364E-3</c:v>
                </c:pt>
                <c:pt idx="1">
                  <c:v>2.4613603395093549E-2</c:v>
                </c:pt>
                <c:pt idx="2">
                  <c:v>1.7578650104223069E-2</c:v>
                </c:pt>
              </c:numCache>
            </c:numRef>
          </c:val>
          <c:smooth val="0"/>
          <c:extLst>
            <c:ext xmlns:c16="http://schemas.microsoft.com/office/drawing/2014/chart" uri="{C3380CC4-5D6E-409C-BE32-E72D297353CC}">
              <c16:uniqueId val="{00000001-240F-594E-A4C5-3AC49ADA2CF3}"/>
            </c:ext>
          </c:extLst>
        </c:ser>
        <c:dLbls>
          <c:showLegendKey val="0"/>
          <c:showVal val="0"/>
          <c:showCatName val="0"/>
          <c:showSerName val="0"/>
          <c:showPercent val="0"/>
          <c:showBubbleSize val="0"/>
        </c:dLbls>
        <c:smooth val="0"/>
        <c:axId val="220997888"/>
        <c:axId val="221003776"/>
      </c:lineChart>
      <c:catAx>
        <c:axId val="220997888"/>
        <c:scaling>
          <c:orientation val="minMax"/>
        </c:scaling>
        <c:delete val="0"/>
        <c:axPos val="b"/>
        <c:numFmt formatCode="General" sourceLinked="1"/>
        <c:majorTickMark val="out"/>
        <c:minorTickMark val="none"/>
        <c:tickLblPos val="nextTo"/>
        <c:crossAx val="221003776"/>
        <c:crosses val="autoZero"/>
        <c:auto val="1"/>
        <c:lblAlgn val="ctr"/>
        <c:lblOffset val="100"/>
        <c:noMultiLvlLbl val="0"/>
      </c:catAx>
      <c:valAx>
        <c:axId val="221003776"/>
        <c:scaling>
          <c:orientation val="minMax"/>
        </c:scaling>
        <c:delete val="0"/>
        <c:axPos val="l"/>
        <c:majorGridlines/>
        <c:numFmt formatCode="0.00" sourceLinked="1"/>
        <c:majorTickMark val="out"/>
        <c:minorTickMark val="none"/>
        <c:tickLblPos val="nextTo"/>
        <c:crossAx val="2209978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'17.Меѓуопштинско јавно претпри'!$A$99</c:f>
              <c:strCache>
                <c:ptCount val="1"/>
                <c:pt idx="0">
                  <c:v>Oбврски</c:v>
                </c:pt>
              </c:strCache>
            </c:strRef>
          </c:tx>
          <c:spPr>
            <a:ln>
              <a:prstDash val="solid"/>
            </a:ln>
          </c:spPr>
          <c:invertIfNegative val="0"/>
          <c:cat>
            <c:numRef>
              <c:f>'17.Меѓуопштинско јавно претпри'!$B$98:$D$98</c:f>
              <c:numCache>
                <c:formatCode>0</c:formatCode>
                <c:ptCount val="3"/>
                <c:pt idx="0">
                  <c:v>2023</c:v>
                </c:pt>
                <c:pt idx="1">
                  <c:v>2024</c:v>
                </c:pt>
                <c:pt idx="2">
                  <c:v>2025</c:v>
                </c:pt>
              </c:numCache>
            </c:numRef>
          </c:cat>
          <c:val>
            <c:numRef>
              <c:f>'17.Меѓуопштинско јавно претпри'!$B$99:$D$99</c:f>
              <c:numCache>
                <c:formatCode>#,##0</c:formatCode>
                <c:ptCount val="3"/>
                <c:pt idx="0">
                  <c:v>223900</c:v>
                </c:pt>
                <c:pt idx="1">
                  <c:v>759458</c:v>
                </c:pt>
                <c:pt idx="2">
                  <c:v>708044</c:v>
                </c:pt>
              </c:numCache>
            </c:numRef>
          </c:val>
          <c:extLst>
            <c:ext xmlns:c16="http://schemas.microsoft.com/office/drawing/2014/chart" uri="{C3380CC4-5D6E-409C-BE32-E72D297353CC}">
              <c16:uniqueId val="{00000000-856F-7141-ADA9-15CD898AADFC}"/>
            </c:ext>
          </c:extLst>
        </c:ser>
        <c:ser>
          <c:idx val="1"/>
          <c:order val="1"/>
          <c:tx>
            <c:strRef>
              <c:f>'17.Меѓуопштинско јавно претпри'!$A$100</c:f>
              <c:strCache>
                <c:ptCount val="1"/>
                <c:pt idx="0">
                  <c:v>EBITDA</c:v>
                </c:pt>
              </c:strCache>
            </c:strRef>
          </c:tx>
          <c:spPr>
            <a:ln>
              <a:prstDash val="solid"/>
            </a:ln>
          </c:spPr>
          <c:invertIfNegative val="0"/>
          <c:cat>
            <c:numRef>
              <c:f>'17.Меѓуопштинско јавно претпри'!$B$98:$D$98</c:f>
              <c:numCache>
                <c:formatCode>0</c:formatCode>
                <c:ptCount val="3"/>
                <c:pt idx="0">
                  <c:v>2023</c:v>
                </c:pt>
                <c:pt idx="1">
                  <c:v>2024</c:v>
                </c:pt>
                <c:pt idx="2">
                  <c:v>2025</c:v>
                </c:pt>
              </c:numCache>
            </c:numRef>
          </c:cat>
          <c:val>
            <c:numRef>
              <c:f>'17.Меѓуопштинско јавно претпри'!$B$100:$D$100</c:f>
              <c:numCache>
                <c:formatCode>#,##0</c:formatCode>
                <c:ptCount val="3"/>
                <c:pt idx="0">
                  <c:v>-832900</c:v>
                </c:pt>
                <c:pt idx="1">
                  <c:v>-2132263</c:v>
                </c:pt>
                <c:pt idx="2">
                  <c:v>-3971497</c:v>
                </c:pt>
              </c:numCache>
            </c:numRef>
          </c:val>
          <c:extLst>
            <c:ext xmlns:c16="http://schemas.microsoft.com/office/drawing/2014/chart" uri="{C3380CC4-5D6E-409C-BE32-E72D297353CC}">
              <c16:uniqueId val="{00000001-856F-7141-ADA9-15CD898AADFC}"/>
            </c:ext>
          </c:extLst>
        </c:ser>
        <c:ser>
          <c:idx val="2"/>
          <c:order val="2"/>
          <c:tx>
            <c:strRef>
              <c:f>'17.Меѓуопштинско јавно претпри'!$A$101</c:f>
              <c:strCache>
                <c:ptCount val="1"/>
                <c:pt idx="0">
                  <c:v>Показател на долг/ЕBITDA</c:v>
                </c:pt>
              </c:strCache>
            </c:strRef>
          </c:tx>
          <c:spPr>
            <a:ln>
              <a:prstDash val="solid"/>
            </a:ln>
          </c:spPr>
          <c:invertIfNegative val="0"/>
          <c:cat>
            <c:numRef>
              <c:f>'17.Меѓуопштинско јавно претпри'!$B$98:$D$98</c:f>
              <c:numCache>
                <c:formatCode>0</c:formatCode>
                <c:ptCount val="3"/>
                <c:pt idx="0">
                  <c:v>2023</c:v>
                </c:pt>
                <c:pt idx="1">
                  <c:v>2024</c:v>
                </c:pt>
                <c:pt idx="2">
                  <c:v>2025</c:v>
                </c:pt>
              </c:numCache>
            </c:numRef>
          </c:cat>
          <c:val>
            <c:numRef>
              <c:f>'17.Меѓуопштинско јавно претпри'!$B$101:$D$101</c:f>
              <c:numCache>
                <c:formatCode>#,##0.00</c:formatCode>
                <c:ptCount val="3"/>
                <c:pt idx="0">
                  <c:v>-0.26881978628887021</c:v>
                </c:pt>
                <c:pt idx="1">
                  <c:v>-0.35617463699365409</c:v>
                </c:pt>
                <c:pt idx="2">
                  <c:v>-0.17828138860485099</c:v>
                </c:pt>
              </c:numCache>
            </c:numRef>
          </c:val>
          <c:extLst>
            <c:ext xmlns:c16="http://schemas.microsoft.com/office/drawing/2014/chart" uri="{C3380CC4-5D6E-409C-BE32-E72D297353CC}">
              <c16:uniqueId val="{00000002-856F-7141-ADA9-15CD898AADFC}"/>
            </c:ext>
          </c:extLst>
        </c:ser>
        <c:dLbls>
          <c:showLegendKey val="0"/>
          <c:showVal val="0"/>
          <c:showCatName val="0"/>
          <c:showSerName val="0"/>
          <c:showPercent val="0"/>
          <c:showBubbleSize val="0"/>
        </c:dLbls>
        <c:gapWidth val="150"/>
        <c:axId val="223278208"/>
        <c:axId val="223279744"/>
      </c:barChart>
      <c:catAx>
        <c:axId val="223278208"/>
        <c:scaling>
          <c:orientation val="minMax"/>
        </c:scaling>
        <c:delete val="0"/>
        <c:axPos val="b"/>
        <c:numFmt formatCode="0" sourceLinked="1"/>
        <c:majorTickMark val="out"/>
        <c:minorTickMark val="none"/>
        <c:tickLblPos val="nextTo"/>
        <c:crossAx val="223279744"/>
        <c:crosses val="autoZero"/>
        <c:auto val="1"/>
        <c:lblAlgn val="ctr"/>
        <c:lblOffset val="100"/>
        <c:noMultiLvlLbl val="0"/>
      </c:catAx>
      <c:valAx>
        <c:axId val="223279744"/>
        <c:scaling>
          <c:orientation val="minMax"/>
        </c:scaling>
        <c:delete val="0"/>
        <c:axPos val="l"/>
        <c:majorGridlines/>
        <c:numFmt formatCode="#,##0" sourceLinked="1"/>
        <c:majorTickMark val="out"/>
        <c:minorTickMark val="none"/>
        <c:tickLblPos val="nextTo"/>
        <c:crossAx val="2232782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'163.ЈАВНО КОМУНАЛНО ПРЕТПРИЈАТИ'!$A$95</c:f>
              <c:strCache>
                <c:ptCount val="1"/>
                <c:pt idx="0">
                  <c:v>Oбврски</c:v>
                </c:pt>
              </c:strCache>
            </c:strRef>
          </c:tx>
          <c:spPr>
            <a:solidFill>
              <a:schemeClr val="accent1"/>
            </a:solidFill>
            <a:ln>
              <a:noFill/>
              <a:prstDash val="solid"/>
            </a:ln>
          </c:spPr>
          <c:invertIfNegative val="0"/>
          <c:cat>
            <c:numRef>
              <c:f>'163.ЈАВНО КОМУНАЛНО ПРЕТПРИЈАТИ'!$B$94:$D$94</c:f>
              <c:numCache>
                <c:formatCode>0</c:formatCode>
                <c:ptCount val="3"/>
                <c:pt idx="0">
                  <c:v>2023</c:v>
                </c:pt>
                <c:pt idx="1">
                  <c:v>2024</c:v>
                </c:pt>
                <c:pt idx="2">
                  <c:v>2025</c:v>
                </c:pt>
              </c:numCache>
            </c:numRef>
          </c:cat>
          <c:val>
            <c:numRef>
              <c:f>'163.ЈАВНО КОМУНАЛНО ПРЕТПРИЈАТИ'!$B$95:$D$95</c:f>
              <c:numCache>
                <c:formatCode>#,##0</c:formatCode>
                <c:ptCount val="3"/>
                <c:pt idx="0">
                  <c:v>10195194</c:v>
                </c:pt>
                <c:pt idx="1">
                  <c:v>8167762</c:v>
                </c:pt>
                <c:pt idx="2">
                  <c:v>7003330</c:v>
                </c:pt>
              </c:numCache>
            </c:numRef>
          </c:val>
          <c:extLst>
            <c:ext xmlns:c16="http://schemas.microsoft.com/office/drawing/2014/chart" uri="{C3380CC4-5D6E-409C-BE32-E72D297353CC}">
              <c16:uniqueId val="{00000000-7D7F-524C-A3E1-E49BD2B75E27}"/>
            </c:ext>
          </c:extLst>
        </c:ser>
        <c:ser>
          <c:idx val="1"/>
          <c:order val="1"/>
          <c:tx>
            <c:strRef>
              <c:f>'163.ЈАВНО КОМУНАЛНО ПРЕТПРИЈАТИ'!$A$96</c:f>
              <c:strCache>
                <c:ptCount val="1"/>
                <c:pt idx="0">
                  <c:v>EBITDA</c:v>
                </c:pt>
              </c:strCache>
            </c:strRef>
          </c:tx>
          <c:spPr>
            <a:solidFill>
              <a:schemeClr val="accent2"/>
            </a:solidFill>
            <a:ln>
              <a:noFill/>
              <a:prstDash val="solid"/>
            </a:ln>
          </c:spPr>
          <c:invertIfNegative val="0"/>
          <c:cat>
            <c:numRef>
              <c:f>'163.ЈАВНО КОМУНАЛНО ПРЕТПРИЈАТИ'!$B$94:$D$94</c:f>
              <c:numCache>
                <c:formatCode>0</c:formatCode>
                <c:ptCount val="3"/>
                <c:pt idx="0">
                  <c:v>2023</c:v>
                </c:pt>
                <c:pt idx="1">
                  <c:v>2024</c:v>
                </c:pt>
                <c:pt idx="2">
                  <c:v>2025</c:v>
                </c:pt>
              </c:numCache>
            </c:numRef>
          </c:cat>
          <c:val>
            <c:numRef>
              <c:f>'163.ЈАВНО КОМУНАЛНО ПРЕТПРИЈАТИ'!$B$96:$D$96</c:f>
              <c:numCache>
                <c:formatCode>#,##0</c:formatCode>
                <c:ptCount val="3"/>
                <c:pt idx="0">
                  <c:v>547918</c:v>
                </c:pt>
                <c:pt idx="1">
                  <c:v>2327269</c:v>
                </c:pt>
                <c:pt idx="2">
                  <c:v>1402792</c:v>
                </c:pt>
              </c:numCache>
            </c:numRef>
          </c:val>
          <c:extLst>
            <c:ext xmlns:c16="http://schemas.microsoft.com/office/drawing/2014/chart" uri="{C3380CC4-5D6E-409C-BE32-E72D297353CC}">
              <c16:uniqueId val="{00000001-7D7F-524C-A3E1-E49BD2B75E27}"/>
            </c:ext>
          </c:extLst>
        </c:ser>
        <c:ser>
          <c:idx val="2"/>
          <c:order val="2"/>
          <c:tx>
            <c:strRef>
              <c:f>'163.ЈАВНО КОМУНАЛНО ПРЕТПРИЈАТИ'!$A$97</c:f>
              <c:strCache>
                <c:ptCount val="1"/>
                <c:pt idx="0">
                  <c:v>Показател на долг/ЕBITDA</c:v>
                </c:pt>
              </c:strCache>
            </c:strRef>
          </c:tx>
          <c:spPr>
            <a:solidFill>
              <a:schemeClr val="accent3"/>
            </a:solidFill>
            <a:ln>
              <a:noFill/>
              <a:prstDash val="solid"/>
            </a:ln>
          </c:spPr>
          <c:invertIfNegative val="0"/>
          <c:cat>
            <c:numRef>
              <c:f>'163.ЈАВНО КОМУНАЛНО ПРЕТПРИЈАТИ'!$B$94:$D$94</c:f>
              <c:numCache>
                <c:formatCode>0</c:formatCode>
                <c:ptCount val="3"/>
                <c:pt idx="0">
                  <c:v>2023</c:v>
                </c:pt>
                <c:pt idx="1">
                  <c:v>2024</c:v>
                </c:pt>
                <c:pt idx="2">
                  <c:v>2025</c:v>
                </c:pt>
              </c:numCache>
            </c:numRef>
          </c:cat>
          <c:val>
            <c:numRef>
              <c:f>'163.ЈАВНО КОМУНАЛНО ПРЕТПРИЈАТИ'!$B$97:$D$97</c:f>
              <c:numCache>
                <c:formatCode>#,##0.00</c:formatCode>
                <c:ptCount val="3"/>
                <c:pt idx="0">
                  <c:v>18.60715289514124</c:v>
                </c:pt>
                <c:pt idx="1">
                  <c:v>3.5095908552041042</c:v>
                </c:pt>
                <c:pt idx="2">
                  <c:v>4.9924222550456516</c:v>
                </c:pt>
              </c:numCache>
            </c:numRef>
          </c:val>
          <c:extLst>
            <c:ext xmlns:c16="http://schemas.microsoft.com/office/drawing/2014/chart" uri="{C3380CC4-5D6E-409C-BE32-E72D297353CC}">
              <c16:uniqueId val="{00000002-7D7F-524C-A3E1-E49BD2B75E27}"/>
            </c:ext>
          </c:extLst>
        </c:ser>
        <c:dLbls>
          <c:showLegendKey val="0"/>
          <c:showVal val="0"/>
          <c:showCatName val="0"/>
          <c:showSerName val="0"/>
          <c:showPercent val="0"/>
          <c:showBubbleSize val="0"/>
        </c:dLbls>
        <c:gapWidth val="219"/>
        <c:overlap val="-27"/>
        <c:axId val="273356288"/>
        <c:axId val="273357824"/>
      </c:barChart>
      <c:catAx>
        <c:axId val="2733562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57824"/>
        <c:crosses val="autoZero"/>
        <c:auto val="1"/>
        <c:lblAlgn val="ctr"/>
        <c:lblOffset val="100"/>
        <c:noMultiLvlLbl val="0"/>
      </c:catAx>
      <c:valAx>
        <c:axId val="273357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56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'163.ЈАВНО КОМУНАЛНО ПРЕТПРИЈАТИ'!$A$118</c:f>
              <c:strCache>
                <c:ptCount val="1"/>
                <c:pt idx="0">
                  <c:v>Oбврски</c:v>
                </c:pt>
              </c:strCache>
            </c:strRef>
          </c:tx>
          <c:spPr>
            <a:solidFill>
              <a:schemeClr val="accent1"/>
            </a:solidFill>
            <a:ln>
              <a:noFill/>
              <a:prstDash val="solid"/>
            </a:ln>
          </c:spPr>
          <c:invertIfNegative val="0"/>
          <c:cat>
            <c:numRef>
              <c:f>'163.ЈАВНО КОМУНАЛНО ПРЕТПРИЈАТИ'!$B$117:$D$117</c:f>
              <c:numCache>
                <c:formatCode>General</c:formatCode>
                <c:ptCount val="3"/>
                <c:pt idx="0">
                  <c:v>2023</c:v>
                </c:pt>
                <c:pt idx="1">
                  <c:v>2024</c:v>
                </c:pt>
                <c:pt idx="2">
                  <c:v>2025</c:v>
                </c:pt>
              </c:numCache>
            </c:numRef>
          </c:cat>
          <c:val>
            <c:numRef>
              <c:f>'163.ЈАВНО КОМУНАЛНО ПРЕТПРИЈАТИ'!$B$118:$D$118</c:f>
              <c:numCache>
                <c:formatCode>#,##0</c:formatCode>
                <c:ptCount val="3"/>
                <c:pt idx="0">
                  <c:v>10195194</c:v>
                </c:pt>
                <c:pt idx="1">
                  <c:v>8167762</c:v>
                </c:pt>
                <c:pt idx="2">
                  <c:v>7003330</c:v>
                </c:pt>
              </c:numCache>
            </c:numRef>
          </c:val>
          <c:extLst>
            <c:ext xmlns:c16="http://schemas.microsoft.com/office/drawing/2014/chart" uri="{C3380CC4-5D6E-409C-BE32-E72D297353CC}">
              <c16:uniqueId val="{00000000-60D0-8C49-8DD3-39F7C1BD16E2}"/>
            </c:ext>
          </c:extLst>
        </c:ser>
        <c:ser>
          <c:idx val="1"/>
          <c:order val="1"/>
          <c:tx>
            <c:strRef>
              <c:f>'163.ЈАВНО КОМУНАЛНО ПРЕТПРИЈАТИ'!$A$119</c:f>
              <c:strCache>
                <c:ptCount val="1"/>
                <c:pt idx="0">
                  <c:v>Приходи</c:v>
                </c:pt>
              </c:strCache>
            </c:strRef>
          </c:tx>
          <c:spPr>
            <a:solidFill>
              <a:schemeClr val="accent2"/>
            </a:solidFill>
            <a:ln>
              <a:noFill/>
              <a:prstDash val="solid"/>
            </a:ln>
          </c:spPr>
          <c:invertIfNegative val="0"/>
          <c:cat>
            <c:numRef>
              <c:f>'163.ЈАВНО КОМУНАЛНО ПРЕТПРИЈАТИ'!$B$117:$D$117</c:f>
              <c:numCache>
                <c:formatCode>General</c:formatCode>
                <c:ptCount val="3"/>
                <c:pt idx="0">
                  <c:v>2023</c:v>
                </c:pt>
                <c:pt idx="1">
                  <c:v>2024</c:v>
                </c:pt>
                <c:pt idx="2">
                  <c:v>2025</c:v>
                </c:pt>
              </c:numCache>
            </c:numRef>
          </c:cat>
          <c:val>
            <c:numRef>
              <c:f>'163.ЈАВНО КОМУНАЛНО ПРЕТПРИЈАТИ'!$B$119:$D$119</c:f>
              <c:numCache>
                <c:formatCode>#,##0</c:formatCode>
                <c:ptCount val="3"/>
                <c:pt idx="0">
                  <c:v>14387779</c:v>
                </c:pt>
                <c:pt idx="1">
                  <c:v>13948481</c:v>
                </c:pt>
                <c:pt idx="2">
                  <c:v>15537413</c:v>
                </c:pt>
              </c:numCache>
            </c:numRef>
          </c:val>
          <c:extLst>
            <c:ext xmlns:c16="http://schemas.microsoft.com/office/drawing/2014/chart" uri="{C3380CC4-5D6E-409C-BE32-E72D297353CC}">
              <c16:uniqueId val="{00000001-60D0-8C49-8DD3-39F7C1BD16E2}"/>
            </c:ext>
          </c:extLst>
        </c:ser>
        <c:dLbls>
          <c:showLegendKey val="0"/>
          <c:showVal val="0"/>
          <c:showCatName val="0"/>
          <c:showSerName val="0"/>
          <c:showPercent val="0"/>
          <c:showBubbleSize val="0"/>
        </c:dLbls>
        <c:gapWidth val="219"/>
        <c:overlap val="-27"/>
        <c:axId val="273396096"/>
        <c:axId val="273397632"/>
      </c:barChart>
      <c:catAx>
        <c:axId val="27339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97632"/>
        <c:crosses val="autoZero"/>
        <c:auto val="1"/>
        <c:lblAlgn val="ctr"/>
        <c:lblOffset val="100"/>
        <c:noMultiLvlLbl val="0"/>
      </c:catAx>
      <c:valAx>
        <c:axId val="273397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396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'163.ЈАВНО КОМУНАЛНО ПРЕТПРИЈАТИ'!$A$139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'163.ЈАВНО КОМУНАЛНО ПРЕТПРИЈАТИ'!$B$138:$D$138</c:f>
              <c:numCache>
                <c:formatCode>General</c:formatCode>
                <c:ptCount val="3"/>
                <c:pt idx="0">
                  <c:v>2023</c:v>
                </c:pt>
                <c:pt idx="1">
                  <c:v>2024</c:v>
                </c:pt>
                <c:pt idx="2">
                  <c:v>2025</c:v>
                </c:pt>
              </c:numCache>
            </c:numRef>
          </c:cat>
          <c:val>
            <c:numRef>
              <c:f>'163.ЈАВНО КОМУНАЛНО ПРЕТПРИЈАТИ'!$B$139:$D$139</c:f>
              <c:numCache>
                <c:formatCode>0.00</c:formatCode>
                <c:ptCount val="3"/>
                <c:pt idx="0">
                  <c:v>1.070159227635803</c:v>
                </c:pt>
                <c:pt idx="1">
                  <c:v>0.85314945936553621</c:v>
                </c:pt>
                <c:pt idx="2">
                  <c:v>0.61985077019223855</c:v>
                </c:pt>
              </c:numCache>
            </c:numRef>
          </c:val>
          <c:smooth val="0"/>
          <c:extLst>
            <c:ext xmlns:c16="http://schemas.microsoft.com/office/drawing/2014/chart" uri="{C3380CC4-5D6E-409C-BE32-E72D297353CC}">
              <c16:uniqueId val="{00000000-ED30-F04C-8B15-BF883813F983}"/>
            </c:ext>
          </c:extLst>
        </c:ser>
        <c:ser>
          <c:idx val="1"/>
          <c:order val="1"/>
          <c:tx>
            <c:strRef>
              <c:f>'163.ЈАВНО КОМУНАЛНО ПРЕТПРИЈАТИ'!$A$140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'163.ЈАВНО КОМУНАЛНО ПРЕТПРИЈАТИ'!$B$138:$D$138</c:f>
              <c:numCache>
                <c:formatCode>General</c:formatCode>
                <c:ptCount val="3"/>
                <c:pt idx="0">
                  <c:v>2023</c:v>
                </c:pt>
                <c:pt idx="1">
                  <c:v>2024</c:v>
                </c:pt>
                <c:pt idx="2">
                  <c:v>2025</c:v>
                </c:pt>
              </c:numCache>
            </c:numRef>
          </c:cat>
          <c:val>
            <c:numRef>
              <c:f>'163.ЈАВНО КОМУНАЛНО ПРЕТПРИЈАТИ'!$B$140:$D$140</c:f>
              <c:numCache>
                <c:formatCode>0.00</c:formatCode>
                <c:ptCount val="3"/>
                <c:pt idx="0">
                  <c:v>-15.253292598815371</c:v>
                </c:pt>
                <c:pt idx="1">
                  <c:v>5.8096446610242429</c:v>
                </c:pt>
                <c:pt idx="2">
                  <c:v>2.5055892794596799</c:v>
                </c:pt>
              </c:numCache>
            </c:numRef>
          </c:val>
          <c:smooth val="0"/>
          <c:extLst>
            <c:ext xmlns:c16="http://schemas.microsoft.com/office/drawing/2014/chart" uri="{C3380CC4-5D6E-409C-BE32-E72D297353CC}">
              <c16:uniqueId val="{00000001-ED30-F04C-8B15-BF883813F983}"/>
            </c:ext>
          </c:extLst>
        </c:ser>
        <c:dLbls>
          <c:showLegendKey val="0"/>
          <c:showVal val="0"/>
          <c:showCatName val="0"/>
          <c:showSerName val="0"/>
          <c:showPercent val="0"/>
          <c:showBubbleSize val="0"/>
        </c:dLbls>
        <c:smooth val="0"/>
        <c:axId val="273415168"/>
        <c:axId val="273498880"/>
      </c:lineChart>
      <c:catAx>
        <c:axId val="27341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498880"/>
        <c:crosses val="autoZero"/>
        <c:auto val="1"/>
        <c:lblAlgn val="ctr"/>
        <c:lblOffset val="100"/>
        <c:noMultiLvlLbl val="0"/>
      </c:catAx>
      <c:valAx>
        <c:axId val="273498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415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'163.ЈАВНО КОМУНАЛНО ПРЕТПРИЈАТИ'!$A$185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'163.ЈАВНО КОМУНАЛНО ПРЕТПРИЈАТИ'!$B$184:$D$184</c:f>
              <c:numCache>
                <c:formatCode>General</c:formatCode>
                <c:ptCount val="3"/>
                <c:pt idx="0">
                  <c:v>2023</c:v>
                </c:pt>
                <c:pt idx="1">
                  <c:v>2024</c:v>
                </c:pt>
                <c:pt idx="2">
                  <c:v>2025</c:v>
                </c:pt>
              </c:numCache>
            </c:numRef>
          </c:cat>
          <c:val>
            <c:numRef>
              <c:f>'163.ЈАВНО КОМУНАЛНО ПРЕТПРИЈАТИ'!$B$185:$D$185</c:f>
              <c:numCache>
                <c:formatCode>0.00</c:formatCode>
                <c:ptCount val="3"/>
                <c:pt idx="0">
                  <c:v>0.93052373500690622</c:v>
                </c:pt>
                <c:pt idx="1">
                  <c:v>1.1700414385237961</c:v>
                </c:pt>
                <c:pt idx="2">
                  <c:v>1.6127412245317581</c:v>
                </c:pt>
              </c:numCache>
            </c:numRef>
          </c:val>
          <c:smooth val="0"/>
          <c:extLst>
            <c:ext xmlns:c16="http://schemas.microsoft.com/office/drawing/2014/chart" uri="{C3380CC4-5D6E-409C-BE32-E72D297353CC}">
              <c16:uniqueId val="{00000000-C8E2-DF4D-86B9-19CDDD0971E5}"/>
            </c:ext>
          </c:extLst>
        </c:ser>
        <c:ser>
          <c:idx val="1"/>
          <c:order val="1"/>
          <c:tx>
            <c:strRef>
              <c:f>'163.ЈАВНО КОМУНАЛНО ПРЕТПРИЈАТИ'!$A$186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'163.ЈАВНО КОМУНАЛНО ПРЕТПРИЈАТИ'!$B$184:$D$184</c:f>
              <c:numCache>
                <c:formatCode>General</c:formatCode>
                <c:ptCount val="3"/>
                <c:pt idx="0">
                  <c:v>2023</c:v>
                </c:pt>
                <c:pt idx="1">
                  <c:v>2024</c:v>
                </c:pt>
                <c:pt idx="2">
                  <c:v>2025</c:v>
                </c:pt>
              </c:numCache>
            </c:numRef>
          </c:cat>
          <c:val>
            <c:numRef>
              <c:f>'163.ЈАВНО КОМУНАЛНО ПРЕТПРИЈАТИ'!$B$186:$D$186</c:f>
              <c:numCache>
                <c:formatCode>0.00</c:formatCode>
                <c:ptCount val="3"/>
                <c:pt idx="0">
                  <c:v>0.88855160578602033</c:v>
                </c:pt>
                <c:pt idx="1">
                  <c:v>1.117055443094449</c:v>
                </c:pt>
                <c:pt idx="2">
                  <c:v>1.533486784144114</c:v>
                </c:pt>
              </c:numCache>
            </c:numRef>
          </c:val>
          <c:smooth val="0"/>
          <c:extLst>
            <c:ext xmlns:c16="http://schemas.microsoft.com/office/drawing/2014/chart" uri="{C3380CC4-5D6E-409C-BE32-E72D297353CC}">
              <c16:uniqueId val="{00000001-C8E2-DF4D-86B9-19CDDD0971E5}"/>
            </c:ext>
          </c:extLst>
        </c:ser>
        <c:dLbls>
          <c:showLegendKey val="0"/>
          <c:showVal val="0"/>
          <c:showCatName val="0"/>
          <c:showSerName val="0"/>
          <c:showPercent val="0"/>
          <c:showBubbleSize val="0"/>
        </c:dLbls>
        <c:smooth val="0"/>
        <c:axId val="273528704"/>
        <c:axId val="273530240"/>
      </c:lineChart>
      <c:catAx>
        <c:axId val="27352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530240"/>
        <c:crosses val="autoZero"/>
        <c:auto val="1"/>
        <c:lblAlgn val="ctr"/>
        <c:lblOffset val="100"/>
        <c:noMultiLvlLbl val="0"/>
      </c:catAx>
      <c:valAx>
        <c:axId val="273530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35287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 164.ЈП Комунално Струга'!$A$161</c:f>
              <c:strCache>
                <c:ptCount val="1"/>
                <c:pt idx="0">
                  <c:v>   НЕТО ПРОФИТНА МАРЖА</c:v>
                </c:pt>
              </c:strCache>
            </c:strRef>
          </c:tx>
          <c:spPr>
            <a:ln>
              <a:prstDash val="solid"/>
            </a:ln>
          </c:spPr>
          <c:marker>
            <c:symbol val="none"/>
          </c:marker>
          <c:cat>
            <c:numRef>
              <c:f>' 164.ЈП Комунално Струга'!$B$160:$D$160</c:f>
              <c:numCache>
                <c:formatCode>General</c:formatCode>
                <c:ptCount val="3"/>
                <c:pt idx="0">
                  <c:v>2023</c:v>
                </c:pt>
                <c:pt idx="1">
                  <c:v>2024</c:v>
                </c:pt>
                <c:pt idx="2">
                  <c:v>2025</c:v>
                </c:pt>
              </c:numCache>
            </c:numRef>
          </c:cat>
          <c:val>
            <c:numRef>
              <c:f>' 164.ЈП Комунално Струга'!$B$161:$D$161</c:f>
              <c:numCache>
                <c:formatCode>0.00</c:formatCode>
                <c:ptCount val="3"/>
                <c:pt idx="0">
                  <c:v>11.35367395461012</c:v>
                </c:pt>
                <c:pt idx="1">
                  <c:v>0.98897060873184062</c:v>
                </c:pt>
                <c:pt idx="2">
                  <c:v>-0.36</c:v>
                </c:pt>
              </c:numCache>
            </c:numRef>
          </c:val>
          <c:smooth val="0"/>
          <c:extLst>
            <c:ext xmlns:c16="http://schemas.microsoft.com/office/drawing/2014/chart" uri="{C3380CC4-5D6E-409C-BE32-E72D297353CC}">
              <c16:uniqueId val="{00000000-8B8C-4F47-9AB1-8D79E6B89837}"/>
            </c:ext>
          </c:extLst>
        </c:ser>
        <c:ser>
          <c:idx val="1"/>
          <c:order val="1"/>
          <c:tx>
            <c:strRef>
              <c:f>' 164.ЈП Комунално Струга'!$A$162</c:f>
              <c:strCache>
                <c:ptCount val="1"/>
                <c:pt idx="0">
                  <c:v>  ОПЕРАТИВНА ПРОФИТНА МАРЖА</c:v>
                </c:pt>
              </c:strCache>
            </c:strRef>
          </c:tx>
          <c:spPr>
            <a:ln>
              <a:prstDash val="solid"/>
            </a:ln>
          </c:spPr>
          <c:marker>
            <c:symbol val="none"/>
          </c:marker>
          <c:cat>
            <c:numRef>
              <c:f>' 164.ЈП Комунално Струга'!$B$160:$D$160</c:f>
              <c:numCache>
                <c:formatCode>General</c:formatCode>
                <c:ptCount val="3"/>
                <c:pt idx="0">
                  <c:v>2023</c:v>
                </c:pt>
                <c:pt idx="1">
                  <c:v>2024</c:v>
                </c:pt>
                <c:pt idx="2">
                  <c:v>2025</c:v>
                </c:pt>
              </c:numCache>
            </c:numRef>
          </c:cat>
          <c:val>
            <c:numRef>
              <c:f>' 164.ЈП Комунално Струга'!$B$162:$D$162</c:f>
              <c:numCache>
                <c:formatCode>0.00</c:formatCode>
                <c:ptCount val="3"/>
                <c:pt idx="0">
                  <c:v>13.55795123941577</c:v>
                </c:pt>
                <c:pt idx="1">
                  <c:v>2.411615839349893</c:v>
                </c:pt>
                <c:pt idx="2">
                  <c:v>4.4478662809800982</c:v>
                </c:pt>
              </c:numCache>
            </c:numRef>
          </c:val>
          <c:smooth val="0"/>
          <c:extLst>
            <c:ext xmlns:c16="http://schemas.microsoft.com/office/drawing/2014/chart" uri="{C3380CC4-5D6E-409C-BE32-E72D297353CC}">
              <c16:uniqueId val="{00000001-8B8C-4F47-9AB1-8D79E6B89837}"/>
            </c:ext>
          </c:extLst>
        </c:ser>
        <c:ser>
          <c:idx val="2"/>
          <c:order val="2"/>
          <c:tx>
            <c:strRef>
              <c:f>' 164.ЈП Комунално Струга'!$A$163</c:f>
              <c:strCache>
                <c:ptCount val="1"/>
                <c:pt idx="0">
                  <c:v>  СТАПКА НА ПОВРАТ НА СРЕДСТВА (ROA)</c:v>
                </c:pt>
              </c:strCache>
            </c:strRef>
          </c:tx>
          <c:spPr>
            <a:ln>
              <a:prstDash val="solid"/>
            </a:ln>
          </c:spPr>
          <c:marker>
            <c:symbol val="none"/>
          </c:marker>
          <c:cat>
            <c:numRef>
              <c:f>' 164.ЈП Комунално Струга'!$B$160:$D$160</c:f>
              <c:numCache>
                <c:formatCode>General</c:formatCode>
                <c:ptCount val="3"/>
                <c:pt idx="0">
                  <c:v>2023</c:v>
                </c:pt>
                <c:pt idx="1">
                  <c:v>2024</c:v>
                </c:pt>
                <c:pt idx="2">
                  <c:v>2025</c:v>
                </c:pt>
              </c:numCache>
            </c:numRef>
          </c:cat>
          <c:val>
            <c:numRef>
              <c:f>' 164.ЈП Комунално Струга'!$B$163:$D$163</c:f>
              <c:numCache>
                <c:formatCode>0.00</c:formatCode>
                <c:ptCount val="3"/>
                <c:pt idx="0">
                  <c:v>11.574702613425799</c:v>
                </c:pt>
                <c:pt idx="1">
                  <c:v>0.95064506742543531</c:v>
                </c:pt>
                <c:pt idx="2">
                  <c:v>-0.35</c:v>
                </c:pt>
              </c:numCache>
            </c:numRef>
          </c:val>
          <c:smooth val="0"/>
          <c:extLst>
            <c:ext xmlns:c16="http://schemas.microsoft.com/office/drawing/2014/chart" uri="{C3380CC4-5D6E-409C-BE32-E72D297353CC}">
              <c16:uniqueId val="{00000002-8B8C-4F47-9AB1-8D79E6B89837}"/>
            </c:ext>
          </c:extLst>
        </c:ser>
        <c:ser>
          <c:idx val="3"/>
          <c:order val="3"/>
          <c:tx>
            <c:strRef>
              <c:f>' 164.ЈП Комунално Струга'!$A$164</c:f>
              <c:strCache>
                <c:ptCount val="1"/>
                <c:pt idx="0">
                  <c:v>  СТАПКА НА ПОВРАТ НА КАПИТАЛОТ (ROE)</c:v>
                </c:pt>
              </c:strCache>
            </c:strRef>
          </c:tx>
          <c:marker>
            <c:symbol val="none"/>
          </c:marker>
          <c:cat>
            <c:numRef>
              <c:f>' 164.ЈП Комунално Струга'!$B$160:$D$160</c:f>
              <c:numCache>
                <c:formatCode>General</c:formatCode>
                <c:ptCount val="3"/>
                <c:pt idx="0">
                  <c:v>2023</c:v>
                </c:pt>
                <c:pt idx="1">
                  <c:v>2024</c:v>
                </c:pt>
                <c:pt idx="2">
                  <c:v>2025</c:v>
                </c:pt>
              </c:numCache>
            </c:numRef>
          </c:cat>
          <c:val>
            <c:numRef>
              <c:f>' 164.ЈП Комунално Струга'!$B$164:$D$164</c:f>
              <c:numCache>
                <c:formatCode>0.00</c:formatCode>
                <c:ptCount val="3"/>
                <c:pt idx="0">
                  <c:v>28.8296025056727</c:v>
                </c:pt>
                <c:pt idx="1">
                  <c:v>2.4747053305456159</c:v>
                </c:pt>
                <c:pt idx="2">
                  <c:v>-1</c:v>
                </c:pt>
              </c:numCache>
            </c:numRef>
          </c:val>
          <c:smooth val="0"/>
          <c:extLst>
            <c:ext xmlns:c16="http://schemas.microsoft.com/office/drawing/2014/chart" uri="{C3380CC4-5D6E-409C-BE32-E72D297353CC}">
              <c16:uniqueId val="{00000000-AC50-0B45-99D3-14A0F76543FD}"/>
            </c:ext>
          </c:extLst>
        </c:ser>
        <c:dLbls>
          <c:showLegendKey val="0"/>
          <c:showVal val="0"/>
          <c:showCatName val="0"/>
          <c:showSerName val="0"/>
          <c:showPercent val="0"/>
          <c:showBubbleSize val="0"/>
        </c:dLbls>
        <c:smooth val="0"/>
        <c:axId val="276516224"/>
        <c:axId val="276518016"/>
      </c:lineChart>
      <c:catAx>
        <c:axId val="276516224"/>
        <c:scaling>
          <c:orientation val="minMax"/>
        </c:scaling>
        <c:delete val="0"/>
        <c:axPos val="b"/>
        <c:numFmt formatCode="General" sourceLinked="0"/>
        <c:majorTickMark val="out"/>
        <c:minorTickMark val="none"/>
        <c:tickLblPos val="nextTo"/>
        <c:crossAx val="276518016"/>
        <c:crosses val="autoZero"/>
        <c:auto val="1"/>
        <c:lblAlgn val="ctr"/>
        <c:lblOffset val="100"/>
        <c:noMultiLvlLbl val="0"/>
      </c:catAx>
      <c:valAx>
        <c:axId val="276518016"/>
        <c:scaling>
          <c:orientation val="minMax"/>
        </c:scaling>
        <c:delete val="0"/>
        <c:axPos val="l"/>
        <c:majorGridlines/>
        <c:numFmt formatCode="0.00" sourceLinked="1"/>
        <c:majorTickMark val="out"/>
        <c:minorTickMark val="none"/>
        <c:tickLblPos val="nextTo"/>
        <c:crossAx val="2765162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 164.ЈП Комунално Струга'!$A$185</c:f>
              <c:strCache>
                <c:ptCount val="1"/>
                <c:pt idx="0">
                  <c:v>  ПОКАЗАТЕЛ НА ТЕКОВНА ЛИКВИДНОСТ (CURRENT RATIO)</c:v>
                </c:pt>
              </c:strCache>
            </c:strRef>
          </c:tx>
          <c:spPr>
            <a:ln>
              <a:prstDash val="solid"/>
            </a:ln>
          </c:spPr>
          <c:marker>
            <c:symbol val="none"/>
          </c:marker>
          <c:cat>
            <c:numRef>
              <c:f>' 164.ЈП Комунално Струга'!$B$184:$D$184</c:f>
              <c:numCache>
                <c:formatCode>General</c:formatCode>
                <c:ptCount val="3"/>
                <c:pt idx="0">
                  <c:v>2023</c:v>
                </c:pt>
                <c:pt idx="1">
                  <c:v>2024</c:v>
                </c:pt>
                <c:pt idx="2">
                  <c:v>2025</c:v>
                </c:pt>
              </c:numCache>
            </c:numRef>
          </c:cat>
          <c:val>
            <c:numRef>
              <c:f>' 164.ЈП Комунално Струга'!$B$185:$D$185</c:f>
              <c:numCache>
                <c:formatCode>0.00</c:formatCode>
                <c:ptCount val="3"/>
                <c:pt idx="0">
                  <c:v>1.583548921817296</c:v>
                </c:pt>
                <c:pt idx="1">
                  <c:v>1.5417077280858791</c:v>
                </c:pt>
                <c:pt idx="2">
                  <c:v>1.4657822313066651</c:v>
                </c:pt>
              </c:numCache>
            </c:numRef>
          </c:val>
          <c:smooth val="0"/>
          <c:extLst>
            <c:ext xmlns:c16="http://schemas.microsoft.com/office/drawing/2014/chart" uri="{C3380CC4-5D6E-409C-BE32-E72D297353CC}">
              <c16:uniqueId val="{00000000-960A-C443-8AAC-39AC58137282}"/>
            </c:ext>
          </c:extLst>
        </c:ser>
        <c:ser>
          <c:idx val="1"/>
          <c:order val="1"/>
          <c:tx>
            <c:strRef>
              <c:f>' 164.ЈП Комунално Струга'!$A$186</c:f>
              <c:strCache>
                <c:ptCount val="1"/>
                <c:pt idx="0">
                  <c:v>  ПОКАЗАТЕЛ НА ЗАБРЗАНА ЛИКВИДНОСТ (QOICK RATIO)</c:v>
                </c:pt>
              </c:strCache>
            </c:strRef>
          </c:tx>
          <c:spPr>
            <a:ln>
              <a:prstDash val="solid"/>
            </a:ln>
          </c:spPr>
          <c:marker>
            <c:symbol val="none"/>
          </c:marker>
          <c:cat>
            <c:numRef>
              <c:f>' 164.ЈП Комунално Струга'!$B$184:$D$184</c:f>
              <c:numCache>
                <c:formatCode>General</c:formatCode>
                <c:ptCount val="3"/>
                <c:pt idx="0">
                  <c:v>2023</c:v>
                </c:pt>
                <c:pt idx="1">
                  <c:v>2024</c:v>
                </c:pt>
                <c:pt idx="2">
                  <c:v>2025</c:v>
                </c:pt>
              </c:numCache>
            </c:numRef>
          </c:cat>
          <c:val>
            <c:numRef>
              <c:f>' 164.ЈП Комунално Струга'!$B$186:$D$186</c:f>
              <c:numCache>
                <c:formatCode>0.00</c:formatCode>
                <c:ptCount val="3"/>
                <c:pt idx="0">
                  <c:v>1.5705601103461431</c:v>
                </c:pt>
                <c:pt idx="1">
                  <c:v>1.527205058149407</c:v>
                </c:pt>
                <c:pt idx="2">
                  <c:v>1.457925392790135</c:v>
                </c:pt>
              </c:numCache>
            </c:numRef>
          </c:val>
          <c:smooth val="0"/>
          <c:extLst>
            <c:ext xmlns:c16="http://schemas.microsoft.com/office/drawing/2014/chart" uri="{C3380CC4-5D6E-409C-BE32-E72D297353CC}">
              <c16:uniqueId val="{00000001-960A-C443-8AAC-39AC58137282}"/>
            </c:ext>
          </c:extLst>
        </c:ser>
        <c:dLbls>
          <c:showLegendKey val="0"/>
          <c:showVal val="0"/>
          <c:showCatName val="0"/>
          <c:showSerName val="0"/>
          <c:showPercent val="0"/>
          <c:showBubbleSize val="0"/>
        </c:dLbls>
        <c:smooth val="0"/>
        <c:axId val="245545216"/>
        <c:axId val="276545536"/>
      </c:lineChart>
      <c:catAx>
        <c:axId val="245545216"/>
        <c:scaling>
          <c:orientation val="minMax"/>
        </c:scaling>
        <c:delete val="0"/>
        <c:axPos val="b"/>
        <c:numFmt formatCode="General" sourceLinked="1"/>
        <c:majorTickMark val="out"/>
        <c:minorTickMark val="none"/>
        <c:tickLblPos val="nextTo"/>
        <c:crossAx val="276545536"/>
        <c:crosses val="autoZero"/>
        <c:auto val="1"/>
        <c:lblAlgn val="ctr"/>
        <c:lblOffset val="100"/>
        <c:noMultiLvlLbl val="0"/>
      </c:catAx>
      <c:valAx>
        <c:axId val="276545536"/>
        <c:scaling>
          <c:orientation val="minMax"/>
        </c:scaling>
        <c:delete val="0"/>
        <c:axPos val="l"/>
        <c:majorGridlines/>
        <c:numFmt formatCode="0.00" sourceLinked="1"/>
        <c:majorTickMark val="out"/>
        <c:minorTickMark val="none"/>
        <c:tickLblPos val="nextTo"/>
        <c:crossAx val="245545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 164.ЈП Комунално Струга'!$A$139</c:f>
              <c:strCache>
                <c:ptCount val="1"/>
                <c:pt idx="0">
                  <c:v>  ПОКАЗАТЕЛ НА ВКУПНА ЗАДОЛЖЕНОСТ</c:v>
                </c:pt>
              </c:strCache>
            </c:strRef>
          </c:tx>
          <c:spPr>
            <a:ln>
              <a:prstDash val="solid"/>
            </a:ln>
          </c:spPr>
          <c:marker>
            <c:symbol val="none"/>
          </c:marker>
          <c:cat>
            <c:numRef>
              <c:f>' 164.ЈП Комунално Струга'!$B$138:$D$138</c:f>
              <c:numCache>
                <c:formatCode>General</c:formatCode>
                <c:ptCount val="3"/>
                <c:pt idx="0">
                  <c:v>2023</c:v>
                </c:pt>
                <c:pt idx="1">
                  <c:v>2024</c:v>
                </c:pt>
                <c:pt idx="2">
                  <c:v>2025</c:v>
                </c:pt>
              </c:numCache>
            </c:numRef>
          </c:cat>
          <c:val>
            <c:numRef>
              <c:f>' 164.ЈП Комунално Струга'!$B$139:$D$139</c:f>
              <c:numCache>
                <c:formatCode>0.00</c:formatCode>
                <c:ptCount val="3"/>
                <c:pt idx="0">
                  <c:v>0.59715356699005806</c:v>
                </c:pt>
                <c:pt idx="1">
                  <c:v>0.61458646362792135</c:v>
                </c:pt>
                <c:pt idx="2">
                  <c:v>0.65082841663492119</c:v>
                </c:pt>
              </c:numCache>
            </c:numRef>
          </c:val>
          <c:smooth val="0"/>
          <c:extLst>
            <c:ext xmlns:c16="http://schemas.microsoft.com/office/drawing/2014/chart" uri="{C3380CC4-5D6E-409C-BE32-E72D297353CC}">
              <c16:uniqueId val="{00000000-C124-074F-9D88-C347AEE34738}"/>
            </c:ext>
          </c:extLst>
        </c:ser>
        <c:ser>
          <c:idx val="1"/>
          <c:order val="1"/>
          <c:tx>
            <c:strRef>
              <c:f>' 164.ЈП Комунално Струга'!$A$140</c:f>
              <c:strCache>
                <c:ptCount val="1"/>
                <c:pt idx="0">
                  <c:v>  ПОКАЗАТЕЛ ДОЛГ-СОПСТВЕН КАПИТАЛ (DEBT EQUITY RATIO)</c:v>
                </c:pt>
              </c:strCache>
            </c:strRef>
          </c:tx>
          <c:spPr>
            <a:ln>
              <a:prstDash val="solid"/>
            </a:ln>
          </c:spPr>
          <c:marker>
            <c:symbol val="none"/>
          </c:marker>
          <c:cat>
            <c:numRef>
              <c:f>' 164.ЈП Комунално Струга'!$B$138:$D$138</c:f>
              <c:numCache>
                <c:formatCode>General</c:formatCode>
                <c:ptCount val="3"/>
                <c:pt idx="0">
                  <c:v>2023</c:v>
                </c:pt>
                <c:pt idx="1">
                  <c:v>2024</c:v>
                </c:pt>
                <c:pt idx="2">
                  <c:v>2025</c:v>
                </c:pt>
              </c:numCache>
            </c:numRef>
          </c:cat>
          <c:val>
            <c:numRef>
              <c:f>' 164.ЈП Комунално Струга'!$B$140:$D$140</c:f>
              <c:numCache>
                <c:formatCode>0.00</c:formatCode>
                <c:ptCount val="3"/>
                <c:pt idx="0">
                  <c:v>1.4873557054674591</c:v>
                </c:pt>
                <c:pt idx="1">
                  <c:v>1.5998824900445729</c:v>
                </c:pt>
                <c:pt idx="2">
                  <c:v>1.8701396781139821</c:v>
                </c:pt>
              </c:numCache>
            </c:numRef>
          </c:val>
          <c:smooth val="0"/>
          <c:extLst>
            <c:ext xmlns:c16="http://schemas.microsoft.com/office/drawing/2014/chart" uri="{C3380CC4-5D6E-409C-BE32-E72D297353CC}">
              <c16:uniqueId val="{00000001-C124-074F-9D88-C347AEE34738}"/>
            </c:ext>
          </c:extLst>
        </c:ser>
        <c:dLbls>
          <c:showLegendKey val="0"/>
          <c:showVal val="0"/>
          <c:showCatName val="0"/>
          <c:showSerName val="0"/>
          <c:showPercent val="0"/>
          <c:showBubbleSize val="0"/>
        </c:dLbls>
        <c:smooth val="0"/>
        <c:axId val="276579456"/>
        <c:axId val="276580992"/>
      </c:lineChart>
      <c:catAx>
        <c:axId val="276579456"/>
        <c:scaling>
          <c:orientation val="minMax"/>
        </c:scaling>
        <c:delete val="0"/>
        <c:axPos val="b"/>
        <c:numFmt formatCode="General" sourceLinked="1"/>
        <c:majorTickMark val="out"/>
        <c:minorTickMark val="none"/>
        <c:tickLblPos val="nextTo"/>
        <c:crossAx val="276580992"/>
        <c:crosses val="autoZero"/>
        <c:auto val="1"/>
        <c:lblAlgn val="ctr"/>
        <c:lblOffset val="100"/>
        <c:noMultiLvlLbl val="0"/>
      </c:catAx>
      <c:valAx>
        <c:axId val="276580992"/>
        <c:scaling>
          <c:orientation val="minMax"/>
        </c:scaling>
        <c:delete val="0"/>
        <c:axPos val="l"/>
        <c:majorGridlines/>
        <c:numFmt formatCode="0.00" sourceLinked="1"/>
        <c:majorTickMark val="out"/>
        <c:minorTickMark val="none"/>
        <c:tickLblPos val="nextTo"/>
        <c:crossAx val="2765794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 164.ЈП Комунално Струга'!$A$118</c:f>
              <c:strCache>
                <c:ptCount val="1"/>
                <c:pt idx="0">
                  <c:v>Oбврски</c:v>
                </c:pt>
              </c:strCache>
            </c:strRef>
          </c:tx>
          <c:spPr>
            <a:ln>
              <a:prstDash val="solid"/>
            </a:ln>
          </c:spPr>
          <c:invertIfNegative val="0"/>
          <c:cat>
            <c:numRef>
              <c:f>' 164.ЈП Комунално Струга'!$B$117:$D$117</c:f>
              <c:numCache>
                <c:formatCode>General</c:formatCode>
                <c:ptCount val="3"/>
                <c:pt idx="0">
                  <c:v>2023</c:v>
                </c:pt>
                <c:pt idx="1">
                  <c:v>2024</c:v>
                </c:pt>
                <c:pt idx="2">
                  <c:v>2025</c:v>
                </c:pt>
              </c:numCache>
            </c:numRef>
          </c:cat>
          <c:val>
            <c:numRef>
              <c:f>' 164.ЈП Комунално Струга'!$B$118:$D$118</c:f>
              <c:numCache>
                <c:formatCode>#,##0</c:formatCode>
                <c:ptCount val="3"/>
                <c:pt idx="0">
                  <c:v>55212442</c:v>
                </c:pt>
                <c:pt idx="1">
                  <c:v>60896580</c:v>
                </c:pt>
                <c:pt idx="2">
                  <c:v>70475548</c:v>
                </c:pt>
              </c:numCache>
            </c:numRef>
          </c:val>
          <c:extLst>
            <c:ext xmlns:c16="http://schemas.microsoft.com/office/drawing/2014/chart" uri="{C3380CC4-5D6E-409C-BE32-E72D297353CC}">
              <c16:uniqueId val="{00000000-385A-094B-BC07-30C3EA40F491}"/>
            </c:ext>
          </c:extLst>
        </c:ser>
        <c:ser>
          <c:idx val="1"/>
          <c:order val="1"/>
          <c:tx>
            <c:strRef>
              <c:f>' 164.ЈП Комунално Струга'!$A$119</c:f>
              <c:strCache>
                <c:ptCount val="1"/>
                <c:pt idx="0">
                  <c:v>Приходи</c:v>
                </c:pt>
              </c:strCache>
            </c:strRef>
          </c:tx>
          <c:spPr>
            <a:ln>
              <a:prstDash val="solid"/>
            </a:ln>
          </c:spPr>
          <c:invertIfNegative val="0"/>
          <c:cat>
            <c:numRef>
              <c:f>' 164.ЈП Комунално Струга'!$B$117:$D$117</c:f>
              <c:numCache>
                <c:formatCode>General</c:formatCode>
                <c:ptCount val="3"/>
                <c:pt idx="0">
                  <c:v>2023</c:v>
                </c:pt>
                <c:pt idx="1">
                  <c:v>2024</c:v>
                </c:pt>
                <c:pt idx="2">
                  <c:v>2025</c:v>
                </c:pt>
              </c:numCache>
            </c:numRef>
          </c:cat>
          <c:val>
            <c:numRef>
              <c:f>' 164.ЈП Комунално Струга'!$B$119:$D$119</c:f>
              <c:numCache>
                <c:formatCode>#,##0</c:formatCode>
                <c:ptCount val="3"/>
                <c:pt idx="0">
                  <c:v>94615400</c:v>
                </c:pt>
                <c:pt idx="1">
                  <c:v>95442837</c:v>
                </c:pt>
                <c:pt idx="2">
                  <c:v>104356870</c:v>
                </c:pt>
              </c:numCache>
            </c:numRef>
          </c:val>
          <c:extLst>
            <c:ext xmlns:c16="http://schemas.microsoft.com/office/drawing/2014/chart" uri="{C3380CC4-5D6E-409C-BE32-E72D297353CC}">
              <c16:uniqueId val="{00000001-385A-094B-BC07-30C3EA40F491}"/>
            </c:ext>
          </c:extLst>
        </c:ser>
        <c:dLbls>
          <c:showLegendKey val="0"/>
          <c:showVal val="0"/>
          <c:showCatName val="0"/>
          <c:showSerName val="0"/>
          <c:showPercent val="0"/>
          <c:showBubbleSize val="0"/>
        </c:dLbls>
        <c:gapWidth val="150"/>
        <c:axId val="279453696"/>
        <c:axId val="279455232"/>
      </c:barChart>
      <c:catAx>
        <c:axId val="279453696"/>
        <c:scaling>
          <c:orientation val="minMax"/>
        </c:scaling>
        <c:delete val="0"/>
        <c:axPos val="b"/>
        <c:numFmt formatCode="General" sourceLinked="1"/>
        <c:majorTickMark val="out"/>
        <c:minorTickMark val="none"/>
        <c:tickLblPos val="nextTo"/>
        <c:crossAx val="279455232"/>
        <c:crosses val="autoZero"/>
        <c:auto val="1"/>
        <c:lblAlgn val="ctr"/>
        <c:lblOffset val="100"/>
        <c:noMultiLvlLbl val="0"/>
      </c:catAx>
      <c:valAx>
        <c:axId val="279455232"/>
        <c:scaling>
          <c:orientation val="minMax"/>
        </c:scaling>
        <c:delete val="0"/>
        <c:axPos val="l"/>
        <c:majorGridlines/>
        <c:numFmt formatCode="#,##0" sourceLinked="1"/>
        <c:majorTickMark val="out"/>
        <c:minorTickMark val="none"/>
        <c:tickLblPos val="nextTo"/>
        <c:crossAx val="2794536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 164.ЈП Комунално Струга'!$A$95</c:f>
              <c:strCache>
                <c:ptCount val="1"/>
                <c:pt idx="0">
                  <c:v>Oбврски</c:v>
                </c:pt>
              </c:strCache>
            </c:strRef>
          </c:tx>
          <c:spPr>
            <a:ln>
              <a:prstDash val="solid"/>
            </a:ln>
          </c:spPr>
          <c:invertIfNegative val="0"/>
          <c:cat>
            <c:numRef>
              <c:f>' 164.ЈП Комунално Струга'!$B$94:$D$94</c:f>
              <c:numCache>
                <c:formatCode>0</c:formatCode>
                <c:ptCount val="3"/>
                <c:pt idx="0">
                  <c:v>2023</c:v>
                </c:pt>
                <c:pt idx="1">
                  <c:v>2024</c:v>
                </c:pt>
                <c:pt idx="2">
                  <c:v>2025</c:v>
                </c:pt>
              </c:numCache>
            </c:numRef>
          </c:cat>
          <c:val>
            <c:numRef>
              <c:f>' 164.ЈП Комунално Струга'!$B$95:$D$95</c:f>
              <c:numCache>
                <c:formatCode>#,##0</c:formatCode>
                <c:ptCount val="3"/>
                <c:pt idx="0">
                  <c:v>55212442</c:v>
                </c:pt>
                <c:pt idx="1">
                  <c:v>60896580</c:v>
                </c:pt>
                <c:pt idx="2">
                  <c:v>70475548</c:v>
                </c:pt>
              </c:numCache>
            </c:numRef>
          </c:val>
          <c:extLst>
            <c:ext xmlns:c16="http://schemas.microsoft.com/office/drawing/2014/chart" uri="{C3380CC4-5D6E-409C-BE32-E72D297353CC}">
              <c16:uniqueId val="{00000000-16F4-FB4E-AA8B-595BC2929761}"/>
            </c:ext>
          </c:extLst>
        </c:ser>
        <c:ser>
          <c:idx val="1"/>
          <c:order val="1"/>
          <c:tx>
            <c:strRef>
              <c:f>' 164.ЈП Комунално Струга'!$A$96</c:f>
              <c:strCache>
                <c:ptCount val="1"/>
                <c:pt idx="0">
                  <c:v>EBITDA</c:v>
                </c:pt>
              </c:strCache>
            </c:strRef>
          </c:tx>
          <c:spPr>
            <a:ln>
              <a:prstDash val="solid"/>
            </a:ln>
          </c:spPr>
          <c:invertIfNegative val="0"/>
          <c:cat>
            <c:numRef>
              <c:f>' 164.ЈП Комунално Струга'!$B$94:$D$94</c:f>
              <c:numCache>
                <c:formatCode>0</c:formatCode>
                <c:ptCount val="3"/>
                <c:pt idx="0">
                  <c:v>2023</c:v>
                </c:pt>
                <c:pt idx="1">
                  <c:v>2024</c:v>
                </c:pt>
                <c:pt idx="2">
                  <c:v>2025</c:v>
                </c:pt>
              </c:numCache>
            </c:numRef>
          </c:cat>
          <c:val>
            <c:numRef>
              <c:f>' 164.ЈП Комунално Струга'!$B$96:$D$96</c:f>
              <c:numCache>
                <c:formatCode>#,##0</c:formatCode>
                <c:ptCount val="3"/>
                <c:pt idx="0">
                  <c:v>13091421</c:v>
                </c:pt>
                <c:pt idx="1">
                  <c:v>2574977</c:v>
                </c:pt>
                <c:pt idx="2">
                  <c:v>4951964</c:v>
                </c:pt>
              </c:numCache>
            </c:numRef>
          </c:val>
          <c:extLst>
            <c:ext xmlns:c16="http://schemas.microsoft.com/office/drawing/2014/chart" uri="{C3380CC4-5D6E-409C-BE32-E72D297353CC}">
              <c16:uniqueId val="{00000001-16F4-FB4E-AA8B-595BC2929761}"/>
            </c:ext>
          </c:extLst>
        </c:ser>
        <c:ser>
          <c:idx val="2"/>
          <c:order val="2"/>
          <c:tx>
            <c:strRef>
              <c:f>' 164.ЈП Комунално Струга'!$A$97</c:f>
              <c:strCache>
                <c:ptCount val="1"/>
                <c:pt idx="0">
                  <c:v>Показател на долг/ЕBITDA</c:v>
                </c:pt>
              </c:strCache>
            </c:strRef>
          </c:tx>
          <c:spPr>
            <a:ln>
              <a:prstDash val="solid"/>
            </a:ln>
          </c:spPr>
          <c:invertIfNegative val="0"/>
          <c:cat>
            <c:numRef>
              <c:f>' 164.ЈП Комунално Струга'!$B$94:$D$94</c:f>
              <c:numCache>
                <c:formatCode>0</c:formatCode>
                <c:ptCount val="3"/>
                <c:pt idx="0">
                  <c:v>2023</c:v>
                </c:pt>
                <c:pt idx="1">
                  <c:v>2024</c:v>
                </c:pt>
                <c:pt idx="2">
                  <c:v>2025</c:v>
                </c:pt>
              </c:numCache>
            </c:numRef>
          </c:cat>
          <c:val>
            <c:numRef>
              <c:f>' 164.ЈП Комунално Струга'!$B$97:$D$97</c:f>
              <c:numCache>
                <c:formatCode>#,##0.00</c:formatCode>
                <c:ptCount val="3"/>
                <c:pt idx="0">
                  <c:v>3.6640292055910151E-5</c:v>
                </c:pt>
                <c:pt idx="1">
                  <c:v>3.3236677659073792E-5</c:v>
                </c:pt>
                <c:pt idx="2">
                  <c:v>2.8733370047722083E-5</c:v>
                </c:pt>
              </c:numCache>
            </c:numRef>
          </c:val>
          <c:extLst>
            <c:ext xmlns:c16="http://schemas.microsoft.com/office/drawing/2014/chart" uri="{C3380CC4-5D6E-409C-BE32-E72D297353CC}">
              <c16:uniqueId val="{00000002-16F4-FB4E-AA8B-595BC2929761}"/>
            </c:ext>
          </c:extLst>
        </c:ser>
        <c:dLbls>
          <c:showLegendKey val="0"/>
          <c:showVal val="0"/>
          <c:showCatName val="0"/>
          <c:showSerName val="0"/>
          <c:showPercent val="0"/>
          <c:showBubbleSize val="0"/>
        </c:dLbls>
        <c:gapWidth val="150"/>
        <c:axId val="279576576"/>
        <c:axId val="279578112"/>
      </c:barChart>
      <c:catAx>
        <c:axId val="279576576"/>
        <c:scaling>
          <c:orientation val="minMax"/>
        </c:scaling>
        <c:delete val="0"/>
        <c:axPos val="b"/>
        <c:numFmt formatCode="0" sourceLinked="1"/>
        <c:majorTickMark val="out"/>
        <c:minorTickMark val="none"/>
        <c:tickLblPos val="nextTo"/>
        <c:crossAx val="279578112"/>
        <c:crosses val="autoZero"/>
        <c:auto val="1"/>
        <c:lblAlgn val="ctr"/>
        <c:lblOffset val="100"/>
        <c:noMultiLvlLbl val="0"/>
      </c:catAx>
      <c:valAx>
        <c:axId val="279578112"/>
        <c:scaling>
          <c:orientation val="minMax"/>
        </c:scaling>
        <c:delete val="0"/>
        <c:axPos val="l"/>
        <c:majorGridlines/>
        <c:numFmt formatCode="#,##0" sourceLinked="1"/>
        <c:majorTickMark val="out"/>
        <c:minorTickMark val="none"/>
        <c:tickLblPos val="nextTo"/>
        <c:crossAx val="2795765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'165.Јaвно претпријатие за туриз'!$A$161</c:f>
              <c:strCache>
                <c:ptCount val="1"/>
                <c:pt idx="0">
                  <c:v>   НЕТО ПРОФИТНА МАРЖА</c:v>
                </c:pt>
              </c:strCache>
            </c:strRef>
          </c:tx>
          <c:spPr>
            <a:ln w="28575" cap="rnd">
              <a:solidFill>
                <a:schemeClr val="accent1"/>
              </a:solidFill>
              <a:prstDash val="solid"/>
              <a:round/>
            </a:ln>
          </c:spPr>
          <c:marker>
            <c:symbol val="none"/>
          </c:marker>
          <c:cat>
            <c:numRef>
              <c:f>'165.Јaвно претпријатие за туриз'!$B$160:$D$160</c:f>
              <c:numCache>
                <c:formatCode>General</c:formatCode>
                <c:ptCount val="3"/>
                <c:pt idx="0">
                  <c:v>2023</c:v>
                </c:pt>
                <c:pt idx="1">
                  <c:v>2024</c:v>
                </c:pt>
                <c:pt idx="2">
                  <c:v>2025</c:v>
                </c:pt>
              </c:numCache>
            </c:numRef>
          </c:cat>
          <c:val>
            <c:numRef>
              <c:f>'165.Јaвно претпријатие за туриз'!$B$161:$D$161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'165.Јaвно претпријатие за туриз'!$A$162</c:f>
              <c:strCache>
                <c:ptCount val="1"/>
                <c:pt idx="0">
                  <c:v>  ОПЕРАТИВНА ПРОФИТНА МАРЖА</c:v>
                </c:pt>
              </c:strCache>
            </c:strRef>
          </c:tx>
          <c:spPr>
            <a:ln w="28575" cap="rnd">
              <a:solidFill>
                <a:schemeClr val="accent2"/>
              </a:solidFill>
              <a:prstDash val="solid"/>
              <a:round/>
            </a:ln>
          </c:spPr>
          <c:marker>
            <c:symbol val="none"/>
          </c:marker>
          <c:cat>
            <c:numRef>
              <c:f>'165.Јaвно претпријатие за туриз'!$B$160:$D$160</c:f>
              <c:numCache>
                <c:formatCode>General</c:formatCode>
                <c:ptCount val="3"/>
                <c:pt idx="0">
                  <c:v>2023</c:v>
                </c:pt>
                <c:pt idx="1">
                  <c:v>2024</c:v>
                </c:pt>
                <c:pt idx="2">
                  <c:v>2025</c:v>
                </c:pt>
              </c:numCache>
            </c:numRef>
          </c:cat>
          <c:val>
            <c:numRef>
              <c:f>'165.Јaвно претпријатие за туриз'!$B$162:$D$162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'165.Јaвно претпријатие за туриз'!$A$163</c:f>
              <c:strCache>
                <c:ptCount val="1"/>
                <c:pt idx="0">
                  <c:v>  СТАПКА НА ПОВРАТ НА РЕДСТВА (ROA)</c:v>
                </c:pt>
              </c:strCache>
            </c:strRef>
          </c:tx>
          <c:spPr>
            <a:ln w="28575" cap="rnd">
              <a:solidFill>
                <a:schemeClr val="accent3"/>
              </a:solidFill>
              <a:prstDash val="solid"/>
              <a:round/>
            </a:ln>
          </c:spPr>
          <c:marker>
            <c:symbol val="none"/>
          </c:marker>
          <c:cat>
            <c:numRef>
              <c:f>'165.Јaвно претпријатие за туриз'!$B$160:$D$160</c:f>
              <c:numCache>
                <c:formatCode>General</c:formatCode>
                <c:ptCount val="3"/>
                <c:pt idx="0">
                  <c:v>2023</c:v>
                </c:pt>
                <c:pt idx="1">
                  <c:v>2024</c:v>
                </c:pt>
                <c:pt idx="2">
                  <c:v>2025</c:v>
                </c:pt>
              </c:numCache>
            </c:numRef>
          </c:cat>
          <c:val>
            <c:numRef>
              <c:f>'165.Јaвно претпријатие за туриз'!$B$163:$D$163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'165.Јaвно претпријатие за туриз'!$A$164</c:f>
              <c:strCache>
                <c:ptCount val="1"/>
                <c:pt idx="0">
                  <c:v>  СТАПКА НА ПОВРАТ НА КАПИТАЛОТ (ROE)</c:v>
                </c:pt>
              </c:strCache>
            </c:strRef>
          </c:tx>
          <c:marker>
            <c:symbol val="none"/>
          </c:marker>
          <c:cat>
            <c:numRef>
              <c:f>'165.Јaвно претпријатие за туриз'!$B$160:$D$160</c:f>
              <c:numCache>
                <c:formatCode>General</c:formatCode>
                <c:ptCount val="3"/>
                <c:pt idx="0">
                  <c:v>2023</c:v>
                </c:pt>
                <c:pt idx="1">
                  <c:v>2024</c:v>
                </c:pt>
                <c:pt idx="2">
                  <c:v>2025</c:v>
                </c:pt>
              </c:numCache>
            </c:numRef>
          </c:cat>
          <c:val>
            <c:numRef>
              <c:f>'165.Јaвно претпријатие за туриз'!$B$164:$D$164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8226432"/>
        <c:axId val="278227968"/>
      </c:lineChart>
      <c:catAx>
        <c:axId val="2782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227968"/>
        <c:crosses val="autoZero"/>
        <c:auto val="1"/>
        <c:lblAlgn val="ctr"/>
        <c:lblOffset val="100"/>
        <c:noMultiLvlLbl val="0"/>
      </c:catAx>
      <c:valAx>
        <c:axId val="2782279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226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'17.Меѓуопштинско јавно претпри'!$A$122</c:f>
              <c:strCache>
                <c:ptCount val="1"/>
                <c:pt idx="0">
                  <c:v>Oбврски</c:v>
                </c:pt>
              </c:strCache>
            </c:strRef>
          </c:tx>
          <c:spPr>
            <a:ln>
              <a:prstDash val="solid"/>
            </a:ln>
          </c:spPr>
          <c:invertIfNegative val="0"/>
          <c:cat>
            <c:numRef>
              <c:f>'17.Меѓуопштинско јавно претпри'!$B$121:$D$121</c:f>
              <c:numCache>
                <c:formatCode>General</c:formatCode>
                <c:ptCount val="3"/>
                <c:pt idx="0">
                  <c:v>2023</c:v>
                </c:pt>
                <c:pt idx="1">
                  <c:v>2024</c:v>
                </c:pt>
                <c:pt idx="2">
                  <c:v>2025</c:v>
                </c:pt>
              </c:numCache>
            </c:numRef>
          </c:cat>
          <c:val>
            <c:numRef>
              <c:f>'17.Меѓуопштинско јавно претпри'!$B$122:$D$122</c:f>
              <c:numCache>
                <c:formatCode>#,##0</c:formatCode>
                <c:ptCount val="3"/>
                <c:pt idx="0">
                  <c:v>223900</c:v>
                </c:pt>
                <c:pt idx="1">
                  <c:v>759458</c:v>
                </c:pt>
                <c:pt idx="2">
                  <c:v>708044</c:v>
                </c:pt>
              </c:numCache>
            </c:numRef>
          </c:val>
          <c:extLst>
            <c:ext xmlns:c16="http://schemas.microsoft.com/office/drawing/2014/chart" uri="{C3380CC4-5D6E-409C-BE32-E72D297353CC}">
              <c16:uniqueId val="{00000000-8E0A-684E-BA68-B04497F42741}"/>
            </c:ext>
          </c:extLst>
        </c:ser>
        <c:ser>
          <c:idx val="1"/>
          <c:order val="1"/>
          <c:tx>
            <c:strRef>
              <c:f>'17.Меѓуопштинско јавно претпри'!$A$123</c:f>
              <c:strCache>
                <c:ptCount val="1"/>
                <c:pt idx="0">
                  <c:v>Приходи</c:v>
                </c:pt>
              </c:strCache>
            </c:strRef>
          </c:tx>
          <c:spPr>
            <a:ln>
              <a:prstDash val="solid"/>
            </a:ln>
          </c:spPr>
          <c:invertIfNegative val="0"/>
          <c:cat>
            <c:numRef>
              <c:f>'17.Меѓуопштинско јавно претпри'!$B$121:$D$121</c:f>
              <c:numCache>
                <c:formatCode>General</c:formatCode>
                <c:ptCount val="3"/>
                <c:pt idx="0">
                  <c:v>2023</c:v>
                </c:pt>
                <c:pt idx="1">
                  <c:v>2024</c:v>
                </c:pt>
                <c:pt idx="2">
                  <c:v>2025</c:v>
                </c:pt>
              </c:numCache>
            </c:numRef>
          </c:cat>
          <c:val>
            <c:numRef>
              <c:f>'17.Меѓуопштинско јавно претпри'!$B$123:$D$123</c:f>
              <c:numCache>
                <c:formatCode>#,##0</c:formatCode>
                <c:ptCount val="3"/>
                <c:pt idx="0">
                  <c:v>1392056</c:v>
                </c:pt>
                <c:pt idx="1">
                  <c:v>5030207</c:v>
                </c:pt>
                <c:pt idx="2">
                  <c:v>13612103</c:v>
                </c:pt>
              </c:numCache>
            </c:numRef>
          </c:val>
          <c:extLst>
            <c:ext xmlns:c16="http://schemas.microsoft.com/office/drawing/2014/chart" uri="{C3380CC4-5D6E-409C-BE32-E72D297353CC}">
              <c16:uniqueId val="{00000001-8E0A-684E-BA68-B04497F42741}"/>
            </c:ext>
          </c:extLst>
        </c:ser>
        <c:dLbls>
          <c:showLegendKey val="0"/>
          <c:showVal val="0"/>
          <c:showCatName val="0"/>
          <c:showSerName val="0"/>
          <c:showPercent val="0"/>
          <c:showBubbleSize val="0"/>
        </c:dLbls>
        <c:gapWidth val="150"/>
        <c:axId val="223293440"/>
        <c:axId val="223294976"/>
      </c:barChart>
      <c:catAx>
        <c:axId val="223293440"/>
        <c:scaling>
          <c:orientation val="minMax"/>
        </c:scaling>
        <c:delete val="0"/>
        <c:axPos val="b"/>
        <c:numFmt formatCode="General" sourceLinked="1"/>
        <c:majorTickMark val="out"/>
        <c:minorTickMark val="none"/>
        <c:tickLblPos val="nextTo"/>
        <c:crossAx val="223294976"/>
        <c:crosses val="autoZero"/>
        <c:auto val="1"/>
        <c:lblAlgn val="ctr"/>
        <c:lblOffset val="100"/>
        <c:noMultiLvlLbl val="0"/>
      </c:catAx>
      <c:valAx>
        <c:axId val="223294976"/>
        <c:scaling>
          <c:orientation val="minMax"/>
        </c:scaling>
        <c:delete val="0"/>
        <c:axPos val="l"/>
        <c:majorGridlines/>
        <c:numFmt formatCode="#,##0" sourceLinked="1"/>
        <c:majorTickMark val="out"/>
        <c:minorTickMark val="none"/>
        <c:tickLblPos val="nextTo"/>
        <c:crossAx val="2232934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'165.Јaвно претпријатие за туриз'!$A$95</c:f>
              <c:strCache>
                <c:ptCount val="1"/>
                <c:pt idx="0">
                  <c:v>Oбврски</c:v>
                </c:pt>
              </c:strCache>
            </c:strRef>
          </c:tx>
          <c:spPr>
            <a:solidFill>
              <a:schemeClr val="accent1"/>
            </a:solidFill>
            <a:ln>
              <a:noFill/>
              <a:prstDash val="solid"/>
            </a:ln>
          </c:spPr>
          <c:invertIfNegative val="0"/>
          <c:cat>
            <c:numRef>
              <c:f>'165.Јaвно претпријатие за туриз'!$B$94:$D$94</c:f>
              <c:numCache>
                <c:formatCode>0</c:formatCode>
                <c:ptCount val="3"/>
                <c:pt idx="0">
                  <c:v>2023</c:v>
                </c:pt>
                <c:pt idx="1">
                  <c:v>2024</c:v>
                </c:pt>
                <c:pt idx="2">
                  <c:v>2025</c:v>
                </c:pt>
              </c:numCache>
            </c:numRef>
          </c:cat>
          <c:val>
            <c:numRef>
              <c:f>'165.Јaвно претпријатие за туриз'!$B$95:$D$95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'165.Јaвно претпријатие за туриз'!$A$96</c:f>
              <c:strCache>
                <c:ptCount val="1"/>
                <c:pt idx="0">
                  <c:v>EBITDA</c:v>
                </c:pt>
              </c:strCache>
            </c:strRef>
          </c:tx>
          <c:spPr>
            <a:solidFill>
              <a:schemeClr val="accent2"/>
            </a:solidFill>
            <a:ln>
              <a:noFill/>
              <a:prstDash val="solid"/>
            </a:ln>
          </c:spPr>
          <c:invertIfNegative val="0"/>
          <c:cat>
            <c:numRef>
              <c:f>'165.Јaвно претпријатие за туриз'!$B$94:$D$94</c:f>
              <c:numCache>
                <c:formatCode>0</c:formatCode>
                <c:ptCount val="3"/>
                <c:pt idx="0">
                  <c:v>2023</c:v>
                </c:pt>
                <c:pt idx="1">
                  <c:v>2024</c:v>
                </c:pt>
                <c:pt idx="2">
                  <c:v>2025</c:v>
                </c:pt>
              </c:numCache>
            </c:numRef>
          </c:cat>
          <c:val>
            <c:numRef>
              <c:f>'165.Јaвно претпријатие за туриз'!$B$96:$D$96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'165.Јaвно претпријатие за туриз'!$A$97</c:f>
              <c:strCache>
                <c:ptCount val="1"/>
                <c:pt idx="0">
                  <c:v>Показател на долг/ЕBITDA</c:v>
                </c:pt>
              </c:strCache>
            </c:strRef>
          </c:tx>
          <c:spPr>
            <a:solidFill>
              <a:schemeClr val="accent3"/>
            </a:solidFill>
            <a:ln>
              <a:noFill/>
              <a:prstDash val="solid"/>
            </a:ln>
          </c:spPr>
          <c:invertIfNegative val="0"/>
          <c:cat>
            <c:numRef>
              <c:f>'165.Јaвно претпријатие за туриз'!$B$94:$D$94</c:f>
              <c:numCache>
                <c:formatCode>0</c:formatCode>
                <c:ptCount val="3"/>
                <c:pt idx="0">
                  <c:v>2023</c:v>
                </c:pt>
                <c:pt idx="1">
                  <c:v>2024</c:v>
                </c:pt>
                <c:pt idx="2">
                  <c:v>2025</c:v>
                </c:pt>
              </c:numCache>
            </c:numRef>
          </c:cat>
          <c:val>
            <c:numRef>
              <c:f>'165.Јaвно претпријатие за туриз'!$B$97:$D$97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8332928"/>
        <c:axId val="278334464"/>
      </c:barChart>
      <c:catAx>
        <c:axId val="278332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334464"/>
        <c:crosses val="autoZero"/>
        <c:auto val="1"/>
        <c:lblAlgn val="ctr"/>
        <c:lblOffset val="100"/>
        <c:noMultiLvlLbl val="0"/>
      </c:catAx>
      <c:valAx>
        <c:axId val="278334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332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'165.Јaвно претпријатие за туриз'!$A$118</c:f>
              <c:strCache>
                <c:ptCount val="1"/>
                <c:pt idx="0">
                  <c:v>Oбврски</c:v>
                </c:pt>
              </c:strCache>
            </c:strRef>
          </c:tx>
          <c:spPr>
            <a:solidFill>
              <a:schemeClr val="accent1"/>
            </a:solidFill>
            <a:ln>
              <a:noFill/>
              <a:prstDash val="solid"/>
            </a:ln>
          </c:spPr>
          <c:invertIfNegative val="0"/>
          <c:cat>
            <c:numRef>
              <c:f>'165.Јaвно претпријатие за туриз'!$B$117:$D$117</c:f>
              <c:numCache>
                <c:formatCode>General</c:formatCode>
                <c:ptCount val="3"/>
                <c:pt idx="0">
                  <c:v>2023</c:v>
                </c:pt>
                <c:pt idx="1">
                  <c:v>2024</c:v>
                </c:pt>
                <c:pt idx="2">
                  <c:v>2025</c:v>
                </c:pt>
              </c:numCache>
            </c:numRef>
          </c:cat>
          <c:val>
            <c:numRef>
              <c:f>'165.Јaвно претпријатие за туриз'!$B$118:$D$118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'165.Јaвно претпријатие за туриз'!$A$119</c:f>
              <c:strCache>
                <c:ptCount val="1"/>
                <c:pt idx="0">
                  <c:v>Приходи</c:v>
                </c:pt>
              </c:strCache>
            </c:strRef>
          </c:tx>
          <c:spPr>
            <a:solidFill>
              <a:schemeClr val="accent2"/>
            </a:solidFill>
            <a:ln>
              <a:noFill/>
              <a:prstDash val="solid"/>
            </a:ln>
          </c:spPr>
          <c:invertIfNegative val="0"/>
          <c:cat>
            <c:numRef>
              <c:f>'165.Јaвно претпријатие за туриз'!$B$117:$D$117</c:f>
              <c:numCache>
                <c:formatCode>General</c:formatCode>
                <c:ptCount val="3"/>
                <c:pt idx="0">
                  <c:v>2023</c:v>
                </c:pt>
                <c:pt idx="1">
                  <c:v>2024</c:v>
                </c:pt>
                <c:pt idx="2">
                  <c:v>2025</c:v>
                </c:pt>
              </c:numCache>
            </c:numRef>
          </c:cat>
          <c:val>
            <c:numRef>
              <c:f>'165.Јaвно претпријатие за туриз'!$B$119:$D$119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8393216"/>
        <c:axId val="278394752"/>
      </c:barChart>
      <c:catAx>
        <c:axId val="27839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394752"/>
        <c:crosses val="autoZero"/>
        <c:auto val="1"/>
        <c:lblAlgn val="ctr"/>
        <c:lblOffset val="100"/>
        <c:noMultiLvlLbl val="0"/>
      </c:catAx>
      <c:valAx>
        <c:axId val="278394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393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'165.Јaвно претпријатие за туриз'!$A$139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'165.Јaвно претпријатие за туриз'!$B$138:$D$138</c:f>
              <c:numCache>
                <c:formatCode>General</c:formatCode>
                <c:ptCount val="3"/>
                <c:pt idx="0">
                  <c:v>2023</c:v>
                </c:pt>
                <c:pt idx="1">
                  <c:v>2024</c:v>
                </c:pt>
                <c:pt idx="2">
                  <c:v>2025</c:v>
                </c:pt>
              </c:numCache>
            </c:numRef>
          </c:cat>
          <c:val>
            <c:numRef>
              <c:f>'165.Јaвно претпријатие за туриз'!$B$139:$D$139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'165.Јaвно претпријатие за туриз'!$A$140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'165.Јaвно претпријатие за туриз'!$B$138:$D$138</c:f>
              <c:numCache>
                <c:formatCode>General</c:formatCode>
                <c:ptCount val="3"/>
                <c:pt idx="0">
                  <c:v>2023</c:v>
                </c:pt>
                <c:pt idx="1">
                  <c:v>2024</c:v>
                </c:pt>
                <c:pt idx="2">
                  <c:v>2025</c:v>
                </c:pt>
              </c:numCache>
            </c:numRef>
          </c:cat>
          <c:val>
            <c:numRef>
              <c:f>'165.Јaвно претпријатие за туриз'!$B$140:$D$140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8404096"/>
        <c:axId val="278414080"/>
      </c:lineChart>
      <c:catAx>
        <c:axId val="2784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414080"/>
        <c:crosses val="autoZero"/>
        <c:auto val="1"/>
        <c:lblAlgn val="ctr"/>
        <c:lblOffset val="100"/>
        <c:noMultiLvlLbl val="0"/>
      </c:catAx>
      <c:valAx>
        <c:axId val="278414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404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'165.Јaвно претпријатие за туриз'!$A$185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'165.Јaвно претпријатие за туриз'!$B$184:$D$184</c:f>
              <c:numCache>
                <c:formatCode>General</c:formatCode>
                <c:ptCount val="3"/>
                <c:pt idx="0">
                  <c:v>2023</c:v>
                </c:pt>
                <c:pt idx="1">
                  <c:v>2024</c:v>
                </c:pt>
                <c:pt idx="2">
                  <c:v>2025</c:v>
                </c:pt>
              </c:numCache>
            </c:numRef>
          </c:cat>
          <c:val>
            <c:numRef>
              <c:f>'165.Јaвно претпријатие за туриз'!$B$185:$D$185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'165.Јaвно претпријатие за туриз'!$A$186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'165.Јaвно претпријатие за туриз'!$B$184:$D$184</c:f>
              <c:numCache>
                <c:formatCode>General</c:formatCode>
                <c:ptCount val="3"/>
                <c:pt idx="0">
                  <c:v>2023</c:v>
                </c:pt>
                <c:pt idx="1">
                  <c:v>2024</c:v>
                </c:pt>
                <c:pt idx="2">
                  <c:v>2025</c:v>
                </c:pt>
              </c:numCache>
            </c:numRef>
          </c:cat>
          <c:val>
            <c:numRef>
              <c:f>'165.Јaвно претпријатие за туриз'!$B$186:$D$186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8460288"/>
        <c:axId val="278461824"/>
      </c:lineChart>
      <c:catAx>
        <c:axId val="27846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461824"/>
        <c:crosses val="autoZero"/>
        <c:auto val="1"/>
        <c:lblAlgn val="ctr"/>
        <c:lblOffset val="100"/>
        <c:noMultiLvlLbl val="0"/>
      </c:catAx>
      <c:valAx>
        <c:axId val="278461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460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'166.ЈП за снабдување со вода за'!$A$161</c:f>
              <c:strCache>
                <c:ptCount val="1"/>
                <c:pt idx="0">
                  <c:v>   НЕТО ПРОФИТНА МАРЖА</c:v>
                </c:pt>
              </c:strCache>
            </c:strRef>
          </c:tx>
          <c:spPr>
            <a:ln>
              <a:prstDash val="solid"/>
            </a:ln>
          </c:spPr>
          <c:marker>
            <c:symbol val="none"/>
          </c:marker>
          <c:cat>
            <c:numRef>
              <c:f>'166.ЈП за снабдување со вода за'!$B$160:$D$160</c:f>
              <c:numCache>
                <c:formatCode>General</c:formatCode>
                <c:ptCount val="3"/>
                <c:pt idx="0">
                  <c:v>2023</c:v>
                </c:pt>
                <c:pt idx="1">
                  <c:v>2024</c:v>
                </c:pt>
                <c:pt idx="2">
                  <c:v>2025</c:v>
                </c:pt>
              </c:numCache>
            </c:numRef>
          </c:cat>
          <c:val>
            <c:numRef>
              <c:f>'166.ЈП за снабдување со вода за'!$B$161:$D$161</c:f>
              <c:numCache>
                <c:formatCode>0.00</c:formatCode>
                <c:ptCount val="3"/>
                <c:pt idx="0">
                  <c:v>-74.209999999999994</c:v>
                </c:pt>
                <c:pt idx="1">
                  <c:v>-85.95</c:v>
                </c:pt>
                <c:pt idx="2">
                  <c:v>-4047.4140000000002</c:v>
                </c:pt>
              </c:numCache>
            </c:numRef>
          </c:val>
          <c:smooth val="0"/>
          <c:extLst>
            <c:ext xmlns:c16="http://schemas.microsoft.com/office/drawing/2014/chart" uri="{C3380CC4-5D6E-409C-BE32-E72D297353CC}">
              <c16:uniqueId val="{00000000-F27D-3340-8827-B2F323207F38}"/>
            </c:ext>
          </c:extLst>
        </c:ser>
        <c:ser>
          <c:idx val="1"/>
          <c:order val="1"/>
          <c:tx>
            <c:strRef>
              <c:f>'166.ЈП за снабдување со вода за'!$A$162</c:f>
              <c:strCache>
                <c:ptCount val="1"/>
                <c:pt idx="0">
                  <c:v>  ОПЕРАТИВНА ПРОФИТНА МАРЖА</c:v>
                </c:pt>
              </c:strCache>
            </c:strRef>
          </c:tx>
          <c:spPr>
            <a:ln>
              <a:prstDash val="solid"/>
            </a:ln>
          </c:spPr>
          <c:marker>
            <c:symbol val="none"/>
          </c:marker>
          <c:cat>
            <c:numRef>
              <c:f>'166.ЈП за снабдување со вода за'!$B$160:$D$160</c:f>
              <c:numCache>
                <c:formatCode>General</c:formatCode>
                <c:ptCount val="3"/>
                <c:pt idx="0">
                  <c:v>2023</c:v>
                </c:pt>
                <c:pt idx="1">
                  <c:v>2024</c:v>
                </c:pt>
                <c:pt idx="2">
                  <c:v>2025</c:v>
                </c:pt>
              </c:numCache>
            </c:numRef>
          </c:cat>
          <c:val>
            <c:numRef>
              <c:f>'166.ЈП за снабдување со вода за'!$B$162:$D$162</c:f>
              <c:numCache>
                <c:formatCode>0.00</c:formatCode>
                <c:ptCount val="3"/>
                <c:pt idx="0">
                  <c:v>-74.211217541304677</c:v>
                </c:pt>
                <c:pt idx="1">
                  <c:v>-85.948741835483347</c:v>
                </c:pt>
                <c:pt idx="2">
                  <c:v>-4079.3122728543472</c:v>
                </c:pt>
              </c:numCache>
            </c:numRef>
          </c:val>
          <c:smooth val="0"/>
          <c:extLst>
            <c:ext xmlns:c16="http://schemas.microsoft.com/office/drawing/2014/chart" uri="{C3380CC4-5D6E-409C-BE32-E72D297353CC}">
              <c16:uniqueId val="{00000001-F27D-3340-8827-B2F323207F38}"/>
            </c:ext>
          </c:extLst>
        </c:ser>
        <c:ser>
          <c:idx val="2"/>
          <c:order val="2"/>
          <c:tx>
            <c:strRef>
              <c:f>'166.ЈП за снабдување со вода за'!$A$163</c:f>
              <c:strCache>
                <c:ptCount val="1"/>
                <c:pt idx="0">
                  <c:v>  СТАПКА НА ПОВРАТ НА СРЕДСТВА (ROA)</c:v>
                </c:pt>
              </c:strCache>
            </c:strRef>
          </c:tx>
          <c:spPr>
            <a:ln>
              <a:prstDash val="solid"/>
            </a:ln>
          </c:spPr>
          <c:marker>
            <c:symbol val="none"/>
          </c:marker>
          <c:cat>
            <c:numRef>
              <c:f>'166.ЈП за снабдување со вода за'!$B$160:$D$160</c:f>
              <c:numCache>
                <c:formatCode>General</c:formatCode>
                <c:ptCount val="3"/>
                <c:pt idx="0">
                  <c:v>2023</c:v>
                </c:pt>
                <c:pt idx="1">
                  <c:v>2024</c:v>
                </c:pt>
                <c:pt idx="2">
                  <c:v>2025</c:v>
                </c:pt>
              </c:numCache>
            </c:numRef>
          </c:cat>
          <c:val>
            <c:numRef>
              <c:f>'166.ЈП за снабдување со вода за'!$B$163:$D$163</c:f>
              <c:numCache>
                <c:formatCode>0.00</c:formatCode>
                <c:ptCount val="3"/>
                <c:pt idx="0">
                  <c:v>-20.02</c:v>
                </c:pt>
                <c:pt idx="1">
                  <c:v>-23.15</c:v>
                </c:pt>
                <c:pt idx="2">
                  <c:v>-17.239999999999998</c:v>
                </c:pt>
              </c:numCache>
            </c:numRef>
          </c:val>
          <c:smooth val="0"/>
          <c:extLst>
            <c:ext xmlns:c16="http://schemas.microsoft.com/office/drawing/2014/chart" uri="{C3380CC4-5D6E-409C-BE32-E72D297353CC}">
              <c16:uniqueId val="{00000002-F27D-3340-8827-B2F323207F38}"/>
            </c:ext>
          </c:extLst>
        </c:ser>
        <c:ser>
          <c:idx val="3"/>
          <c:order val="3"/>
          <c:tx>
            <c:strRef>
              <c:f>'166.ЈП за снабдување со вода за'!$A$164</c:f>
              <c:strCache>
                <c:ptCount val="1"/>
                <c:pt idx="0">
                  <c:v>  СТАПКА НА ПОВРАТ НА КАПИТАЛОТ (ROE)</c:v>
                </c:pt>
              </c:strCache>
            </c:strRef>
          </c:tx>
          <c:marker>
            <c:symbol val="none"/>
          </c:marker>
          <c:cat>
            <c:numRef>
              <c:f>'166.ЈП за снабдување со вода за'!$B$160:$D$160</c:f>
              <c:numCache>
                <c:formatCode>General</c:formatCode>
                <c:ptCount val="3"/>
                <c:pt idx="0">
                  <c:v>2023</c:v>
                </c:pt>
                <c:pt idx="1">
                  <c:v>2024</c:v>
                </c:pt>
                <c:pt idx="2">
                  <c:v>2025</c:v>
                </c:pt>
              </c:numCache>
            </c:numRef>
          </c:cat>
          <c:val>
            <c:numRef>
              <c:f>'166.ЈП за снабдување со вода за'!$B$164:$D$164</c:f>
              <c:numCache>
                <c:formatCode>0.00</c:formatCode>
                <c:ptCount val="3"/>
                <c:pt idx="0">
                  <c:v>54.22</c:v>
                </c:pt>
                <c:pt idx="1">
                  <c:v>14.17</c:v>
                </c:pt>
                <c:pt idx="2">
                  <c:v>22.88</c:v>
                </c:pt>
              </c:numCache>
            </c:numRef>
          </c:val>
          <c:smooth val="0"/>
          <c:extLst>
            <c:ext xmlns:c16="http://schemas.microsoft.com/office/drawing/2014/chart" uri="{C3380CC4-5D6E-409C-BE32-E72D297353CC}">
              <c16:uniqueId val="{00000000-6D12-3042-96FE-AF558486D8AA}"/>
            </c:ext>
          </c:extLst>
        </c:ser>
        <c:dLbls>
          <c:showLegendKey val="0"/>
          <c:showVal val="0"/>
          <c:showCatName val="0"/>
          <c:showSerName val="0"/>
          <c:showPercent val="0"/>
          <c:showBubbleSize val="0"/>
        </c:dLbls>
        <c:smooth val="0"/>
        <c:axId val="278736256"/>
        <c:axId val="278742144"/>
      </c:lineChart>
      <c:catAx>
        <c:axId val="278736256"/>
        <c:scaling>
          <c:orientation val="minMax"/>
        </c:scaling>
        <c:delete val="0"/>
        <c:axPos val="b"/>
        <c:numFmt formatCode="General" sourceLinked="0"/>
        <c:majorTickMark val="out"/>
        <c:minorTickMark val="none"/>
        <c:tickLblPos val="nextTo"/>
        <c:crossAx val="278742144"/>
        <c:crosses val="autoZero"/>
        <c:auto val="1"/>
        <c:lblAlgn val="ctr"/>
        <c:lblOffset val="100"/>
        <c:noMultiLvlLbl val="0"/>
      </c:catAx>
      <c:valAx>
        <c:axId val="278742144"/>
        <c:scaling>
          <c:orientation val="minMax"/>
        </c:scaling>
        <c:delete val="0"/>
        <c:axPos val="l"/>
        <c:majorGridlines/>
        <c:numFmt formatCode="0.00" sourceLinked="1"/>
        <c:majorTickMark val="out"/>
        <c:minorTickMark val="none"/>
        <c:tickLblPos val="nextTo"/>
        <c:crossAx val="2787362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'166.ЈП за снабдување со вода за'!$A$185</c:f>
              <c:strCache>
                <c:ptCount val="1"/>
                <c:pt idx="0">
                  <c:v>  ПОКАЗАТЕЛ НА ТЕКОВНА ЛИКВИДНОСТ (CURRENT RATIO)</c:v>
                </c:pt>
              </c:strCache>
            </c:strRef>
          </c:tx>
          <c:spPr>
            <a:ln>
              <a:prstDash val="solid"/>
            </a:ln>
          </c:spPr>
          <c:marker>
            <c:symbol val="none"/>
          </c:marker>
          <c:cat>
            <c:numRef>
              <c:f>'166.ЈП за снабдување со вода за'!$B$184:$D$184</c:f>
              <c:numCache>
                <c:formatCode>General</c:formatCode>
                <c:ptCount val="3"/>
                <c:pt idx="0">
                  <c:v>2023</c:v>
                </c:pt>
                <c:pt idx="1">
                  <c:v>2024</c:v>
                </c:pt>
                <c:pt idx="2">
                  <c:v>2025</c:v>
                </c:pt>
              </c:numCache>
            </c:numRef>
          </c:cat>
          <c:val>
            <c:numRef>
              <c:f>'166.ЈП за снабдување со вода за'!$B$185:$D$185</c:f>
              <c:numCache>
                <c:formatCode>0.00</c:formatCode>
                <c:ptCount val="3"/>
                <c:pt idx="0">
                  <c:v>0.69300561645166925</c:v>
                </c:pt>
                <c:pt idx="1">
                  <c:v>0.60414096563083197</c:v>
                </c:pt>
                <c:pt idx="2">
                  <c:v>0.54488967670433996</c:v>
                </c:pt>
              </c:numCache>
            </c:numRef>
          </c:val>
          <c:smooth val="0"/>
          <c:extLst>
            <c:ext xmlns:c16="http://schemas.microsoft.com/office/drawing/2014/chart" uri="{C3380CC4-5D6E-409C-BE32-E72D297353CC}">
              <c16:uniqueId val="{00000000-43F4-2647-80D8-2890A02F069A}"/>
            </c:ext>
          </c:extLst>
        </c:ser>
        <c:ser>
          <c:idx val="1"/>
          <c:order val="1"/>
          <c:tx>
            <c:strRef>
              <c:f>'166.ЈП за снабдување со вода за'!$A$186</c:f>
              <c:strCache>
                <c:ptCount val="1"/>
                <c:pt idx="0">
                  <c:v>  ПОКАЗАТЕЛ НА ЗАБРЗАНА ЛИКВИДНОСТ (QOICK RATIO)</c:v>
                </c:pt>
              </c:strCache>
            </c:strRef>
          </c:tx>
          <c:spPr>
            <a:ln>
              <a:prstDash val="solid"/>
            </a:ln>
          </c:spPr>
          <c:marker>
            <c:symbol val="none"/>
          </c:marker>
          <c:cat>
            <c:numRef>
              <c:f>'166.ЈП за снабдување со вода за'!$B$184:$D$184</c:f>
              <c:numCache>
                <c:formatCode>General</c:formatCode>
                <c:ptCount val="3"/>
                <c:pt idx="0">
                  <c:v>2023</c:v>
                </c:pt>
                <c:pt idx="1">
                  <c:v>2024</c:v>
                </c:pt>
                <c:pt idx="2">
                  <c:v>2025</c:v>
                </c:pt>
              </c:numCache>
            </c:numRef>
          </c:cat>
          <c:val>
            <c:numRef>
              <c:f>'166.ЈП за снабдување со вода за'!$B$186:$D$186</c:f>
              <c:numCache>
                <c:formatCode>0.00</c:formatCode>
                <c:ptCount val="3"/>
                <c:pt idx="0">
                  <c:v>0.69300561645166925</c:v>
                </c:pt>
                <c:pt idx="1">
                  <c:v>0.60414096563083197</c:v>
                </c:pt>
                <c:pt idx="2">
                  <c:v>0.54488967670433996</c:v>
                </c:pt>
              </c:numCache>
            </c:numRef>
          </c:val>
          <c:smooth val="0"/>
          <c:extLst>
            <c:ext xmlns:c16="http://schemas.microsoft.com/office/drawing/2014/chart" uri="{C3380CC4-5D6E-409C-BE32-E72D297353CC}">
              <c16:uniqueId val="{00000001-43F4-2647-80D8-2890A02F069A}"/>
            </c:ext>
          </c:extLst>
        </c:ser>
        <c:dLbls>
          <c:showLegendKey val="0"/>
          <c:showVal val="0"/>
          <c:showCatName val="0"/>
          <c:showSerName val="0"/>
          <c:showPercent val="0"/>
          <c:showBubbleSize val="0"/>
        </c:dLbls>
        <c:smooth val="0"/>
        <c:axId val="245303552"/>
        <c:axId val="273543168"/>
      </c:lineChart>
      <c:catAx>
        <c:axId val="245303552"/>
        <c:scaling>
          <c:orientation val="minMax"/>
        </c:scaling>
        <c:delete val="0"/>
        <c:axPos val="b"/>
        <c:numFmt formatCode="General" sourceLinked="1"/>
        <c:majorTickMark val="out"/>
        <c:minorTickMark val="none"/>
        <c:tickLblPos val="nextTo"/>
        <c:crossAx val="273543168"/>
        <c:crosses val="autoZero"/>
        <c:auto val="1"/>
        <c:lblAlgn val="ctr"/>
        <c:lblOffset val="100"/>
        <c:noMultiLvlLbl val="0"/>
      </c:catAx>
      <c:valAx>
        <c:axId val="273543168"/>
        <c:scaling>
          <c:orientation val="minMax"/>
        </c:scaling>
        <c:delete val="0"/>
        <c:axPos val="l"/>
        <c:majorGridlines/>
        <c:numFmt formatCode="0.00" sourceLinked="1"/>
        <c:majorTickMark val="out"/>
        <c:minorTickMark val="none"/>
        <c:tickLblPos val="nextTo"/>
        <c:crossAx val="2453035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'166.ЈП за снабдување со вода за'!$A$95</c:f>
              <c:strCache>
                <c:ptCount val="1"/>
                <c:pt idx="0">
                  <c:v>Oбврски</c:v>
                </c:pt>
              </c:strCache>
            </c:strRef>
          </c:tx>
          <c:spPr>
            <a:ln>
              <a:prstDash val="solid"/>
            </a:ln>
          </c:spPr>
          <c:invertIfNegative val="0"/>
          <c:cat>
            <c:numRef>
              <c:f>'166.ЈП за снабдување со вода за'!$B$94:$D$94</c:f>
              <c:numCache>
                <c:formatCode>0</c:formatCode>
                <c:ptCount val="3"/>
                <c:pt idx="0">
                  <c:v>2023</c:v>
                </c:pt>
                <c:pt idx="1">
                  <c:v>2024</c:v>
                </c:pt>
                <c:pt idx="2">
                  <c:v>2025</c:v>
                </c:pt>
              </c:numCache>
            </c:numRef>
          </c:cat>
          <c:val>
            <c:numRef>
              <c:f>'166.ЈП за снабдување со вода за'!$B$95:$D$95</c:f>
              <c:numCache>
                <c:formatCode>#,##0</c:formatCode>
                <c:ptCount val="3"/>
                <c:pt idx="0">
                  <c:v>10824628</c:v>
                </c:pt>
                <c:pt idx="1">
                  <c:v>13344955</c:v>
                </c:pt>
                <c:pt idx="2">
                  <c:v>14722004</c:v>
                </c:pt>
              </c:numCache>
            </c:numRef>
          </c:val>
          <c:extLst>
            <c:ext xmlns:c16="http://schemas.microsoft.com/office/drawing/2014/chart" uri="{C3380CC4-5D6E-409C-BE32-E72D297353CC}">
              <c16:uniqueId val="{00000000-9398-C24B-9BAE-3F6B14D69EB3}"/>
            </c:ext>
          </c:extLst>
        </c:ser>
        <c:ser>
          <c:idx val="1"/>
          <c:order val="1"/>
          <c:tx>
            <c:strRef>
              <c:f>'166.ЈП за снабдување со вода за'!$A$96</c:f>
              <c:strCache>
                <c:ptCount val="1"/>
                <c:pt idx="0">
                  <c:v>EBITDA</c:v>
                </c:pt>
              </c:strCache>
            </c:strRef>
          </c:tx>
          <c:spPr>
            <a:ln>
              <a:prstDash val="solid"/>
            </a:ln>
          </c:spPr>
          <c:invertIfNegative val="0"/>
          <c:cat>
            <c:numRef>
              <c:f>'166.ЈП за снабдување со вода за'!$B$94:$D$94</c:f>
              <c:numCache>
                <c:formatCode>0</c:formatCode>
                <c:ptCount val="3"/>
                <c:pt idx="0">
                  <c:v>2023</c:v>
                </c:pt>
                <c:pt idx="1">
                  <c:v>2024</c:v>
                </c:pt>
                <c:pt idx="2">
                  <c:v>2025</c:v>
                </c:pt>
              </c:numCache>
            </c:numRef>
          </c:cat>
          <c:val>
            <c:numRef>
              <c:f>'166.ЈП за снабдување со вода за'!$B$96:$D$96</c:f>
              <c:numCache>
                <c:formatCode>#,##0</c:formatCode>
                <c:ptCount val="3"/>
                <c:pt idx="0">
                  <c:v>-1582739</c:v>
                </c:pt>
                <c:pt idx="1">
                  <c:v>-1959621</c:v>
                </c:pt>
                <c:pt idx="2">
                  <c:v>-1428827</c:v>
                </c:pt>
              </c:numCache>
            </c:numRef>
          </c:val>
          <c:extLst>
            <c:ext xmlns:c16="http://schemas.microsoft.com/office/drawing/2014/chart" uri="{C3380CC4-5D6E-409C-BE32-E72D297353CC}">
              <c16:uniqueId val="{00000001-9398-C24B-9BAE-3F6B14D69EB3}"/>
            </c:ext>
          </c:extLst>
        </c:ser>
        <c:ser>
          <c:idx val="2"/>
          <c:order val="2"/>
          <c:tx>
            <c:strRef>
              <c:f>'166.ЈП за снабдување со вода за'!$A$97</c:f>
              <c:strCache>
                <c:ptCount val="1"/>
                <c:pt idx="0">
                  <c:v>Показател на долг/ЕBITDA</c:v>
                </c:pt>
              </c:strCache>
            </c:strRef>
          </c:tx>
          <c:spPr>
            <a:ln>
              <a:prstDash val="solid"/>
            </a:ln>
          </c:spPr>
          <c:invertIfNegative val="0"/>
          <c:cat>
            <c:numRef>
              <c:f>'166.ЈП за снабдување со вода за'!$B$94:$D$94</c:f>
              <c:numCache>
                <c:formatCode>0</c:formatCode>
                <c:ptCount val="3"/>
                <c:pt idx="0">
                  <c:v>2023</c:v>
                </c:pt>
                <c:pt idx="1">
                  <c:v>2024</c:v>
                </c:pt>
                <c:pt idx="2">
                  <c:v>2025</c:v>
                </c:pt>
              </c:numCache>
            </c:numRef>
          </c:cat>
          <c:val>
            <c:numRef>
              <c:f>'166.ЈП за снабдување со вода за'!$B$97:$D$97</c:f>
              <c:numCache>
                <c:formatCode>#,##0.00</c:formatCode>
                <c:ptCount val="3"/>
                <c:pt idx="0">
                  <c:v>-6.8391743679785488</c:v>
                </c:pt>
                <c:pt idx="1">
                  <c:v>-6.8099673355204908</c:v>
                </c:pt>
                <c:pt idx="2">
                  <c:v>-10.303559493206659</c:v>
                </c:pt>
              </c:numCache>
            </c:numRef>
          </c:val>
          <c:extLst>
            <c:ext xmlns:c16="http://schemas.microsoft.com/office/drawing/2014/chart" uri="{C3380CC4-5D6E-409C-BE32-E72D297353CC}">
              <c16:uniqueId val="{00000002-9398-C24B-9BAE-3F6B14D69EB3}"/>
            </c:ext>
          </c:extLst>
        </c:ser>
        <c:dLbls>
          <c:showLegendKey val="0"/>
          <c:showVal val="0"/>
          <c:showCatName val="0"/>
          <c:showSerName val="0"/>
          <c:showPercent val="0"/>
          <c:showBubbleSize val="0"/>
        </c:dLbls>
        <c:gapWidth val="150"/>
        <c:axId val="279992576"/>
        <c:axId val="278855680"/>
      </c:barChart>
      <c:catAx>
        <c:axId val="279992576"/>
        <c:scaling>
          <c:orientation val="minMax"/>
        </c:scaling>
        <c:delete val="0"/>
        <c:axPos val="b"/>
        <c:numFmt formatCode="0" sourceLinked="1"/>
        <c:majorTickMark val="out"/>
        <c:minorTickMark val="none"/>
        <c:tickLblPos val="nextTo"/>
        <c:crossAx val="278855680"/>
        <c:crosses val="autoZero"/>
        <c:auto val="1"/>
        <c:lblAlgn val="ctr"/>
        <c:lblOffset val="100"/>
        <c:noMultiLvlLbl val="0"/>
      </c:catAx>
      <c:valAx>
        <c:axId val="278855680"/>
        <c:scaling>
          <c:orientation val="minMax"/>
        </c:scaling>
        <c:delete val="0"/>
        <c:axPos val="l"/>
        <c:majorGridlines/>
        <c:numFmt formatCode="#,##0" sourceLinked="1"/>
        <c:majorTickMark val="out"/>
        <c:minorTickMark val="none"/>
        <c:tickLblPos val="nextTo"/>
        <c:crossAx val="2799925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'166.ЈП за снабдување со вода за'!$A$118</c:f>
              <c:strCache>
                <c:ptCount val="1"/>
                <c:pt idx="0">
                  <c:v>Oбврски</c:v>
                </c:pt>
              </c:strCache>
            </c:strRef>
          </c:tx>
          <c:spPr>
            <a:ln>
              <a:prstDash val="solid"/>
            </a:ln>
          </c:spPr>
          <c:invertIfNegative val="0"/>
          <c:cat>
            <c:numRef>
              <c:f>'166.ЈП за снабдување со вода за'!$B$117:$D$117</c:f>
              <c:numCache>
                <c:formatCode>General</c:formatCode>
                <c:ptCount val="3"/>
                <c:pt idx="0">
                  <c:v>2023</c:v>
                </c:pt>
                <c:pt idx="1">
                  <c:v>2024</c:v>
                </c:pt>
                <c:pt idx="2">
                  <c:v>2025</c:v>
                </c:pt>
              </c:numCache>
            </c:numRef>
          </c:cat>
          <c:val>
            <c:numRef>
              <c:f>'166.ЈП за снабдување со вода за'!$B$118:$D$118</c:f>
              <c:numCache>
                <c:formatCode>#,##0</c:formatCode>
                <c:ptCount val="3"/>
                <c:pt idx="0">
                  <c:v>10824628</c:v>
                </c:pt>
                <c:pt idx="1">
                  <c:v>13344955</c:v>
                </c:pt>
                <c:pt idx="2">
                  <c:v>14722004</c:v>
                </c:pt>
              </c:numCache>
            </c:numRef>
          </c:val>
          <c:extLst>
            <c:ext xmlns:c16="http://schemas.microsoft.com/office/drawing/2014/chart" uri="{C3380CC4-5D6E-409C-BE32-E72D297353CC}">
              <c16:uniqueId val="{00000000-1605-694C-9BBD-BAB1006D7FFE}"/>
            </c:ext>
          </c:extLst>
        </c:ser>
        <c:ser>
          <c:idx val="1"/>
          <c:order val="1"/>
          <c:tx>
            <c:strRef>
              <c:f>'166.ЈП за снабдување со вода за'!$A$119</c:f>
              <c:strCache>
                <c:ptCount val="1"/>
                <c:pt idx="0">
                  <c:v>Приходи</c:v>
                </c:pt>
              </c:strCache>
            </c:strRef>
          </c:tx>
          <c:spPr>
            <a:ln>
              <a:prstDash val="solid"/>
            </a:ln>
          </c:spPr>
          <c:invertIfNegative val="0"/>
          <c:cat>
            <c:numRef>
              <c:f>'166.ЈП за снабдување со вода за'!$B$117:$D$117</c:f>
              <c:numCache>
                <c:formatCode>General</c:formatCode>
                <c:ptCount val="3"/>
                <c:pt idx="0">
                  <c:v>2023</c:v>
                </c:pt>
                <c:pt idx="1">
                  <c:v>2024</c:v>
                </c:pt>
                <c:pt idx="2">
                  <c:v>2025</c:v>
                </c:pt>
              </c:numCache>
            </c:numRef>
          </c:cat>
          <c:val>
            <c:numRef>
              <c:f>'166.ЈП за снабдување со вода за'!$B$119:$D$119</c:f>
              <c:numCache>
                <c:formatCode>#,##0</c:formatCode>
                <c:ptCount val="3"/>
                <c:pt idx="0">
                  <c:v>2132749</c:v>
                </c:pt>
                <c:pt idx="1">
                  <c:v>2279988</c:v>
                </c:pt>
                <c:pt idx="2">
                  <c:v>46423</c:v>
                </c:pt>
              </c:numCache>
            </c:numRef>
          </c:val>
          <c:extLst>
            <c:ext xmlns:c16="http://schemas.microsoft.com/office/drawing/2014/chart" uri="{C3380CC4-5D6E-409C-BE32-E72D297353CC}">
              <c16:uniqueId val="{00000001-1605-694C-9BBD-BAB1006D7FFE}"/>
            </c:ext>
          </c:extLst>
        </c:ser>
        <c:dLbls>
          <c:showLegendKey val="0"/>
          <c:showVal val="0"/>
          <c:showCatName val="0"/>
          <c:showSerName val="0"/>
          <c:showPercent val="0"/>
          <c:showBubbleSize val="0"/>
        </c:dLbls>
        <c:gapWidth val="150"/>
        <c:axId val="278885504"/>
        <c:axId val="278887040"/>
      </c:barChart>
      <c:catAx>
        <c:axId val="278885504"/>
        <c:scaling>
          <c:orientation val="minMax"/>
        </c:scaling>
        <c:delete val="0"/>
        <c:axPos val="b"/>
        <c:numFmt formatCode="General" sourceLinked="1"/>
        <c:majorTickMark val="out"/>
        <c:minorTickMark val="none"/>
        <c:tickLblPos val="nextTo"/>
        <c:crossAx val="278887040"/>
        <c:crosses val="autoZero"/>
        <c:auto val="1"/>
        <c:lblAlgn val="ctr"/>
        <c:lblOffset val="100"/>
        <c:noMultiLvlLbl val="0"/>
      </c:catAx>
      <c:valAx>
        <c:axId val="278887040"/>
        <c:scaling>
          <c:orientation val="minMax"/>
        </c:scaling>
        <c:delete val="0"/>
        <c:axPos val="l"/>
        <c:majorGridlines/>
        <c:numFmt formatCode="#,##0" sourceLinked="1"/>
        <c:majorTickMark val="out"/>
        <c:minorTickMark val="none"/>
        <c:tickLblPos val="nextTo"/>
        <c:crossAx val="2788855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8.7696850393700787E-2"/>
          <c:y val="5.1400554097404488E-2"/>
          <c:w val="0.5239698162729659"/>
          <c:h val="0.89719889180519097"/>
        </c:manualLayout>
      </c:layout>
      <c:lineChart>
        <c:grouping val="standard"/>
        <c:varyColors val="0"/>
        <c:ser>
          <c:idx val="0"/>
          <c:order val="0"/>
          <c:tx>
            <c:strRef>
              <c:f>'166.ЈП за снабдување со вода за'!$A$139</c:f>
              <c:strCache>
                <c:ptCount val="1"/>
                <c:pt idx="0">
                  <c:v>  ПОКАЗАТЕЛ НА ВКУПНА ЗАДОЛЖЕНОСТ</c:v>
                </c:pt>
              </c:strCache>
            </c:strRef>
          </c:tx>
          <c:spPr>
            <a:ln>
              <a:prstDash val="solid"/>
            </a:ln>
          </c:spPr>
          <c:marker>
            <c:symbol val="none"/>
          </c:marker>
          <c:cat>
            <c:numRef>
              <c:f>'166.ЈП за снабдување со вода за'!$B$138:$D$138</c:f>
              <c:numCache>
                <c:formatCode>General</c:formatCode>
                <c:ptCount val="3"/>
                <c:pt idx="0">
                  <c:v>2023</c:v>
                </c:pt>
                <c:pt idx="1">
                  <c:v>2024</c:v>
                </c:pt>
                <c:pt idx="2">
                  <c:v>2025</c:v>
                </c:pt>
              </c:numCache>
            </c:numRef>
          </c:cat>
          <c:val>
            <c:numRef>
              <c:f>'166.ЈП за снабдување со вода за'!$B$139:$D$139</c:f>
              <c:numCache>
                <c:formatCode>0.00</c:formatCode>
                <c:ptCount val="3"/>
                <c:pt idx="0">
                  <c:v>1.369247083024004</c:v>
                </c:pt>
                <c:pt idx="1">
                  <c:v>1.576255406916814</c:v>
                </c:pt>
                <c:pt idx="2">
                  <c:v>1.753552664334473</c:v>
                </c:pt>
              </c:numCache>
            </c:numRef>
          </c:val>
          <c:smooth val="0"/>
          <c:extLst>
            <c:ext xmlns:c16="http://schemas.microsoft.com/office/drawing/2014/chart" uri="{C3380CC4-5D6E-409C-BE32-E72D297353CC}">
              <c16:uniqueId val="{00000000-A2B9-E647-96D8-1F7EF0AE7C8A}"/>
            </c:ext>
          </c:extLst>
        </c:ser>
        <c:ser>
          <c:idx val="1"/>
          <c:order val="1"/>
          <c:tx>
            <c:strRef>
              <c:f>'166.ЈП за снабдување со вода за'!$A$140</c:f>
              <c:strCache>
                <c:ptCount val="1"/>
                <c:pt idx="0">
                  <c:v>  ПОКАЗАТЕЛ ДОЛГ-СОПСТВЕН КАПИТАЛ (DEBT EQUITY RATIO)</c:v>
                </c:pt>
              </c:strCache>
            </c:strRef>
          </c:tx>
          <c:spPr>
            <a:ln>
              <a:prstDash val="solid"/>
            </a:ln>
          </c:spPr>
          <c:marker>
            <c:symbol val="none"/>
          </c:marker>
          <c:cat>
            <c:numRef>
              <c:f>'166.ЈП за снабдување со вода за'!$B$138:$D$138</c:f>
              <c:numCache>
                <c:formatCode>General</c:formatCode>
                <c:ptCount val="3"/>
                <c:pt idx="0">
                  <c:v>2023</c:v>
                </c:pt>
                <c:pt idx="1">
                  <c:v>2024</c:v>
                </c:pt>
                <c:pt idx="2">
                  <c:v>2025</c:v>
                </c:pt>
              </c:numCache>
            </c:numRef>
          </c:cat>
          <c:val>
            <c:numRef>
              <c:f>'166.ЈП за снабдување со вода за'!$B$140:$D$140</c:f>
              <c:numCache>
                <c:formatCode>0.00</c:formatCode>
                <c:ptCount val="3"/>
                <c:pt idx="0">
                  <c:v>-3.7082136758139082</c:v>
                </c:pt>
                <c:pt idx="1">
                  <c:v>-2.735341634971169</c:v>
                </c:pt>
                <c:pt idx="2">
                  <c:v>-2.327047262029371</c:v>
                </c:pt>
              </c:numCache>
            </c:numRef>
          </c:val>
          <c:smooth val="0"/>
          <c:extLst>
            <c:ext xmlns:c16="http://schemas.microsoft.com/office/drawing/2014/chart" uri="{C3380CC4-5D6E-409C-BE32-E72D297353CC}">
              <c16:uniqueId val="{00000001-A2B9-E647-96D8-1F7EF0AE7C8A}"/>
            </c:ext>
          </c:extLst>
        </c:ser>
        <c:dLbls>
          <c:showLegendKey val="0"/>
          <c:showVal val="0"/>
          <c:showCatName val="0"/>
          <c:showSerName val="0"/>
          <c:showPercent val="0"/>
          <c:showBubbleSize val="0"/>
        </c:dLbls>
        <c:smooth val="0"/>
        <c:axId val="278904832"/>
        <c:axId val="278906368"/>
      </c:lineChart>
      <c:catAx>
        <c:axId val="278904832"/>
        <c:scaling>
          <c:orientation val="minMax"/>
        </c:scaling>
        <c:delete val="0"/>
        <c:axPos val="b"/>
        <c:numFmt formatCode="General" sourceLinked="1"/>
        <c:majorTickMark val="out"/>
        <c:minorTickMark val="none"/>
        <c:tickLblPos val="nextTo"/>
        <c:crossAx val="278906368"/>
        <c:crosses val="autoZero"/>
        <c:auto val="1"/>
        <c:lblAlgn val="ctr"/>
        <c:lblOffset val="100"/>
        <c:noMultiLvlLbl val="0"/>
      </c:catAx>
      <c:valAx>
        <c:axId val="278906368"/>
        <c:scaling>
          <c:orientation val="minMax"/>
        </c:scaling>
        <c:delete val="0"/>
        <c:axPos val="l"/>
        <c:majorGridlines/>
        <c:numFmt formatCode="0.00" sourceLinked="1"/>
        <c:majorTickMark val="out"/>
        <c:minorTickMark val="none"/>
        <c:tickLblPos val="nextTo"/>
        <c:crossAx val="278904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'167.ЈП за изградба одржување и'!$A$161</c:f>
              <c:strCache>
                <c:ptCount val="1"/>
                <c:pt idx="0">
                  <c:v>   НЕТО ПРОФИТНА МАРЖА</c:v>
                </c:pt>
              </c:strCache>
            </c:strRef>
          </c:tx>
          <c:spPr>
            <a:ln w="28575" cap="rnd">
              <a:solidFill>
                <a:schemeClr val="accent1"/>
              </a:solidFill>
              <a:prstDash val="solid"/>
              <a:round/>
            </a:ln>
          </c:spPr>
          <c:marker>
            <c:symbol val="none"/>
          </c:marker>
          <c:cat>
            <c:numRef>
              <c:f>'167.ЈП за изградба одржување и'!$B$160:$D$160</c:f>
              <c:numCache>
                <c:formatCode>General</c:formatCode>
                <c:ptCount val="3"/>
                <c:pt idx="0">
                  <c:v>2023</c:v>
                </c:pt>
                <c:pt idx="1">
                  <c:v>2024</c:v>
                </c:pt>
                <c:pt idx="2">
                  <c:v>2025</c:v>
                </c:pt>
              </c:numCache>
            </c:numRef>
          </c:cat>
          <c:val>
            <c:numRef>
              <c:f>'167.ЈП за изградба одржување и'!$B$161:$D$161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'167.ЈП за изградба одржување и'!$A$162</c:f>
              <c:strCache>
                <c:ptCount val="1"/>
                <c:pt idx="0">
                  <c:v>  ОПЕРАТИВНА ПРОФИТНА МАРЖА</c:v>
                </c:pt>
              </c:strCache>
            </c:strRef>
          </c:tx>
          <c:spPr>
            <a:ln w="28575" cap="rnd">
              <a:solidFill>
                <a:schemeClr val="accent2"/>
              </a:solidFill>
              <a:prstDash val="solid"/>
              <a:round/>
            </a:ln>
          </c:spPr>
          <c:marker>
            <c:symbol val="none"/>
          </c:marker>
          <c:cat>
            <c:numRef>
              <c:f>'167.ЈП за изградба одржување и'!$B$160:$D$160</c:f>
              <c:numCache>
                <c:formatCode>General</c:formatCode>
                <c:ptCount val="3"/>
                <c:pt idx="0">
                  <c:v>2023</c:v>
                </c:pt>
                <c:pt idx="1">
                  <c:v>2024</c:v>
                </c:pt>
                <c:pt idx="2">
                  <c:v>2025</c:v>
                </c:pt>
              </c:numCache>
            </c:numRef>
          </c:cat>
          <c:val>
            <c:numRef>
              <c:f>'167.ЈП за изградба одржување и'!$B$162:$D$162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'167.ЈП за изградба одржување и'!$A$163</c:f>
              <c:strCache>
                <c:ptCount val="1"/>
                <c:pt idx="0">
                  <c:v>  СТАПКА НА ПОВРАТ НА РЕДСТВА (ROA)</c:v>
                </c:pt>
              </c:strCache>
            </c:strRef>
          </c:tx>
          <c:spPr>
            <a:ln w="28575" cap="rnd">
              <a:solidFill>
                <a:schemeClr val="accent3"/>
              </a:solidFill>
              <a:prstDash val="solid"/>
              <a:round/>
            </a:ln>
          </c:spPr>
          <c:marker>
            <c:symbol val="none"/>
          </c:marker>
          <c:cat>
            <c:numRef>
              <c:f>'167.ЈП за изградба одржување и'!$B$160:$D$160</c:f>
              <c:numCache>
                <c:formatCode>General</c:formatCode>
                <c:ptCount val="3"/>
                <c:pt idx="0">
                  <c:v>2023</c:v>
                </c:pt>
                <c:pt idx="1">
                  <c:v>2024</c:v>
                </c:pt>
                <c:pt idx="2">
                  <c:v>2025</c:v>
                </c:pt>
              </c:numCache>
            </c:numRef>
          </c:cat>
          <c:val>
            <c:numRef>
              <c:f>'167.ЈП за изградба одржување и'!$B$163:$D$163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'167.ЈП за изградба одржување и'!$A$164</c:f>
              <c:strCache>
                <c:ptCount val="1"/>
                <c:pt idx="0">
                  <c:v>  СТАПКА НА ПОВРАТ НА КАПИТАЛОТ (ROE)</c:v>
                </c:pt>
              </c:strCache>
            </c:strRef>
          </c:tx>
          <c:marker>
            <c:symbol val="none"/>
          </c:marker>
          <c:cat>
            <c:numRef>
              <c:f>'167.ЈП за изградба одржување и'!$B$160:$D$160</c:f>
              <c:numCache>
                <c:formatCode>General</c:formatCode>
                <c:ptCount val="3"/>
                <c:pt idx="0">
                  <c:v>2023</c:v>
                </c:pt>
                <c:pt idx="1">
                  <c:v>2024</c:v>
                </c:pt>
                <c:pt idx="2">
                  <c:v>2025</c:v>
                </c:pt>
              </c:numCache>
            </c:numRef>
          </c:cat>
          <c:val>
            <c:numRef>
              <c:f>'167.ЈП за изградба одржување и'!$B$164:$D$164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9733760"/>
        <c:axId val="279735296"/>
      </c:lineChart>
      <c:catAx>
        <c:axId val="27973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735296"/>
        <c:crosses val="autoZero"/>
        <c:auto val="1"/>
        <c:lblAlgn val="ctr"/>
        <c:lblOffset val="100"/>
        <c:noMultiLvlLbl val="0"/>
      </c:catAx>
      <c:valAx>
        <c:axId val="2797352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733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'18.ЈП КОМУНАЛНА ЧИСТОТА Богдан'!$A$161</c:f>
              <c:strCache>
                <c:ptCount val="1"/>
                <c:pt idx="0">
                  <c:v>   НЕТО ПРОФИТНА МАРЖА</c:v>
                </c:pt>
              </c:strCache>
            </c:strRef>
          </c:tx>
          <c:spPr>
            <a:ln>
              <a:prstDash val="solid"/>
            </a:ln>
          </c:spPr>
          <c:marker>
            <c:symbol val="none"/>
          </c:marker>
          <c:cat>
            <c:numRef>
              <c:f>'18.ЈП КОМУНАЛНА ЧИСТОТА Богдан'!$B$160:$D$160</c:f>
              <c:numCache>
                <c:formatCode>General</c:formatCode>
                <c:ptCount val="3"/>
                <c:pt idx="0">
                  <c:v>2023</c:v>
                </c:pt>
                <c:pt idx="1">
                  <c:v>2024</c:v>
                </c:pt>
                <c:pt idx="2">
                  <c:v>2025</c:v>
                </c:pt>
              </c:numCache>
            </c:numRef>
          </c:cat>
          <c:val>
            <c:numRef>
              <c:f>'18.ЈП КОМУНАЛНА ЧИСТОТА Богдан'!$B$161:$D$161</c:f>
              <c:numCache>
                <c:formatCode>0.00</c:formatCode>
                <c:ptCount val="3"/>
                <c:pt idx="0">
                  <c:v>-17.52</c:v>
                </c:pt>
                <c:pt idx="1">
                  <c:v>-2.2400000000000002</c:v>
                </c:pt>
                <c:pt idx="2">
                  <c:v>1.029120706236103</c:v>
                </c:pt>
              </c:numCache>
            </c:numRef>
          </c:val>
          <c:smooth val="0"/>
          <c:extLst>
            <c:ext xmlns:c16="http://schemas.microsoft.com/office/drawing/2014/chart" uri="{C3380CC4-5D6E-409C-BE32-E72D297353CC}">
              <c16:uniqueId val="{00000000-0630-6545-85F9-861D364391D2}"/>
            </c:ext>
          </c:extLst>
        </c:ser>
        <c:ser>
          <c:idx val="1"/>
          <c:order val="1"/>
          <c:tx>
            <c:strRef>
              <c:f>'18.ЈП КОМУНАЛНА ЧИСТОТА Богдан'!$A$162</c:f>
              <c:strCache>
                <c:ptCount val="1"/>
                <c:pt idx="0">
                  <c:v>  ОПЕРАТИВНА ПРОФИТНА МАРЖА</c:v>
                </c:pt>
              </c:strCache>
            </c:strRef>
          </c:tx>
          <c:spPr>
            <a:ln>
              <a:prstDash val="solid"/>
            </a:ln>
          </c:spPr>
          <c:marker>
            <c:symbol val="none"/>
          </c:marker>
          <c:cat>
            <c:numRef>
              <c:f>'18.ЈП КОМУНАЛНА ЧИСТОТА Богдан'!$B$160:$D$160</c:f>
              <c:numCache>
                <c:formatCode>General</c:formatCode>
                <c:ptCount val="3"/>
                <c:pt idx="0">
                  <c:v>2023</c:v>
                </c:pt>
                <c:pt idx="1">
                  <c:v>2024</c:v>
                </c:pt>
                <c:pt idx="2">
                  <c:v>2025</c:v>
                </c:pt>
              </c:numCache>
            </c:numRef>
          </c:cat>
          <c:val>
            <c:numRef>
              <c:f>'18.ЈП КОМУНАЛНА ЧИСТОТА Богдан'!$B$162:$D$162</c:f>
              <c:numCache>
                <c:formatCode>0.00</c:formatCode>
                <c:ptCount val="3"/>
                <c:pt idx="0">
                  <c:v>-18.744120513021329</c:v>
                </c:pt>
                <c:pt idx="1">
                  <c:v>-4.477309426484875</c:v>
                </c:pt>
                <c:pt idx="2">
                  <c:v>0.37076722804573459</c:v>
                </c:pt>
              </c:numCache>
            </c:numRef>
          </c:val>
          <c:smooth val="0"/>
          <c:extLst>
            <c:ext xmlns:c16="http://schemas.microsoft.com/office/drawing/2014/chart" uri="{C3380CC4-5D6E-409C-BE32-E72D297353CC}">
              <c16:uniqueId val="{00000001-0630-6545-85F9-861D364391D2}"/>
            </c:ext>
          </c:extLst>
        </c:ser>
        <c:ser>
          <c:idx val="2"/>
          <c:order val="2"/>
          <c:tx>
            <c:strRef>
              <c:f>'18.ЈП КОМУНАЛНА ЧИСТОТА Богдан'!$A$163</c:f>
              <c:strCache>
                <c:ptCount val="1"/>
                <c:pt idx="0">
                  <c:v>  СТАПКА НА ПОВРАТ НА СРЕДСТВА (ROA)</c:v>
                </c:pt>
              </c:strCache>
            </c:strRef>
          </c:tx>
          <c:spPr>
            <a:ln>
              <a:prstDash val="solid"/>
            </a:ln>
          </c:spPr>
          <c:marker>
            <c:symbol val="none"/>
          </c:marker>
          <c:cat>
            <c:numRef>
              <c:f>'18.ЈП КОМУНАЛНА ЧИСТОТА Богдан'!$B$160:$D$160</c:f>
              <c:numCache>
                <c:formatCode>General</c:formatCode>
                <c:ptCount val="3"/>
                <c:pt idx="0">
                  <c:v>2023</c:v>
                </c:pt>
                <c:pt idx="1">
                  <c:v>2024</c:v>
                </c:pt>
                <c:pt idx="2">
                  <c:v>2025</c:v>
                </c:pt>
              </c:numCache>
            </c:numRef>
          </c:cat>
          <c:val>
            <c:numRef>
              <c:f>'18.ЈП КОМУНАЛНА ЧИСТОТА Богдан'!$B$163:$D$163</c:f>
              <c:numCache>
                <c:formatCode>0.00</c:formatCode>
                <c:ptCount val="3"/>
                <c:pt idx="0">
                  <c:v>-12</c:v>
                </c:pt>
                <c:pt idx="1">
                  <c:v>-1.93</c:v>
                </c:pt>
                <c:pt idx="2">
                  <c:v>0.88894924845000411</c:v>
                </c:pt>
              </c:numCache>
            </c:numRef>
          </c:val>
          <c:smooth val="0"/>
          <c:extLst>
            <c:ext xmlns:c16="http://schemas.microsoft.com/office/drawing/2014/chart" uri="{C3380CC4-5D6E-409C-BE32-E72D297353CC}">
              <c16:uniqueId val="{00000002-0630-6545-85F9-861D364391D2}"/>
            </c:ext>
          </c:extLst>
        </c:ser>
        <c:ser>
          <c:idx val="3"/>
          <c:order val="3"/>
          <c:tx>
            <c:strRef>
              <c:f>'18.ЈП КОМУНАЛНА ЧИСТОТА Богдан'!$A$164</c:f>
              <c:strCache>
                <c:ptCount val="1"/>
                <c:pt idx="0">
                  <c:v>  СТАПКА НА ПОВРАТ НА КАПИТАЛОТ (ROE)</c:v>
                </c:pt>
              </c:strCache>
            </c:strRef>
          </c:tx>
          <c:marker>
            <c:symbol val="none"/>
          </c:marker>
          <c:cat>
            <c:numRef>
              <c:f>'18.ЈП КОМУНАЛНА ЧИСТОТА Богдан'!$B$160:$D$160</c:f>
              <c:numCache>
                <c:formatCode>General</c:formatCode>
                <c:ptCount val="3"/>
                <c:pt idx="0">
                  <c:v>2023</c:v>
                </c:pt>
                <c:pt idx="1">
                  <c:v>2024</c:v>
                </c:pt>
                <c:pt idx="2">
                  <c:v>2025</c:v>
                </c:pt>
              </c:numCache>
            </c:numRef>
          </c:cat>
          <c:val>
            <c:numRef>
              <c:f>'18.ЈП КОМУНАЛНА ЧИСТОТА Богдан'!$B$164:$D$164</c:f>
              <c:numCache>
                <c:formatCode>0.00</c:formatCode>
                <c:ptCount val="3"/>
                <c:pt idx="0">
                  <c:v>-19.05</c:v>
                </c:pt>
                <c:pt idx="1">
                  <c:v>-2.9</c:v>
                </c:pt>
                <c:pt idx="2">
                  <c:v>1.3179522790831439</c:v>
                </c:pt>
              </c:numCache>
            </c:numRef>
          </c:val>
          <c:smooth val="0"/>
          <c:extLst>
            <c:ext xmlns:c16="http://schemas.microsoft.com/office/drawing/2014/chart" uri="{C3380CC4-5D6E-409C-BE32-E72D297353CC}">
              <c16:uniqueId val="{00000000-4DD1-6D4E-A5E5-299189D649AB}"/>
            </c:ext>
          </c:extLst>
        </c:ser>
        <c:dLbls>
          <c:showLegendKey val="0"/>
          <c:showVal val="0"/>
          <c:showCatName val="0"/>
          <c:showSerName val="0"/>
          <c:showPercent val="0"/>
          <c:showBubbleSize val="0"/>
        </c:dLbls>
        <c:smooth val="0"/>
        <c:axId val="225805824"/>
        <c:axId val="225807360"/>
      </c:lineChart>
      <c:catAx>
        <c:axId val="225805824"/>
        <c:scaling>
          <c:orientation val="minMax"/>
        </c:scaling>
        <c:delete val="0"/>
        <c:axPos val="b"/>
        <c:numFmt formatCode="General" sourceLinked="0"/>
        <c:majorTickMark val="out"/>
        <c:minorTickMark val="none"/>
        <c:tickLblPos val="nextTo"/>
        <c:crossAx val="225807360"/>
        <c:crosses val="autoZero"/>
        <c:auto val="1"/>
        <c:lblAlgn val="ctr"/>
        <c:lblOffset val="100"/>
        <c:noMultiLvlLbl val="0"/>
      </c:catAx>
      <c:valAx>
        <c:axId val="225807360"/>
        <c:scaling>
          <c:orientation val="minMax"/>
        </c:scaling>
        <c:delete val="0"/>
        <c:axPos val="l"/>
        <c:majorGridlines/>
        <c:numFmt formatCode="0.00" sourceLinked="1"/>
        <c:majorTickMark val="out"/>
        <c:minorTickMark val="none"/>
        <c:tickLblPos val="nextTo"/>
        <c:crossAx val="22580582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'167.ЈП за изградба одржување и'!$A$95</c:f>
              <c:strCache>
                <c:ptCount val="1"/>
                <c:pt idx="0">
                  <c:v>Oбврски</c:v>
                </c:pt>
              </c:strCache>
            </c:strRef>
          </c:tx>
          <c:spPr>
            <a:solidFill>
              <a:schemeClr val="accent1"/>
            </a:solidFill>
            <a:ln>
              <a:noFill/>
              <a:prstDash val="solid"/>
            </a:ln>
          </c:spPr>
          <c:invertIfNegative val="0"/>
          <c:cat>
            <c:numRef>
              <c:f>'167.ЈП за изградба одржување и'!$B$94:$D$94</c:f>
              <c:numCache>
                <c:formatCode>0</c:formatCode>
                <c:ptCount val="3"/>
                <c:pt idx="0">
                  <c:v>2023</c:v>
                </c:pt>
                <c:pt idx="1">
                  <c:v>2024</c:v>
                </c:pt>
                <c:pt idx="2">
                  <c:v>2025</c:v>
                </c:pt>
              </c:numCache>
            </c:numRef>
          </c:cat>
          <c:val>
            <c:numRef>
              <c:f>'167.ЈП за изградба одржување и'!$B$95:$D$95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'167.ЈП за изградба одржување и'!$A$96</c:f>
              <c:strCache>
                <c:ptCount val="1"/>
                <c:pt idx="0">
                  <c:v>EBITDA</c:v>
                </c:pt>
              </c:strCache>
            </c:strRef>
          </c:tx>
          <c:spPr>
            <a:solidFill>
              <a:schemeClr val="accent2"/>
            </a:solidFill>
            <a:ln>
              <a:noFill/>
              <a:prstDash val="solid"/>
            </a:ln>
          </c:spPr>
          <c:invertIfNegative val="0"/>
          <c:cat>
            <c:numRef>
              <c:f>'167.ЈП за изградба одржување и'!$B$94:$D$94</c:f>
              <c:numCache>
                <c:formatCode>0</c:formatCode>
                <c:ptCount val="3"/>
                <c:pt idx="0">
                  <c:v>2023</c:v>
                </c:pt>
                <c:pt idx="1">
                  <c:v>2024</c:v>
                </c:pt>
                <c:pt idx="2">
                  <c:v>2025</c:v>
                </c:pt>
              </c:numCache>
            </c:numRef>
          </c:cat>
          <c:val>
            <c:numRef>
              <c:f>'167.ЈП за изградба одржување и'!$B$96:$D$96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'167.ЈП за изградба одржување и'!$A$97</c:f>
              <c:strCache>
                <c:ptCount val="1"/>
                <c:pt idx="0">
                  <c:v>Показател на долг/ЕBITDA</c:v>
                </c:pt>
              </c:strCache>
            </c:strRef>
          </c:tx>
          <c:spPr>
            <a:solidFill>
              <a:schemeClr val="accent3"/>
            </a:solidFill>
            <a:ln>
              <a:noFill/>
              <a:prstDash val="solid"/>
            </a:ln>
          </c:spPr>
          <c:invertIfNegative val="0"/>
          <c:cat>
            <c:numRef>
              <c:f>'167.ЈП за изградба одржување и'!$B$94:$D$94</c:f>
              <c:numCache>
                <c:formatCode>0</c:formatCode>
                <c:ptCount val="3"/>
                <c:pt idx="0">
                  <c:v>2023</c:v>
                </c:pt>
                <c:pt idx="1">
                  <c:v>2024</c:v>
                </c:pt>
                <c:pt idx="2">
                  <c:v>2025</c:v>
                </c:pt>
              </c:numCache>
            </c:numRef>
          </c:cat>
          <c:val>
            <c:numRef>
              <c:f>'167.ЈП за изградба одржување и'!$B$97:$D$97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9782912"/>
        <c:axId val="279784448"/>
      </c:barChart>
      <c:catAx>
        <c:axId val="2797829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784448"/>
        <c:crosses val="autoZero"/>
        <c:auto val="1"/>
        <c:lblAlgn val="ctr"/>
        <c:lblOffset val="100"/>
        <c:noMultiLvlLbl val="0"/>
      </c:catAx>
      <c:valAx>
        <c:axId val="2797844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782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'167.ЈП за изградба одржување и'!$A$118</c:f>
              <c:strCache>
                <c:ptCount val="1"/>
                <c:pt idx="0">
                  <c:v>Oбврски</c:v>
                </c:pt>
              </c:strCache>
            </c:strRef>
          </c:tx>
          <c:spPr>
            <a:solidFill>
              <a:schemeClr val="accent1"/>
            </a:solidFill>
            <a:ln>
              <a:noFill/>
              <a:prstDash val="solid"/>
            </a:ln>
          </c:spPr>
          <c:invertIfNegative val="0"/>
          <c:cat>
            <c:numRef>
              <c:f>'167.ЈП за изградба одржување и'!$B$117:$D$117</c:f>
              <c:numCache>
                <c:formatCode>General</c:formatCode>
                <c:ptCount val="3"/>
                <c:pt idx="0">
                  <c:v>2023</c:v>
                </c:pt>
                <c:pt idx="1">
                  <c:v>2024</c:v>
                </c:pt>
                <c:pt idx="2">
                  <c:v>2025</c:v>
                </c:pt>
              </c:numCache>
            </c:numRef>
          </c:cat>
          <c:val>
            <c:numRef>
              <c:f>'167.ЈП за изградба одржување и'!$B$118:$D$118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'167.ЈП за изградба одржување и'!$A$119</c:f>
              <c:strCache>
                <c:ptCount val="1"/>
                <c:pt idx="0">
                  <c:v>Приходи</c:v>
                </c:pt>
              </c:strCache>
            </c:strRef>
          </c:tx>
          <c:spPr>
            <a:solidFill>
              <a:schemeClr val="accent2"/>
            </a:solidFill>
            <a:ln>
              <a:noFill/>
              <a:prstDash val="solid"/>
            </a:ln>
          </c:spPr>
          <c:invertIfNegative val="0"/>
          <c:cat>
            <c:numRef>
              <c:f>'167.ЈП за изградба одржување и'!$B$117:$D$117</c:f>
              <c:numCache>
                <c:formatCode>General</c:formatCode>
                <c:ptCount val="3"/>
                <c:pt idx="0">
                  <c:v>2023</c:v>
                </c:pt>
                <c:pt idx="1">
                  <c:v>2024</c:v>
                </c:pt>
                <c:pt idx="2">
                  <c:v>2025</c:v>
                </c:pt>
              </c:numCache>
            </c:numRef>
          </c:cat>
          <c:val>
            <c:numRef>
              <c:f>'167.ЈП за изградба одржување и'!$B$119:$D$119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9814528"/>
        <c:axId val="279816064"/>
      </c:barChart>
      <c:catAx>
        <c:axId val="27981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16064"/>
        <c:crosses val="autoZero"/>
        <c:auto val="1"/>
        <c:lblAlgn val="ctr"/>
        <c:lblOffset val="100"/>
        <c:noMultiLvlLbl val="0"/>
      </c:catAx>
      <c:valAx>
        <c:axId val="279816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14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'167.ЈП за изградба одржување 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'167.ЈП за изградба одржување и'!$B$138:$D$138</c:f>
              <c:numCache>
                <c:formatCode>General</c:formatCode>
                <c:ptCount val="3"/>
                <c:pt idx="0">
                  <c:v>2023</c:v>
                </c:pt>
                <c:pt idx="1">
                  <c:v>2024</c:v>
                </c:pt>
                <c:pt idx="2">
                  <c:v>2025</c:v>
                </c:pt>
              </c:numCache>
            </c:numRef>
          </c:cat>
          <c:val>
            <c:numRef>
              <c:f>'167.ЈП за изградба одржување и'!$B$139:$D$139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'167.ЈП за изградба одржување 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'167.ЈП за изградба одржување и'!$B$138:$D$138</c:f>
              <c:numCache>
                <c:formatCode>General</c:formatCode>
                <c:ptCount val="3"/>
                <c:pt idx="0">
                  <c:v>2023</c:v>
                </c:pt>
                <c:pt idx="1">
                  <c:v>2024</c:v>
                </c:pt>
                <c:pt idx="2">
                  <c:v>2025</c:v>
                </c:pt>
              </c:numCache>
            </c:numRef>
          </c:cat>
          <c:val>
            <c:numRef>
              <c:f>'167.ЈП за изградба одржување и'!$B$140:$D$140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9849984"/>
        <c:axId val="279851776"/>
      </c:lineChart>
      <c:catAx>
        <c:axId val="2798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51776"/>
        <c:crosses val="autoZero"/>
        <c:auto val="1"/>
        <c:lblAlgn val="ctr"/>
        <c:lblOffset val="100"/>
        <c:noMultiLvlLbl val="0"/>
      </c:catAx>
      <c:valAx>
        <c:axId val="279851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499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'167.ЈП за изградба одржување 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'167.ЈП за изградба одржување и'!$B$184:$D$184</c:f>
              <c:numCache>
                <c:formatCode>General</c:formatCode>
                <c:ptCount val="3"/>
                <c:pt idx="0">
                  <c:v>2023</c:v>
                </c:pt>
                <c:pt idx="1">
                  <c:v>2024</c:v>
                </c:pt>
                <c:pt idx="2">
                  <c:v>2025</c:v>
                </c:pt>
              </c:numCache>
            </c:numRef>
          </c:cat>
          <c:val>
            <c:numRef>
              <c:f>'167.ЈП за изградба одржување и'!$B$185:$D$185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'167.ЈП за изградба одржување 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'167.ЈП за изградба одржување и'!$B$184:$D$184</c:f>
              <c:numCache>
                <c:formatCode>General</c:formatCode>
                <c:ptCount val="3"/>
                <c:pt idx="0">
                  <c:v>2023</c:v>
                </c:pt>
                <c:pt idx="1">
                  <c:v>2024</c:v>
                </c:pt>
                <c:pt idx="2">
                  <c:v>2025</c:v>
                </c:pt>
              </c:numCache>
            </c:numRef>
          </c:cat>
          <c:val>
            <c:numRef>
              <c:f>'167.ЈП за изградба одржување и'!$B$186:$D$186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79877504"/>
        <c:axId val="279879040"/>
      </c:lineChart>
      <c:catAx>
        <c:axId val="27987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79040"/>
        <c:crosses val="autoZero"/>
        <c:auto val="1"/>
        <c:lblAlgn val="ctr"/>
        <c:lblOffset val="100"/>
        <c:noMultiLvlLbl val="0"/>
      </c:catAx>
      <c:valAx>
        <c:axId val="279879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877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'168.ЈП ОКТИСИ с.Октиси Струга'!$A$161</c:f>
              <c:strCache>
                <c:ptCount val="1"/>
                <c:pt idx="0">
                  <c:v>   НЕТО ПРОФИТНА МАРЖА</c:v>
                </c:pt>
              </c:strCache>
            </c:strRef>
          </c:tx>
          <c:spPr>
            <a:ln>
              <a:prstDash val="solid"/>
            </a:ln>
          </c:spPr>
          <c:marker>
            <c:symbol val="none"/>
          </c:marker>
          <c:cat>
            <c:numRef>
              <c:f>'168.ЈП ОКТИСИ с.Октиси Струга'!$B$160:$D$160</c:f>
              <c:numCache>
                <c:formatCode>General</c:formatCode>
                <c:ptCount val="3"/>
                <c:pt idx="0">
                  <c:v>2023</c:v>
                </c:pt>
                <c:pt idx="1">
                  <c:v>2024</c:v>
                </c:pt>
                <c:pt idx="2">
                  <c:v>2025</c:v>
                </c:pt>
              </c:numCache>
            </c:numRef>
          </c:cat>
          <c:val>
            <c:numRef>
              <c:f>'168.ЈП ОКТИСИ с.Октиси Струга'!$B$161:$D$161</c:f>
              <c:numCache>
                <c:formatCode>0.00</c:formatCode>
                <c:ptCount val="3"/>
                <c:pt idx="0">
                  <c:v>49.20409142685331</c:v>
                </c:pt>
                <c:pt idx="1">
                  <c:v>37.787730649379263</c:v>
                </c:pt>
                <c:pt idx="2">
                  <c:v>40.457932827950927</c:v>
                </c:pt>
              </c:numCache>
            </c:numRef>
          </c:val>
          <c:smooth val="0"/>
          <c:extLst>
            <c:ext xmlns:c16="http://schemas.microsoft.com/office/drawing/2014/chart" uri="{C3380CC4-5D6E-409C-BE32-E72D297353CC}">
              <c16:uniqueId val="{00000000-D487-464D-807B-8202765310F3}"/>
            </c:ext>
          </c:extLst>
        </c:ser>
        <c:ser>
          <c:idx val="1"/>
          <c:order val="1"/>
          <c:tx>
            <c:strRef>
              <c:f>'168.ЈП ОКТИСИ с.Октиси Струга'!$A$162</c:f>
              <c:strCache>
                <c:ptCount val="1"/>
                <c:pt idx="0">
                  <c:v>  ОПЕРАТИВНА ПРОФИТНА МАРЖА</c:v>
                </c:pt>
              </c:strCache>
            </c:strRef>
          </c:tx>
          <c:spPr>
            <a:ln>
              <a:prstDash val="solid"/>
            </a:ln>
          </c:spPr>
          <c:marker>
            <c:symbol val="none"/>
          </c:marker>
          <c:cat>
            <c:numRef>
              <c:f>'168.ЈП ОКТИСИ с.Октиси Струга'!$B$160:$D$160</c:f>
              <c:numCache>
                <c:formatCode>General</c:formatCode>
                <c:ptCount val="3"/>
                <c:pt idx="0">
                  <c:v>2023</c:v>
                </c:pt>
                <c:pt idx="1">
                  <c:v>2024</c:v>
                </c:pt>
                <c:pt idx="2">
                  <c:v>2025</c:v>
                </c:pt>
              </c:numCache>
            </c:numRef>
          </c:cat>
          <c:val>
            <c:numRef>
              <c:f>'168.ЈП ОКТИСИ с.Октиси Струга'!$B$162:$D$162</c:f>
              <c:numCache>
                <c:formatCode>0.00</c:formatCode>
                <c:ptCount val="3"/>
                <c:pt idx="0">
                  <c:v>49.20409142685331</c:v>
                </c:pt>
                <c:pt idx="1">
                  <c:v>37.787730649379263</c:v>
                </c:pt>
                <c:pt idx="2">
                  <c:v>40.457932827950927</c:v>
                </c:pt>
              </c:numCache>
            </c:numRef>
          </c:val>
          <c:smooth val="0"/>
          <c:extLst>
            <c:ext xmlns:c16="http://schemas.microsoft.com/office/drawing/2014/chart" uri="{C3380CC4-5D6E-409C-BE32-E72D297353CC}">
              <c16:uniqueId val="{00000001-D487-464D-807B-8202765310F3}"/>
            </c:ext>
          </c:extLst>
        </c:ser>
        <c:ser>
          <c:idx val="2"/>
          <c:order val="2"/>
          <c:tx>
            <c:strRef>
              <c:f>'168.ЈП ОКТИСИ с.Октиси Струга'!$A$163</c:f>
              <c:strCache>
                <c:ptCount val="1"/>
                <c:pt idx="0">
                  <c:v>  СТАПКА НА ПОВРАТ НА СРЕДСТВА (ROA)</c:v>
                </c:pt>
              </c:strCache>
            </c:strRef>
          </c:tx>
          <c:spPr>
            <a:ln>
              <a:prstDash val="solid"/>
            </a:ln>
          </c:spPr>
          <c:marker>
            <c:symbol val="none"/>
          </c:marker>
          <c:cat>
            <c:numRef>
              <c:f>'168.ЈП ОКТИСИ с.Октиси Струга'!$B$160:$D$160</c:f>
              <c:numCache>
                <c:formatCode>General</c:formatCode>
                <c:ptCount val="3"/>
                <c:pt idx="0">
                  <c:v>2023</c:v>
                </c:pt>
                <c:pt idx="1">
                  <c:v>2024</c:v>
                </c:pt>
                <c:pt idx="2">
                  <c:v>2025</c:v>
                </c:pt>
              </c:numCache>
            </c:numRef>
          </c:cat>
          <c:val>
            <c:numRef>
              <c:f>'168.ЈП ОКТИСИ с.Октиси Струга'!$B$163:$D$163</c:f>
              <c:numCache>
                <c:formatCode>0.00</c:formatCode>
                <c:ptCount val="3"/>
                <c:pt idx="0">
                  <c:v>15.610925531542319</c:v>
                </c:pt>
                <c:pt idx="1">
                  <c:v>7.7665769640122191</c:v>
                </c:pt>
                <c:pt idx="2">
                  <c:v>9.5273233128885071</c:v>
                </c:pt>
              </c:numCache>
            </c:numRef>
          </c:val>
          <c:smooth val="0"/>
          <c:extLst>
            <c:ext xmlns:c16="http://schemas.microsoft.com/office/drawing/2014/chart" uri="{C3380CC4-5D6E-409C-BE32-E72D297353CC}">
              <c16:uniqueId val="{00000002-D487-464D-807B-8202765310F3}"/>
            </c:ext>
          </c:extLst>
        </c:ser>
        <c:ser>
          <c:idx val="3"/>
          <c:order val="3"/>
          <c:tx>
            <c:strRef>
              <c:f>'168.ЈП ОКТИСИ с.Октиси Струга'!$A$164</c:f>
              <c:strCache>
                <c:ptCount val="1"/>
                <c:pt idx="0">
                  <c:v>  СТАПКА НА ПОВРАТ НА КАПИТАЛОТ (ROE)</c:v>
                </c:pt>
              </c:strCache>
            </c:strRef>
          </c:tx>
          <c:marker>
            <c:symbol val="none"/>
          </c:marker>
          <c:cat>
            <c:numRef>
              <c:f>'168.ЈП ОКТИСИ с.Октиси Струга'!$B$160:$D$160</c:f>
              <c:numCache>
                <c:formatCode>General</c:formatCode>
                <c:ptCount val="3"/>
                <c:pt idx="0">
                  <c:v>2023</c:v>
                </c:pt>
                <c:pt idx="1">
                  <c:v>2024</c:v>
                </c:pt>
                <c:pt idx="2">
                  <c:v>2025</c:v>
                </c:pt>
              </c:numCache>
            </c:numRef>
          </c:cat>
          <c:val>
            <c:numRef>
              <c:f>'168.ЈП ОКТИСИ с.Октиси Струга'!$B$164:$D$164</c:f>
              <c:numCache>
                <c:formatCode>0.00</c:formatCode>
                <c:ptCount val="3"/>
                <c:pt idx="0">
                  <c:v>16.29572748251816</c:v>
                </c:pt>
                <c:pt idx="1">
                  <c:v>8.5716141124698861</c:v>
                </c:pt>
                <c:pt idx="2">
                  <c:v>10.654850081135811</c:v>
                </c:pt>
              </c:numCache>
            </c:numRef>
          </c:val>
          <c:smooth val="0"/>
          <c:extLst>
            <c:ext xmlns:c16="http://schemas.microsoft.com/office/drawing/2014/chart" uri="{C3380CC4-5D6E-409C-BE32-E72D297353CC}">
              <c16:uniqueId val="{00000000-96E8-F849-A039-6F6AB129DEF2}"/>
            </c:ext>
          </c:extLst>
        </c:ser>
        <c:dLbls>
          <c:showLegendKey val="0"/>
          <c:showVal val="0"/>
          <c:showCatName val="0"/>
          <c:showSerName val="0"/>
          <c:showPercent val="0"/>
          <c:showBubbleSize val="0"/>
        </c:dLbls>
        <c:smooth val="0"/>
        <c:axId val="280038784"/>
        <c:axId val="280044672"/>
      </c:lineChart>
      <c:catAx>
        <c:axId val="280038784"/>
        <c:scaling>
          <c:orientation val="minMax"/>
        </c:scaling>
        <c:delete val="0"/>
        <c:axPos val="b"/>
        <c:numFmt formatCode="General" sourceLinked="0"/>
        <c:majorTickMark val="out"/>
        <c:minorTickMark val="none"/>
        <c:tickLblPos val="nextTo"/>
        <c:crossAx val="280044672"/>
        <c:crosses val="autoZero"/>
        <c:auto val="1"/>
        <c:lblAlgn val="ctr"/>
        <c:lblOffset val="100"/>
        <c:noMultiLvlLbl val="0"/>
      </c:catAx>
      <c:valAx>
        <c:axId val="280044672"/>
        <c:scaling>
          <c:orientation val="minMax"/>
        </c:scaling>
        <c:delete val="0"/>
        <c:axPos val="l"/>
        <c:majorGridlines/>
        <c:numFmt formatCode="0.00" sourceLinked="1"/>
        <c:majorTickMark val="out"/>
        <c:minorTickMark val="none"/>
        <c:tickLblPos val="nextTo"/>
        <c:crossAx val="28003878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'168.ЈП ОКТИСИ с.Октиси Струга'!$A$95</c:f>
              <c:strCache>
                <c:ptCount val="1"/>
                <c:pt idx="0">
                  <c:v>Oбврски</c:v>
                </c:pt>
              </c:strCache>
            </c:strRef>
          </c:tx>
          <c:spPr>
            <a:ln>
              <a:prstDash val="solid"/>
            </a:ln>
          </c:spPr>
          <c:invertIfNegative val="0"/>
          <c:cat>
            <c:numRef>
              <c:f>'168.ЈП ОКТИСИ с.Октиси Струга'!$B$94:$D$94</c:f>
              <c:numCache>
                <c:formatCode>0</c:formatCode>
                <c:ptCount val="3"/>
                <c:pt idx="0">
                  <c:v>2023</c:v>
                </c:pt>
                <c:pt idx="1">
                  <c:v>2024</c:v>
                </c:pt>
                <c:pt idx="2">
                  <c:v>2025</c:v>
                </c:pt>
              </c:numCache>
            </c:numRef>
          </c:cat>
          <c:val>
            <c:numRef>
              <c:f>'168.ЈП ОКТИСИ с.Октиси Струга'!$B$95:$D$95</c:f>
              <c:numCache>
                <c:formatCode>#,##0</c:formatCode>
                <c:ptCount val="3"/>
                <c:pt idx="0">
                  <c:v>251982</c:v>
                </c:pt>
                <c:pt idx="1">
                  <c:v>651236</c:v>
                </c:pt>
                <c:pt idx="2">
                  <c:v>832218</c:v>
                </c:pt>
              </c:numCache>
            </c:numRef>
          </c:val>
          <c:extLst>
            <c:ext xmlns:c16="http://schemas.microsoft.com/office/drawing/2014/chart" uri="{C3380CC4-5D6E-409C-BE32-E72D297353CC}">
              <c16:uniqueId val="{00000000-9196-244C-880A-35F0BDE00EDE}"/>
            </c:ext>
          </c:extLst>
        </c:ser>
        <c:ser>
          <c:idx val="1"/>
          <c:order val="1"/>
          <c:tx>
            <c:strRef>
              <c:f>'168.ЈП ОКТИСИ с.Октиси Струга'!$A$96</c:f>
              <c:strCache>
                <c:ptCount val="1"/>
                <c:pt idx="0">
                  <c:v>EBITDA</c:v>
                </c:pt>
              </c:strCache>
            </c:strRef>
          </c:tx>
          <c:spPr>
            <a:ln>
              <a:prstDash val="solid"/>
            </a:ln>
          </c:spPr>
          <c:invertIfNegative val="0"/>
          <c:cat>
            <c:numRef>
              <c:f>'168.ЈП ОКТИСИ с.Октиси Струга'!$B$94:$D$94</c:f>
              <c:numCache>
                <c:formatCode>0</c:formatCode>
                <c:ptCount val="3"/>
                <c:pt idx="0">
                  <c:v>2023</c:v>
                </c:pt>
                <c:pt idx="1">
                  <c:v>2024</c:v>
                </c:pt>
                <c:pt idx="2">
                  <c:v>2025</c:v>
                </c:pt>
              </c:numCache>
            </c:numRef>
          </c:cat>
          <c:val>
            <c:numRef>
              <c:f>'168.ЈП ОКТИСИ с.Октиси Струга'!$B$96:$D$96</c:f>
              <c:numCache>
                <c:formatCode>#,##0</c:formatCode>
                <c:ptCount val="3"/>
                <c:pt idx="0">
                  <c:v>936067</c:v>
                </c:pt>
                <c:pt idx="1">
                  <c:v>538536</c:v>
                </c:pt>
                <c:pt idx="2">
                  <c:v>749253</c:v>
                </c:pt>
              </c:numCache>
            </c:numRef>
          </c:val>
          <c:extLst>
            <c:ext xmlns:c16="http://schemas.microsoft.com/office/drawing/2014/chart" uri="{C3380CC4-5D6E-409C-BE32-E72D297353CC}">
              <c16:uniqueId val="{00000001-9196-244C-880A-35F0BDE00EDE}"/>
            </c:ext>
          </c:extLst>
        </c:ser>
        <c:ser>
          <c:idx val="2"/>
          <c:order val="2"/>
          <c:tx>
            <c:strRef>
              <c:f>'168.ЈП ОКТИСИ с.Октиси Струга'!$A$97</c:f>
              <c:strCache>
                <c:ptCount val="1"/>
                <c:pt idx="0">
                  <c:v>Показател на долг/ЕBITDA</c:v>
                </c:pt>
              </c:strCache>
            </c:strRef>
          </c:tx>
          <c:spPr>
            <a:ln>
              <a:prstDash val="solid"/>
            </a:ln>
          </c:spPr>
          <c:invertIfNegative val="0"/>
          <c:cat>
            <c:numRef>
              <c:f>'168.ЈП ОКТИСИ с.Октиси Струга'!$B$94:$D$94</c:f>
              <c:numCache>
                <c:formatCode>0</c:formatCode>
                <c:ptCount val="3"/>
                <c:pt idx="0">
                  <c:v>2023</c:v>
                </c:pt>
                <c:pt idx="1">
                  <c:v>2024</c:v>
                </c:pt>
                <c:pt idx="2">
                  <c:v>2025</c:v>
                </c:pt>
              </c:numCache>
            </c:numRef>
          </c:cat>
          <c:val>
            <c:numRef>
              <c:f>'168.ЈП ОКТИСИ с.Октиси Струга'!$B$97:$D$97</c:f>
              <c:numCache>
                <c:formatCode>#,##0.00</c:formatCode>
                <c:ptCount val="3"/>
                <c:pt idx="0">
                  <c:v>0.26919226935678747</c:v>
                </c:pt>
                <c:pt idx="1">
                  <c:v>1.209271060801878</c:v>
                </c:pt>
                <c:pt idx="2">
                  <c:v>1.110730287366217</c:v>
                </c:pt>
              </c:numCache>
            </c:numRef>
          </c:val>
          <c:extLst>
            <c:ext xmlns:c16="http://schemas.microsoft.com/office/drawing/2014/chart" uri="{C3380CC4-5D6E-409C-BE32-E72D297353CC}">
              <c16:uniqueId val="{00000002-9196-244C-880A-35F0BDE00EDE}"/>
            </c:ext>
          </c:extLst>
        </c:ser>
        <c:dLbls>
          <c:showLegendKey val="0"/>
          <c:showVal val="0"/>
          <c:showCatName val="0"/>
          <c:showSerName val="0"/>
          <c:showPercent val="0"/>
          <c:showBubbleSize val="0"/>
        </c:dLbls>
        <c:gapWidth val="150"/>
        <c:axId val="278375808"/>
        <c:axId val="278955136"/>
      </c:barChart>
      <c:catAx>
        <c:axId val="278375808"/>
        <c:scaling>
          <c:orientation val="minMax"/>
        </c:scaling>
        <c:delete val="0"/>
        <c:axPos val="b"/>
        <c:numFmt formatCode="0" sourceLinked="1"/>
        <c:majorTickMark val="out"/>
        <c:minorTickMark val="none"/>
        <c:tickLblPos val="nextTo"/>
        <c:crossAx val="278955136"/>
        <c:crosses val="autoZero"/>
        <c:auto val="1"/>
        <c:lblAlgn val="ctr"/>
        <c:lblOffset val="100"/>
        <c:noMultiLvlLbl val="0"/>
      </c:catAx>
      <c:valAx>
        <c:axId val="278955136"/>
        <c:scaling>
          <c:orientation val="minMax"/>
        </c:scaling>
        <c:delete val="0"/>
        <c:axPos val="l"/>
        <c:majorGridlines/>
        <c:numFmt formatCode="#,##0" sourceLinked="1"/>
        <c:majorTickMark val="out"/>
        <c:minorTickMark val="none"/>
        <c:tickLblPos val="nextTo"/>
        <c:crossAx val="27837580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'168.ЈП ОКТИСИ с.Октиси Струга'!$A$118</c:f>
              <c:strCache>
                <c:ptCount val="1"/>
                <c:pt idx="0">
                  <c:v>Oбврски</c:v>
                </c:pt>
              </c:strCache>
            </c:strRef>
          </c:tx>
          <c:spPr>
            <a:ln>
              <a:prstDash val="solid"/>
            </a:ln>
          </c:spPr>
          <c:invertIfNegative val="0"/>
          <c:cat>
            <c:numRef>
              <c:f>'168.ЈП ОКТИСИ с.Октиси Струга'!$B$117:$D$117</c:f>
              <c:numCache>
                <c:formatCode>General</c:formatCode>
                <c:ptCount val="3"/>
                <c:pt idx="0">
                  <c:v>2023</c:v>
                </c:pt>
                <c:pt idx="1">
                  <c:v>2024</c:v>
                </c:pt>
                <c:pt idx="2">
                  <c:v>2025</c:v>
                </c:pt>
              </c:numCache>
            </c:numRef>
          </c:cat>
          <c:val>
            <c:numRef>
              <c:f>'168.ЈП ОКТИСИ с.Октиси Струга'!$B$118:$D$118</c:f>
              <c:numCache>
                <c:formatCode>#,##0</c:formatCode>
                <c:ptCount val="3"/>
                <c:pt idx="0">
                  <c:v>251982</c:v>
                </c:pt>
                <c:pt idx="1">
                  <c:v>651236</c:v>
                </c:pt>
                <c:pt idx="2">
                  <c:v>832218</c:v>
                </c:pt>
              </c:numCache>
            </c:numRef>
          </c:val>
          <c:extLst>
            <c:ext xmlns:c16="http://schemas.microsoft.com/office/drawing/2014/chart" uri="{C3380CC4-5D6E-409C-BE32-E72D297353CC}">
              <c16:uniqueId val="{00000000-131A-6842-A65D-38EF3F54829B}"/>
            </c:ext>
          </c:extLst>
        </c:ser>
        <c:ser>
          <c:idx val="1"/>
          <c:order val="1"/>
          <c:tx>
            <c:strRef>
              <c:f>'168.ЈП ОКТИСИ с.Октиси Струга'!$A$119</c:f>
              <c:strCache>
                <c:ptCount val="1"/>
                <c:pt idx="0">
                  <c:v>Приходи</c:v>
                </c:pt>
              </c:strCache>
            </c:strRef>
          </c:tx>
          <c:spPr>
            <a:ln>
              <a:prstDash val="solid"/>
            </a:ln>
          </c:spPr>
          <c:invertIfNegative val="0"/>
          <c:cat>
            <c:numRef>
              <c:f>'168.ЈП ОКТИСИ с.Октиси Струга'!$B$117:$D$117</c:f>
              <c:numCache>
                <c:formatCode>General</c:formatCode>
                <c:ptCount val="3"/>
                <c:pt idx="0">
                  <c:v>2023</c:v>
                </c:pt>
                <c:pt idx="1">
                  <c:v>2024</c:v>
                </c:pt>
                <c:pt idx="2">
                  <c:v>2025</c:v>
                </c:pt>
              </c:numCache>
            </c:numRef>
          </c:cat>
          <c:val>
            <c:numRef>
              <c:f>'168.ЈП ОКТИСИ с.Октиси Струга'!$B$119:$D$119</c:f>
              <c:numCache>
                <c:formatCode>#,##0</c:formatCode>
                <c:ptCount val="3"/>
                <c:pt idx="0">
                  <c:v>1902417</c:v>
                </c:pt>
                <c:pt idx="1">
                  <c:v>1425161</c:v>
                </c:pt>
                <c:pt idx="2">
                  <c:v>1851931</c:v>
                </c:pt>
              </c:numCache>
            </c:numRef>
          </c:val>
          <c:extLst>
            <c:ext xmlns:c16="http://schemas.microsoft.com/office/drawing/2014/chart" uri="{C3380CC4-5D6E-409C-BE32-E72D297353CC}">
              <c16:uniqueId val="{00000001-131A-6842-A65D-38EF3F54829B}"/>
            </c:ext>
          </c:extLst>
        </c:ser>
        <c:dLbls>
          <c:showLegendKey val="0"/>
          <c:showVal val="0"/>
          <c:showCatName val="0"/>
          <c:showSerName val="0"/>
          <c:showPercent val="0"/>
          <c:showBubbleSize val="0"/>
        </c:dLbls>
        <c:gapWidth val="150"/>
        <c:axId val="280094976"/>
        <c:axId val="280100864"/>
      </c:barChart>
      <c:catAx>
        <c:axId val="280094976"/>
        <c:scaling>
          <c:orientation val="minMax"/>
        </c:scaling>
        <c:delete val="0"/>
        <c:axPos val="b"/>
        <c:numFmt formatCode="General" sourceLinked="1"/>
        <c:majorTickMark val="out"/>
        <c:minorTickMark val="none"/>
        <c:tickLblPos val="nextTo"/>
        <c:crossAx val="280100864"/>
        <c:crosses val="autoZero"/>
        <c:auto val="1"/>
        <c:lblAlgn val="ctr"/>
        <c:lblOffset val="100"/>
        <c:noMultiLvlLbl val="0"/>
      </c:catAx>
      <c:valAx>
        <c:axId val="280100864"/>
        <c:scaling>
          <c:orientation val="minMax"/>
        </c:scaling>
        <c:delete val="0"/>
        <c:axPos val="l"/>
        <c:majorGridlines/>
        <c:numFmt formatCode="#,##0" sourceLinked="1"/>
        <c:majorTickMark val="out"/>
        <c:minorTickMark val="none"/>
        <c:tickLblPos val="nextTo"/>
        <c:crossAx val="2800949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'168.ЈП ОКТИСИ с.Октиси Струга'!$A$139</c:f>
              <c:strCache>
                <c:ptCount val="1"/>
                <c:pt idx="0">
                  <c:v>  ПОКАЗАТЕЛ НА ВКУПНА ЗАДОЛЖЕНОСТ</c:v>
                </c:pt>
              </c:strCache>
            </c:strRef>
          </c:tx>
          <c:spPr>
            <a:ln>
              <a:prstDash val="solid"/>
            </a:ln>
          </c:spPr>
          <c:marker>
            <c:symbol val="none"/>
          </c:marker>
          <c:cat>
            <c:numRef>
              <c:f>'168.ЈП ОКТИСИ с.Октиси Струга'!$B$138:$D$138</c:f>
              <c:numCache>
                <c:formatCode>General</c:formatCode>
                <c:ptCount val="3"/>
                <c:pt idx="0">
                  <c:v>2023</c:v>
                </c:pt>
                <c:pt idx="1">
                  <c:v>2024</c:v>
                </c:pt>
                <c:pt idx="2">
                  <c:v>2025</c:v>
                </c:pt>
              </c:numCache>
            </c:numRef>
          </c:cat>
          <c:val>
            <c:numRef>
              <c:f>'168.ЈП ОКТИСИ с.Октиси Струга'!$B$139:$D$139</c:f>
              <c:numCache>
                <c:formatCode>0.00</c:formatCode>
                <c:ptCount val="3"/>
                <c:pt idx="0">
                  <c:v>4.2023404705956911E-2</c:v>
                </c:pt>
                <c:pt idx="1">
                  <c:v>9.3918967640704815E-2</c:v>
                </c:pt>
                <c:pt idx="2">
                  <c:v>0.1058228656115551</c:v>
                </c:pt>
              </c:numCache>
            </c:numRef>
          </c:val>
          <c:smooth val="0"/>
          <c:extLst>
            <c:ext xmlns:c16="http://schemas.microsoft.com/office/drawing/2014/chart" uri="{C3380CC4-5D6E-409C-BE32-E72D297353CC}">
              <c16:uniqueId val="{00000000-124A-1D49-9FBF-BBE0D0F4418A}"/>
            </c:ext>
          </c:extLst>
        </c:ser>
        <c:ser>
          <c:idx val="1"/>
          <c:order val="1"/>
          <c:tx>
            <c:strRef>
              <c:f>'168.ЈП ОКТИСИ с.Октиси Струга'!$A$140</c:f>
              <c:strCache>
                <c:ptCount val="1"/>
                <c:pt idx="0">
                  <c:v>  ПОКАЗАТЕЛ ДОЛГ-СОПСТВЕН КАПИТАЛ (DEBT EQUITY RATIO)</c:v>
                </c:pt>
              </c:strCache>
            </c:strRef>
          </c:tx>
          <c:spPr>
            <a:ln>
              <a:prstDash val="solid"/>
            </a:ln>
          </c:spPr>
          <c:marker>
            <c:symbol val="none"/>
          </c:marker>
          <c:cat>
            <c:numRef>
              <c:f>'168.ЈП ОКТИСИ с.Октиси Струга'!$B$138:$D$138</c:f>
              <c:numCache>
                <c:formatCode>General</c:formatCode>
                <c:ptCount val="3"/>
                <c:pt idx="0">
                  <c:v>2023</c:v>
                </c:pt>
                <c:pt idx="1">
                  <c:v>2024</c:v>
                </c:pt>
                <c:pt idx="2">
                  <c:v>2025</c:v>
                </c:pt>
              </c:numCache>
            </c:numRef>
          </c:cat>
          <c:val>
            <c:numRef>
              <c:f>'168.ЈП ОКТИСИ с.Октиси Струга'!$B$140:$D$140</c:f>
              <c:numCache>
                <c:formatCode>0.00</c:formatCode>
                <c:ptCount val="3"/>
                <c:pt idx="0">
                  <c:v>4.3866838618388353E-2</c:v>
                </c:pt>
                <c:pt idx="1">
                  <c:v>0.10365404890570799</c:v>
                </c:pt>
                <c:pt idx="2">
                  <c:v>0.1183466469246393</c:v>
                </c:pt>
              </c:numCache>
            </c:numRef>
          </c:val>
          <c:smooth val="0"/>
          <c:extLst>
            <c:ext xmlns:c16="http://schemas.microsoft.com/office/drawing/2014/chart" uri="{C3380CC4-5D6E-409C-BE32-E72D297353CC}">
              <c16:uniqueId val="{00000001-124A-1D49-9FBF-BBE0D0F4418A}"/>
            </c:ext>
          </c:extLst>
        </c:ser>
        <c:dLbls>
          <c:showLegendKey val="0"/>
          <c:showVal val="0"/>
          <c:showCatName val="0"/>
          <c:showSerName val="0"/>
          <c:showPercent val="0"/>
          <c:showBubbleSize val="0"/>
        </c:dLbls>
        <c:smooth val="0"/>
        <c:axId val="280429696"/>
        <c:axId val="280431232"/>
      </c:lineChart>
      <c:catAx>
        <c:axId val="280429696"/>
        <c:scaling>
          <c:orientation val="minMax"/>
        </c:scaling>
        <c:delete val="0"/>
        <c:axPos val="b"/>
        <c:numFmt formatCode="General" sourceLinked="1"/>
        <c:majorTickMark val="out"/>
        <c:minorTickMark val="none"/>
        <c:tickLblPos val="nextTo"/>
        <c:crossAx val="280431232"/>
        <c:crosses val="autoZero"/>
        <c:auto val="1"/>
        <c:lblAlgn val="ctr"/>
        <c:lblOffset val="100"/>
        <c:noMultiLvlLbl val="0"/>
      </c:catAx>
      <c:valAx>
        <c:axId val="280431232"/>
        <c:scaling>
          <c:orientation val="minMax"/>
        </c:scaling>
        <c:delete val="0"/>
        <c:axPos val="l"/>
        <c:majorGridlines/>
        <c:numFmt formatCode="0.00" sourceLinked="1"/>
        <c:majorTickMark val="out"/>
        <c:minorTickMark val="none"/>
        <c:tickLblPos val="nextTo"/>
        <c:crossAx val="2804296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'168.ЈП ОКТИСИ с.Октиси Струга'!$A$185</c:f>
              <c:strCache>
                <c:ptCount val="1"/>
                <c:pt idx="0">
                  <c:v>  ПОКАЗАТЕЛ НА ТЕКОВНА ЛИКВИДНОСТ (CURRENT RATIO)</c:v>
                </c:pt>
              </c:strCache>
            </c:strRef>
          </c:tx>
          <c:spPr>
            <a:ln>
              <a:prstDash val="solid"/>
            </a:ln>
          </c:spPr>
          <c:marker>
            <c:symbol val="none"/>
          </c:marker>
          <c:cat>
            <c:numRef>
              <c:f>'168.ЈП ОКТИСИ с.Октиси Струга'!$B$184:$D$184</c:f>
              <c:numCache>
                <c:formatCode>General</c:formatCode>
                <c:ptCount val="3"/>
                <c:pt idx="0">
                  <c:v>2023</c:v>
                </c:pt>
                <c:pt idx="1">
                  <c:v>2024</c:v>
                </c:pt>
                <c:pt idx="2">
                  <c:v>2025</c:v>
                </c:pt>
              </c:numCache>
            </c:numRef>
          </c:cat>
          <c:val>
            <c:numRef>
              <c:f>'168.ЈП ОКТИСИ с.Октиси Струга'!$B$185:$D$185</c:f>
              <c:numCache>
                <c:formatCode>0.00</c:formatCode>
                <c:ptCount val="3"/>
                <c:pt idx="0">
                  <c:v>23.796263225151002</c:v>
                </c:pt>
                <c:pt idx="1">
                  <c:v>10.647476490857381</c:v>
                </c:pt>
                <c:pt idx="2">
                  <c:v>9.449753550151522</c:v>
                </c:pt>
              </c:numCache>
            </c:numRef>
          </c:val>
          <c:smooth val="0"/>
          <c:extLst>
            <c:ext xmlns:c16="http://schemas.microsoft.com/office/drawing/2014/chart" uri="{C3380CC4-5D6E-409C-BE32-E72D297353CC}">
              <c16:uniqueId val="{00000000-40A2-054A-A514-CE58236421A4}"/>
            </c:ext>
          </c:extLst>
        </c:ser>
        <c:ser>
          <c:idx val="1"/>
          <c:order val="1"/>
          <c:tx>
            <c:strRef>
              <c:f>'168.ЈП ОКТИСИ с.Октиси Струга'!$A$186</c:f>
              <c:strCache>
                <c:ptCount val="1"/>
                <c:pt idx="0">
                  <c:v>  ПОКАЗАТЕЛ НА ЗАБРЗАНА ЛИКВИДНОСТ (QOICK RATIO)</c:v>
                </c:pt>
              </c:strCache>
            </c:strRef>
          </c:tx>
          <c:spPr>
            <a:ln>
              <a:prstDash val="solid"/>
            </a:ln>
          </c:spPr>
          <c:marker>
            <c:symbol val="none"/>
          </c:marker>
          <c:cat>
            <c:numRef>
              <c:f>'168.ЈП ОКТИСИ с.Октиси Струга'!$B$184:$D$184</c:f>
              <c:numCache>
                <c:formatCode>General</c:formatCode>
                <c:ptCount val="3"/>
                <c:pt idx="0">
                  <c:v>2023</c:v>
                </c:pt>
                <c:pt idx="1">
                  <c:v>2024</c:v>
                </c:pt>
                <c:pt idx="2">
                  <c:v>2025</c:v>
                </c:pt>
              </c:numCache>
            </c:numRef>
          </c:cat>
          <c:val>
            <c:numRef>
              <c:f>'168.ЈП ОКТИСИ с.Октиси Струга'!$B$186:$D$186</c:f>
              <c:numCache>
                <c:formatCode>0.00</c:formatCode>
                <c:ptCount val="3"/>
                <c:pt idx="0">
                  <c:v>23.796263225151002</c:v>
                </c:pt>
                <c:pt idx="1">
                  <c:v>10.647476490857381</c:v>
                </c:pt>
                <c:pt idx="2">
                  <c:v>9.449753550151522</c:v>
                </c:pt>
              </c:numCache>
            </c:numRef>
          </c:val>
          <c:smooth val="0"/>
          <c:extLst>
            <c:ext xmlns:c16="http://schemas.microsoft.com/office/drawing/2014/chart" uri="{C3380CC4-5D6E-409C-BE32-E72D297353CC}">
              <c16:uniqueId val="{00000001-40A2-054A-A514-CE58236421A4}"/>
            </c:ext>
          </c:extLst>
        </c:ser>
        <c:dLbls>
          <c:showLegendKey val="0"/>
          <c:showVal val="0"/>
          <c:showCatName val="0"/>
          <c:showSerName val="0"/>
          <c:showPercent val="0"/>
          <c:showBubbleSize val="0"/>
        </c:dLbls>
        <c:smooth val="0"/>
        <c:axId val="280473600"/>
        <c:axId val="280475136"/>
      </c:lineChart>
      <c:catAx>
        <c:axId val="280473600"/>
        <c:scaling>
          <c:orientation val="minMax"/>
        </c:scaling>
        <c:delete val="0"/>
        <c:axPos val="b"/>
        <c:numFmt formatCode="General" sourceLinked="1"/>
        <c:majorTickMark val="out"/>
        <c:minorTickMark val="none"/>
        <c:tickLblPos val="nextTo"/>
        <c:crossAx val="280475136"/>
        <c:crosses val="autoZero"/>
        <c:auto val="1"/>
        <c:lblAlgn val="ctr"/>
        <c:lblOffset val="100"/>
        <c:noMultiLvlLbl val="0"/>
      </c:catAx>
      <c:valAx>
        <c:axId val="280475136"/>
        <c:scaling>
          <c:orientation val="minMax"/>
        </c:scaling>
        <c:delete val="0"/>
        <c:axPos val="l"/>
        <c:majorGridlines/>
        <c:numFmt formatCode="0.00" sourceLinked="1"/>
        <c:majorTickMark val="out"/>
        <c:minorTickMark val="none"/>
        <c:tickLblPos val="nextTo"/>
        <c:crossAx val="2804736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'169.Jавно претпријатие за парко'!$A$161</c:f>
              <c:strCache>
                <c:ptCount val="1"/>
                <c:pt idx="0">
                  <c:v>   НЕТО ПРОФИТНА МАРЖА</c:v>
                </c:pt>
              </c:strCache>
            </c:strRef>
          </c:tx>
          <c:spPr>
            <a:ln w="28575" cap="rnd">
              <a:solidFill>
                <a:schemeClr val="accent1"/>
              </a:solidFill>
              <a:prstDash val="solid"/>
              <a:round/>
            </a:ln>
          </c:spPr>
          <c:marker>
            <c:symbol val="none"/>
          </c:marker>
          <c:cat>
            <c:numRef>
              <c:f>'169.Jавно претпријатие за парко'!$B$160:$D$160</c:f>
              <c:numCache>
                <c:formatCode>General</c:formatCode>
                <c:ptCount val="3"/>
                <c:pt idx="0">
                  <c:v>2023</c:v>
                </c:pt>
                <c:pt idx="1">
                  <c:v>2024</c:v>
                </c:pt>
                <c:pt idx="2">
                  <c:v>2025</c:v>
                </c:pt>
              </c:numCache>
            </c:numRef>
          </c:cat>
          <c:val>
            <c:numRef>
              <c:f>'169.Jавно претпријатие за парко'!$B$161:$D$161</c:f>
              <c:numCache>
                <c:formatCode>0.00</c:formatCode>
                <c:ptCount val="3"/>
                <c:pt idx="0">
                  <c:v>-3.63</c:v>
                </c:pt>
                <c:pt idx="1">
                  <c:v>3.2164155770157188</c:v>
                </c:pt>
                <c:pt idx="2">
                  <c:v>-2.36</c:v>
                </c:pt>
              </c:numCache>
            </c:numRef>
          </c:val>
          <c:smooth val="0"/>
          <c:extLst>
            <c:ext xmlns:c16="http://schemas.microsoft.com/office/drawing/2014/chart" uri="{C3380CC4-5D6E-409C-BE32-E72D297353CC}">
              <c16:uniqueId val="{00000000-2EAF-D84F-BFA2-7DB5BBE7FD9D}"/>
            </c:ext>
          </c:extLst>
        </c:ser>
        <c:ser>
          <c:idx val="1"/>
          <c:order val="1"/>
          <c:tx>
            <c:strRef>
              <c:f>'169.Jавно претпријатие за парко'!$A$162</c:f>
              <c:strCache>
                <c:ptCount val="1"/>
                <c:pt idx="0">
                  <c:v>  ОПЕРАТИВНА ПРОФИТНА МАРЖА</c:v>
                </c:pt>
              </c:strCache>
            </c:strRef>
          </c:tx>
          <c:spPr>
            <a:ln w="28575" cap="rnd">
              <a:solidFill>
                <a:schemeClr val="accent2"/>
              </a:solidFill>
              <a:prstDash val="solid"/>
              <a:round/>
            </a:ln>
          </c:spPr>
          <c:marker>
            <c:symbol val="none"/>
          </c:marker>
          <c:cat>
            <c:numRef>
              <c:f>'169.Jавно претпријатие за парко'!$B$160:$D$160</c:f>
              <c:numCache>
                <c:formatCode>General</c:formatCode>
                <c:ptCount val="3"/>
                <c:pt idx="0">
                  <c:v>2023</c:v>
                </c:pt>
                <c:pt idx="1">
                  <c:v>2024</c:v>
                </c:pt>
                <c:pt idx="2">
                  <c:v>2025</c:v>
                </c:pt>
              </c:numCache>
            </c:numRef>
          </c:cat>
          <c:val>
            <c:numRef>
              <c:f>'169.Jавно претпријатие за парко'!$B$162:$D$162</c:f>
              <c:numCache>
                <c:formatCode>0.00</c:formatCode>
                <c:ptCount val="3"/>
                <c:pt idx="0">
                  <c:v>-19.807756598389371</c:v>
                </c:pt>
                <c:pt idx="1">
                  <c:v>-9.4836842274843409</c:v>
                </c:pt>
                <c:pt idx="2">
                  <c:v>-15.04546985729878</c:v>
                </c:pt>
              </c:numCache>
            </c:numRef>
          </c:val>
          <c:smooth val="0"/>
          <c:extLst>
            <c:ext xmlns:c16="http://schemas.microsoft.com/office/drawing/2014/chart" uri="{C3380CC4-5D6E-409C-BE32-E72D297353CC}">
              <c16:uniqueId val="{00000001-2EAF-D84F-BFA2-7DB5BBE7FD9D}"/>
            </c:ext>
          </c:extLst>
        </c:ser>
        <c:ser>
          <c:idx val="2"/>
          <c:order val="2"/>
          <c:tx>
            <c:strRef>
              <c:f>'169.Jавно претпријатие за парко'!$A$163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'169.Jавно претпријатие за парко'!$B$160:$D$160</c:f>
              <c:numCache>
                <c:formatCode>General</c:formatCode>
                <c:ptCount val="3"/>
                <c:pt idx="0">
                  <c:v>2023</c:v>
                </c:pt>
                <c:pt idx="1">
                  <c:v>2024</c:v>
                </c:pt>
                <c:pt idx="2">
                  <c:v>2025</c:v>
                </c:pt>
              </c:numCache>
            </c:numRef>
          </c:cat>
          <c:val>
            <c:numRef>
              <c:f>'169.Jавно претпријатие за парко'!$B$163:$D$163</c:f>
              <c:numCache>
                <c:formatCode>0.00</c:formatCode>
                <c:ptCount val="3"/>
                <c:pt idx="0">
                  <c:v>-9.09</c:v>
                </c:pt>
                <c:pt idx="1">
                  <c:v>10.608330101185061</c:v>
                </c:pt>
                <c:pt idx="2">
                  <c:v>-6.68</c:v>
                </c:pt>
              </c:numCache>
            </c:numRef>
          </c:val>
          <c:smooth val="0"/>
          <c:extLst>
            <c:ext xmlns:c16="http://schemas.microsoft.com/office/drawing/2014/chart" uri="{C3380CC4-5D6E-409C-BE32-E72D297353CC}">
              <c16:uniqueId val="{00000002-2EAF-D84F-BFA2-7DB5BBE7FD9D}"/>
            </c:ext>
          </c:extLst>
        </c:ser>
        <c:ser>
          <c:idx val="3"/>
          <c:order val="3"/>
          <c:tx>
            <c:strRef>
              <c:f>'169.Jавно претпријатие за парко'!$A$164</c:f>
              <c:strCache>
                <c:ptCount val="1"/>
                <c:pt idx="0">
                  <c:v>  СТАПКА НА ПОВРАТ НА КАПИТАЛОТ (ROE)</c:v>
                </c:pt>
              </c:strCache>
            </c:strRef>
          </c:tx>
          <c:marker>
            <c:symbol val="none"/>
          </c:marker>
          <c:cat>
            <c:numRef>
              <c:f>'169.Jавно претпријатие за парко'!$B$160:$D$160</c:f>
              <c:numCache>
                <c:formatCode>General</c:formatCode>
                <c:ptCount val="3"/>
                <c:pt idx="0">
                  <c:v>2023</c:v>
                </c:pt>
                <c:pt idx="1">
                  <c:v>2024</c:v>
                </c:pt>
                <c:pt idx="2">
                  <c:v>2025</c:v>
                </c:pt>
              </c:numCache>
            </c:numRef>
          </c:cat>
          <c:val>
            <c:numRef>
              <c:f>'169.Jавно претпријатие за парко'!$B$164:$D$164</c:f>
              <c:numCache>
                <c:formatCode>0.00</c:formatCode>
                <c:ptCount val="3"/>
                <c:pt idx="0">
                  <c:v>-13.42</c:v>
                </c:pt>
                <c:pt idx="1">
                  <c:v>12.97158241258176</c:v>
                </c:pt>
                <c:pt idx="2">
                  <c:v>-10.84</c:v>
                </c:pt>
              </c:numCache>
            </c:numRef>
          </c:val>
          <c:smooth val="0"/>
          <c:extLst>
            <c:ext xmlns:c16="http://schemas.microsoft.com/office/drawing/2014/chart" uri="{C3380CC4-5D6E-409C-BE32-E72D297353CC}">
              <c16:uniqueId val="{00000000-E7CC-754B-A00E-755339D1B31C}"/>
            </c:ext>
          </c:extLst>
        </c:ser>
        <c:dLbls>
          <c:showLegendKey val="0"/>
          <c:showVal val="0"/>
          <c:showCatName val="0"/>
          <c:showSerName val="0"/>
          <c:showPercent val="0"/>
          <c:showBubbleSize val="0"/>
        </c:dLbls>
        <c:smooth val="0"/>
        <c:axId val="280180224"/>
        <c:axId val="280181760"/>
      </c:lineChart>
      <c:catAx>
        <c:axId val="28018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181760"/>
        <c:crosses val="autoZero"/>
        <c:auto val="1"/>
        <c:lblAlgn val="ctr"/>
        <c:lblOffset val="100"/>
        <c:noMultiLvlLbl val="0"/>
      </c:catAx>
      <c:valAx>
        <c:axId val="2801817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1802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'18.ЈП КОМУНАЛНА ЧИСТОТА Богдан'!$A$95</c:f>
              <c:strCache>
                <c:ptCount val="1"/>
                <c:pt idx="0">
                  <c:v>Oбврски</c:v>
                </c:pt>
              </c:strCache>
            </c:strRef>
          </c:tx>
          <c:spPr>
            <a:ln>
              <a:prstDash val="solid"/>
            </a:ln>
          </c:spPr>
          <c:invertIfNegative val="0"/>
          <c:cat>
            <c:numRef>
              <c:f>'18.ЈП КОМУНАЛНА ЧИСТОТА Богдан'!$B$94:$D$94</c:f>
              <c:numCache>
                <c:formatCode>0</c:formatCode>
                <c:ptCount val="3"/>
                <c:pt idx="0">
                  <c:v>2023</c:v>
                </c:pt>
                <c:pt idx="1">
                  <c:v>2024</c:v>
                </c:pt>
                <c:pt idx="2">
                  <c:v>2025</c:v>
                </c:pt>
              </c:numCache>
            </c:numRef>
          </c:cat>
          <c:val>
            <c:numRef>
              <c:f>'18.ЈП КОМУНАЛНА ЧИСТОТА Богдан'!$B$95:$D$95</c:f>
              <c:numCache>
                <c:formatCode>#,##0</c:formatCode>
                <c:ptCount val="3"/>
                <c:pt idx="0">
                  <c:v>14823162</c:v>
                </c:pt>
                <c:pt idx="1">
                  <c:v>12030884</c:v>
                </c:pt>
                <c:pt idx="2">
                  <c:v>11580610</c:v>
                </c:pt>
              </c:numCache>
            </c:numRef>
          </c:val>
          <c:extLst>
            <c:ext xmlns:c16="http://schemas.microsoft.com/office/drawing/2014/chart" uri="{C3380CC4-5D6E-409C-BE32-E72D297353CC}">
              <c16:uniqueId val="{00000000-974E-454A-B715-601612198DF1}"/>
            </c:ext>
          </c:extLst>
        </c:ser>
        <c:ser>
          <c:idx val="1"/>
          <c:order val="1"/>
          <c:tx>
            <c:strRef>
              <c:f>'18.ЈП КОМУНАЛНА ЧИСТОТА Богдан'!$A$96</c:f>
              <c:strCache>
                <c:ptCount val="1"/>
                <c:pt idx="0">
                  <c:v>EBITDA</c:v>
                </c:pt>
              </c:strCache>
            </c:strRef>
          </c:tx>
          <c:spPr>
            <a:ln>
              <a:prstDash val="solid"/>
            </a:ln>
          </c:spPr>
          <c:invertIfNegative val="0"/>
          <c:cat>
            <c:numRef>
              <c:f>'18.ЈП КОМУНАЛНА ЧИСТОТА Богдан'!$B$94:$D$94</c:f>
              <c:numCache>
                <c:formatCode>0</c:formatCode>
                <c:ptCount val="3"/>
                <c:pt idx="0">
                  <c:v>2023</c:v>
                </c:pt>
                <c:pt idx="1">
                  <c:v>2024</c:v>
                </c:pt>
                <c:pt idx="2">
                  <c:v>2025</c:v>
                </c:pt>
              </c:numCache>
            </c:numRef>
          </c:cat>
          <c:val>
            <c:numRef>
              <c:f>'18.ЈП КОМУНАЛНА ЧИСТОТА Богдан'!$B$96:$D$96</c:f>
              <c:numCache>
                <c:formatCode>#,##0</c:formatCode>
                <c:ptCount val="3"/>
                <c:pt idx="0">
                  <c:v>-4122771</c:v>
                </c:pt>
                <c:pt idx="1">
                  <c:v>-446854</c:v>
                </c:pt>
                <c:pt idx="2">
                  <c:v>1206223</c:v>
                </c:pt>
              </c:numCache>
            </c:numRef>
          </c:val>
          <c:extLst>
            <c:ext xmlns:c16="http://schemas.microsoft.com/office/drawing/2014/chart" uri="{C3380CC4-5D6E-409C-BE32-E72D297353CC}">
              <c16:uniqueId val="{00000001-974E-454A-B715-601612198DF1}"/>
            </c:ext>
          </c:extLst>
        </c:ser>
        <c:ser>
          <c:idx val="2"/>
          <c:order val="2"/>
          <c:tx>
            <c:strRef>
              <c:f>'18.ЈП КОМУНАЛНА ЧИСТОТА Богдан'!$A$97</c:f>
              <c:strCache>
                <c:ptCount val="1"/>
                <c:pt idx="0">
                  <c:v>Показател на долг/ЕBITDA</c:v>
                </c:pt>
              </c:strCache>
            </c:strRef>
          </c:tx>
          <c:spPr>
            <a:ln>
              <a:prstDash val="solid"/>
            </a:ln>
          </c:spPr>
          <c:invertIfNegative val="0"/>
          <c:cat>
            <c:numRef>
              <c:f>'18.ЈП КОМУНАЛНА ЧИСТОТА Богдан'!$B$94:$D$94</c:f>
              <c:numCache>
                <c:formatCode>0</c:formatCode>
                <c:ptCount val="3"/>
                <c:pt idx="0">
                  <c:v>2023</c:v>
                </c:pt>
                <c:pt idx="1">
                  <c:v>2024</c:v>
                </c:pt>
                <c:pt idx="2">
                  <c:v>2025</c:v>
                </c:pt>
              </c:numCache>
            </c:numRef>
          </c:cat>
          <c:val>
            <c:numRef>
              <c:f>'18.ЈП КОМУНАЛНА ЧИСТОТА Богдан'!$B$97:$D$97</c:f>
              <c:numCache>
                <c:formatCode>#,##0.00</c:formatCode>
                <c:ptCount val="3"/>
                <c:pt idx="0">
                  <c:v>-3.5954366614104929</c:v>
                </c:pt>
                <c:pt idx="1">
                  <c:v>-26.923523119408131</c:v>
                </c:pt>
                <c:pt idx="2">
                  <c:v>9.6007205964402935</c:v>
                </c:pt>
              </c:numCache>
            </c:numRef>
          </c:val>
          <c:extLst>
            <c:ext xmlns:c16="http://schemas.microsoft.com/office/drawing/2014/chart" uri="{C3380CC4-5D6E-409C-BE32-E72D297353CC}">
              <c16:uniqueId val="{00000002-974E-454A-B715-601612198DF1}"/>
            </c:ext>
          </c:extLst>
        </c:ser>
        <c:dLbls>
          <c:showLegendKey val="0"/>
          <c:showVal val="0"/>
          <c:showCatName val="0"/>
          <c:showSerName val="0"/>
          <c:showPercent val="0"/>
          <c:showBubbleSize val="0"/>
        </c:dLbls>
        <c:gapWidth val="150"/>
        <c:axId val="225916416"/>
        <c:axId val="225917952"/>
      </c:barChart>
      <c:catAx>
        <c:axId val="225916416"/>
        <c:scaling>
          <c:orientation val="minMax"/>
        </c:scaling>
        <c:delete val="0"/>
        <c:axPos val="b"/>
        <c:numFmt formatCode="0" sourceLinked="1"/>
        <c:majorTickMark val="out"/>
        <c:minorTickMark val="none"/>
        <c:tickLblPos val="nextTo"/>
        <c:crossAx val="225917952"/>
        <c:crosses val="autoZero"/>
        <c:auto val="1"/>
        <c:lblAlgn val="ctr"/>
        <c:lblOffset val="100"/>
        <c:noMultiLvlLbl val="0"/>
      </c:catAx>
      <c:valAx>
        <c:axId val="225917952"/>
        <c:scaling>
          <c:orientation val="minMax"/>
        </c:scaling>
        <c:delete val="0"/>
        <c:axPos val="l"/>
        <c:majorGridlines/>
        <c:numFmt formatCode="#,##0" sourceLinked="1"/>
        <c:majorTickMark val="out"/>
        <c:minorTickMark val="none"/>
        <c:tickLblPos val="nextTo"/>
        <c:crossAx val="225916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'169.Jавно претпријатие за парко'!$A$95</c:f>
              <c:strCache>
                <c:ptCount val="1"/>
                <c:pt idx="0">
                  <c:v>Oбврски</c:v>
                </c:pt>
              </c:strCache>
            </c:strRef>
          </c:tx>
          <c:spPr>
            <a:solidFill>
              <a:schemeClr val="accent1"/>
            </a:solidFill>
            <a:ln>
              <a:noFill/>
              <a:prstDash val="solid"/>
            </a:ln>
          </c:spPr>
          <c:invertIfNegative val="0"/>
          <c:cat>
            <c:numRef>
              <c:f>'169.Jавно претпријатие за парко'!$B$94:$D$94</c:f>
              <c:numCache>
                <c:formatCode>0</c:formatCode>
                <c:ptCount val="3"/>
                <c:pt idx="0">
                  <c:v>2023</c:v>
                </c:pt>
                <c:pt idx="1">
                  <c:v>2024</c:v>
                </c:pt>
                <c:pt idx="2">
                  <c:v>2025</c:v>
                </c:pt>
              </c:numCache>
            </c:numRef>
          </c:cat>
          <c:val>
            <c:numRef>
              <c:f>'169.Jавно претпријатие за парко'!$B$95:$D$95</c:f>
              <c:numCache>
                <c:formatCode>#,##0</c:formatCode>
                <c:ptCount val="3"/>
                <c:pt idx="0">
                  <c:v>1587175</c:v>
                </c:pt>
                <c:pt idx="1">
                  <c:v>846916</c:v>
                </c:pt>
                <c:pt idx="2">
                  <c:v>2143423</c:v>
                </c:pt>
              </c:numCache>
            </c:numRef>
          </c:val>
          <c:extLst>
            <c:ext xmlns:c16="http://schemas.microsoft.com/office/drawing/2014/chart" uri="{C3380CC4-5D6E-409C-BE32-E72D297353CC}">
              <c16:uniqueId val="{00000000-B4D1-1C45-8BCB-2B0217D32725}"/>
            </c:ext>
          </c:extLst>
        </c:ser>
        <c:ser>
          <c:idx val="1"/>
          <c:order val="1"/>
          <c:tx>
            <c:strRef>
              <c:f>'169.Jавно претпријатие за парко'!$A$96</c:f>
              <c:strCache>
                <c:ptCount val="1"/>
                <c:pt idx="0">
                  <c:v>EBITDA</c:v>
                </c:pt>
              </c:strCache>
            </c:strRef>
          </c:tx>
          <c:spPr>
            <a:solidFill>
              <a:schemeClr val="accent2"/>
            </a:solidFill>
            <a:ln>
              <a:noFill/>
              <a:prstDash val="solid"/>
            </a:ln>
          </c:spPr>
          <c:invertIfNegative val="0"/>
          <c:cat>
            <c:numRef>
              <c:f>'169.Jавно претпријатие за парко'!$B$94:$D$94</c:f>
              <c:numCache>
                <c:formatCode>0</c:formatCode>
                <c:ptCount val="3"/>
                <c:pt idx="0">
                  <c:v>2023</c:v>
                </c:pt>
                <c:pt idx="1">
                  <c:v>2024</c:v>
                </c:pt>
                <c:pt idx="2">
                  <c:v>2025</c:v>
                </c:pt>
              </c:numCache>
            </c:numRef>
          </c:cat>
          <c:val>
            <c:numRef>
              <c:f>'169.Jавно претпријатие за парко'!$B$96:$D$96</c:f>
              <c:numCache>
                <c:formatCode>#,##0</c:formatCode>
                <c:ptCount val="3"/>
                <c:pt idx="0">
                  <c:v>-2393995</c:v>
                </c:pt>
                <c:pt idx="1">
                  <c:v>-1424468</c:v>
                </c:pt>
                <c:pt idx="2">
                  <c:v>-2359032</c:v>
                </c:pt>
              </c:numCache>
            </c:numRef>
          </c:val>
          <c:extLst>
            <c:ext xmlns:c16="http://schemas.microsoft.com/office/drawing/2014/chart" uri="{C3380CC4-5D6E-409C-BE32-E72D297353CC}">
              <c16:uniqueId val="{00000001-B4D1-1C45-8BCB-2B0217D32725}"/>
            </c:ext>
          </c:extLst>
        </c:ser>
        <c:ser>
          <c:idx val="2"/>
          <c:order val="2"/>
          <c:tx>
            <c:strRef>
              <c:f>'169.Jавно претпријатие за парко'!$A$97</c:f>
              <c:strCache>
                <c:ptCount val="1"/>
                <c:pt idx="0">
                  <c:v>Показател на долг/ЕBITDA</c:v>
                </c:pt>
              </c:strCache>
            </c:strRef>
          </c:tx>
          <c:spPr>
            <a:solidFill>
              <a:schemeClr val="accent3"/>
            </a:solidFill>
            <a:ln>
              <a:noFill/>
              <a:prstDash val="solid"/>
            </a:ln>
          </c:spPr>
          <c:invertIfNegative val="0"/>
          <c:cat>
            <c:numRef>
              <c:f>'169.Jавно претпријатие за парко'!$B$94:$D$94</c:f>
              <c:numCache>
                <c:formatCode>0</c:formatCode>
                <c:ptCount val="3"/>
                <c:pt idx="0">
                  <c:v>2023</c:v>
                </c:pt>
                <c:pt idx="1">
                  <c:v>2024</c:v>
                </c:pt>
                <c:pt idx="2">
                  <c:v>2025</c:v>
                </c:pt>
              </c:numCache>
            </c:numRef>
          </c:cat>
          <c:val>
            <c:numRef>
              <c:f>'169.Jавно претпријатие за парко'!$B$97:$D$97</c:f>
              <c:numCache>
                <c:formatCode>#,##0.00</c:formatCode>
                <c:ptCount val="3"/>
                <c:pt idx="0">
                  <c:v>-0.66298175225929878</c:v>
                </c:pt>
                <c:pt idx="1">
                  <c:v>-0.59454898249732535</c:v>
                </c:pt>
                <c:pt idx="2">
                  <c:v>-0.90860276588024236</c:v>
                </c:pt>
              </c:numCache>
            </c:numRef>
          </c:val>
          <c:extLst>
            <c:ext xmlns:c16="http://schemas.microsoft.com/office/drawing/2014/chart" uri="{C3380CC4-5D6E-409C-BE32-E72D297353CC}">
              <c16:uniqueId val="{00000002-B4D1-1C45-8BCB-2B0217D32725}"/>
            </c:ext>
          </c:extLst>
        </c:ser>
        <c:dLbls>
          <c:showLegendKey val="0"/>
          <c:showVal val="0"/>
          <c:showCatName val="0"/>
          <c:showSerName val="0"/>
          <c:showPercent val="0"/>
          <c:showBubbleSize val="0"/>
        </c:dLbls>
        <c:gapWidth val="219"/>
        <c:overlap val="-27"/>
        <c:axId val="280225280"/>
        <c:axId val="280226816"/>
      </c:barChart>
      <c:catAx>
        <c:axId val="2802252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226816"/>
        <c:crosses val="autoZero"/>
        <c:auto val="1"/>
        <c:lblAlgn val="ctr"/>
        <c:lblOffset val="100"/>
        <c:noMultiLvlLbl val="0"/>
      </c:catAx>
      <c:valAx>
        <c:axId val="2802268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2252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'169.Jавно претпријатие за парко'!$A$118</c:f>
              <c:strCache>
                <c:ptCount val="1"/>
                <c:pt idx="0">
                  <c:v>Oбврски</c:v>
                </c:pt>
              </c:strCache>
            </c:strRef>
          </c:tx>
          <c:spPr>
            <a:solidFill>
              <a:schemeClr val="accent1"/>
            </a:solidFill>
            <a:ln>
              <a:noFill/>
              <a:prstDash val="solid"/>
            </a:ln>
          </c:spPr>
          <c:invertIfNegative val="0"/>
          <c:cat>
            <c:numRef>
              <c:f>'169.Jавно претпријатие за парко'!$B$117:$D$117</c:f>
              <c:numCache>
                <c:formatCode>General</c:formatCode>
                <c:ptCount val="3"/>
                <c:pt idx="0">
                  <c:v>2023</c:v>
                </c:pt>
                <c:pt idx="1">
                  <c:v>2024</c:v>
                </c:pt>
                <c:pt idx="2">
                  <c:v>2025</c:v>
                </c:pt>
              </c:numCache>
            </c:numRef>
          </c:cat>
          <c:val>
            <c:numRef>
              <c:f>'169.Jавно претпријатие за парко'!$B$118:$D$118</c:f>
              <c:numCache>
                <c:formatCode>#,##0</c:formatCode>
                <c:ptCount val="3"/>
                <c:pt idx="0">
                  <c:v>1587175</c:v>
                </c:pt>
                <c:pt idx="1">
                  <c:v>846916</c:v>
                </c:pt>
                <c:pt idx="2">
                  <c:v>2143423</c:v>
                </c:pt>
              </c:numCache>
            </c:numRef>
          </c:val>
          <c:extLst>
            <c:ext xmlns:c16="http://schemas.microsoft.com/office/drawing/2014/chart" uri="{C3380CC4-5D6E-409C-BE32-E72D297353CC}">
              <c16:uniqueId val="{00000000-A738-E64D-BB66-5AFB745A2C6C}"/>
            </c:ext>
          </c:extLst>
        </c:ser>
        <c:ser>
          <c:idx val="1"/>
          <c:order val="1"/>
          <c:tx>
            <c:strRef>
              <c:f>'169.Jавно претпријатие за парко'!$A$119</c:f>
              <c:strCache>
                <c:ptCount val="1"/>
                <c:pt idx="0">
                  <c:v>Приходи</c:v>
                </c:pt>
              </c:strCache>
            </c:strRef>
          </c:tx>
          <c:spPr>
            <a:solidFill>
              <a:schemeClr val="accent2"/>
            </a:solidFill>
            <a:ln>
              <a:noFill/>
              <a:prstDash val="solid"/>
            </a:ln>
          </c:spPr>
          <c:invertIfNegative val="0"/>
          <c:cat>
            <c:numRef>
              <c:f>'169.Jавно претпријатие за парко'!$B$117:$D$117</c:f>
              <c:numCache>
                <c:formatCode>General</c:formatCode>
                <c:ptCount val="3"/>
                <c:pt idx="0">
                  <c:v>2023</c:v>
                </c:pt>
                <c:pt idx="1">
                  <c:v>2024</c:v>
                </c:pt>
                <c:pt idx="2">
                  <c:v>2025</c:v>
                </c:pt>
              </c:numCache>
            </c:numRef>
          </c:cat>
          <c:val>
            <c:numRef>
              <c:f>'169.Jавно претпријатие за парко'!$B$119:$D$119</c:f>
              <c:numCache>
                <c:formatCode>#,##0</c:formatCode>
                <c:ptCount val="3"/>
                <c:pt idx="0">
                  <c:v>12308875</c:v>
                </c:pt>
                <c:pt idx="1">
                  <c:v>15331974</c:v>
                </c:pt>
                <c:pt idx="2">
                  <c:v>15829309</c:v>
                </c:pt>
              </c:numCache>
            </c:numRef>
          </c:val>
          <c:extLst>
            <c:ext xmlns:c16="http://schemas.microsoft.com/office/drawing/2014/chart" uri="{C3380CC4-5D6E-409C-BE32-E72D297353CC}">
              <c16:uniqueId val="{00000001-A738-E64D-BB66-5AFB745A2C6C}"/>
            </c:ext>
          </c:extLst>
        </c:ser>
        <c:dLbls>
          <c:showLegendKey val="0"/>
          <c:showVal val="0"/>
          <c:showCatName val="0"/>
          <c:showSerName val="0"/>
          <c:showPercent val="0"/>
          <c:showBubbleSize val="0"/>
        </c:dLbls>
        <c:gapWidth val="219"/>
        <c:overlap val="-27"/>
        <c:axId val="280330624"/>
        <c:axId val="280332160"/>
      </c:barChart>
      <c:catAx>
        <c:axId val="28033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332160"/>
        <c:crosses val="autoZero"/>
        <c:auto val="1"/>
        <c:lblAlgn val="ctr"/>
        <c:lblOffset val="100"/>
        <c:noMultiLvlLbl val="0"/>
      </c:catAx>
      <c:valAx>
        <c:axId val="280332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330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'169.Jавно претпријатие за парко'!$A$139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'169.Jавно претпријатие за парко'!$B$138:$D$138</c:f>
              <c:numCache>
                <c:formatCode>General</c:formatCode>
                <c:ptCount val="3"/>
                <c:pt idx="0">
                  <c:v>2023</c:v>
                </c:pt>
                <c:pt idx="1">
                  <c:v>2024</c:v>
                </c:pt>
                <c:pt idx="2">
                  <c:v>2025</c:v>
                </c:pt>
              </c:numCache>
            </c:numRef>
          </c:cat>
          <c:val>
            <c:numRef>
              <c:f>'169.Jавно претпријатие за парко'!$B$139:$D$139</c:f>
              <c:numCache>
                <c:formatCode>0.00</c:formatCode>
                <c:ptCount val="3"/>
                <c:pt idx="0">
                  <c:v>0.32254927682345741</c:v>
                </c:pt>
                <c:pt idx="1">
                  <c:v>0.18218689410664821</c:v>
                </c:pt>
                <c:pt idx="2">
                  <c:v>0.38334651441710099</c:v>
                </c:pt>
              </c:numCache>
            </c:numRef>
          </c:val>
          <c:smooth val="0"/>
          <c:extLst>
            <c:ext xmlns:c16="http://schemas.microsoft.com/office/drawing/2014/chart" uri="{C3380CC4-5D6E-409C-BE32-E72D297353CC}">
              <c16:uniqueId val="{00000000-17B5-8D43-8E97-A74D466F6DBC}"/>
            </c:ext>
          </c:extLst>
        </c:ser>
        <c:ser>
          <c:idx val="1"/>
          <c:order val="1"/>
          <c:tx>
            <c:strRef>
              <c:f>'169.Jавно претпријатие за парко'!$A$140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'169.Jавно претпријатие за парко'!$B$138:$D$138</c:f>
              <c:numCache>
                <c:formatCode>General</c:formatCode>
                <c:ptCount val="3"/>
                <c:pt idx="0">
                  <c:v>2023</c:v>
                </c:pt>
                <c:pt idx="1">
                  <c:v>2024</c:v>
                </c:pt>
                <c:pt idx="2">
                  <c:v>2025</c:v>
                </c:pt>
              </c:numCache>
            </c:numRef>
          </c:cat>
          <c:val>
            <c:numRef>
              <c:f>'169.Jавно претпријатие за парко'!$B$140:$D$140</c:f>
              <c:numCache>
                <c:formatCode>0.00</c:formatCode>
                <c:ptCount val="3"/>
                <c:pt idx="0">
                  <c:v>0.47612212340852661</c:v>
                </c:pt>
                <c:pt idx="1">
                  <c:v>0.2227732629787503</c:v>
                </c:pt>
                <c:pt idx="2">
                  <c:v>0.62165628408755069</c:v>
                </c:pt>
              </c:numCache>
            </c:numRef>
          </c:val>
          <c:smooth val="0"/>
          <c:extLst>
            <c:ext xmlns:c16="http://schemas.microsoft.com/office/drawing/2014/chart" uri="{C3380CC4-5D6E-409C-BE32-E72D297353CC}">
              <c16:uniqueId val="{00000001-17B5-8D43-8E97-A74D466F6DBC}"/>
            </c:ext>
          </c:extLst>
        </c:ser>
        <c:dLbls>
          <c:showLegendKey val="0"/>
          <c:showVal val="0"/>
          <c:showCatName val="0"/>
          <c:showSerName val="0"/>
          <c:showPercent val="0"/>
          <c:showBubbleSize val="0"/>
        </c:dLbls>
        <c:smooth val="0"/>
        <c:axId val="280357888"/>
        <c:axId val="280363776"/>
      </c:lineChart>
      <c:catAx>
        <c:axId val="28035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363776"/>
        <c:crosses val="autoZero"/>
        <c:auto val="1"/>
        <c:lblAlgn val="ctr"/>
        <c:lblOffset val="100"/>
        <c:noMultiLvlLbl val="0"/>
      </c:catAx>
      <c:valAx>
        <c:axId val="28036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357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'169.Jавно претпријатие за парко'!$A$185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'169.Jавно претпријатие за парко'!$B$184:$D$184</c:f>
              <c:numCache>
                <c:formatCode>General</c:formatCode>
                <c:ptCount val="3"/>
                <c:pt idx="0">
                  <c:v>2023</c:v>
                </c:pt>
                <c:pt idx="1">
                  <c:v>2024</c:v>
                </c:pt>
                <c:pt idx="2">
                  <c:v>2025</c:v>
                </c:pt>
              </c:numCache>
            </c:numRef>
          </c:cat>
          <c:val>
            <c:numRef>
              <c:f>'169.Jавно претпријатие за парко'!$B$185:$D$185</c:f>
              <c:numCache>
                <c:formatCode>0.00</c:formatCode>
                <c:ptCount val="3"/>
                <c:pt idx="0">
                  <c:v>3.0335577362294641</c:v>
                </c:pt>
                <c:pt idx="1">
                  <c:v>5.3986995168352001</c:v>
                </c:pt>
                <c:pt idx="2">
                  <c:v>2.5830309742873898</c:v>
                </c:pt>
              </c:numCache>
            </c:numRef>
          </c:val>
          <c:smooth val="0"/>
          <c:extLst>
            <c:ext xmlns:c16="http://schemas.microsoft.com/office/drawing/2014/chart" uri="{C3380CC4-5D6E-409C-BE32-E72D297353CC}">
              <c16:uniqueId val="{00000000-380C-0E4C-A9EA-99D7F7CC6F3C}"/>
            </c:ext>
          </c:extLst>
        </c:ser>
        <c:ser>
          <c:idx val="1"/>
          <c:order val="1"/>
          <c:tx>
            <c:strRef>
              <c:f>'169.Jавно претпријатие за парко'!$A$186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'169.Jавно претпријатие за парко'!$B$184:$D$184</c:f>
              <c:numCache>
                <c:formatCode>General</c:formatCode>
                <c:ptCount val="3"/>
                <c:pt idx="0">
                  <c:v>2023</c:v>
                </c:pt>
                <c:pt idx="1">
                  <c:v>2024</c:v>
                </c:pt>
                <c:pt idx="2">
                  <c:v>2025</c:v>
                </c:pt>
              </c:numCache>
            </c:numRef>
          </c:cat>
          <c:val>
            <c:numRef>
              <c:f>'169.Jавно претпријатие за парко'!$B$186:$D$186</c:f>
              <c:numCache>
                <c:formatCode>0.00</c:formatCode>
                <c:ptCount val="3"/>
                <c:pt idx="0">
                  <c:v>3.0335577362294641</c:v>
                </c:pt>
                <c:pt idx="1">
                  <c:v>5.3986995168352001</c:v>
                </c:pt>
                <c:pt idx="2">
                  <c:v>2.5830309742873898</c:v>
                </c:pt>
              </c:numCache>
            </c:numRef>
          </c:val>
          <c:smooth val="0"/>
          <c:extLst>
            <c:ext xmlns:c16="http://schemas.microsoft.com/office/drawing/2014/chart" uri="{C3380CC4-5D6E-409C-BE32-E72D297353CC}">
              <c16:uniqueId val="{00000001-380C-0E4C-A9EA-99D7F7CC6F3C}"/>
            </c:ext>
          </c:extLst>
        </c:ser>
        <c:dLbls>
          <c:showLegendKey val="0"/>
          <c:showVal val="0"/>
          <c:showCatName val="0"/>
          <c:showSerName val="0"/>
          <c:showPercent val="0"/>
          <c:showBubbleSize val="0"/>
        </c:dLbls>
        <c:smooth val="0"/>
        <c:axId val="280414080"/>
        <c:axId val="280415616"/>
      </c:lineChart>
      <c:catAx>
        <c:axId val="28041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415616"/>
        <c:crosses val="autoZero"/>
        <c:auto val="1"/>
        <c:lblAlgn val="ctr"/>
        <c:lblOffset val="100"/>
        <c:noMultiLvlLbl val="0"/>
      </c:catAx>
      <c:valAx>
        <c:axId val="280415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414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'170.Јавно Претпријатие ВОДОВОД'!$A$161</c:f>
              <c:strCache>
                <c:ptCount val="1"/>
                <c:pt idx="0">
                  <c:v>   НЕТО ПРОФИТНА МАРЖА</c:v>
                </c:pt>
              </c:strCache>
            </c:strRef>
          </c:tx>
          <c:spPr>
            <a:ln w="28575" cap="rnd">
              <a:solidFill>
                <a:schemeClr val="accent1"/>
              </a:solidFill>
              <a:prstDash val="solid"/>
              <a:round/>
            </a:ln>
          </c:spPr>
          <c:marker>
            <c:symbol val="none"/>
          </c:marker>
          <c:cat>
            <c:numRef>
              <c:f>'170.Јавно Претпријатие ВОДОВОД'!$B$160:$D$160</c:f>
              <c:numCache>
                <c:formatCode>General</c:formatCode>
                <c:ptCount val="3"/>
                <c:pt idx="0">
                  <c:v>2023</c:v>
                </c:pt>
                <c:pt idx="1">
                  <c:v>2024</c:v>
                </c:pt>
                <c:pt idx="2">
                  <c:v>2025</c:v>
                </c:pt>
              </c:numCache>
            </c:numRef>
          </c:cat>
          <c:val>
            <c:numRef>
              <c:f>'170.Јавно Претпријатие ВОДОВОД'!$B$161:$D$161</c:f>
              <c:numCache>
                <c:formatCode>0.00</c:formatCode>
                <c:ptCount val="3"/>
                <c:pt idx="0">
                  <c:v>-24.9</c:v>
                </c:pt>
                <c:pt idx="1">
                  <c:v>-3.95</c:v>
                </c:pt>
                <c:pt idx="2">
                  <c:v>0</c:v>
                </c:pt>
              </c:numCache>
            </c:numRef>
          </c:val>
          <c:smooth val="0"/>
          <c:extLst>
            <c:ext xmlns:c16="http://schemas.microsoft.com/office/drawing/2014/chart" uri="{C3380CC4-5D6E-409C-BE32-E72D297353CC}">
              <c16:uniqueId val="{00000000-3697-DA43-A4D9-A8B3444A2EA3}"/>
            </c:ext>
          </c:extLst>
        </c:ser>
        <c:ser>
          <c:idx val="1"/>
          <c:order val="1"/>
          <c:tx>
            <c:strRef>
              <c:f>'170.Јавно Претпријатие ВОДОВОД'!$A$162</c:f>
              <c:strCache>
                <c:ptCount val="1"/>
                <c:pt idx="0">
                  <c:v>  ОПЕРАТИВНА ПРОФИТНА МАРЖА</c:v>
                </c:pt>
              </c:strCache>
            </c:strRef>
          </c:tx>
          <c:spPr>
            <a:ln w="28575" cap="rnd">
              <a:solidFill>
                <a:schemeClr val="accent2"/>
              </a:solidFill>
              <a:prstDash val="solid"/>
              <a:round/>
            </a:ln>
          </c:spPr>
          <c:marker>
            <c:symbol val="none"/>
          </c:marker>
          <c:cat>
            <c:numRef>
              <c:f>'170.Јавно Претпријатие ВОДОВОД'!$B$160:$D$160</c:f>
              <c:numCache>
                <c:formatCode>General</c:formatCode>
                <c:ptCount val="3"/>
                <c:pt idx="0">
                  <c:v>2023</c:v>
                </c:pt>
                <c:pt idx="1">
                  <c:v>2024</c:v>
                </c:pt>
                <c:pt idx="2">
                  <c:v>2025</c:v>
                </c:pt>
              </c:numCache>
            </c:numRef>
          </c:cat>
          <c:val>
            <c:numRef>
              <c:f>'170.Јавно Претпријатие ВОДОВОД'!$B$162:$D$162</c:f>
              <c:numCache>
                <c:formatCode>0.00</c:formatCode>
                <c:ptCount val="3"/>
                <c:pt idx="0">
                  <c:v>-30.249542559751699</c:v>
                </c:pt>
                <c:pt idx="1">
                  <c:v>-9.9491364473238164</c:v>
                </c:pt>
                <c:pt idx="2">
                  <c:v>0</c:v>
                </c:pt>
              </c:numCache>
            </c:numRef>
          </c:val>
          <c:smooth val="0"/>
          <c:extLst>
            <c:ext xmlns:c16="http://schemas.microsoft.com/office/drawing/2014/chart" uri="{C3380CC4-5D6E-409C-BE32-E72D297353CC}">
              <c16:uniqueId val="{00000001-3697-DA43-A4D9-A8B3444A2EA3}"/>
            </c:ext>
          </c:extLst>
        </c:ser>
        <c:ser>
          <c:idx val="2"/>
          <c:order val="2"/>
          <c:tx>
            <c:strRef>
              <c:f>'170.Јавно Претпријатие ВОДОВОД'!$A$163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'170.Јавно Претпријатие ВОДОВОД'!$B$160:$D$160</c:f>
              <c:numCache>
                <c:formatCode>General</c:formatCode>
                <c:ptCount val="3"/>
                <c:pt idx="0">
                  <c:v>2023</c:v>
                </c:pt>
                <c:pt idx="1">
                  <c:v>2024</c:v>
                </c:pt>
                <c:pt idx="2">
                  <c:v>2025</c:v>
                </c:pt>
              </c:numCache>
            </c:numRef>
          </c:cat>
          <c:val>
            <c:numRef>
              <c:f>'170.Јавно Претпријатие ВОДОВОД'!$B$163:$D$163</c:f>
              <c:numCache>
                <c:formatCode>0.00</c:formatCode>
                <c:ptCount val="3"/>
                <c:pt idx="0">
                  <c:v>-2.88</c:v>
                </c:pt>
                <c:pt idx="1">
                  <c:v>-0.59</c:v>
                </c:pt>
                <c:pt idx="2">
                  <c:v>0</c:v>
                </c:pt>
              </c:numCache>
            </c:numRef>
          </c:val>
          <c:smooth val="0"/>
          <c:extLst>
            <c:ext xmlns:c16="http://schemas.microsoft.com/office/drawing/2014/chart" uri="{C3380CC4-5D6E-409C-BE32-E72D297353CC}">
              <c16:uniqueId val="{00000002-3697-DA43-A4D9-A8B3444A2EA3}"/>
            </c:ext>
          </c:extLst>
        </c:ser>
        <c:ser>
          <c:idx val="3"/>
          <c:order val="3"/>
          <c:tx>
            <c:strRef>
              <c:f>'170.Јавно Претпријатие ВОДОВОД'!$A$164</c:f>
              <c:strCache>
                <c:ptCount val="1"/>
                <c:pt idx="0">
                  <c:v>  СТАПКА НА ПОВРАТ НА КАПИТАЛОТ (ROE)</c:v>
                </c:pt>
              </c:strCache>
            </c:strRef>
          </c:tx>
          <c:marker>
            <c:symbol val="none"/>
          </c:marker>
          <c:cat>
            <c:numRef>
              <c:f>'170.Јавно Претпријатие ВОДОВОД'!$B$160:$D$160</c:f>
              <c:numCache>
                <c:formatCode>General</c:formatCode>
                <c:ptCount val="3"/>
                <c:pt idx="0">
                  <c:v>2023</c:v>
                </c:pt>
                <c:pt idx="1">
                  <c:v>2024</c:v>
                </c:pt>
                <c:pt idx="2">
                  <c:v>2025</c:v>
                </c:pt>
              </c:numCache>
            </c:numRef>
          </c:cat>
          <c:val>
            <c:numRef>
              <c:f>'170.Јавно Претпријатие ВОДОВОД'!$B$164:$D$164</c:f>
              <c:numCache>
                <c:formatCode>0.00</c:formatCode>
                <c:ptCount val="3"/>
                <c:pt idx="0">
                  <c:v>68.3</c:v>
                </c:pt>
                <c:pt idx="1">
                  <c:v>12.71</c:v>
                </c:pt>
                <c:pt idx="2">
                  <c:v>0</c:v>
                </c:pt>
              </c:numCache>
            </c:numRef>
          </c:val>
          <c:smooth val="0"/>
          <c:extLst>
            <c:ext xmlns:c16="http://schemas.microsoft.com/office/drawing/2014/chart" uri="{C3380CC4-5D6E-409C-BE32-E72D297353CC}">
              <c16:uniqueId val="{00000000-CF2B-1340-925A-B4A65D3A688E}"/>
            </c:ext>
          </c:extLst>
        </c:ser>
        <c:dLbls>
          <c:showLegendKey val="0"/>
          <c:showVal val="0"/>
          <c:showCatName val="0"/>
          <c:showSerName val="0"/>
          <c:showPercent val="0"/>
          <c:showBubbleSize val="0"/>
        </c:dLbls>
        <c:smooth val="0"/>
        <c:axId val="280706432"/>
        <c:axId val="280716416"/>
      </c:lineChart>
      <c:catAx>
        <c:axId val="28070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716416"/>
        <c:crosses val="autoZero"/>
        <c:auto val="1"/>
        <c:lblAlgn val="ctr"/>
        <c:lblOffset val="100"/>
        <c:noMultiLvlLbl val="0"/>
      </c:catAx>
      <c:valAx>
        <c:axId val="2807164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706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'170.Јавно Претпријатие ВОДОВОД'!$A$95</c:f>
              <c:strCache>
                <c:ptCount val="1"/>
                <c:pt idx="0">
                  <c:v>Oбврски</c:v>
                </c:pt>
              </c:strCache>
            </c:strRef>
          </c:tx>
          <c:spPr>
            <a:solidFill>
              <a:schemeClr val="accent1"/>
            </a:solidFill>
            <a:ln>
              <a:noFill/>
              <a:prstDash val="solid"/>
            </a:ln>
          </c:spPr>
          <c:invertIfNegative val="0"/>
          <c:cat>
            <c:numRef>
              <c:f>'170.Јавно Претпријатие ВОДОВОД'!$B$94:$D$94</c:f>
              <c:numCache>
                <c:formatCode>0</c:formatCode>
                <c:ptCount val="3"/>
                <c:pt idx="0">
                  <c:v>2023</c:v>
                </c:pt>
                <c:pt idx="1">
                  <c:v>2024</c:v>
                </c:pt>
                <c:pt idx="2">
                  <c:v>2025</c:v>
                </c:pt>
              </c:numCache>
            </c:numRef>
          </c:cat>
          <c:val>
            <c:numRef>
              <c:f>'170.Јавно Претпријатие ВОДОВОД'!$B$95:$D$95</c:f>
              <c:numCache>
                <c:formatCode>#,##0</c:formatCode>
                <c:ptCount val="3"/>
                <c:pt idx="0">
                  <c:v>790431486</c:v>
                </c:pt>
                <c:pt idx="1">
                  <c:v>818463100</c:v>
                </c:pt>
                <c:pt idx="2">
                  <c:v>0</c:v>
                </c:pt>
              </c:numCache>
            </c:numRef>
          </c:val>
          <c:extLst>
            <c:ext xmlns:c16="http://schemas.microsoft.com/office/drawing/2014/chart" uri="{C3380CC4-5D6E-409C-BE32-E72D297353CC}">
              <c16:uniqueId val="{00000000-2334-7346-A23D-859EC1E567B5}"/>
            </c:ext>
          </c:extLst>
        </c:ser>
        <c:ser>
          <c:idx val="1"/>
          <c:order val="1"/>
          <c:tx>
            <c:strRef>
              <c:f>'170.Јавно Претпријатие ВОДОВОД'!$A$96</c:f>
              <c:strCache>
                <c:ptCount val="1"/>
                <c:pt idx="0">
                  <c:v>EBITDA</c:v>
                </c:pt>
              </c:strCache>
            </c:strRef>
          </c:tx>
          <c:spPr>
            <a:solidFill>
              <a:schemeClr val="accent2"/>
            </a:solidFill>
            <a:ln>
              <a:noFill/>
              <a:prstDash val="solid"/>
            </a:ln>
          </c:spPr>
          <c:invertIfNegative val="0"/>
          <c:cat>
            <c:numRef>
              <c:f>'170.Јавно Претпријатие ВОДОВОД'!$B$94:$D$94</c:f>
              <c:numCache>
                <c:formatCode>0</c:formatCode>
                <c:ptCount val="3"/>
                <c:pt idx="0">
                  <c:v>2023</c:v>
                </c:pt>
                <c:pt idx="1">
                  <c:v>2024</c:v>
                </c:pt>
                <c:pt idx="2">
                  <c:v>2025</c:v>
                </c:pt>
              </c:numCache>
            </c:numRef>
          </c:cat>
          <c:val>
            <c:numRef>
              <c:f>'170.Јавно Претпријатие ВОДОВОД'!$B$96:$D$96</c:f>
              <c:numCache>
                <c:formatCode>#,##0</c:formatCode>
                <c:ptCount val="3"/>
                <c:pt idx="0">
                  <c:v>-22687762</c:v>
                </c:pt>
                <c:pt idx="1">
                  <c:v>-7847879</c:v>
                </c:pt>
                <c:pt idx="2">
                  <c:v>0</c:v>
                </c:pt>
              </c:numCache>
            </c:numRef>
          </c:val>
          <c:extLst>
            <c:ext xmlns:c16="http://schemas.microsoft.com/office/drawing/2014/chart" uri="{C3380CC4-5D6E-409C-BE32-E72D297353CC}">
              <c16:uniqueId val="{00000001-2334-7346-A23D-859EC1E567B5}"/>
            </c:ext>
          </c:extLst>
        </c:ser>
        <c:ser>
          <c:idx val="2"/>
          <c:order val="2"/>
          <c:tx>
            <c:strRef>
              <c:f>'170.Јавно Претпријатие ВОДОВОД'!$A$97</c:f>
              <c:strCache>
                <c:ptCount val="1"/>
                <c:pt idx="0">
                  <c:v>Показател на долг/ЕBITDA</c:v>
                </c:pt>
              </c:strCache>
            </c:strRef>
          </c:tx>
          <c:spPr>
            <a:solidFill>
              <a:schemeClr val="accent3"/>
            </a:solidFill>
            <a:ln>
              <a:noFill/>
              <a:prstDash val="solid"/>
            </a:ln>
          </c:spPr>
          <c:invertIfNegative val="0"/>
          <c:cat>
            <c:numRef>
              <c:f>'170.Јавно Претпријатие ВОДОВОД'!$B$94:$D$94</c:f>
              <c:numCache>
                <c:formatCode>0</c:formatCode>
                <c:ptCount val="3"/>
                <c:pt idx="0">
                  <c:v>2023</c:v>
                </c:pt>
                <c:pt idx="1">
                  <c:v>2024</c:v>
                </c:pt>
                <c:pt idx="2">
                  <c:v>2025</c:v>
                </c:pt>
              </c:numCache>
            </c:numRef>
          </c:cat>
          <c:val>
            <c:numRef>
              <c:f>'170.Јавно Претпријатие ВОДОВОД'!$B$97:$D$97</c:f>
              <c:numCache>
                <c:formatCode>#,##0.00</c:formatCode>
                <c:ptCount val="3"/>
                <c:pt idx="0">
                  <c:v>-34.839552971333177</c:v>
                </c:pt>
                <c:pt idx="1">
                  <c:v>-104.290993783161</c:v>
                </c:pt>
                <c:pt idx="2">
                  <c:v>0</c:v>
                </c:pt>
              </c:numCache>
            </c:numRef>
          </c:val>
          <c:extLst>
            <c:ext xmlns:c16="http://schemas.microsoft.com/office/drawing/2014/chart" uri="{C3380CC4-5D6E-409C-BE32-E72D297353CC}">
              <c16:uniqueId val="{00000002-2334-7346-A23D-859EC1E567B5}"/>
            </c:ext>
          </c:extLst>
        </c:ser>
        <c:dLbls>
          <c:showLegendKey val="0"/>
          <c:showVal val="0"/>
          <c:showCatName val="0"/>
          <c:showSerName val="0"/>
          <c:showPercent val="0"/>
          <c:showBubbleSize val="0"/>
        </c:dLbls>
        <c:gapWidth val="219"/>
        <c:overlap val="-27"/>
        <c:axId val="278961536"/>
        <c:axId val="280745088"/>
      </c:barChart>
      <c:catAx>
        <c:axId val="2789615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745088"/>
        <c:crosses val="autoZero"/>
        <c:auto val="1"/>
        <c:lblAlgn val="ctr"/>
        <c:lblOffset val="100"/>
        <c:noMultiLvlLbl val="0"/>
      </c:catAx>
      <c:valAx>
        <c:axId val="2807450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8961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'170.Јавно Претпријатие ВОДОВОД'!$A$118</c:f>
              <c:strCache>
                <c:ptCount val="1"/>
                <c:pt idx="0">
                  <c:v>Oбврски</c:v>
                </c:pt>
              </c:strCache>
            </c:strRef>
          </c:tx>
          <c:spPr>
            <a:solidFill>
              <a:schemeClr val="accent1"/>
            </a:solidFill>
            <a:ln>
              <a:noFill/>
              <a:prstDash val="solid"/>
            </a:ln>
          </c:spPr>
          <c:invertIfNegative val="0"/>
          <c:cat>
            <c:numRef>
              <c:f>'170.Јавно Претпријатие ВОДОВОД'!$B$117:$D$117</c:f>
              <c:numCache>
                <c:formatCode>General</c:formatCode>
                <c:ptCount val="3"/>
                <c:pt idx="0">
                  <c:v>2023</c:v>
                </c:pt>
                <c:pt idx="1">
                  <c:v>2024</c:v>
                </c:pt>
                <c:pt idx="2">
                  <c:v>2025</c:v>
                </c:pt>
              </c:numCache>
            </c:numRef>
          </c:cat>
          <c:val>
            <c:numRef>
              <c:f>'170.Јавно Претпријатие ВОДОВОД'!$B$118:$D$118</c:f>
              <c:numCache>
                <c:formatCode>#,##0</c:formatCode>
                <c:ptCount val="3"/>
                <c:pt idx="0">
                  <c:v>790431486</c:v>
                </c:pt>
                <c:pt idx="1">
                  <c:v>818463100</c:v>
                </c:pt>
                <c:pt idx="2">
                  <c:v>0</c:v>
                </c:pt>
              </c:numCache>
            </c:numRef>
          </c:val>
          <c:extLst>
            <c:ext xmlns:c16="http://schemas.microsoft.com/office/drawing/2014/chart" uri="{C3380CC4-5D6E-409C-BE32-E72D297353CC}">
              <c16:uniqueId val="{00000000-D9F1-0D40-9119-F11C86954834}"/>
            </c:ext>
          </c:extLst>
        </c:ser>
        <c:ser>
          <c:idx val="1"/>
          <c:order val="1"/>
          <c:tx>
            <c:strRef>
              <c:f>'170.Јавно Претпријатие ВОДОВОД'!$A$119</c:f>
              <c:strCache>
                <c:ptCount val="1"/>
                <c:pt idx="0">
                  <c:v>Приходи</c:v>
                </c:pt>
              </c:strCache>
            </c:strRef>
          </c:tx>
          <c:spPr>
            <a:solidFill>
              <a:schemeClr val="accent2"/>
            </a:solidFill>
            <a:ln>
              <a:noFill/>
              <a:prstDash val="solid"/>
            </a:ln>
          </c:spPr>
          <c:invertIfNegative val="0"/>
          <c:cat>
            <c:numRef>
              <c:f>'170.Јавно Претпријатие ВОДОВОД'!$B$117:$D$117</c:f>
              <c:numCache>
                <c:formatCode>General</c:formatCode>
                <c:ptCount val="3"/>
                <c:pt idx="0">
                  <c:v>2023</c:v>
                </c:pt>
                <c:pt idx="1">
                  <c:v>2024</c:v>
                </c:pt>
                <c:pt idx="2">
                  <c:v>2025</c:v>
                </c:pt>
              </c:numCache>
            </c:numRef>
          </c:cat>
          <c:val>
            <c:numRef>
              <c:f>'170.Јавно Претпријатие ВОДОВОД'!$B$119:$D$119</c:f>
              <c:numCache>
                <c:formatCode>#,##0</c:formatCode>
                <c:ptCount val="3"/>
                <c:pt idx="0">
                  <c:v>92786257</c:v>
                </c:pt>
                <c:pt idx="1">
                  <c:v>120769322</c:v>
                </c:pt>
                <c:pt idx="2">
                  <c:v>0</c:v>
                </c:pt>
              </c:numCache>
            </c:numRef>
          </c:val>
          <c:extLst>
            <c:ext xmlns:c16="http://schemas.microsoft.com/office/drawing/2014/chart" uri="{C3380CC4-5D6E-409C-BE32-E72D297353CC}">
              <c16:uniqueId val="{00000001-D9F1-0D40-9119-F11C86954834}"/>
            </c:ext>
          </c:extLst>
        </c:ser>
        <c:dLbls>
          <c:showLegendKey val="0"/>
          <c:showVal val="0"/>
          <c:showCatName val="0"/>
          <c:showSerName val="0"/>
          <c:showPercent val="0"/>
          <c:showBubbleSize val="0"/>
        </c:dLbls>
        <c:gapWidth val="219"/>
        <c:overlap val="-27"/>
        <c:axId val="280774912"/>
        <c:axId val="280776704"/>
      </c:barChart>
      <c:catAx>
        <c:axId val="28077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776704"/>
        <c:crosses val="autoZero"/>
        <c:auto val="1"/>
        <c:lblAlgn val="ctr"/>
        <c:lblOffset val="100"/>
        <c:noMultiLvlLbl val="0"/>
      </c:catAx>
      <c:valAx>
        <c:axId val="2807767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774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'170.Јавно Претпријатие ВОДОВОД'!$A$139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'170.Јавно Претпријатие ВОДОВОД'!$B$138:$D$138</c:f>
              <c:numCache>
                <c:formatCode>General</c:formatCode>
                <c:ptCount val="3"/>
                <c:pt idx="0">
                  <c:v>2023</c:v>
                </c:pt>
                <c:pt idx="1">
                  <c:v>2024</c:v>
                </c:pt>
                <c:pt idx="2">
                  <c:v>2025</c:v>
                </c:pt>
              </c:numCache>
            </c:numRef>
          </c:cat>
          <c:val>
            <c:numRef>
              <c:f>'170.Јавно Претпријатие ВОДОВОД'!$B$139:$D$139</c:f>
              <c:numCache>
                <c:formatCode>0.00</c:formatCode>
                <c:ptCount val="3"/>
                <c:pt idx="0">
                  <c:v>1.042112118066769</c:v>
                </c:pt>
                <c:pt idx="1">
                  <c:v>1.046799693651034</c:v>
                </c:pt>
                <c:pt idx="2">
                  <c:v>0</c:v>
                </c:pt>
              </c:numCache>
            </c:numRef>
          </c:val>
          <c:smooth val="0"/>
          <c:extLst>
            <c:ext xmlns:c16="http://schemas.microsoft.com/office/drawing/2014/chart" uri="{C3380CC4-5D6E-409C-BE32-E72D297353CC}">
              <c16:uniqueId val="{00000000-7F4C-4F49-81C1-70E6DBA30EBA}"/>
            </c:ext>
          </c:extLst>
        </c:ser>
        <c:ser>
          <c:idx val="1"/>
          <c:order val="1"/>
          <c:tx>
            <c:strRef>
              <c:f>'170.Јавно Претпријатие ВОДОВОД'!$A$140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'170.Јавно Претпријатие ВОДОВОД'!$B$138:$D$138</c:f>
              <c:numCache>
                <c:formatCode>General</c:formatCode>
                <c:ptCount val="3"/>
                <c:pt idx="0">
                  <c:v>2023</c:v>
                </c:pt>
                <c:pt idx="1">
                  <c:v>2024</c:v>
                </c:pt>
                <c:pt idx="2">
                  <c:v>2025</c:v>
                </c:pt>
              </c:numCache>
            </c:numRef>
          </c:cat>
          <c:val>
            <c:numRef>
              <c:f>'170.Јавно Претпријатие ВОДОВОД'!$B$140:$D$140</c:f>
              <c:numCache>
                <c:formatCode>0.00</c:formatCode>
                <c:ptCount val="3"/>
                <c:pt idx="0">
                  <c:v>-24.746134032358729</c:v>
                </c:pt>
                <c:pt idx="1">
                  <c:v>-22.367661238481499</c:v>
                </c:pt>
                <c:pt idx="2">
                  <c:v>0</c:v>
                </c:pt>
              </c:numCache>
            </c:numRef>
          </c:val>
          <c:smooth val="0"/>
          <c:extLst>
            <c:ext xmlns:c16="http://schemas.microsoft.com/office/drawing/2014/chart" uri="{C3380CC4-5D6E-409C-BE32-E72D297353CC}">
              <c16:uniqueId val="{00000001-7F4C-4F49-81C1-70E6DBA30EBA}"/>
            </c:ext>
          </c:extLst>
        </c:ser>
        <c:dLbls>
          <c:showLegendKey val="0"/>
          <c:showVal val="0"/>
          <c:showCatName val="0"/>
          <c:showSerName val="0"/>
          <c:showPercent val="0"/>
          <c:showBubbleSize val="0"/>
        </c:dLbls>
        <c:smooth val="0"/>
        <c:axId val="281126016"/>
        <c:axId val="281127552"/>
      </c:lineChart>
      <c:catAx>
        <c:axId val="28112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127552"/>
        <c:crosses val="autoZero"/>
        <c:auto val="1"/>
        <c:lblAlgn val="ctr"/>
        <c:lblOffset val="100"/>
        <c:noMultiLvlLbl val="0"/>
      </c:catAx>
      <c:valAx>
        <c:axId val="281127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12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'170.Јавно Претпријатие ВОДОВОД'!$A$185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'170.Јавно Претпријатие ВОДОВОД'!$B$184:$D$184</c:f>
              <c:numCache>
                <c:formatCode>General</c:formatCode>
                <c:ptCount val="3"/>
                <c:pt idx="0">
                  <c:v>2023</c:v>
                </c:pt>
                <c:pt idx="1">
                  <c:v>2024</c:v>
                </c:pt>
                <c:pt idx="2">
                  <c:v>2025</c:v>
                </c:pt>
              </c:numCache>
            </c:numRef>
          </c:cat>
          <c:val>
            <c:numRef>
              <c:f>'170.Јавно Претпријатие ВОДОВОД'!$B$185:$D$185</c:f>
              <c:numCache>
                <c:formatCode>0.00</c:formatCode>
                <c:ptCount val="3"/>
                <c:pt idx="0">
                  <c:v>0.72675542634994672</c:v>
                </c:pt>
                <c:pt idx="1">
                  <c:v>0.7407180068717496</c:v>
                </c:pt>
                <c:pt idx="2">
                  <c:v>0</c:v>
                </c:pt>
              </c:numCache>
            </c:numRef>
          </c:val>
          <c:smooth val="0"/>
          <c:extLst>
            <c:ext xmlns:c16="http://schemas.microsoft.com/office/drawing/2014/chart" uri="{C3380CC4-5D6E-409C-BE32-E72D297353CC}">
              <c16:uniqueId val="{00000000-FF59-1146-8BD7-D5CDE4D8243D}"/>
            </c:ext>
          </c:extLst>
        </c:ser>
        <c:ser>
          <c:idx val="1"/>
          <c:order val="1"/>
          <c:tx>
            <c:strRef>
              <c:f>'170.Јавно Претпријатие ВОДОВОД'!$A$186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'170.Јавно Претпријатие ВОДОВОД'!$B$184:$D$184</c:f>
              <c:numCache>
                <c:formatCode>General</c:formatCode>
                <c:ptCount val="3"/>
                <c:pt idx="0">
                  <c:v>2023</c:v>
                </c:pt>
                <c:pt idx="1">
                  <c:v>2024</c:v>
                </c:pt>
                <c:pt idx="2">
                  <c:v>2025</c:v>
                </c:pt>
              </c:numCache>
            </c:numRef>
          </c:cat>
          <c:val>
            <c:numRef>
              <c:f>'170.Јавно Претпријатие ВОДОВОД'!$B$186:$D$186</c:f>
              <c:numCache>
                <c:formatCode>0.00</c:formatCode>
                <c:ptCount val="3"/>
                <c:pt idx="0">
                  <c:v>0.7098274512832462</c:v>
                </c:pt>
                <c:pt idx="1">
                  <c:v>0.7264979109094758</c:v>
                </c:pt>
                <c:pt idx="2">
                  <c:v>0</c:v>
                </c:pt>
              </c:numCache>
            </c:numRef>
          </c:val>
          <c:smooth val="0"/>
          <c:extLst>
            <c:ext xmlns:c16="http://schemas.microsoft.com/office/drawing/2014/chart" uri="{C3380CC4-5D6E-409C-BE32-E72D297353CC}">
              <c16:uniqueId val="{00000001-FF59-1146-8BD7-D5CDE4D8243D}"/>
            </c:ext>
          </c:extLst>
        </c:ser>
        <c:dLbls>
          <c:showLegendKey val="0"/>
          <c:showVal val="0"/>
          <c:showCatName val="0"/>
          <c:showSerName val="0"/>
          <c:showPercent val="0"/>
          <c:showBubbleSize val="0"/>
        </c:dLbls>
        <c:smooth val="0"/>
        <c:axId val="281563520"/>
        <c:axId val="281565056"/>
      </c:lineChart>
      <c:catAx>
        <c:axId val="2815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565056"/>
        <c:crosses val="autoZero"/>
        <c:auto val="1"/>
        <c:lblAlgn val="ctr"/>
        <c:lblOffset val="100"/>
        <c:noMultiLvlLbl val="0"/>
      </c:catAx>
      <c:valAx>
        <c:axId val="281565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5635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'171.ЈП КОМУНАЛЕЦ Ц.О. Струмица'!$A$161</c:f>
              <c:strCache>
                <c:ptCount val="1"/>
                <c:pt idx="0">
                  <c:v>   НЕТО ПРОФИТНА МАРЖА</c:v>
                </c:pt>
              </c:strCache>
            </c:strRef>
          </c:tx>
          <c:spPr>
            <a:ln w="28575" cap="rnd">
              <a:solidFill>
                <a:schemeClr val="accent1"/>
              </a:solidFill>
              <a:prstDash val="solid"/>
              <a:round/>
            </a:ln>
          </c:spPr>
          <c:marker>
            <c:symbol val="none"/>
          </c:marker>
          <c:cat>
            <c:numRef>
              <c:f>'171.ЈП КОМУНАЛЕЦ Ц.О. Струмица'!$B$160:$D$160</c:f>
              <c:numCache>
                <c:formatCode>General</c:formatCode>
                <c:ptCount val="3"/>
                <c:pt idx="0">
                  <c:v>2023</c:v>
                </c:pt>
                <c:pt idx="1">
                  <c:v>2024</c:v>
                </c:pt>
                <c:pt idx="2">
                  <c:v>2025</c:v>
                </c:pt>
              </c:numCache>
            </c:numRef>
          </c:cat>
          <c:val>
            <c:numRef>
              <c:f>'171.ЈП КОМУНАЛЕЦ Ц.О. Струмица'!$B$161:$D$161</c:f>
              <c:numCache>
                <c:formatCode>0.00</c:formatCode>
                <c:ptCount val="3"/>
                <c:pt idx="0">
                  <c:v>4.6084080052725178E-2</c:v>
                </c:pt>
                <c:pt idx="1">
                  <c:v>5.522070086403108E-2</c:v>
                </c:pt>
                <c:pt idx="2">
                  <c:v>-24.13</c:v>
                </c:pt>
              </c:numCache>
            </c:numRef>
          </c:val>
          <c:smooth val="0"/>
          <c:extLst>
            <c:ext xmlns:c16="http://schemas.microsoft.com/office/drawing/2014/chart" uri="{C3380CC4-5D6E-409C-BE32-E72D297353CC}">
              <c16:uniqueId val="{00000000-508F-1E42-B8E3-2A22B4E0945D}"/>
            </c:ext>
          </c:extLst>
        </c:ser>
        <c:ser>
          <c:idx val="1"/>
          <c:order val="1"/>
          <c:tx>
            <c:strRef>
              <c:f>'171.ЈП КОМУНАЛЕЦ Ц.О. Струмица'!$A$162</c:f>
              <c:strCache>
                <c:ptCount val="1"/>
                <c:pt idx="0">
                  <c:v>  ОПЕРАТИВНА ПРОФИТНА МАРЖА</c:v>
                </c:pt>
              </c:strCache>
            </c:strRef>
          </c:tx>
          <c:spPr>
            <a:ln w="28575" cap="rnd">
              <a:solidFill>
                <a:schemeClr val="accent2"/>
              </a:solidFill>
              <a:prstDash val="solid"/>
              <a:round/>
            </a:ln>
          </c:spPr>
          <c:marker>
            <c:symbol val="none"/>
          </c:marker>
          <c:cat>
            <c:numRef>
              <c:f>'171.ЈП КОМУНАЛЕЦ Ц.О. Струмица'!$B$160:$D$160</c:f>
              <c:numCache>
                <c:formatCode>General</c:formatCode>
                <c:ptCount val="3"/>
                <c:pt idx="0">
                  <c:v>2023</c:v>
                </c:pt>
                <c:pt idx="1">
                  <c:v>2024</c:v>
                </c:pt>
                <c:pt idx="2">
                  <c:v>2025</c:v>
                </c:pt>
              </c:numCache>
            </c:numRef>
          </c:cat>
          <c:val>
            <c:numRef>
              <c:f>'171.ЈП КОМУНАЛЕЦ Ц.О. Струмица'!$B$162:$D$162</c:f>
              <c:numCache>
                <c:formatCode>0.00</c:formatCode>
                <c:ptCount val="3"/>
                <c:pt idx="0">
                  <c:v>-3.0475004564980162</c:v>
                </c:pt>
                <c:pt idx="1">
                  <c:v>-3.933115484631315</c:v>
                </c:pt>
                <c:pt idx="2">
                  <c:v>-25.50416409623536</c:v>
                </c:pt>
              </c:numCache>
            </c:numRef>
          </c:val>
          <c:smooth val="0"/>
          <c:extLst>
            <c:ext xmlns:c16="http://schemas.microsoft.com/office/drawing/2014/chart" uri="{C3380CC4-5D6E-409C-BE32-E72D297353CC}">
              <c16:uniqueId val="{00000001-508F-1E42-B8E3-2A22B4E0945D}"/>
            </c:ext>
          </c:extLst>
        </c:ser>
        <c:ser>
          <c:idx val="2"/>
          <c:order val="2"/>
          <c:tx>
            <c:strRef>
              <c:f>'171.ЈП КОМУНАЛЕЦ Ц.О. Струмица'!$A$163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'171.ЈП КОМУНАЛЕЦ Ц.О. Струмица'!$B$160:$D$160</c:f>
              <c:numCache>
                <c:formatCode>General</c:formatCode>
                <c:ptCount val="3"/>
                <c:pt idx="0">
                  <c:v>2023</c:v>
                </c:pt>
                <c:pt idx="1">
                  <c:v>2024</c:v>
                </c:pt>
                <c:pt idx="2">
                  <c:v>2025</c:v>
                </c:pt>
              </c:numCache>
            </c:numRef>
          </c:cat>
          <c:val>
            <c:numRef>
              <c:f>'171.ЈП КОМУНАЛЕЦ Ц.О. Струмица'!$B$163:$D$163</c:f>
              <c:numCache>
                <c:formatCode>0.00</c:formatCode>
                <c:ptCount val="3"/>
                <c:pt idx="0">
                  <c:v>1.9404793856509402E-2</c:v>
                </c:pt>
                <c:pt idx="1">
                  <c:v>2.2454433792158741E-2</c:v>
                </c:pt>
                <c:pt idx="2">
                  <c:v>-8.09</c:v>
                </c:pt>
              </c:numCache>
            </c:numRef>
          </c:val>
          <c:smooth val="0"/>
          <c:extLst>
            <c:ext xmlns:c16="http://schemas.microsoft.com/office/drawing/2014/chart" uri="{C3380CC4-5D6E-409C-BE32-E72D297353CC}">
              <c16:uniqueId val="{00000002-508F-1E42-B8E3-2A22B4E0945D}"/>
            </c:ext>
          </c:extLst>
        </c:ser>
        <c:ser>
          <c:idx val="3"/>
          <c:order val="3"/>
          <c:tx>
            <c:strRef>
              <c:f>'171.ЈП КОМУНАЛЕЦ Ц.О. Струмица'!$A$164</c:f>
              <c:strCache>
                <c:ptCount val="1"/>
                <c:pt idx="0">
                  <c:v>  СТАПКА НА ПОВРАТ НА КАПИТАЛОТ (ROE)</c:v>
                </c:pt>
              </c:strCache>
            </c:strRef>
          </c:tx>
          <c:marker>
            <c:symbol val="none"/>
          </c:marker>
          <c:cat>
            <c:numRef>
              <c:f>'171.ЈП КОМУНАЛЕЦ Ц.О. Струмица'!$B$160:$D$160</c:f>
              <c:numCache>
                <c:formatCode>General</c:formatCode>
                <c:ptCount val="3"/>
                <c:pt idx="0">
                  <c:v>2023</c:v>
                </c:pt>
                <c:pt idx="1">
                  <c:v>2024</c:v>
                </c:pt>
                <c:pt idx="2">
                  <c:v>2025</c:v>
                </c:pt>
              </c:numCache>
            </c:numRef>
          </c:cat>
          <c:val>
            <c:numRef>
              <c:f>'171.ЈП КОМУНАЛЕЦ Ц.О. Струмица'!$B$164:$D$164</c:f>
              <c:numCache>
                <c:formatCode>0.00</c:formatCode>
                <c:ptCount val="3"/>
                <c:pt idx="0">
                  <c:v>3.9404681883523002E-2</c:v>
                </c:pt>
                <c:pt idx="1">
                  <c:v>4.7837192126955953E-2</c:v>
                </c:pt>
                <c:pt idx="2">
                  <c:v>-21</c:v>
                </c:pt>
              </c:numCache>
            </c:numRef>
          </c:val>
          <c:smooth val="0"/>
          <c:extLst>
            <c:ext xmlns:c16="http://schemas.microsoft.com/office/drawing/2014/chart" uri="{C3380CC4-5D6E-409C-BE32-E72D297353CC}">
              <c16:uniqueId val="{00000000-4328-3B4C-B40E-0AEAD91D9268}"/>
            </c:ext>
          </c:extLst>
        </c:ser>
        <c:dLbls>
          <c:showLegendKey val="0"/>
          <c:showVal val="0"/>
          <c:showCatName val="0"/>
          <c:showSerName val="0"/>
          <c:showPercent val="0"/>
          <c:showBubbleSize val="0"/>
        </c:dLbls>
        <c:smooth val="0"/>
        <c:axId val="276404096"/>
        <c:axId val="276405632"/>
      </c:lineChart>
      <c:catAx>
        <c:axId val="2764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405632"/>
        <c:crosses val="autoZero"/>
        <c:auto val="1"/>
        <c:lblAlgn val="ctr"/>
        <c:lblOffset val="100"/>
        <c:noMultiLvlLbl val="0"/>
      </c:catAx>
      <c:valAx>
        <c:axId val="276405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404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'18.ЈП КОМУНАЛНА ЧИСТОТА Богдан'!$A$118</c:f>
              <c:strCache>
                <c:ptCount val="1"/>
                <c:pt idx="0">
                  <c:v>Oбврски</c:v>
                </c:pt>
              </c:strCache>
            </c:strRef>
          </c:tx>
          <c:spPr>
            <a:ln>
              <a:prstDash val="solid"/>
            </a:ln>
          </c:spPr>
          <c:invertIfNegative val="0"/>
          <c:cat>
            <c:numRef>
              <c:f>'18.ЈП КОМУНАЛНА ЧИСТОТА Богдан'!$B$117:$D$117</c:f>
              <c:numCache>
                <c:formatCode>General</c:formatCode>
                <c:ptCount val="3"/>
                <c:pt idx="0">
                  <c:v>2023</c:v>
                </c:pt>
                <c:pt idx="1">
                  <c:v>2024</c:v>
                </c:pt>
                <c:pt idx="2">
                  <c:v>2025</c:v>
                </c:pt>
              </c:numCache>
            </c:numRef>
          </c:cat>
          <c:val>
            <c:numRef>
              <c:f>'18.ЈП КОМУНАЛНА ЧИСТОТА Богдан'!$B$118:$D$118</c:f>
              <c:numCache>
                <c:formatCode>#,##0</c:formatCode>
                <c:ptCount val="3"/>
                <c:pt idx="0">
                  <c:v>14823162</c:v>
                </c:pt>
                <c:pt idx="1">
                  <c:v>12030884</c:v>
                </c:pt>
                <c:pt idx="2">
                  <c:v>11580610</c:v>
                </c:pt>
              </c:numCache>
            </c:numRef>
          </c:val>
          <c:extLst>
            <c:ext xmlns:c16="http://schemas.microsoft.com/office/drawing/2014/chart" uri="{C3380CC4-5D6E-409C-BE32-E72D297353CC}">
              <c16:uniqueId val="{00000000-D88D-644A-801C-4B4390886E79}"/>
            </c:ext>
          </c:extLst>
        </c:ser>
        <c:ser>
          <c:idx val="1"/>
          <c:order val="1"/>
          <c:tx>
            <c:strRef>
              <c:f>'18.ЈП КОМУНАЛНА ЧИСТОТА Богдан'!$A$119</c:f>
              <c:strCache>
                <c:ptCount val="1"/>
                <c:pt idx="0">
                  <c:v>Приходи</c:v>
                </c:pt>
              </c:strCache>
            </c:strRef>
          </c:tx>
          <c:spPr>
            <a:ln>
              <a:prstDash val="solid"/>
            </a:ln>
          </c:spPr>
          <c:invertIfNegative val="0"/>
          <c:cat>
            <c:numRef>
              <c:f>'18.ЈП КОМУНАЛНА ЧИСТОТА Богдан'!$B$117:$D$117</c:f>
              <c:numCache>
                <c:formatCode>General</c:formatCode>
                <c:ptCount val="3"/>
                <c:pt idx="0">
                  <c:v>2023</c:v>
                </c:pt>
                <c:pt idx="1">
                  <c:v>2024</c:v>
                </c:pt>
                <c:pt idx="2">
                  <c:v>2025</c:v>
                </c:pt>
              </c:numCache>
            </c:numRef>
          </c:cat>
          <c:val>
            <c:numRef>
              <c:f>'18.ЈП КОМУНАЛНА ЧИСТОТА Богдан'!$B$119:$D$119</c:f>
              <c:numCache>
                <c:formatCode>#,##0</c:formatCode>
                <c:ptCount val="3"/>
                <c:pt idx="0">
                  <c:v>30100924</c:v>
                </c:pt>
                <c:pt idx="1">
                  <c:v>35111247</c:v>
                </c:pt>
                <c:pt idx="2">
                  <c:v>34681005</c:v>
                </c:pt>
              </c:numCache>
            </c:numRef>
          </c:val>
          <c:extLst>
            <c:ext xmlns:c16="http://schemas.microsoft.com/office/drawing/2014/chart" uri="{C3380CC4-5D6E-409C-BE32-E72D297353CC}">
              <c16:uniqueId val="{00000001-D88D-644A-801C-4B4390886E79}"/>
            </c:ext>
          </c:extLst>
        </c:ser>
        <c:dLbls>
          <c:showLegendKey val="0"/>
          <c:showVal val="0"/>
          <c:showCatName val="0"/>
          <c:showSerName val="0"/>
          <c:showPercent val="0"/>
          <c:showBubbleSize val="0"/>
        </c:dLbls>
        <c:gapWidth val="150"/>
        <c:axId val="225964416"/>
        <c:axId val="225965952"/>
      </c:barChart>
      <c:catAx>
        <c:axId val="225964416"/>
        <c:scaling>
          <c:orientation val="minMax"/>
        </c:scaling>
        <c:delete val="0"/>
        <c:axPos val="b"/>
        <c:numFmt formatCode="General" sourceLinked="1"/>
        <c:majorTickMark val="out"/>
        <c:minorTickMark val="none"/>
        <c:tickLblPos val="nextTo"/>
        <c:crossAx val="225965952"/>
        <c:crosses val="autoZero"/>
        <c:auto val="1"/>
        <c:lblAlgn val="ctr"/>
        <c:lblOffset val="100"/>
        <c:noMultiLvlLbl val="0"/>
      </c:catAx>
      <c:valAx>
        <c:axId val="225965952"/>
        <c:scaling>
          <c:orientation val="minMax"/>
        </c:scaling>
        <c:delete val="0"/>
        <c:axPos val="l"/>
        <c:majorGridlines/>
        <c:numFmt formatCode="#,##0" sourceLinked="1"/>
        <c:majorTickMark val="out"/>
        <c:minorTickMark val="none"/>
        <c:tickLblPos val="nextTo"/>
        <c:crossAx val="225964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'171.ЈП КОМУНАЛЕЦ Ц.О. Струмица'!$A$95</c:f>
              <c:strCache>
                <c:ptCount val="1"/>
                <c:pt idx="0">
                  <c:v>Oбврски</c:v>
                </c:pt>
              </c:strCache>
            </c:strRef>
          </c:tx>
          <c:spPr>
            <a:solidFill>
              <a:schemeClr val="accent1"/>
            </a:solidFill>
            <a:ln>
              <a:noFill/>
              <a:prstDash val="solid"/>
            </a:ln>
          </c:spPr>
          <c:invertIfNegative val="0"/>
          <c:cat>
            <c:numRef>
              <c:f>'171.ЈП КОМУНАЛЕЦ Ц.О. Струмица'!$B$94:$D$94</c:f>
              <c:numCache>
                <c:formatCode>0</c:formatCode>
                <c:ptCount val="3"/>
                <c:pt idx="0">
                  <c:v>2023</c:v>
                </c:pt>
                <c:pt idx="1">
                  <c:v>2024</c:v>
                </c:pt>
                <c:pt idx="2">
                  <c:v>2025</c:v>
                </c:pt>
              </c:numCache>
            </c:numRef>
          </c:cat>
          <c:val>
            <c:numRef>
              <c:f>'171.ЈП КОМУНАЛЕЦ Ц.О. Струмица'!$B$95:$D$95</c:f>
              <c:numCache>
                <c:formatCode>#,##0</c:formatCode>
                <c:ptCount val="3"/>
                <c:pt idx="0">
                  <c:v>397596499</c:v>
                </c:pt>
                <c:pt idx="1">
                  <c:v>434519216</c:v>
                </c:pt>
                <c:pt idx="2">
                  <c:v>511700701</c:v>
                </c:pt>
              </c:numCache>
            </c:numRef>
          </c:val>
          <c:extLst>
            <c:ext xmlns:c16="http://schemas.microsoft.com/office/drawing/2014/chart" uri="{C3380CC4-5D6E-409C-BE32-E72D297353CC}">
              <c16:uniqueId val="{00000000-28FA-214D-9BC1-E1B0034051B8}"/>
            </c:ext>
          </c:extLst>
        </c:ser>
        <c:ser>
          <c:idx val="1"/>
          <c:order val="1"/>
          <c:tx>
            <c:strRef>
              <c:f>'171.ЈП КОМУНАЛЕЦ Ц.О. Струмица'!$A$96</c:f>
              <c:strCache>
                <c:ptCount val="1"/>
                <c:pt idx="0">
                  <c:v>EBITDA</c:v>
                </c:pt>
              </c:strCache>
            </c:strRef>
          </c:tx>
          <c:spPr>
            <a:solidFill>
              <a:schemeClr val="accent2"/>
            </a:solidFill>
            <a:ln>
              <a:noFill/>
              <a:prstDash val="solid"/>
            </a:ln>
          </c:spPr>
          <c:invertIfNegative val="0"/>
          <c:cat>
            <c:numRef>
              <c:f>'171.ЈП КОМУНАЛЕЦ Ц.О. Струмица'!$B$94:$D$94</c:f>
              <c:numCache>
                <c:formatCode>0</c:formatCode>
                <c:ptCount val="3"/>
                <c:pt idx="0">
                  <c:v>2023</c:v>
                </c:pt>
                <c:pt idx="1">
                  <c:v>2024</c:v>
                </c:pt>
                <c:pt idx="2">
                  <c:v>2025</c:v>
                </c:pt>
              </c:numCache>
            </c:numRef>
          </c:cat>
          <c:val>
            <c:numRef>
              <c:f>'171.ЈП КОМУНАЛЕЦ Ц.О. Струмица'!$B$96:$D$96</c:f>
              <c:numCache>
                <c:formatCode>#,##0</c:formatCode>
                <c:ptCount val="3"/>
                <c:pt idx="0">
                  <c:v>15647487</c:v>
                </c:pt>
                <c:pt idx="1">
                  <c:v>14738470</c:v>
                </c:pt>
                <c:pt idx="2">
                  <c:v>-47934220</c:v>
                </c:pt>
              </c:numCache>
            </c:numRef>
          </c:val>
          <c:extLst>
            <c:ext xmlns:c16="http://schemas.microsoft.com/office/drawing/2014/chart" uri="{C3380CC4-5D6E-409C-BE32-E72D297353CC}">
              <c16:uniqueId val="{00000001-28FA-214D-9BC1-E1B0034051B8}"/>
            </c:ext>
          </c:extLst>
        </c:ser>
        <c:ser>
          <c:idx val="2"/>
          <c:order val="2"/>
          <c:tx>
            <c:strRef>
              <c:f>'171.ЈП КОМУНАЛЕЦ Ц.О. Струмица'!$A$97</c:f>
              <c:strCache>
                <c:ptCount val="1"/>
                <c:pt idx="0">
                  <c:v>Показател на долг/ЕBITDA</c:v>
                </c:pt>
              </c:strCache>
            </c:strRef>
          </c:tx>
          <c:spPr>
            <a:solidFill>
              <a:schemeClr val="accent3"/>
            </a:solidFill>
            <a:ln>
              <a:noFill/>
              <a:prstDash val="solid"/>
            </a:ln>
          </c:spPr>
          <c:invertIfNegative val="0"/>
          <c:cat>
            <c:numRef>
              <c:f>'171.ЈП КОМУНАЛЕЦ Ц.О. Струмица'!$B$94:$D$94</c:f>
              <c:numCache>
                <c:formatCode>0</c:formatCode>
                <c:ptCount val="3"/>
                <c:pt idx="0">
                  <c:v>2023</c:v>
                </c:pt>
                <c:pt idx="1">
                  <c:v>2024</c:v>
                </c:pt>
                <c:pt idx="2">
                  <c:v>2025</c:v>
                </c:pt>
              </c:numCache>
            </c:numRef>
          </c:cat>
          <c:val>
            <c:numRef>
              <c:f>'171.ЈП КОМУНАЛЕЦ Ц.О. Струмица'!$B$97:$D$97</c:f>
              <c:numCache>
                <c:formatCode>#,##0.00</c:formatCode>
                <c:ptCount val="3"/>
                <c:pt idx="0">
                  <c:v>25.409607242364221</c:v>
                </c:pt>
                <c:pt idx="1">
                  <c:v>29.481975808886538</c:v>
                </c:pt>
                <c:pt idx="2">
                  <c:v>-10.6750605517311</c:v>
                </c:pt>
              </c:numCache>
            </c:numRef>
          </c:val>
          <c:extLst>
            <c:ext xmlns:c16="http://schemas.microsoft.com/office/drawing/2014/chart" uri="{C3380CC4-5D6E-409C-BE32-E72D297353CC}">
              <c16:uniqueId val="{00000002-28FA-214D-9BC1-E1B0034051B8}"/>
            </c:ext>
          </c:extLst>
        </c:ser>
        <c:dLbls>
          <c:showLegendKey val="0"/>
          <c:showVal val="0"/>
          <c:showCatName val="0"/>
          <c:showSerName val="0"/>
          <c:showPercent val="0"/>
          <c:showBubbleSize val="0"/>
        </c:dLbls>
        <c:gapWidth val="219"/>
        <c:overlap val="-27"/>
        <c:axId val="276453248"/>
        <c:axId val="276454784"/>
      </c:barChart>
      <c:catAx>
        <c:axId val="2764532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454784"/>
        <c:crosses val="autoZero"/>
        <c:auto val="1"/>
        <c:lblAlgn val="ctr"/>
        <c:lblOffset val="100"/>
        <c:noMultiLvlLbl val="0"/>
      </c:catAx>
      <c:valAx>
        <c:axId val="2764547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4532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'171.ЈП КОМУНАЛЕЦ Ц.О. Струмица'!$A$118</c:f>
              <c:strCache>
                <c:ptCount val="1"/>
                <c:pt idx="0">
                  <c:v>Oбврски</c:v>
                </c:pt>
              </c:strCache>
            </c:strRef>
          </c:tx>
          <c:spPr>
            <a:solidFill>
              <a:schemeClr val="accent1"/>
            </a:solidFill>
            <a:ln>
              <a:noFill/>
              <a:prstDash val="solid"/>
            </a:ln>
          </c:spPr>
          <c:invertIfNegative val="0"/>
          <c:cat>
            <c:numRef>
              <c:f>'171.ЈП КОМУНАЛЕЦ Ц.О. Струмица'!$B$117:$D$117</c:f>
              <c:numCache>
                <c:formatCode>General</c:formatCode>
                <c:ptCount val="3"/>
                <c:pt idx="0">
                  <c:v>2023</c:v>
                </c:pt>
                <c:pt idx="1">
                  <c:v>2024</c:v>
                </c:pt>
                <c:pt idx="2">
                  <c:v>2025</c:v>
                </c:pt>
              </c:numCache>
            </c:numRef>
          </c:cat>
          <c:val>
            <c:numRef>
              <c:f>'171.ЈП КОМУНАЛЕЦ Ц.О. Струмица'!$B$118:$D$118</c:f>
              <c:numCache>
                <c:formatCode>#,##0</c:formatCode>
                <c:ptCount val="3"/>
                <c:pt idx="0">
                  <c:v>397596499</c:v>
                </c:pt>
                <c:pt idx="1">
                  <c:v>434519216</c:v>
                </c:pt>
                <c:pt idx="2">
                  <c:v>511700701</c:v>
                </c:pt>
              </c:numCache>
            </c:numRef>
          </c:val>
          <c:extLst>
            <c:ext xmlns:c16="http://schemas.microsoft.com/office/drawing/2014/chart" uri="{C3380CC4-5D6E-409C-BE32-E72D297353CC}">
              <c16:uniqueId val="{00000000-E3D1-AA42-ACAB-15380C337E40}"/>
            </c:ext>
          </c:extLst>
        </c:ser>
        <c:ser>
          <c:idx val="1"/>
          <c:order val="1"/>
          <c:tx>
            <c:strRef>
              <c:f>'171.ЈП КОМУНАЛЕЦ Ц.О. Струмица'!$A$119</c:f>
              <c:strCache>
                <c:ptCount val="1"/>
                <c:pt idx="0">
                  <c:v>Приходи</c:v>
                </c:pt>
              </c:strCache>
            </c:strRef>
          </c:tx>
          <c:spPr>
            <a:solidFill>
              <a:schemeClr val="accent2"/>
            </a:solidFill>
            <a:ln>
              <a:noFill/>
              <a:prstDash val="solid"/>
            </a:ln>
          </c:spPr>
          <c:invertIfNegative val="0"/>
          <c:cat>
            <c:numRef>
              <c:f>'171.ЈП КОМУНАЛЕЦ Ц.О. Струмица'!$B$117:$D$117</c:f>
              <c:numCache>
                <c:formatCode>General</c:formatCode>
                <c:ptCount val="3"/>
                <c:pt idx="0">
                  <c:v>2023</c:v>
                </c:pt>
                <c:pt idx="1">
                  <c:v>2024</c:v>
                </c:pt>
                <c:pt idx="2">
                  <c:v>2025</c:v>
                </c:pt>
              </c:numCache>
            </c:numRef>
          </c:cat>
          <c:val>
            <c:numRef>
              <c:f>'171.ЈП КОМУНАЛЕЦ Ц.О. Струмица'!$B$119:$D$119</c:f>
              <c:numCache>
                <c:formatCode>#,##0</c:formatCode>
                <c:ptCount val="3"/>
                <c:pt idx="0">
                  <c:v>377174828</c:v>
                </c:pt>
                <c:pt idx="1">
                  <c:v>378743738</c:v>
                </c:pt>
                <c:pt idx="2">
                  <c:v>308395961</c:v>
                </c:pt>
              </c:numCache>
            </c:numRef>
          </c:val>
          <c:extLst>
            <c:ext xmlns:c16="http://schemas.microsoft.com/office/drawing/2014/chart" uri="{C3380CC4-5D6E-409C-BE32-E72D297353CC}">
              <c16:uniqueId val="{00000001-E3D1-AA42-ACAB-15380C337E40}"/>
            </c:ext>
          </c:extLst>
        </c:ser>
        <c:dLbls>
          <c:showLegendKey val="0"/>
          <c:showVal val="0"/>
          <c:showCatName val="0"/>
          <c:showSerName val="0"/>
          <c:showPercent val="0"/>
          <c:showBubbleSize val="0"/>
        </c:dLbls>
        <c:gapWidth val="219"/>
        <c:overlap val="-27"/>
        <c:axId val="281596672"/>
        <c:axId val="281598208"/>
      </c:barChart>
      <c:catAx>
        <c:axId val="2815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598208"/>
        <c:crosses val="autoZero"/>
        <c:auto val="1"/>
        <c:lblAlgn val="ctr"/>
        <c:lblOffset val="100"/>
        <c:noMultiLvlLbl val="0"/>
      </c:catAx>
      <c:valAx>
        <c:axId val="281598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596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'171.ЈП КОМУНАЛЕЦ Ц.О. Струмица'!$A$139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'171.ЈП КОМУНАЛЕЦ Ц.О. Струмица'!$B$138:$D$138</c:f>
              <c:numCache>
                <c:formatCode>General</c:formatCode>
                <c:ptCount val="3"/>
                <c:pt idx="0">
                  <c:v>2023</c:v>
                </c:pt>
                <c:pt idx="1">
                  <c:v>2024</c:v>
                </c:pt>
                <c:pt idx="2">
                  <c:v>2025</c:v>
                </c:pt>
              </c:numCache>
            </c:numRef>
          </c:cat>
          <c:val>
            <c:numRef>
              <c:f>'171.ЈП КОМУНАЛЕЦ Ц.О. Струмица'!$B$139:$D$139</c:f>
              <c:numCache>
                <c:formatCode>0.00</c:formatCode>
                <c:ptCount val="3"/>
                <c:pt idx="0">
                  <c:v>0.45755686495382181</c:v>
                </c:pt>
                <c:pt idx="1">
                  <c:v>0.48322691518009042</c:v>
                </c:pt>
                <c:pt idx="2">
                  <c:v>0.56552278602017303</c:v>
                </c:pt>
              </c:numCache>
            </c:numRef>
          </c:val>
          <c:smooth val="0"/>
          <c:extLst>
            <c:ext xmlns:c16="http://schemas.microsoft.com/office/drawing/2014/chart" uri="{C3380CC4-5D6E-409C-BE32-E72D297353CC}">
              <c16:uniqueId val="{00000000-5B0A-1743-B181-2FB38623CBDB}"/>
            </c:ext>
          </c:extLst>
        </c:ser>
        <c:ser>
          <c:idx val="1"/>
          <c:order val="1"/>
          <c:tx>
            <c:strRef>
              <c:f>'171.ЈП КОМУНАЛЕЦ Ц.О. Струмица'!$A$140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'171.ЈП КОМУНАЛЕЦ Ц.О. Струмица'!$B$138:$D$138</c:f>
              <c:numCache>
                <c:formatCode>General</c:formatCode>
                <c:ptCount val="3"/>
                <c:pt idx="0">
                  <c:v>2023</c:v>
                </c:pt>
                <c:pt idx="1">
                  <c:v>2024</c:v>
                </c:pt>
                <c:pt idx="2">
                  <c:v>2025</c:v>
                </c:pt>
              </c:numCache>
            </c:numRef>
          </c:cat>
          <c:val>
            <c:numRef>
              <c:f>'171.ЈП КОМУНАЛЕЦ Ц.О. Струмица'!$B$140:$D$140</c:f>
              <c:numCache>
                <c:formatCode>0.00</c:formatCode>
                <c:ptCount val="3"/>
                <c:pt idx="0">
                  <c:v>0.9291457997673731</c:v>
                </c:pt>
                <c:pt idx="1">
                  <c:v>1.0294723526031899</c:v>
                </c:pt>
                <c:pt idx="2">
                  <c:v>1.4685397656691299</c:v>
                </c:pt>
              </c:numCache>
            </c:numRef>
          </c:val>
          <c:smooth val="0"/>
          <c:extLst>
            <c:ext xmlns:c16="http://schemas.microsoft.com/office/drawing/2014/chart" uri="{C3380CC4-5D6E-409C-BE32-E72D297353CC}">
              <c16:uniqueId val="{00000001-5B0A-1743-B181-2FB38623CBDB}"/>
            </c:ext>
          </c:extLst>
        </c:ser>
        <c:dLbls>
          <c:showLegendKey val="0"/>
          <c:showVal val="0"/>
          <c:showCatName val="0"/>
          <c:showSerName val="0"/>
          <c:showPercent val="0"/>
          <c:showBubbleSize val="0"/>
        </c:dLbls>
        <c:smooth val="0"/>
        <c:axId val="276303232"/>
        <c:axId val="276337792"/>
      </c:lineChart>
      <c:catAx>
        <c:axId val="27630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337792"/>
        <c:crosses val="autoZero"/>
        <c:auto val="1"/>
        <c:lblAlgn val="ctr"/>
        <c:lblOffset val="100"/>
        <c:noMultiLvlLbl val="0"/>
      </c:catAx>
      <c:valAx>
        <c:axId val="276337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6303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'171.ЈП КОМУНАЛЕЦ Ц.О. Струмица'!$A$185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'171.ЈП КОМУНАЛЕЦ Ц.О. Струмица'!$B$184:$D$184</c:f>
              <c:numCache>
                <c:formatCode>General</c:formatCode>
                <c:ptCount val="3"/>
                <c:pt idx="0">
                  <c:v>2023</c:v>
                </c:pt>
                <c:pt idx="1">
                  <c:v>2024</c:v>
                </c:pt>
                <c:pt idx="2">
                  <c:v>2025</c:v>
                </c:pt>
              </c:numCache>
            </c:numRef>
          </c:cat>
          <c:val>
            <c:numRef>
              <c:f>'171.ЈП КОМУНАЛЕЦ Ц.О. Струмица'!$B$185:$D$185</c:f>
              <c:numCache>
                <c:formatCode>0.00</c:formatCode>
                <c:ptCount val="3"/>
                <c:pt idx="0">
                  <c:v>1.593017836532435</c:v>
                </c:pt>
                <c:pt idx="1">
                  <c:v>1.57463050884148</c:v>
                </c:pt>
                <c:pt idx="2">
                  <c:v>1.348842067028176</c:v>
                </c:pt>
              </c:numCache>
            </c:numRef>
          </c:val>
          <c:smooth val="0"/>
          <c:extLst>
            <c:ext xmlns:c16="http://schemas.microsoft.com/office/drawing/2014/chart" uri="{C3380CC4-5D6E-409C-BE32-E72D297353CC}">
              <c16:uniqueId val="{00000000-F751-6449-9F5F-74F3BC000DD3}"/>
            </c:ext>
          </c:extLst>
        </c:ser>
        <c:ser>
          <c:idx val="1"/>
          <c:order val="1"/>
          <c:tx>
            <c:strRef>
              <c:f>'171.ЈП КОМУНАЛЕЦ Ц.О. Струмица'!$A$186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'171.ЈП КОМУНАЛЕЦ Ц.О. Струмица'!$B$184:$D$184</c:f>
              <c:numCache>
                <c:formatCode>General</c:formatCode>
                <c:ptCount val="3"/>
                <c:pt idx="0">
                  <c:v>2023</c:v>
                </c:pt>
                <c:pt idx="1">
                  <c:v>2024</c:v>
                </c:pt>
                <c:pt idx="2">
                  <c:v>2025</c:v>
                </c:pt>
              </c:numCache>
            </c:numRef>
          </c:cat>
          <c:val>
            <c:numRef>
              <c:f>'171.ЈП КОМУНАЛЕЦ Ц.О. Струмица'!$B$186:$D$186</c:f>
              <c:numCache>
                <c:formatCode>0.00</c:formatCode>
                <c:ptCount val="3"/>
                <c:pt idx="0">
                  <c:v>1.439290144457364</c:v>
                </c:pt>
                <c:pt idx="1">
                  <c:v>1.441000105429018</c:v>
                </c:pt>
                <c:pt idx="2">
                  <c:v>1.25287657163848</c:v>
                </c:pt>
              </c:numCache>
            </c:numRef>
          </c:val>
          <c:smooth val="0"/>
          <c:extLst>
            <c:ext xmlns:c16="http://schemas.microsoft.com/office/drawing/2014/chart" uri="{C3380CC4-5D6E-409C-BE32-E72D297353CC}">
              <c16:uniqueId val="{00000001-F751-6449-9F5F-74F3BC000DD3}"/>
            </c:ext>
          </c:extLst>
        </c:ser>
        <c:dLbls>
          <c:showLegendKey val="0"/>
          <c:showVal val="0"/>
          <c:showCatName val="0"/>
          <c:showSerName val="0"/>
          <c:showPercent val="0"/>
          <c:showBubbleSize val="0"/>
        </c:dLbls>
        <c:smooth val="0"/>
        <c:axId val="280242432"/>
        <c:axId val="279379968"/>
      </c:lineChart>
      <c:catAx>
        <c:axId val="28024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379968"/>
        <c:crosses val="autoZero"/>
        <c:auto val="1"/>
        <c:lblAlgn val="ctr"/>
        <c:lblOffset val="100"/>
        <c:noMultiLvlLbl val="0"/>
      </c:catAx>
      <c:valAx>
        <c:axId val="2793799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242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'172.ЈП за изградба,одржување и'!$A$161</c:f>
              <c:strCache>
                <c:ptCount val="1"/>
                <c:pt idx="0">
                  <c:v>   НЕТО ПРОФИТНА МАРЖА</c:v>
                </c:pt>
              </c:strCache>
            </c:strRef>
          </c:tx>
          <c:spPr>
            <a:ln w="28575" cap="rnd">
              <a:solidFill>
                <a:schemeClr val="accent1"/>
              </a:solidFill>
              <a:prstDash val="solid"/>
              <a:round/>
            </a:ln>
          </c:spPr>
          <c:marker>
            <c:symbol val="none"/>
          </c:marker>
          <c:cat>
            <c:numRef>
              <c:f>'172.ЈП за изградба,одржување и'!$B$160:$D$160</c:f>
              <c:numCache>
                <c:formatCode>General</c:formatCode>
                <c:ptCount val="3"/>
                <c:pt idx="0">
                  <c:v>2023</c:v>
                </c:pt>
                <c:pt idx="1">
                  <c:v>2024</c:v>
                </c:pt>
                <c:pt idx="2">
                  <c:v>2025</c:v>
                </c:pt>
              </c:numCache>
            </c:numRef>
          </c:cat>
          <c:val>
            <c:numRef>
              <c:f>'172.ЈП за изградба,одржување и'!$B$161:$D$161</c:f>
              <c:numCache>
                <c:formatCode>0.00</c:formatCode>
                <c:ptCount val="3"/>
                <c:pt idx="0">
                  <c:v>-2.76</c:v>
                </c:pt>
                <c:pt idx="1">
                  <c:v>-3.23</c:v>
                </c:pt>
                <c:pt idx="2">
                  <c:v>-0.72</c:v>
                </c:pt>
              </c:numCache>
            </c:numRef>
          </c:val>
          <c:smooth val="0"/>
          <c:extLst>
            <c:ext xmlns:c16="http://schemas.microsoft.com/office/drawing/2014/chart" uri="{C3380CC4-5D6E-409C-BE32-E72D297353CC}">
              <c16:uniqueId val="{00000000-DF87-FD42-A31A-E2445F36596C}"/>
            </c:ext>
          </c:extLst>
        </c:ser>
        <c:ser>
          <c:idx val="1"/>
          <c:order val="1"/>
          <c:tx>
            <c:strRef>
              <c:f>'172.ЈП за изградба,одржување и'!$A$162</c:f>
              <c:strCache>
                <c:ptCount val="1"/>
                <c:pt idx="0">
                  <c:v>  ОПЕРАТИВНА ПРОФИТНА МАРЖА</c:v>
                </c:pt>
              </c:strCache>
            </c:strRef>
          </c:tx>
          <c:spPr>
            <a:ln w="28575" cap="rnd">
              <a:solidFill>
                <a:schemeClr val="accent2"/>
              </a:solidFill>
              <a:prstDash val="solid"/>
              <a:round/>
            </a:ln>
          </c:spPr>
          <c:marker>
            <c:symbol val="none"/>
          </c:marker>
          <c:cat>
            <c:numRef>
              <c:f>'172.ЈП за изградба,одржување и'!$B$160:$D$160</c:f>
              <c:numCache>
                <c:formatCode>General</c:formatCode>
                <c:ptCount val="3"/>
                <c:pt idx="0">
                  <c:v>2023</c:v>
                </c:pt>
                <c:pt idx="1">
                  <c:v>2024</c:v>
                </c:pt>
                <c:pt idx="2">
                  <c:v>2025</c:v>
                </c:pt>
              </c:numCache>
            </c:numRef>
          </c:cat>
          <c:val>
            <c:numRef>
              <c:f>'172.ЈП за изградба,одржување и'!$B$162:$D$162</c:f>
              <c:numCache>
                <c:formatCode>0.00</c:formatCode>
                <c:ptCount val="3"/>
                <c:pt idx="0">
                  <c:v>-162.55291537235641</c:v>
                </c:pt>
                <c:pt idx="1">
                  <c:v>-117.23306464590689</c:v>
                </c:pt>
                <c:pt idx="2">
                  <c:v>-133.34917129236749</c:v>
                </c:pt>
              </c:numCache>
            </c:numRef>
          </c:val>
          <c:smooth val="0"/>
          <c:extLst>
            <c:ext xmlns:c16="http://schemas.microsoft.com/office/drawing/2014/chart" uri="{C3380CC4-5D6E-409C-BE32-E72D297353CC}">
              <c16:uniqueId val="{00000001-DF87-FD42-A31A-E2445F36596C}"/>
            </c:ext>
          </c:extLst>
        </c:ser>
        <c:ser>
          <c:idx val="2"/>
          <c:order val="2"/>
          <c:tx>
            <c:strRef>
              <c:f>'172.ЈП за изградба,одржување 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'172.ЈП за изградба,одржување и'!$B$160:$D$160</c:f>
              <c:numCache>
                <c:formatCode>General</c:formatCode>
                <c:ptCount val="3"/>
                <c:pt idx="0">
                  <c:v>2023</c:v>
                </c:pt>
                <c:pt idx="1">
                  <c:v>2024</c:v>
                </c:pt>
                <c:pt idx="2">
                  <c:v>2025</c:v>
                </c:pt>
              </c:numCache>
            </c:numRef>
          </c:cat>
          <c:val>
            <c:numRef>
              <c:f>'172.ЈП за изградба,одржување и'!$B$163:$D$163</c:f>
              <c:numCache>
                <c:formatCode>0.00</c:formatCode>
                <c:ptCount val="3"/>
                <c:pt idx="0">
                  <c:v>-4.8099999999999996</c:v>
                </c:pt>
                <c:pt idx="1">
                  <c:v>-3.66</c:v>
                </c:pt>
                <c:pt idx="2">
                  <c:v>-1.38</c:v>
                </c:pt>
              </c:numCache>
            </c:numRef>
          </c:val>
          <c:smooth val="0"/>
          <c:extLst>
            <c:ext xmlns:c16="http://schemas.microsoft.com/office/drawing/2014/chart" uri="{C3380CC4-5D6E-409C-BE32-E72D297353CC}">
              <c16:uniqueId val="{00000002-DF87-FD42-A31A-E2445F36596C}"/>
            </c:ext>
          </c:extLst>
        </c:ser>
        <c:ser>
          <c:idx val="3"/>
          <c:order val="3"/>
          <c:tx>
            <c:strRef>
              <c:f>'172.ЈП за изградба,одржување и'!$A$164</c:f>
              <c:strCache>
                <c:ptCount val="1"/>
                <c:pt idx="0">
                  <c:v>  СТАПКА НА ПОВРАТ НА КАПИТАЛОТ (ROE)</c:v>
                </c:pt>
              </c:strCache>
            </c:strRef>
          </c:tx>
          <c:marker>
            <c:symbol val="none"/>
          </c:marker>
          <c:cat>
            <c:numRef>
              <c:f>'172.ЈП за изградба,одржување и'!$B$160:$D$160</c:f>
              <c:numCache>
                <c:formatCode>General</c:formatCode>
                <c:ptCount val="3"/>
                <c:pt idx="0">
                  <c:v>2023</c:v>
                </c:pt>
                <c:pt idx="1">
                  <c:v>2024</c:v>
                </c:pt>
                <c:pt idx="2">
                  <c:v>2025</c:v>
                </c:pt>
              </c:numCache>
            </c:numRef>
          </c:cat>
          <c:val>
            <c:numRef>
              <c:f>'172.ЈП за изградба,одржување и'!$B$164:$D$164</c:f>
              <c:numCache>
                <c:formatCode>0.00</c:formatCode>
                <c:ptCount val="3"/>
                <c:pt idx="0">
                  <c:v>-9.77</c:v>
                </c:pt>
                <c:pt idx="1">
                  <c:v>-15.17</c:v>
                </c:pt>
                <c:pt idx="2">
                  <c:v>-4.1100000000000003</c:v>
                </c:pt>
              </c:numCache>
            </c:numRef>
          </c:val>
          <c:smooth val="0"/>
          <c:extLst>
            <c:ext xmlns:c16="http://schemas.microsoft.com/office/drawing/2014/chart" uri="{C3380CC4-5D6E-409C-BE32-E72D297353CC}">
              <c16:uniqueId val="{00000000-6092-2E43-AF6B-6722E853B470}"/>
            </c:ext>
          </c:extLst>
        </c:ser>
        <c:dLbls>
          <c:showLegendKey val="0"/>
          <c:showVal val="0"/>
          <c:showCatName val="0"/>
          <c:showSerName val="0"/>
          <c:showPercent val="0"/>
          <c:showBubbleSize val="0"/>
        </c:dLbls>
        <c:smooth val="0"/>
        <c:axId val="280854528"/>
        <c:axId val="280856064"/>
      </c:lineChart>
      <c:catAx>
        <c:axId val="28085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856064"/>
        <c:crosses val="autoZero"/>
        <c:auto val="1"/>
        <c:lblAlgn val="ctr"/>
        <c:lblOffset val="100"/>
        <c:noMultiLvlLbl val="0"/>
      </c:catAx>
      <c:valAx>
        <c:axId val="280856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854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'172.ЈП за изградба,одржување и'!$A$95</c:f>
              <c:strCache>
                <c:ptCount val="1"/>
                <c:pt idx="0">
                  <c:v>Oбврски</c:v>
                </c:pt>
              </c:strCache>
            </c:strRef>
          </c:tx>
          <c:spPr>
            <a:solidFill>
              <a:schemeClr val="accent1"/>
            </a:solidFill>
            <a:ln>
              <a:noFill/>
              <a:prstDash val="solid"/>
            </a:ln>
          </c:spPr>
          <c:invertIfNegative val="0"/>
          <c:cat>
            <c:numRef>
              <c:f>'172.ЈП за изградба,одржување и'!$B$94:$D$94</c:f>
              <c:numCache>
                <c:formatCode>0</c:formatCode>
                <c:ptCount val="3"/>
                <c:pt idx="0">
                  <c:v>2023</c:v>
                </c:pt>
                <c:pt idx="1">
                  <c:v>2024</c:v>
                </c:pt>
                <c:pt idx="2">
                  <c:v>2025</c:v>
                </c:pt>
              </c:numCache>
            </c:numRef>
          </c:cat>
          <c:val>
            <c:numRef>
              <c:f>'172.ЈП за изградба,одржување и'!$B$95:$D$95</c:f>
              <c:numCache>
                <c:formatCode>#,##0</c:formatCode>
                <c:ptCount val="3"/>
                <c:pt idx="0">
                  <c:v>5656470</c:v>
                </c:pt>
                <c:pt idx="1">
                  <c:v>14061716</c:v>
                </c:pt>
                <c:pt idx="2">
                  <c:v>8417639</c:v>
                </c:pt>
              </c:numCache>
            </c:numRef>
          </c:val>
          <c:extLst>
            <c:ext xmlns:c16="http://schemas.microsoft.com/office/drawing/2014/chart" uri="{C3380CC4-5D6E-409C-BE32-E72D297353CC}">
              <c16:uniqueId val="{00000000-79D9-114E-8CA1-36A703F45808}"/>
            </c:ext>
          </c:extLst>
        </c:ser>
        <c:ser>
          <c:idx val="1"/>
          <c:order val="1"/>
          <c:tx>
            <c:strRef>
              <c:f>'172.ЈП за изградба,одржување и'!$A$96</c:f>
              <c:strCache>
                <c:ptCount val="1"/>
                <c:pt idx="0">
                  <c:v>EBITDA</c:v>
                </c:pt>
              </c:strCache>
            </c:strRef>
          </c:tx>
          <c:spPr>
            <a:solidFill>
              <a:schemeClr val="accent2"/>
            </a:solidFill>
            <a:ln>
              <a:noFill/>
              <a:prstDash val="solid"/>
            </a:ln>
          </c:spPr>
          <c:invertIfNegative val="0"/>
          <c:cat>
            <c:numRef>
              <c:f>'172.ЈП за изградба,одржување и'!$B$94:$D$94</c:f>
              <c:numCache>
                <c:formatCode>0</c:formatCode>
                <c:ptCount val="3"/>
                <c:pt idx="0">
                  <c:v>2023</c:v>
                </c:pt>
                <c:pt idx="1">
                  <c:v>2024</c:v>
                </c:pt>
                <c:pt idx="2">
                  <c:v>2025</c:v>
                </c:pt>
              </c:numCache>
            </c:numRef>
          </c:cat>
          <c:val>
            <c:numRef>
              <c:f>'172.ЈП за изградба,одржување и'!$B$96:$D$96</c:f>
              <c:numCache>
                <c:formatCode>#,##0</c:formatCode>
                <c:ptCount val="3"/>
                <c:pt idx="0">
                  <c:v>-30951940</c:v>
                </c:pt>
                <c:pt idx="1">
                  <c:v>-25374781</c:v>
                </c:pt>
                <c:pt idx="2">
                  <c:v>-34079987</c:v>
                </c:pt>
              </c:numCache>
            </c:numRef>
          </c:val>
          <c:extLst>
            <c:ext xmlns:c16="http://schemas.microsoft.com/office/drawing/2014/chart" uri="{C3380CC4-5D6E-409C-BE32-E72D297353CC}">
              <c16:uniqueId val="{00000001-79D9-114E-8CA1-36A703F45808}"/>
            </c:ext>
          </c:extLst>
        </c:ser>
        <c:ser>
          <c:idx val="2"/>
          <c:order val="2"/>
          <c:tx>
            <c:strRef>
              <c:f>'172.ЈП за изградба,одржување и'!$A$97</c:f>
              <c:strCache>
                <c:ptCount val="1"/>
                <c:pt idx="0">
                  <c:v>Показател на долг/ЕBITDA</c:v>
                </c:pt>
              </c:strCache>
            </c:strRef>
          </c:tx>
          <c:spPr>
            <a:solidFill>
              <a:schemeClr val="accent3"/>
            </a:solidFill>
            <a:ln>
              <a:noFill/>
              <a:prstDash val="solid"/>
            </a:ln>
          </c:spPr>
          <c:invertIfNegative val="0"/>
          <c:cat>
            <c:numRef>
              <c:f>'172.ЈП за изградба,одржување и'!$B$94:$D$94</c:f>
              <c:numCache>
                <c:formatCode>0</c:formatCode>
                <c:ptCount val="3"/>
                <c:pt idx="0">
                  <c:v>2023</c:v>
                </c:pt>
                <c:pt idx="1">
                  <c:v>2024</c:v>
                </c:pt>
                <c:pt idx="2">
                  <c:v>2025</c:v>
                </c:pt>
              </c:numCache>
            </c:numRef>
          </c:cat>
          <c:val>
            <c:numRef>
              <c:f>'172.ЈП за изградба,одржување и'!$B$97:$D$97</c:f>
              <c:numCache>
                <c:formatCode>#,##0.00</c:formatCode>
                <c:ptCount val="3"/>
                <c:pt idx="0">
                  <c:v>-0.18275009579367241</c:v>
                </c:pt>
                <c:pt idx="1">
                  <c:v>-0.55416107827689232</c:v>
                </c:pt>
                <c:pt idx="2">
                  <c:v>-0.2469965437486816</c:v>
                </c:pt>
              </c:numCache>
            </c:numRef>
          </c:val>
          <c:extLst>
            <c:ext xmlns:c16="http://schemas.microsoft.com/office/drawing/2014/chart" uri="{C3380CC4-5D6E-409C-BE32-E72D297353CC}">
              <c16:uniqueId val="{00000002-79D9-114E-8CA1-36A703F45808}"/>
            </c:ext>
          </c:extLst>
        </c:ser>
        <c:dLbls>
          <c:showLegendKey val="0"/>
          <c:showVal val="0"/>
          <c:showCatName val="0"/>
          <c:showSerName val="0"/>
          <c:showPercent val="0"/>
          <c:showBubbleSize val="0"/>
        </c:dLbls>
        <c:gapWidth val="219"/>
        <c:overlap val="-27"/>
        <c:axId val="280887296"/>
        <c:axId val="280888832"/>
      </c:barChart>
      <c:catAx>
        <c:axId val="280887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888832"/>
        <c:crosses val="autoZero"/>
        <c:auto val="1"/>
        <c:lblAlgn val="ctr"/>
        <c:lblOffset val="100"/>
        <c:noMultiLvlLbl val="0"/>
      </c:catAx>
      <c:valAx>
        <c:axId val="2808888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887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'172.ЈП за изградба,одржување и'!$A$118</c:f>
              <c:strCache>
                <c:ptCount val="1"/>
                <c:pt idx="0">
                  <c:v>Oбврски</c:v>
                </c:pt>
              </c:strCache>
            </c:strRef>
          </c:tx>
          <c:spPr>
            <a:solidFill>
              <a:schemeClr val="accent1"/>
            </a:solidFill>
            <a:ln>
              <a:noFill/>
              <a:prstDash val="solid"/>
            </a:ln>
          </c:spPr>
          <c:invertIfNegative val="0"/>
          <c:cat>
            <c:numRef>
              <c:f>'172.ЈП за изградба,одржување и'!$B$117:$D$117</c:f>
              <c:numCache>
                <c:formatCode>General</c:formatCode>
                <c:ptCount val="3"/>
                <c:pt idx="0">
                  <c:v>2023</c:v>
                </c:pt>
                <c:pt idx="1">
                  <c:v>2024</c:v>
                </c:pt>
                <c:pt idx="2">
                  <c:v>2025</c:v>
                </c:pt>
              </c:numCache>
            </c:numRef>
          </c:cat>
          <c:val>
            <c:numRef>
              <c:f>'172.ЈП за изградба,одржување и'!$B$118:$D$118</c:f>
              <c:numCache>
                <c:formatCode>#,##0</c:formatCode>
                <c:ptCount val="3"/>
                <c:pt idx="0">
                  <c:v>5656470</c:v>
                </c:pt>
                <c:pt idx="1">
                  <c:v>14061716</c:v>
                </c:pt>
                <c:pt idx="2">
                  <c:v>8417639</c:v>
                </c:pt>
              </c:numCache>
            </c:numRef>
          </c:val>
          <c:extLst>
            <c:ext xmlns:c16="http://schemas.microsoft.com/office/drawing/2014/chart" uri="{C3380CC4-5D6E-409C-BE32-E72D297353CC}">
              <c16:uniqueId val="{00000000-1F78-1B4C-B4CF-77EE2F666372}"/>
            </c:ext>
          </c:extLst>
        </c:ser>
        <c:ser>
          <c:idx val="1"/>
          <c:order val="1"/>
          <c:tx>
            <c:strRef>
              <c:f>'172.ЈП за изградба,одржување и'!$A$119</c:f>
              <c:strCache>
                <c:ptCount val="1"/>
                <c:pt idx="0">
                  <c:v>Приходи</c:v>
                </c:pt>
              </c:strCache>
            </c:strRef>
          </c:tx>
          <c:spPr>
            <a:solidFill>
              <a:schemeClr val="accent2"/>
            </a:solidFill>
            <a:ln>
              <a:noFill/>
              <a:prstDash val="solid"/>
            </a:ln>
          </c:spPr>
          <c:invertIfNegative val="0"/>
          <c:cat>
            <c:numRef>
              <c:f>'172.ЈП за изградба,одржување и'!$B$117:$D$117</c:f>
              <c:numCache>
                <c:formatCode>General</c:formatCode>
                <c:ptCount val="3"/>
                <c:pt idx="0">
                  <c:v>2023</c:v>
                </c:pt>
                <c:pt idx="1">
                  <c:v>2024</c:v>
                </c:pt>
                <c:pt idx="2">
                  <c:v>2025</c:v>
                </c:pt>
              </c:numCache>
            </c:numRef>
          </c:cat>
          <c:val>
            <c:numRef>
              <c:f>'172.ЈП за изградба,одржување и'!$B$119:$D$119</c:f>
              <c:numCache>
                <c:formatCode>#,##0</c:formatCode>
                <c:ptCount val="3"/>
                <c:pt idx="0">
                  <c:v>47474669</c:v>
                </c:pt>
                <c:pt idx="1">
                  <c:v>44687061</c:v>
                </c:pt>
                <c:pt idx="2">
                  <c:v>57230514</c:v>
                </c:pt>
              </c:numCache>
            </c:numRef>
          </c:val>
          <c:extLst>
            <c:ext xmlns:c16="http://schemas.microsoft.com/office/drawing/2014/chart" uri="{C3380CC4-5D6E-409C-BE32-E72D297353CC}">
              <c16:uniqueId val="{00000001-1F78-1B4C-B4CF-77EE2F666372}"/>
            </c:ext>
          </c:extLst>
        </c:ser>
        <c:dLbls>
          <c:showLegendKey val="0"/>
          <c:showVal val="0"/>
          <c:showCatName val="0"/>
          <c:showSerName val="0"/>
          <c:showPercent val="0"/>
          <c:showBubbleSize val="0"/>
        </c:dLbls>
        <c:gapWidth val="219"/>
        <c:overlap val="-27"/>
        <c:axId val="280922752"/>
        <c:axId val="280936832"/>
      </c:barChart>
      <c:catAx>
        <c:axId val="28092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936832"/>
        <c:crosses val="autoZero"/>
        <c:auto val="1"/>
        <c:lblAlgn val="ctr"/>
        <c:lblOffset val="100"/>
        <c:noMultiLvlLbl val="0"/>
      </c:catAx>
      <c:valAx>
        <c:axId val="2809368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922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'172.ЈП за изградба,одржување 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'172.ЈП за изградба,одржување и'!$B$138:$D$138</c:f>
              <c:numCache>
                <c:formatCode>General</c:formatCode>
                <c:ptCount val="3"/>
                <c:pt idx="0">
                  <c:v>2023</c:v>
                </c:pt>
                <c:pt idx="1">
                  <c:v>2024</c:v>
                </c:pt>
                <c:pt idx="2">
                  <c:v>2025</c:v>
                </c:pt>
              </c:numCache>
            </c:numRef>
          </c:cat>
          <c:val>
            <c:numRef>
              <c:f>'172.ЈП за изградба,одржување и'!$B$139:$D$139</c:f>
              <c:numCache>
                <c:formatCode>0.00</c:formatCode>
                <c:ptCount val="3"/>
                <c:pt idx="0">
                  <c:v>0.50790943046407799</c:v>
                </c:pt>
                <c:pt idx="1">
                  <c:v>0.71923514635876662</c:v>
                </c:pt>
                <c:pt idx="2">
                  <c:v>0.62189824368640567</c:v>
                </c:pt>
              </c:numCache>
            </c:numRef>
          </c:val>
          <c:smooth val="0"/>
          <c:extLst>
            <c:ext xmlns:c16="http://schemas.microsoft.com/office/drawing/2014/chart" uri="{C3380CC4-5D6E-409C-BE32-E72D297353CC}">
              <c16:uniqueId val="{00000000-8D61-B04D-BC83-9678CB420A15}"/>
            </c:ext>
          </c:extLst>
        </c:ser>
        <c:ser>
          <c:idx val="1"/>
          <c:order val="1"/>
          <c:tx>
            <c:strRef>
              <c:f>'172.ЈП за изградба,одржување 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'172.ЈП за изградба,одржување и'!$B$138:$D$138</c:f>
              <c:numCache>
                <c:formatCode>General</c:formatCode>
                <c:ptCount val="3"/>
                <c:pt idx="0">
                  <c:v>2023</c:v>
                </c:pt>
                <c:pt idx="1">
                  <c:v>2024</c:v>
                </c:pt>
                <c:pt idx="2">
                  <c:v>2025</c:v>
                </c:pt>
              </c:numCache>
            </c:numRef>
          </c:cat>
          <c:val>
            <c:numRef>
              <c:f>'172.ЈП за изградба,одржување и'!$B$140:$D$140</c:f>
              <c:numCache>
                <c:formatCode>0.00</c:formatCode>
                <c:ptCount val="3"/>
                <c:pt idx="0">
                  <c:v>1.0321462387362439</c:v>
                </c:pt>
                <c:pt idx="1">
                  <c:v>2.980839947368946</c:v>
                </c:pt>
                <c:pt idx="2">
                  <c:v>1.8577256164159539</c:v>
                </c:pt>
              </c:numCache>
            </c:numRef>
          </c:val>
          <c:smooth val="0"/>
          <c:extLst>
            <c:ext xmlns:c16="http://schemas.microsoft.com/office/drawing/2014/chart" uri="{C3380CC4-5D6E-409C-BE32-E72D297353CC}">
              <c16:uniqueId val="{00000001-8D61-B04D-BC83-9678CB420A15}"/>
            </c:ext>
          </c:extLst>
        </c:ser>
        <c:dLbls>
          <c:showLegendKey val="0"/>
          <c:showVal val="0"/>
          <c:showCatName val="0"/>
          <c:showSerName val="0"/>
          <c:showPercent val="0"/>
          <c:showBubbleSize val="0"/>
        </c:dLbls>
        <c:smooth val="0"/>
        <c:axId val="280978944"/>
        <c:axId val="280980480"/>
      </c:lineChart>
      <c:catAx>
        <c:axId val="28097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980480"/>
        <c:crosses val="autoZero"/>
        <c:auto val="1"/>
        <c:lblAlgn val="ctr"/>
        <c:lblOffset val="100"/>
        <c:noMultiLvlLbl val="0"/>
      </c:catAx>
      <c:valAx>
        <c:axId val="2809804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09789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'172.ЈП за изградба,одржување 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'172.ЈП за изградба,одржување и'!$B$184:$D$184</c:f>
              <c:numCache>
                <c:formatCode>General</c:formatCode>
                <c:ptCount val="3"/>
                <c:pt idx="0">
                  <c:v>2023</c:v>
                </c:pt>
                <c:pt idx="1">
                  <c:v>2024</c:v>
                </c:pt>
                <c:pt idx="2">
                  <c:v>2025</c:v>
                </c:pt>
              </c:numCache>
            </c:numRef>
          </c:cat>
          <c:val>
            <c:numRef>
              <c:f>'172.ЈП за изградба,одржување и'!$B$185:$D$185</c:f>
              <c:numCache>
                <c:formatCode>0.00</c:formatCode>
                <c:ptCount val="3"/>
                <c:pt idx="0">
                  <c:v>1.1927893191336649</c:v>
                </c:pt>
                <c:pt idx="1">
                  <c:v>0.99739057452163027</c:v>
                </c:pt>
                <c:pt idx="2">
                  <c:v>0.88966561763934049</c:v>
                </c:pt>
              </c:numCache>
            </c:numRef>
          </c:val>
          <c:smooth val="0"/>
          <c:extLst>
            <c:ext xmlns:c16="http://schemas.microsoft.com/office/drawing/2014/chart" uri="{C3380CC4-5D6E-409C-BE32-E72D297353CC}">
              <c16:uniqueId val="{00000000-FA2A-E34F-B25E-C0D5A8C526ED}"/>
            </c:ext>
          </c:extLst>
        </c:ser>
        <c:ser>
          <c:idx val="1"/>
          <c:order val="1"/>
          <c:tx>
            <c:strRef>
              <c:f>'172.ЈП за изградба,одржување 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'172.ЈП за изградба,одржување и'!$B$184:$D$184</c:f>
              <c:numCache>
                <c:formatCode>General</c:formatCode>
                <c:ptCount val="3"/>
                <c:pt idx="0">
                  <c:v>2023</c:v>
                </c:pt>
                <c:pt idx="1">
                  <c:v>2024</c:v>
                </c:pt>
                <c:pt idx="2">
                  <c:v>2025</c:v>
                </c:pt>
              </c:numCache>
            </c:numRef>
          </c:cat>
          <c:val>
            <c:numRef>
              <c:f>'172.ЈП за изградба,одржување и'!$B$186:$D$186</c:f>
              <c:numCache>
                <c:formatCode>0.00</c:formatCode>
                <c:ptCount val="3"/>
                <c:pt idx="0">
                  <c:v>1.0707107082685841</c:v>
                </c:pt>
                <c:pt idx="1">
                  <c:v>0.91436635471801597</c:v>
                </c:pt>
                <c:pt idx="2">
                  <c:v>0.85894548340692678</c:v>
                </c:pt>
              </c:numCache>
            </c:numRef>
          </c:val>
          <c:smooth val="0"/>
          <c:extLst>
            <c:ext xmlns:c16="http://schemas.microsoft.com/office/drawing/2014/chart" uri="{C3380CC4-5D6E-409C-BE32-E72D297353CC}">
              <c16:uniqueId val="{00000001-FA2A-E34F-B25E-C0D5A8C526ED}"/>
            </c:ext>
          </c:extLst>
        </c:ser>
        <c:dLbls>
          <c:showLegendKey val="0"/>
          <c:showVal val="0"/>
          <c:showCatName val="0"/>
          <c:showSerName val="0"/>
          <c:showPercent val="0"/>
          <c:showBubbleSize val="0"/>
        </c:dLbls>
        <c:smooth val="0"/>
        <c:axId val="281014656"/>
        <c:axId val="281016192"/>
      </c:lineChart>
      <c:catAx>
        <c:axId val="28101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016192"/>
        <c:crosses val="autoZero"/>
        <c:auto val="1"/>
        <c:lblAlgn val="ctr"/>
        <c:lblOffset val="100"/>
        <c:noMultiLvlLbl val="0"/>
      </c:catAx>
      <c:valAx>
        <c:axId val="2810161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014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'173.ЈП за енергетски дејности С'!$A$161</c:f>
              <c:strCache>
                <c:ptCount val="1"/>
                <c:pt idx="0">
                  <c:v>   НЕТО ПРОФИТНА МАРЖА</c:v>
                </c:pt>
              </c:strCache>
            </c:strRef>
          </c:tx>
          <c:spPr>
            <a:ln>
              <a:prstDash val="solid"/>
            </a:ln>
          </c:spPr>
          <c:marker>
            <c:symbol val="none"/>
          </c:marker>
          <c:cat>
            <c:numRef>
              <c:f>'173.ЈП за енергетски дејности С'!$B$160:$D$160</c:f>
              <c:numCache>
                <c:formatCode>General</c:formatCode>
                <c:ptCount val="3"/>
                <c:pt idx="0">
                  <c:v>2023</c:v>
                </c:pt>
                <c:pt idx="1">
                  <c:v>2024</c:v>
                </c:pt>
                <c:pt idx="2">
                  <c:v>2025</c:v>
                </c:pt>
              </c:numCache>
            </c:numRef>
          </c:cat>
          <c:val>
            <c:numRef>
              <c:f>'173.ЈП за енергетски дејности С'!$B$161:$D$161</c:f>
              <c:numCache>
                <c:formatCode>0.00</c:formatCode>
                <c:ptCount val="3"/>
                <c:pt idx="0">
                  <c:v>-1.78</c:v>
                </c:pt>
                <c:pt idx="1">
                  <c:v>0.32224626212400242</c:v>
                </c:pt>
                <c:pt idx="2">
                  <c:v>-1.81</c:v>
                </c:pt>
              </c:numCache>
            </c:numRef>
          </c:val>
          <c:smooth val="0"/>
          <c:extLst>
            <c:ext xmlns:c16="http://schemas.microsoft.com/office/drawing/2014/chart" uri="{C3380CC4-5D6E-409C-BE32-E72D297353CC}">
              <c16:uniqueId val="{00000000-6C4F-3B40-A0D7-B4BEDDEFD154}"/>
            </c:ext>
          </c:extLst>
        </c:ser>
        <c:ser>
          <c:idx val="1"/>
          <c:order val="1"/>
          <c:tx>
            <c:strRef>
              <c:f>'173.ЈП за енергетски дејности С'!$A$162</c:f>
              <c:strCache>
                <c:ptCount val="1"/>
                <c:pt idx="0">
                  <c:v>  ОПЕРАТИВНА ПРОФИТНА МАРЖА</c:v>
                </c:pt>
              </c:strCache>
            </c:strRef>
          </c:tx>
          <c:spPr>
            <a:ln>
              <a:prstDash val="solid"/>
            </a:ln>
          </c:spPr>
          <c:marker>
            <c:symbol val="none"/>
          </c:marker>
          <c:cat>
            <c:numRef>
              <c:f>'173.ЈП за енергетски дејности С'!$B$160:$D$160</c:f>
              <c:numCache>
                <c:formatCode>General</c:formatCode>
                <c:ptCount val="3"/>
                <c:pt idx="0">
                  <c:v>2023</c:v>
                </c:pt>
                <c:pt idx="1">
                  <c:v>2024</c:v>
                </c:pt>
                <c:pt idx="2">
                  <c:v>2025</c:v>
                </c:pt>
              </c:numCache>
            </c:numRef>
          </c:cat>
          <c:val>
            <c:numRef>
              <c:f>'173.ЈП за енергетски дејности С'!$B$162:$D$162</c:f>
              <c:numCache>
                <c:formatCode>0.00</c:formatCode>
                <c:ptCount val="3"/>
                <c:pt idx="0">
                  <c:v>-123.1040105687941</c:v>
                </c:pt>
                <c:pt idx="1">
                  <c:v>-111.61725369243079</c:v>
                </c:pt>
                <c:pt idx="2">
                  <c:v>-107.9711033290847</c:v>
                </c:pt>
              </c:numCache>
            </c:numRef>
          </c:val>
          <c:smooth val="0"/>
          <c:extLst>
            <c:ext xmlns:c16="http://schemas.microsoft.com/office/drawing/2014/chart" uri="{C3380CC4-5D6E-409C-BE32-E72D297353CC}">
              <c16:uniqueId val="{00000001-6C4F-3B40-A0D7-B4BEDDEFD154}"/>
            </c:ext>
          </c:extLst>
        </c:ser>
        <c:ser>
          <c:idx val="2"/>
          <c:order val="2"/>
          <c:tx>
            <c:strRef>
              <c:f>'173.ЈП за енергетски дејности С'!$A$163</c:f>
              <c:strCache>
                <c:ptCount val="1"/>
                <c:pt idx="0">
                  <c:v>  СТАПКА НА ПОВРАТ НА СРЕДСТВА (ROA)</c:v>
                </c:pt>
              </c:strCache>
            </c:strRef>
          </c:tx>
          <c:spPr>
            <a:ln>
              <a:prstDash val="solid"/>
            </a:ln>
          </c:spPr>
          <c:marker>
            <c:symbol val="none"/>
          </c:marker>
          <c:cat>
            <c:numRef>
              <c:f>'173.ЈП за енергетски дејности С'!$B$160:$D$160</c:f>
              <c:numCache>
                <c:formatCode>General</c:formatCode>
                <c:ptCount val="3"/>
                <c:pt idx="0">
                  <c:v>2023</c:v>
                </c:pt>
                <c:pt idx="1">
                  <c:v>2024</c:v>
                </c:pt>
                <c:pt idx="2">
                  <c:v>2025</c:v>
                </c:pt>
              </c:numCache>
            </c:numRef>
          </c:cat>
          <c:val>
            <c:numRef>
              <c:f>'173.ЈП за енергетски дејности С'!$B$163:$D$163</c:f>
              <c:numCache>
                <c:formatCode>0.00</c:formatCode>
                <c:ptCount val="3"/>
                <c:pt idx="0">
                  <c:v>-0.47</c:v>
                </c:pt>
                <c:pt idx="1">
                  <c:v>9.0841819146255984E-2</c:v>
                </c:pt>
                <c:pt idx="2">
                  <c:v>-0.67</c:v>
                </c:pt>
              </c:numCache>
            </c:numRef>
          </c:val>
          <c:smooth val="0"/>
          <c:extLst>
            <c:ext xmlns:c16="http://schemas.microsoft.com/office/drawing/2014/chart" uri="{C3380CC4-5D6E-409C-BE32-E72D297353CC}">
              <c16:uniqueId val="{00000002-6C4F-3B40-A0D7-B4BEDDEFD154}"/>
            </c:ext>
          </c:extLst>
        </c:ser>
        <c:ser>
          <c:idx val="3"/>
          <c:order val="3"/>
          <c:tx>
            <c:strRef>
              <c:f>'173.ЈП за енергетски дејности С'!$A$164</c:f>
              <c:strCache>
                <c:ptCount val="1"/>
                <c:pt idx="0">
                  <c:v>  СТАПКА НА ПОВРАТ НА КАПИТАЛОТ (ROE)</c:v>
                </c:pt>
              </c:strCache>
            </c:strRef>
          </c:tx>
          <c:marker>
            <c:symbol val="none"/>
          </c:marker>
          <c:cat>
            <c:numRef>
              <c:f>'173.ЈП за енергетски дејности С'!$B$160:$D$160</c:f>
              <c:numCache>
                <c:formatCode>General</c:formatCode>
                <c:ptCount val="3"/>
                <c:pt idx="0">
                  <c:v>2023</c:v>
                </c:pt>
                <c:pt idx="1">
                  <c:v>2024</c:v>
                </c:pt>
                <c:pt idx="2">
                  <c:v>2025</c:v>
                </c:pt>
              </c:numCache>
            </c:numRef>
          </c:cat>
          <c:val>
            <c:numRef>
              <c:f>'173.ЈП за енергетски дејности С'!$B$164:$D$164</c:f>
              <c:numCache>
                <c:formatCode>0.00</c:formatCode>
                <c:ptCount val="3"/>
                <c:pt idx="0">
                  <c:v>-1.03</c:v>
                </c:pt>
                <c:pt idx="1">
                  <c:v>0.1823879829488731</c:v>
                </c:pt>
                <c:pt idx="2">
                  <c:v>-1.31</c:v>
                </c:pt>
              </c:numCache>
            </c:numRef>
          </c:val>
          <c:smooth val="0"/>
          <c:extLst>
            <c:ext xmlns:c16="http://schemas.microsoft.com/office/drawing/2014/chart" uri="{C3380CC4-5D6E-409C-BE32-E72D297353CC}">
              <c16:uniqueId val="{00000000-BB09-FC47-82BD-4B6F95F2789F}"/>
            </c:ext>
          </c:extLst>
        </c:ser>
        <c:dLbls>
          <c:showLegendKey val="0"/>
          <c:showVal val="0"/>
          <c:showCatName val="0"/>
          <c:showSerName val="0"/>
          <c:showPercent val="0"/>
          <c:showBubbleSize val="0"/>
        </c:dLbls>
        <c:smooth val="0"/>
        <c:axId val="282326912"/>
        <c:axId val="282328448"/>
      </c:lineChart>
      <c:catAx>
        <c:axId val="282326912"/>
        <c:scaling>
          <c:orientation val="minMax"/>
        </c:scaling>
        <c:delete val="0"/>
        <c:axPos val="b"/>
        <c:numFmt formatCode="General" sourceLinked="0"/>
        <c:majorTickMark val="out"/>
        <c:minorTickMark val="none"/>
        <c:tickLblPos val="nextTo"/>
        <c:crossAx val="282328448"/>
        <c:crosses val="autoZero"/>
        <c:auto val="1"/>
        <c:lblAlgn val="ctr"/>
        <c:lblOffset val="100"/>
        <c:noMultiLvlLbl val="0"/>
      </c:catAx>
      <c:valAx>
        <c:axId val="282328448"/>
        <c:scaling>
          <c:orientation val="minMax"/>
        </c:scaling>
        <c:delete val="0"/>
        <c:axPos val="l"/>
        <c:majorGridlines/>
        <c:numFmt formatCode="0.00" sourceLinked="1"/>
        <c:majorTickMark val="out"/>
        <c:minorTickMark val="none"/>
        <c:tickLblPos val="nextTo"/>
        <c:crossAx val="2823269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7.9196850393700793E-2"/>
          <c:y val="7.4548702245552642E-2"/>
          <c:w val="0.53246981627296586"/>
          <c:h val="0.8326195683872849"/>
        </c:manualLayout>
      </c:layout>
      <c:lineChart>
        <c:grouping val="standard"/>
        <c:varyColors val="0"/>
        <c:ser>
          <c:idx val="0"/>
          <c:order val="0"/>
          <c:tx>
            <c:strRef>
              <c:f>'18.ЈП КОМУНАЛНА ЧИСТОТА Богдан'!$A$139</c:f>
              <c:strCache>
                <c:ptCount val="1"/>
                <c:pt idx="0">
                  <c:v>  ПОКАЗАТЕЛ НА ВКУПНА ЗАДОЛЖЕНОСТ</c:v>
                </c:pt>
              </c:strCache>
            </c:strRef>
          </c:tx>
          <c:spPr>
            <a:ln>
              <a:prstDash val="solid"/>
            </a:ln>
          </c:spPr>
          <c:marker>
            <c:symbol val="none"/>
          </c:marker>
          <c:cat>
            <c:numRef>
              <c:f>'18.ЈП КОМУНАЛНА ЧИСТОТА Богдан'!$B$138:$D$138</c:f>
              <c:numCache>
                <c:formatCode>General</c:formatCode>
                <c:ptCount val="3"/>
                <c:pt idx="0">
                  <c:v>2023</c:v>
                </c:pt>
                <c:pt idx="1">
                  <c:v>2024</c:v>
                </c:pt>
                <c:pt idx="2">
                  <c:v>2025</c:v>
                </c:pt>
              </c:numCache>
            </c:numRef>
          </c:cat>
          <c:val>
            <c:numRef>
              <c:f>'18.ЈП КОМУНАЛНА ЧИСТОТА Богдан'!$B$139:$D$139</c:f>
              <c:numCache>
                <c:formatCode>0.00</c:formatCode>
                <c:ptCount val="3"/>
                <c:pt idx="0">
                  <c:v>0.33958983869784948</c:v>
                </c:pt>
                <c:pt idx="1">
                  <c:v>0.30013020402938723</c:v>
                </c:pt>
                <c:pt idx="2">
                  <c:v>0.29001497480308319</c:v>
                </c:pt>
              </c:numCache>
            </c:numRef>
          </c:val>
          <c:smooth val="0"/>
          <c:extLst>
            <c:ext xmlns:c16="http://schemas.microsoft.com/office/drawing/2014/chart" uri="{C3380CC4-5D6E-409C-BE32-E72D297353CC}">
              <c16:uniqueId val="{00000000-5C2F-1941-B0B1-209167553514}"/>
            </c:ext>
          </c:extLst>
        </c:ser>
        <c:ser>
          <c:idx val="1"/>
          <c:order val="1"/>
          <c:tx>
            <c:strRef>
              <c:f>'18.ЈП КОМУНАЛНА ЧИСТОТА Богдан'!$A$140</c:f>
              <c:strCache>
                <c:ptCount val="1"/>
                <c:pt idx="0">
                  <c:v>  ПОКАЗАТЕЛ ДОЛГ-СОПСТВЕН КАПИТАЛ (DEBT EQUITY RATIO)</c:v>
                </c:pt>
              </c:strCache>
            </c:strRef>
          </c:tx>
          <c:spPr>
            <a:ln>
              <a:prstDash val="solid"/>
            </a:ln>
          </c:spPr>
          <c:marker>
            <c:symbol val="none"/>
          </c:marker>
          <c:cat>
            <c:numRef>
              <c:f>'18.ЈП КОМУНАЛНА ЧИСТОТА Богдан'!$B$138:$D$138</c:f>
              <c:numCache>
                <c:formatCode>General</c:formatCode>
                <c:ptCount val="3"/>
                <c:pt idx="0">
                  <c:v>2023</c:v>
                </c:pt>
                <c:pt idx="1">
                  <c:v>2024</c:v>
                </c:pt>
                <c:pt idx="2">
                  <c:v>2025</c:v>
                </c:pt>
              </c:numCache>
            </c:numRef>
          </c:cat>
          <c:val>
            <c:numRef>
              <c:f>'18.ЈП КОМУНАЛНА ЧИСТОТА Богдан'!$B$140:$D$140</c:f>
              <c:numCache>
                <c:formatCode>0.00</c:formatCode>
                <c:ptCount val="3"/>
                <c:pt idx="0">
                  <c:v>0.53901876094239221</c:v>
                </c:pt>
                <c:pt idx="1">
                  <c:v>0.45120208580310511</c:v>
                </c:pt>
                <c:pt idx="2">
                  <c:v>0.42997493690041749</c:v>
                </c:pt>
              </c:numCache>
            </c:numRef>
          </c:val>
          <c:smooth val="0"/>
          <c:extLst>
            <c:ext xmlns:c16="http://schemas.microsoft.com/office/drawing/2014/chart" uri="{C3380CC4-5D6E-409C-BE32-E72D297353CC}">
              <c16:uniqueId val="{00000001-5C2F-1941-B0B1-209167553514}"/>
            </c:ext>
          </c:extLst>
        </c:ser>
        <c:dLbls>
          <c:showLegendKey val="0"/>
          <c:showVal val="0"/>
          <c:showCatName val="0"/>
          <c:showSerName val="0"/>
          <c:showPercent val="0"/>
          <c:showBubbleSize val="0"/>
        </c:dLbls>
        <c:smooth val="0"/>
        <c:axId val="225975296"/>
        <c:axId val="225997568"/>
      </c:lineChart>
      <c:catAx>
        <c:axId val="225975296"/>
        <c:scaling>
          <c:orientation val="minMax"/>
        </c:scaling>
        <c:delete val="0"/>
        <c:axPos val="b"/>
        <c:numFmt formatCode="General" sourceLinked="1"/>
        <c:majorTickMark val="out"/>
        <c:minorTickMark val="none"/>
        <c:tickLblPos val="nextTo"/>
        <c:crossAx val="225997568"/>
        <c:crosses val="autoZero"/>
        <c:auto val="1"/>
        <c:lblAlgn val="ctr"/>
        <c:lblOffset val="100"/>
        <c:noMultiLvlLbl val="0"/>
      </c:catAx>
      <c:valAx>
        <c:axId val="225997568"/>
        <c:scaling>
          <c:orientation val="minMax"/>
        </c:scaling>
        <c:delete val="0"/>
        <c:axPos val="l"/>
        <c:majorGridlines/>
        <c:numFmt formatCode="0.00" sourceLinked="1"/>
        <c:majorTickMark val="out"/>
        <c:minorTickMark val="none"/>
        <c:tickLblPos val="nextTo"/>
        <c:crossAx val="2259752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'173.ЈП за енергетски дејности С'!$A$95</c:f>
              <c:strCache>
                <c:ptCount val="1"/>
                <c:pt idx="0">
                  <c:v>Oбврски</c:v>
                </c:pt>
              </c:strCache>
            </c:strRef>
          </c:tx>
          <c:spPr>
            <a:ln>
              <a:prstDash val="solid"/>
            </a:ln>
          </c:spPr>
          <c:invertIfNegative val="0"/>
          <c:cat>
            <c:numRef>
              <c:f>'173.ЈП за енергетски дејности С'!$B$94:$D$94</c:f>
              <c:numCache>
                <c:formatCode>0</c:formatCode>
                <c:ptCount val="3"/>
                <c:pt idx="0">
                  <c:v>2023</c:v>
                </c:pt>
                <c:pt idx="1">
                  <c:v>2024</c:v>
                </c:pt>
                <c:pt idx="2">
                  <c:v>2025</c:v>
                </c:pt>
              </c:numCache>
            </c:numRef>
          </c:cat>
          <c:val>
            <c:numRef>
              <c:f>'173.ЈП за енергетски дејности С'!$B$95:$D$95</c:f>
              <c:numCache>
                <c:formatCode>#,##0</c:formatCode>
                <c:ptCount val="3"/>
                <c:pt idx="0">
                  <c:v>28484646</c:v>
                </c:pt>
                <c:pt idx="1">
                  <c:v>16252888</c:v>
                </c:pt>
                <c:pt idx="2">
                  <c:v>13602273</c:v>
                </c:pt>
              </c:numCache>
            </c:numRef>
          </c:val>
          <c:extLst>
            <c:ext xmlns:c16="http://schemas.microsoft.com/office/drawing/2014/chart" uri="{C3380CC4-5D6E-409C-BE32-E72D297353CC}">
              <c16:uniqueId val="{00000000-669F-5842-B286-D8B238146347}"/>
            </c:ext>
          </c:extLst>
        </c:ser>
        <c:ser>
          <c:idx val="1"/>
          <c:order val="1"/>
          <c:tx>
            <c:strRef>
              <c:f>'173.ЈП за енергетски дејности С'!$A$96</c:f>
              <c:strCache>
                <c:ptCount val="1"/>
                <c:pt idx="0">
                  <c:v>EBITDA</c:v>
                </c:pt>
              </c:strCache>
            </c:strRef>
          </c:tx>
          <c:spPr>
            <a:ln>
              <a:prstDash val="solid"/>
            </a:ln>
          </c:spPr>
          <c:invertIfNegative val="0"/>
          <c:cat>
            <c:numRef>
              <c:f>'173.ЈП за енергетски дејности С'!$B$94:$D$94</c:f>
              <c:numCache>
                <c:formatCode>0</c:formatCode>
                <c:ptCount val="3"/>
                <c:pt idx="0">
                  <c:v>2023</c:v>
                </c:pt>
                <c:pt idx="1">
                  <c:v>2024</c:v>
                </c:pt>
                <c:pt idx="2">
                  <c:v>2025</c:v>
                </c:pt>
              </c:numCache>
            </c:numRef>
          </c:cat>
          <c:val>
            <c:numRef>
              <c:f>'173.ЈП за енергетски дејности С'!$B$96:$D$96</c:f>
              <c:numCache>
                <c:formatCode>#,##0</c:formatCode>
                <c:ptCount val="3"/>
                <c:pt idx="0">
                  <c:v>-48418067</c:v>
                </c:pt>
                <c:pt idx="1">
                  <c:v>-42255385</c:v>
                </c:pt>
                <c:pt idx="2">
                  <c:v>-52743939</c:v>
                </c:pt>
              </c:numCache>
            </c:numRef>
          </c:val>
          <c:extLst>
            <c:ext xmlns:c16="http://schemas.microsoft.com/office/drawing/2014/chart" uri="{C3380CC4-5D6E-409C-BE32-E72D297353CC}">
              <c16:uniqueId val="{00000001-669F-5842-B286-D8B238146347}"/>
            </c:ext>
          </c:extLst>
        </c:ser>
        <c:ser>
          <c:idx val="2"/>
          <c:order val="2"/>
          <c:tx>
            <c:strRef>
              <c:f>'173.ЈП за енергетски дејности С'!$A$97</c:f>
              <c:strCache>
                <c:ptCount val="1"/>
                <c:pt idx="0">
                  <c:v>Показател на долг/ЕBITDA</c:v>
                </c:pt>
              </c:strCache>
            </c:strRef>
          </c:tx>
          <c:spPr>
            <a:ln>
              <a:prstDash val="solid"/>
            </a:ln>
          </c:spPr>
          <c:invertIfNegative val="0"/>
          <c:cat>
            <c:numRef>
              <c:f>'173.ЈП за енергетски дејности С'!$B$94:$D$94</c:f>
              <c:numCache>
                <c:formatCode>0</c:formatCode>
                <c:ptCount val="3"/>
                <c:pt idx="0">
                  <c:v>2023</c:v>
                </c:pt>
                <c:pt idx="1">
                  <c:v>2024</c:v>
                </c:pt>
                <c:pt idx="2">
                  <c:v>2025</c:v>
                </c:pt>
              </c:numCache>
            </c:numRef>
          </c:cat>
          <c:val>
            <c:numRef>
              <c:f>'173.ЈП за енергетски дејности С'!$B$97:$D$97</c:f>
              <c:numCache>
                <c:formatCode>#,##0.00</c:formatCode>
                <c:ptCount val="3"/>
                <c:pt idx="0">
                  <c:v>-0.58830613787204677</c:v>
                </c:pt>
                <c:pt idx="1">
                  <c:v>-0.38463471578829539</c:v>
                </c:pt>
                <c:pt idx="2">
                  <c:v>-0.25789262724575812</c:v>
                </c:pt>
              </c:numCache>
            </c:numRef>
          </c:val>
          <c:extLst>
            <c:ext xmlns:c16="http://schemas.microsoft.com/office/drawing/2014/chart" uri="{C3380CC4-5D6E-409C-BE32-E72D297353CC}">
              <c16:uniqueId val="{00000002-669F-5842-B286-D8B238146347}"/>
            </c:ext>
          </c:extLst>
        </c:ser>
        <c:dLbls>
          <c:showLegendKey val="0"/>
          <c:showVal val="0"/>
          <c:showCatName val="0"/>
          <c:showSerName val="0"/>
          <c:showPercent val="0"/>
          <c:showBubbleSize val="0"/>
        </c:dLbls>
        <c:gapWidth val="150"/>
        <c:axId val="281372544"/>
        <c:axId val="281374080"/>
      </c:barChart>
      <c:catAx>
        <c:axId val="281372544"/>
        <c:scaling>
          <c:orientation val="minMax"/>
        </c:scaling>
        <c:delete val="0"/>
        <c:axPos val="b"/>
        <c:numFmt formatCode="0" sourceLinked="1"/>
        <c:majorTickMark val="out"/>
        <c:minorTickMark val="none"/>
        <c:tickLblPos val="nextTo"/>
        <c:crossAx val="281374080"/>
        <c:crosses val="autoZero"/>
        <c:auto val="1"/>
        <c:lblAlgn val="ctr"/>
        <c:lblOffset val="100"/>
        <c:noMultiLvlLbl val="0"/>
      </c:catAx>
      <c:valAx>
        <c:axId val="281374080"/>
        <c:scaling>
          <c:orientation val="minMax"/>
        </c:scaling>
        <c:delete val="0"/>
        <c:axPos val="l"/>
        <c:majorGridlines/>
        <c:numFmt formatCode="#,##0" sourceLinked="1"/>
        <c:majorTickMark val="out"/>
        <c:minorTickMark val="none"/>
        <c:tickLblPos val="nextTo"/>
        <c:crossAx val="2813725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'173.ЈП за енергетски дејности С'!$A$118</c:f>
              <c:strCache>
                <c:ptCount val="1"/>
                <c:pt idx="0">
                  <c:v>Oбврски</c:v>
                </c:pt>
              </c:strCache>
            </c:strRef>
          </c:tx>
          <c:spPr>
            <a:ln>
              <a:prstDash val="solid"/>
            </a:ln>
          </c:spPr>
          <c:invertIfNegative val="0"/>
          <c:cat>
            <c:numRef>
              <c:f>'173.ЈП за енергетски дејности С'!$B$117:$D$117</c:f>
              <c:numCache>
                <c:formatCode>General</c:formatCode>
                <c:ptCount val="3"/>
                <c:pt idx="0">
                  <c:v>2023</c:v>
                </c:pt>
                <c:pt idx="1">
                  <c:v>2024</c:v>
                </c:pt>
                <c:pt idx="2">
                  <c:v>2025</c:v>
                </c:pt>
              </c:numCache>
            </c:numRef>
          </c:cat>
          <c:val>
            <c:numRef>
              <c:f>'173.ЈП за енергетски дејности С'!$B$118:$D$118</c:f>
              <c:numCache>
                <c:formatCode>#,##0</c:formatCode>
                <c:ptCount val="3"/>
                <c:pt idx="0">
                  <c:v>28484646</c:v>
                </c:pt>
                <c:pt idx="1">
                  <c:v>16252888</c:v>
                </c:pt>
                <c:pt idx="2">
                  <c:v>13602273</c:v>
                </c:pt>
              </c:numCache>
            </c:numRef>
          </c:val>
          <c:extLst>
            <c:ext xmlns:c16="http://schemas.microsoft.com/office/drawing/2014/chart" uri="{C3380CC4-5D6E-409C-BE32-E72D297353CC}">
              <c16:uniqueId val="{00000000-3A7A-EF4E-9A11-3AB57EB2D628}"/>
            </c:ext>
          </c:extLst>
        </c:ser>
        <c:ser>
          <c:idx val="1"/>
          <c:order val="1"/>
          <c:tx>
            <c:strRef>
              <c:f>'173.ЈП за енергетски дејности С'!$A$119</c:f>
              <c:strCache>
                <c:ptCount val="1"/>
                <c:pt idx="0">
                  <c:v>Приходи</c:v>
                </c:pt>
              </c:strCache>
            </c:strRef>
          </c:tx>
          <c:spPr>
            <a:ln>
              <a:prstDash val="solid"/>
            </a:ln>
          </c:spPr>
          <c:invertIfNegative val="0"/>
          <c:cat>
            <c:numRef>
              <c:f>'173.ЈП за енергетски дејности С'!$B$117:$D$117</c:f>
              <c:numCache>
                <c:formatCode>General</c:formatCode>
                <c:ptCount val="3"/>
                <c:pt idx="0">
                  <c:v>2023</c:v>
                </c:pt>
                <c:pt idx="1">
                  <c:v>2024</c:v>
                </c:pt>
                <c:pt idx="2">
                  <c:v>2025</c:v>
                </c:pt>
              </c:numCache>
            </c:numRef>
          </c:cat>
          <c:val>
            <c:numRef>
              <c:f>'173.ЈП за енергетски дејности С'!$B$119:$D$119</c:f>
              <c:numCache>
                <c:formatCode>#,##0</c:formatCode>
                <c:ptCount val="3"/>
                <c:pt idx="0">
                  <c:v>53840837</c:v>
                </c:pt>
                <c:pt idx="1">
                  <c:v>51707607</c:v>
                </c:pt>
                <c:pt idx="2">
                  <c:v>61995355</c:v>
                </c:pt>
              </c:numCache>
            </c:numRef>
          </c:val>
          <c:extLst>
            <c:ext xmlns:c16="http://schemas.microsoft.com/office/drawing/2014/chart" uri="{C3380CC4-5D6E-409C-BE32-E72D297353CC}">
              <c16:uniqueId val="{00000001-3A7A-EF4E-9A11-3AB57EB2D628}"/>
            </c:ext>
          </c:extLst>
        </c:ser>
        <c:dLbls>
          <c:showLegendKey val="0"/>
          <c:showVal val="0"/>
          <c:showCatName val="0"/>
          <c:showSerName val="0"/>
          <c:showPercent val="0"/>
          <c:showBubbleSize val="0"/>
        </c:dLbls>
        <c:gapWidth val="150"/>
        <c:axId val="281424640"/>
        <c:axId val="281426176"/>
      </c:barChart>
      <c:catAx>
        <c:axId val="281424640"/>
        <c:scaling>
          <c:orientation val="minMax"/>
        </c:scaling>
        <c:delete val="0"/>
        <c:axPos val="b"/>
        <c:numFmt formatCode="General" sourceLinked="1"/>
        <c:majorTickMark val="out"/>
        <c:minorTickMark val="none"/>
        <c:tickLblPos val="nextTo"/>
        <c:crossAx val="281426176"/>
        <c:crosses val="autoZero"/>
        <c:auto val="1"/>
        <c:lblAlgn val="ctr"/>
        <c:lblOffset val="100"/>
        <c:noMultiLvlLbl val="0"/>
      </c:catAx>
      <c:valAx>
        <c:axId val="281426176"/>
        <c:scaling>
          <c:orientation val="minMax"/>
        </c:scaling>
        <c:delete val="0"/>
        <c:axPos val="l"/>
        <c:majorGridlines/>
        <c:numFmt formatCode="#,##0" sourceLinked="1"/>
        <c:majorTickMark val="out"/>
        <c:minorTickMark val="none"/>
        <c:tickLblPos val="nextTo"/>
        <c:crossAx val="2814246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'173.ЈП за енергетски дејности С'!$A$139</c:f>
              <c:strCache>
                <c:ptCount val="1"/>
                <c:pt idx="0">
                  <c:v>  ПОКАЗАТЕЛ НА ВКУПНА ЗАДОЛЖЕНОСТ</c:v>
                </c:pt>
              </c:strCache>
            </c:strRef>
          </c:tx>
          <c:spPr>
            <a:ln>
              <a:prstDash val="solid"/>
            </a:ln>
          </c:spPr>
          <c:marker>
            <c:symbol val="none"/>
          </c:marker>
          <c:cat>
            <c:numRef>
              <c:f>'173.ЈП за енергетски дејности С'!$B$138:$D$138</c:f>
              <c:numCache>
                <c:formatCode>General</c:formatCode>
                <c:ptCount val="3"/>
                <c:pt idx="0">
                  <c:v>2023</c:v>
                </c:pt>
                <c:pt idx="1">
                  <c:v>2024</c:v>
                </c:pt>
                <c:pt idx="2">
                  <c:v>2025</c:v>
                </c:pt>
              </c:numCache>
            </c:numRef>
          </c:cat>
          <c:val>
            <c:numRef>
              <c:f>'173.ЈП за енергетски дејности С'!$B$139:$D$139</c:f>
              <c:numCache>
                <c:formatCode>0.00</c:formatCode>
                <c:ptCount val="3"/>
                <c:pt idx="0">
                  <c:v>0.17438743867842199</c:v>
                </c:pt>
                <c:pt idx="1">
                  <c:v>0.108616213422914</c:v>
                </c:pt>
                <c:pt idx="2">
                  <c:v>9.4748030916382231E-2</c:v>
                </c:pt>
              </c:numCache>
            </c:numRef>
          </c:val>
          <c:smooth val="0"/>
          <c:extLst>
            <c:ext xmlns:c16="http://schemas.microsoft.com/office/drawing/2014/chart" uri="{C3380CC4-5D6E-409C-BE32-E72D297353CC}">
              <c16:uniqueId val="{00000000-47A2-B940-906E-4B2844E35CD4}"/>
            </c:ext>
          </c:extLst>
        </c:ser>
        <c:ser>
          <c:idx val="1"/>
          <c:order val="1"/>
          <c:tx>
            <c:strRef>
              <c:f>'173.ЈП за енергетски дејности С'!$A$140</c:f>
              <c:strCache>
                <c:ptCount val="1"/>
                <c:pt idx="0">
                  <c:v>  ПОКАЗАТЕЛ ДОЛГ-СОПСТВЕН КАПИТАЛ (DEBT EQUITY RATIO)</c:v>
                </c:pt>
              </c:strCache>
            </c:strRef>
          </c:tx>
          <c:spPr>
            <a:ln>
              <a:prstDash val="solid"/>
            </a:ln>
          </c:spPr>
          <c:marker>
            <c:symbol val="none"/>
          </c:marker>
          <c:cat>
            <c:numRef>
              <c:f>'173.ЈП за енергетски дејности С'!$B$138:$D$138</c:f>
              <c:numCache>
                <c:formatCode>General</c:formatCode>
                <c:ptCount val="3"/>
                <c:pt idx="0">
                  <c:v>2023</c:v>
                </c:pt>
                <c:pt idx="1">
                  <c:v>2024</c:v>
                </c:pt>
                <c:pt idx="2">
                  <c:v>2025</c:v>
                </c:pt>
              </c:numCache>
            </c:numRef>
          </c:cat>
          <c:val>
            <c:numRef>
              <c:f>'173.ЈП за енергетски дејности С'!$B$140:$D$140</c:f>
              <c:numCache>
                <c:formatCode>0.00</c:formatCode>
                <c:ptCount val="3"/>
                <c:pt idx="0">
                  <c:v>0.38245522549691302</c:v>
                </c:pt>
                <c:pt idx="1">
                  <c:v>0.21807458577920899</c:v>
                </c:pt>
                <c:pt idx="2">
                  <c:v>0.1849048011548638</c:v>
                </c:pt>
              </c:numCache>
            </c:numRef>
          </c:val>
          <c:smooth val="0"/>
          <c:extLst>
            <c:ext xmlns:c16="http://schemas.microsoft.com/office/drawing/2014/chart" uri="{C3380CC4-5D6E-409C-BE32-E72D297353CC}">
              <c16:uniqueId val="{00000001-47A2-B940-906E-4B2844E35CD4}"/>
            </c:ext>
          </c:extLst>
        </c:ser>
        <c:dLbls>
          <c:showLegendKey val="0"/>
          <c:showVal val="0"/>
          <c:showCatName val="0"/>
          <c:showSerName val="0"/>
          <c:showPercent val="0"/>
          <c:showBubbleSize val="0"/>
        </c:dLbls>
        <c:smooth val="0"/>
        <c:axId val="281460096"/>
        <c:axId val="281461888"/>
      </c:lineChart>
      <c:catAx>
        <c:axId val="281460096"/>
        <c:scaling>
          <c:orientation val="minMax"/>
        </c:scaling>
        <c:delete val="0"/>
        <c:axPos val="b"/>
        <c:numFmt formatCode="General" sourceLinked="1"/>
        <c:majorTickMark val="out"/>
        <c:minorTickMark val="none"/>
        <c:tickLblPos val="nextTo"/>
        <c:crossAx val="281461888"/>
        <c:crosses val="autoZero"/>
        <c:auto val="1"/>
        <c:lblAlgn val="ctr"/>
        <c:lblOffset val="100"/>
        <c:noMultiLvlLbl val="0"/>
      </c:catAx>
      <c:valAx>
        <c:axId val="281461888"/>
        <c:scaling>
          <c:orientation val="minMax"/>
        </c:scaling>
        <c:delete val="0"/>
        <c:axPos val="l"/>
        <c:majorGridlines/>
        <c:numFmt formatCode="0.00" sourceLinked="1"/>
        <c:majorTickMark val="out"/>
        <c:minorTickMark val="none"/>
        <c:tickLblPos val="nextTo"/>
        <c:crossAx val="28146009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'173.ЈП за енергетски дејности С'!$A$185</c:f>
              <c:strCache>
                <c:ptCount val="1"/>
                <c:pt idx="0">
                  <c:v>  ПОКАЗАТЕЛ НА ТЕКОВНА ЛИКВИДНОСТ (CURRENT RATIO)</c:v>
                </c:pt>
              </c:strCache>
            </c:strRef>
          </c:tx>
          <c:spPr>
            <a:ln>
              <a:prstDash val="solid"/>
            </a:ln>
          </c:spPr>
          <c:marker>
            <c:symbol val="none"/>
          </c:marker>
          <c:cat>
            <c:numRef>
              <c:f>'173.ЈП за енергетски дејности С'!$B$184:$D$184</c:f>
              <c:numCache>
                <c:formatCode>General</c:formatCode>
                <c:ptCount val="3"/>
                <c:pt idx="0">
                  <c:v>2023</c:v>
                </c:pt>
                <c:pt idx="1">
                  <c:v>2024</c:v>
                </c:pt>
                <c:pt idx="2">
                  <c:v>2025</c:v>
                </c:pt>
              </c:numCache>
            </c:numRef>
          </c:cat>
          <c:val>
            <c:numRef>
              <c:f>'173.ЈП за енергетски дејности С'!$B$185:$D$185</c:f>
              <c:numCache>
                <c:formatCode>0.00</c:formatCode>
                <c:ptCount val="3"/>
                <c:pt idx="0">
                  <c:v>1.111360766077276</c:v>
                </c:pt>
                <c:pt idx="1">
                  <c:v>1.313981305968515</c:v>
                </c:pt>
                <c:pt idx="2">
                  <c:v>1.318624027028424</c:v>
                </c:pt>
              </c:numCache>
            </c:numRef>
          </c:val>
          <c:smooth val="0"/>
          <c:extLst>
            <c:ext xmlns:c16="http://schemas.microsoft.com/office/drawing/2014/chart" uri="{C3380CC4-5D6E-409C-BE32-E72D297353CC}">
              <c16:uniqueId val="{00000000-643F-F544-A45B-DBDA405AD8F3}"/>
            </c:ext>
          </c:extLst>
        </c:ser>
        <c:ser>
          <c:idx val="1"/>
          <c:order val="1"/>
          <c:tx>
            <c:strRef>
              <c:f>'173.ЈП за енергетски дејности С'!$A$186</c:f>
              <c:strCache>
                <c:ptCount val="1"/>
                <c:pt idx="0">
                  <c:v>  ПОКАЗАТЕЛ НА ЗАБРЗАНА ЛИКВИДНОСТ (QOICK RATIO)</c:v>
                </c:pt>
              </c:strCache>
            </c:strRef>
          </c:tx>
          <c:spPr>
            <a:ln>
              <a:prstDash val="solid"/>
            </a:ln>
          </c:spPr>
          <c:marker>
            <c:symbol val="none"/>
          </c:marker>
          <c:cat>
            <c:numRef>
              <c:f>'173.ЈП за енергетски дејности С'!$B$184:$D$184</c:f>
              <c:numCache>
                <c:formatCode>General</c:formatCode>
                <c:ptCount val="3"/>
                <c:pt idx="0">
                  <c:v>2023</c:v>
                </c:pt>
                <c:pt idx="1">
                  <c:v>2024</c:v>
                </c:pt>
                <c:pt idx="2">
                  <c:v>2025</c:v>
                </c:pt>
              </c:numCache>
            </c:numRef>
          </c:cat>
          <c:val>
            <c:numRef>
              <c:f>'173.ЈП за енергетски дејности С'!$B$186:$D$186</c:f>
              <c:numCache>
                <c:formatCode>0.00</c:formatCode>
                <c:ptCount val="3"/>
                <c:pt idx="0">
                  <c:v>0.96018637549506491</c:v>
                </c:pt>
                <c:pt idx="1">
                  <c:v>1.0524352348948689</c:v>
                </c:pt>
                <c:pt idx="2">
                  <c:v>1.1146957570988321</c:v>
                </c:pt>
              </c:numCache>
            </c:numRef>
          </c:val>
          <c:smooth val="0"/>
          <c:extLst>
            <c:ext xmlns:c16="http://schemas.microsoft.com/office/drawing/2014/chart" uri="{C3380CC4-5D6E-409C-BE32-E72D297353CC}">
              <c16:uniqueId val="{00000001-643F-F544-A45B-DBDA405AD8F3}"/>
            </c:ext>
          </c:extLst>
        </c:ser>
        <c:dLbls>
          <c:showLegendKey val="0"/>
          <c:showVal val="0"/>
          <c:showCatName val="0"/>
          <c:showSerName val="0"/>
          <c:showPercent val="0"/>
          <c:showBubbleSize val="0"/>
        </c:dLbls>
        <c:smooth val="0"/>
        <c:axId val="282601728"/>
        <c:axId val="282607616"/>
      </c:lineChart>
      <c:catAx>
        <c:axId val="282601728"/>
        <c:scaling>
          <c:orientation val="minMax"/>
        </c:scaling>
        <c:delete val="0"/>
        <c:axPos val="b"/>
        <c:numFmt formatCode="General" sourceLinked="1"/>
        <c:majorTickMark val="out"/>
        <c:minorTickMark val="none"/>
        <c:tickLblPos val="nextTo"/>
        <c:crossAx val="282607616"/>
        <c:crosses val="autoZero"/>
        <c:auto val="1"/>
        <c:lblAlgn val="ctr"/>
        <c:lblOffset val="100"/>
        <c:noMultiLvlLbl val="0"/>
      </c:catAx>
      <c:valAx>
        <c:axId val="282607616"/>
        <c:scaling>
          <c:orientation val="minMax"/>
        </c:scaling>
        <c:delete val="0"/>
        <c:axPos val="l"/>
        <c:majorGridlines/>
        <c:numFmt formatCode="0.00" sourceLinked="1"/>
        <c:majorTickMark val="out"/>
        <c:minorTickMark val="none"/>
        <c:tickLblPos val="nextTo"/>
        <c:crossAx val="2826017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'174.ЈП за заловување и третман'!$A$161</c:f>
              <c:strCache>
                <c:ptCount val="1"/>
                <c:pt idx="0">
                  <c:v>   НЕТО ПРОФИТНА МАРЖА</c:v>
                </c:pt>
              </c:strCache>
            </c:strRef>
          </c:tx>
          <c:spPr>
            <a:ln>
              <a:prstDash val="solid"/>
            </a:ln>
          </c:spPr>
          <c:marker>
            <c:symbol val="none"/>
          </c:marker>
          <c:cat>
            <c:numRef>
              <c:f>'174.ЈП за заловување и третман'!$B$160:$D$160</c:f>
              <c:numCache>
                <c:formatCode>General</c:formatCode>
                <c:ptCount val="3"/>
                <c:pt idx="0">
                  <c:v>2023</c:v>
                </c:pt>
                <c:pt idx="1">
                  <c:v>2024</c:v>
                </c:pt>
                <c:pt idx="2">
                  <c:v>2025</c:v>
                </c:pt>
              </c:numCache>
            </c:numRef>
          </c:cat>
          <c:val>
            <c:numRef>
              <c:f>'174.ЈП за заловување и третман'!$B$161:$D$161</c:f>
              <c:numCache>
                <c:formatCode>0.00</c:formatCode>
                <c:ptCount val="3"/>
                <c:pt idx="0">
                  <c:v>-121.34</c:v>
                </c:pt>
                <c:pt idx="1">
                  <c:v>-69.95</c:v>
                </c:pt>
                <c:pt idx="2">
                  <c:v>-145.33000000000001</c:v>
                </c:pt>
              </c:numCache>
            </c:numRef>
          </c:val>
          <c:smooth val="0"/>
          <c:extLst>
            <c:ext xmlns:c16="http://schemas.microsoft.com/office/drawing/2014/chart" uri="{C3380CC4-5D6E-409C-BE32-E72D297353CC}">
              <c16:uniqueId val="{00000000-818C-6049-9C10-B238FD127720}"/>
            </c:ext>
          </c:extLst>
        </c:ser>
        <c:ser>
          <c:idx val="1"/>
          <c:order val="1"/>
          <c:tx>
            <c:strRef>
              <c:f>'174.ЈП за заловување и третман'!$A$162</c:f>
              <c:strCache>
                <c:ptCount val="1"/>
                <c:pt idx="0">
                  <c:v>  ОПЕРАТИВНА ПРОФИТНА МАРЖА</c:v>
                </c:pt>
              </c:strCache>
            </c:strRef>
          </c:tx>
          <c:spPr>
            <a:ln>
              <a:prstDash val="solid"/>
            </a:ln>
          </c:spPr>
          <c:marker>
            <c:symbol val="none"/>
          </c:marker>
          <c:cat>
            <c:numRef>
              <c:f>'174.ЈП за заловување и третман'!$B$160:$D$160</c:f>
              <c:numCache>
                <c:formatCode>General</c:formatCode>
                <c:ptCount val="3"/>
                <c:pt idx="0">
                  <c:v>2023</c:v>
                </c:pt>
                <c:pt idx="1">
                  <c:v>2024</c:v>
                </c:pt>
                <c:pt idx="2">
                  <c:v>2025</c:v>
                </c:pt>
              </c:numCache>
            </c:numRef>
          </c:cat>
          <c:val>
            <c:numRef>
              <c:f>'174.ЈП за заловување и третман'!$B$162:$D$162</c:f>
              <c:numCache>
                <c:formatCode>0.00</c:formatCode>
                <c:ptCount val="3"/>
                <c:pt idx="0">
                  <c:v>-662.22342418778942</c:v>
                </c:pt>
                <c:pt idx="1">
                  <c:v>-612.22429618467015</c:v>
                </c:pt>
                <c:pt idx="2">
                  <c:v>-1103.2141411148959</c:v>
                </c:pt>
              </c:numCache>
            </c:numRef>
          </c:val>
          <c:smooth val="0"/>
          <c:extLst>
            <c:ext xmlns:c16="http://schemas.microsoft.com/office/drawing/2014/chart" uri="{C3380CC4-5D6E-409C-BE32-E72D297353CC}">
              <c16:uniqueId val="{00000001-818C-6049-9C10-B238FD127720}"/>
            </c:ext>
          </c:extLst>
        </c:ser>
        <c:ser>
          <c:idx val="2"/>
          <c:order val="2"/>
          <c:tx>
            <c:strRef>
              <c:f>'174.ЈП за заловување и третман'!$A$163</c:f>
              <c:strCache>
                <c:ptCount val="1"/>
                <c:pt idx="0">
                  <c:v>  СТАПКА НА ПОВРАТ НА СРЕДСТВА (ROA)</c:v>
                </c:pt>
              </c:strCache>
            </c:strRef>
          </c:tx>
          <c:spPr>
            <a:ln>
              <a:prstDash val="solid"/>
            </a:ln>
          </c:spPr>
          <c:marker>
            <c:symbol val="none"/>
          </c:marker>
          <c:cat>
            <c:numRef>
              <c:f>'174.ЈП за заловување и третман'!$B$160:$D$160</c:f>
              <c:numCache>
                <c:formatCode>General</c:formatCode>
                <c:ptCount val="3"/>
                <c:pt idx="0">
                  <c:v>2023</c:v>
                </c:pt>
                <c:pt idx="1">
                  <c:v>2024</c:v>
                </c:pt>
                <c:pt idx="2">
                  <c:v>2025</c:v>
                </c:pt>
              </c:numCache>
            </c:numRef>
          </c:cat>
          <c:val>
            <c:numRef>
              <c:f>'174.ЈП за заловување и третман'!$B$163:$D$163</c:f>
              <c:numCache>
                <c:formatCode>0.00</c:formatCode>
                <c:ptCount val="3"/>
                <c:pt idx="0">
                  <c:v>-68.64</c:v>
                </c:pt>
                <c:pt idx="1">
                  <c:v>-82.54</c:v>
                </c:pt>
                <c:pt idx="2">
                  <c:v>-180.64</c:v>
                </c:pt>
              </c:numCache>
            </c:numRef>
          </c:val>
          <c:smooth val="0"/>
          <c:extLst>
            <c:ext xmlns:c16="http://schemas.microsoft.com/office/drawing/2014/chart" uri="{C3380CC4-5D6E-409C-BE32-E72D297353CC}">
              <c16:uniqueId val="{00000002-818C-6049-9C10-B238FD127720}"/>
            </c:ext>
          </c:extLst>
        </c:ser>
        <c:ser>
          <c:idx val="3"/>
          <c:order val="3"/>
          <c:tx>
            <c:strRef>
              <c:f>'174.ЈП за заловување и третман'!$A$164</c:f>
              <c:strCache>
                <c:ptCount val="1"/>
                <c:pt idx="0">
                  <c:v>  СТАПКА НА ПОВРАТ НА КАПИТАЛОТ (ROE)</c:v>
                </c:pt>
              </c:strCache>
            </c:strRef>
          </c:tx>
          <c:marker>
            <c:symbol val="none"/>
          </c:marker>
          <c:cat>
            <c:numRef>
              <c:f>'174.ЈП за заловување и третман'!$B$160:$D$160</c:f>
              <c:numCache>
                <c:formatCode>General</c:formatCode>
                <c:ptCount val="3"/>
                <c:pt idx="0">
                  <c:v>2023</c:v>
                </c:pt>
                <c:pt idx="1">
                  <c:v>2024</c:v>
                </c:pt>
                <c:pt idx="2">
                  <c:v>2025</c:v>
                </c:pt>
              </c:numCache>
            </c:numRef>
          </c:cat>
          <c:val>
            <c:numRef>
              <c:f>'174.ЈП за заловување и третман'!$B$164:$D$164</c:f>
              <c:numCache>
                <c:formatCode>0.00</c:formatCode>
                <c:ptCount val="3"/>
                <c:pt idx="0">
                  <c:v>-71.180000000000007</c:v>
                </c:pt>
                <c:pt idx="1">
                  <c:v>-103.37</c:v>
                </c:pt>
                <c:pt idx="2">
                  <c:v>514.17999999999995</c:v>
                </c:pt>
              </c:numCache>
            </c:numRef>
          </c:val>
          <c:smooth val="0"/>
          <c:extLst>
            <c:ext xmlns:c16="http://schemas.microsoft.com/office/drawing/2014/chart" uri="{C3380CC4-5D6E-409C-BE32-E72D297353CC}">
              <c16:uniqueId val="{00000000-70D2-2442-BEE7-C04B0549ED39}"/>
            </c:ext>
          </c:extLst>
        </c:ser>
        <c:dLbls>
          <c:showLegendKey val="0"/>
          <c:showVal val="0"/>
          <c:showCatName val="0"/>
          <c:showSerName val="0"/>
          <c:showPercent val="0"/>
          <c:showBubbleSize val="0"/>
        </c:dLbls>
        <c:smooth val="0"/>
        <c:axId val="282685440"/>
        <c:axId val="282686976"/>
      </c:lineChart>
      <c:catAx>
        <c:axId val="282685440"/>
        <c:scaling>
          <c:orientation val="minMax"/>
        </c:scaling>
        <c:delete val="0"/>
        <c:axPos val="b"/>
        <c:numFmt formatCode="General" sourceLinked="0"/>
        <c:majorTickMark val="out"/>
        <c:minorTickMark val="none"/>
        <c:tickLblPos val="nextTo"/>
        <c:crossAx val="282686976"/>
        <c:crosses val="autoZero"/>
        <c:auto val="1"/>
        <c:lblAlgn val="ctr"/>
        <c:lblOffset val="100"/>
        <c:noMultiLvlLbl val="0"/>
      </c:catAx>
      <c:valAx>
        <c:axId val="282686976"/>
        <c:scaling>
          <c:orientation val="minMax"/>
        </c:scaling>
        <c:delete val="0"/>
        <c:axPos val="l"/>
        <c:majorGridlines/>
        <c:numFmt formatCode="0.00" sourceLinked="1"/>
        <c:majorTickMark val="out"/>
        <c:minorTickMark val="none"/>
        <c:tickLblPos val="nextTo"/>
        <c:crossAx val="28268544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'174.ЈП за заловување и третман'!$A$185</c:f>
              <c:strCache>
                <c:ptCount val="1"/>
                <c:pt idx="0">
                  <c:v>  ПОКАЗАТЕЛ НА ТЕКОВНА ЛИКВИДНОСТ (CURRENT RATIO)</c:v>
                </c:pt>
              </c:strCache>
            </c:strRef>
          </c:tx>
          <c:spPr>
            <a:ln>
              <a:prstDash val="solid"/>
            </a:ln>
          </c:spPr>
          <c:marker>
            <c:symbol val="none"/>
          </c:marker>
          <c:cat>
            <c:numRef>
              <c:f>'174.ЈП за заловување и третман'!$B$184:$D$184</c:f>
              <c:numCache>
                <c:formatCode>General</c:formatCode>
                <c:ptCount val="3"/>
                <c:pt idx="0">
                  <c:v>2023</c:v>
                </c:pt>
                <c:pt idx="1">
                  <c:v>2024</c:v>
                </c:pt>
                <c:pt idx="2">
                  <c:v>2025</c:v>
                </c:pt>
              </c:numCache>
            </c:numRef>
          </c:cat>
          <c:val>
            <c:numRef>
              <c:f>'174.ЈП за заловување и третман'!$B$185:$D$185</c:f>
              <c:numCache>
                <c:formatCode>0.00</c:formatCode>
                <c:ptCount val="3"/>
                <c:pt idx="0">
                  <c:v>11.488995858054411</c:v>
                </c:pt>
                <c:pt idx="1">
                  <c:v>1.4681707410836959</c:v>
                </c:pt>
                <c:pt idx="2">
                  <c:v>0.27511596876495881</c:v>
                </c:pt>
              </c:numCache>
            </c:numRef>
          </c:val>
          <c:smooth val="0"/>
          <c:extLst>
            <c:ext xmlns:c16="http://schemas.microsoft.com/office/drawing/2014/chart" uri="{C3380CC4-5D6E-409C-BE32-E72D297353CC}">
              <c16:uniqueId val="{00000000-3476-C84C-BE86-3C03B0CFB659}"/>
            </c:ext>
          </c:extLst>
        </c:ser>
        <c:ser>
          <c:idx val="1"/>
          <c:order val="1"/>
          <c:tx>
            <c:strRef>
              <c:f>'174.ЈП за заловување и третман'!$A$186</c:f>
              <c:strCache>
                <c:ptCount val="1"/>
                <c:pt idx="0">
                  <c:v>  ПОКАЗАТЕЛ НА ЗАБРЗАНА ЛИКВИДНОСТ (QOICK RATIO)</c:v>
                </c:pt>
              </c:strCache>
            </c:strRef>
          </c:tx>
          <c:spPr>
            <a:ln>
              <a:prstDash val="solid"/>
            </a:ln>
          </c:spPr>
          <c:marker>
            <c:symbol val="none"/>
          </c:marker>
          <c:cat>
            <c:numRef>
              <c:f>'174.ЈП за заловување и третман'!$B$184:$D$184</c:f>
              <c:numCache>
                <c:formatCode>General</c:formatCode>
                <c:ptCount val="3"/>
                <c:pt idx="0">
                  <c:v>2023</c:v>
                </c:pt>
                <c:pt idx="1">
                  <c:v>2024</c:v>
                </c:pt>
                <c:pt idx="2">
                  <c:v>2025</c:v>
                </c:pt>
              </c:numCache>
            </c:numRef>
          </c:cat>
          <c:val>
            <c:numRef>
              <c:f>'174.ЈП за заловување и третман'!$B$186:$D$186</c:f>
              <c:numCache>
                <c:formatCode>0.00</c:formatCode>
                <c:ptCount val="3"/>
                <c:pt idx="0">
                  <c:v>9.7965856934960254</c:v>
                </c:pt>
                <c:pt idx="1">
                  <c:v>0.37888568343568119</c:v>
                </c:pt>
                <c:pt idx="2">
                  <c:v>5.4927457643129569E-2</c:v>
                </c:pt>
              </c:numCache>
            </c:numRef>
          </c:val>
          <c:smooth val="0"/>
          <c:extLst>
            <c:ext xmlns:c16="http://schemas.microsoft.com/office/drawing/2014/chart" uri="{C3380CC4-5D6E-409C-BE32-E72D297353CC}">
              <c16:uniqueId val="{00000001-3476-C84C-BE86-3C03B0CFB659}"/>
            </c:ext>
          </c:extLst>
        </c:ser>
        <c:dLbls>
          <c:showLegendKey val="0"/>
          <c:showVal val="0"/>
          <c:showCatName val="0"/>
          <c:showSerName val="0"/>
          <c:showPercent val="0"/>
          <c:showBubbleSize val="0"/>
        </c:dLbls>
        <c:smooth val="0"/>
        <c:axId val="282716800"/>
        <c:axId val="282722688"/>
      </c:lineChart>
      <c:catAx>
        <c:axId val="282716800"/>
        <c:scaling>
          <c:orientation val="minMax"/>
        </c:scaling>
        <c:delete val="0"/>
        <c:axPos val="b"/>
        <c:numFmt formatCode="General" sourceLinked="1"/>
        <c:majorTickMark val="out"/>
        <c:minorTickMark val="none"/>
        <c:tickLblPos val="nextTo"/>
        <c:crossAx val="282722688"/>
        <c:crosses val="autoZero"/>
        <c:auto val="1"/>
        <c:lblAlgn val="ctr"/>
        <c:lblOffset val="100"/>
        <c:noMultiLvlLbl val="0"/>
      </c:catAx>
      <c:valAx>
        <c:axId val="282722688"/>
        <c:scaling>
          <c:orientation val="minMax"/>
        </c:scaling>
        <c:delete val="0"/>
        <c:axPos val="l"/>
        <c:majorGridlines/>
        <c:numFmt formatCode="0.00" sourceLinked="1"/>
        <c:majorTickMark val="out"/>
        <c:minorTickMark val="none"/>
        <c:tickLblPos val="nextTo"/>
        <c:crossAx val="2827168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'174.ЈП за заловување и третман'!$A$139</c:f>
              <c:strCache>
                <c:ptCount val="1"/>
                <c:pt idx="0">
                  <c:v>  ПОКАЗАТЕЛ НА ВКУПНА ЗАДОЛЖЕНОСТ</c:v>
                </c:pt>
              </c:strCache>
            </c:strRef>
          </c:tx>
          <c:spPr>
            <a:ln>
              <a:prstDash val="solid"/>
            </a:ln>
          </c:spPr>
          <c:marker>
            <c:symbol val="none"/>
          </c:marker>
          <c:cat>
            <c:numRef>
              <c:f>'174.ЈП за заловување и третман'!$B$138:$D$138</c:f>
              <c:numCache>
                <c:formatCode>General</c:formatCode>
                <c:ptCount val="3"/>
                <c:pt idx="0">
                  <c:v>2023</c:v>
                </c:pt>
                <c:pt idx="1">
                  <c:v>2024</c:v>
                </c:pt>
                <c:pt idx="2">
                  <c:v>2025</c:v>
                </c:pt>
              </c:numCache>
            </c:numRef>
          </c:cat>
          <c:val>
            <c:numRef>
              <c:f>'174.ЈП за заловување и третман'!$B$139:$D$139</c:f>
              <c:numCache>
                <c:formatCode>0.00</c:formatCode>
                <c:ptCount val="3"/>
                <c:pt idx="0">
                  <c:v>3.5728541477185009E-2</c:v>
                </c:pt>
                <c:pt idx="1">
                  <c:v>0.20149465856582829</c:v>
                </c:pt>
                <c:pt idx="2">
                  <c:v>1.3513112448172511</c:v>
                </c:pt>
              </c:numCache>
            </c:numRef>
          </c:val>
          <c:smooth val="0"/>
          <c:extLst>
            <c:ext xmlns:c16="http://schemas.microsoft.com/office/drawing/2014/chart" uri="{C3380CC4-5D6E-409C-BE32-E72D297353CC}">
              <c16:uniqueId val="{00000000-FCC8-A04D-A2B6-1050A63AC2C8}"/>
            </c:ext>
          </c:extLst>
        </c:ser>
        <c:ser>
          <c:idx val="1"/>
          <c:order val="1"/>
          <c:tx>
            <c:strRef>
              <c:f>'174.ЈП за заловување и третман'!$A$140</c:f>
              <c:strCache>
                <c:ptCount val="1"/>
                <c:pt idx="0">
                  <c:v>  ПОКАЗАТЕЛ ДОЛГ-СОПСТВЕН КАПИТАЛ (DEBT EQUITY RATIO)</c:v>
                </c:pt>
              </c:strCache>
            </c:strRef>
          </c:tx>
          <c:spPr>
            <a:ln>
              <a:prstDash val="solid"/>
            </a:ln>
          </c:spPr>
          <c:marker>
            <c:symbol val="none"/>
          </c:marker>
          <c:cat>
            <c:numRef>
              <c:f>'174.ЈП за заловување и третман'!$B$138:$D$138</c:f>
              <c:numCache>
                <c:formatCode>General</c:formatCode>
                <c:ptCount val="3"/>
                <c:pt idx="0">
                  <c:v>2023</c:v>
                </c:pt>
                <c:pt idx="1">
                  <c:v>2024</c:v>
                </c:pt>
                <c:pt idx="2">
                  <c:v>2025</c:v>
                </c:pt>
              </c:numCache>
            </c:numRef>
          </c:cat>
          <c:val>
            <c:numRef>
              <c:f>'174.ЈП за заловување и третман'!$B$140:$D$140</c:f>
              <c:numCache>
                <c:formatCode>0.00</c:formatCode>
                <c:ptCount val="3"/>
                <c:pt idx="0">
                  <c:v>3.7052368564261161E-2</c:v>
                </c:pt>
                <c:pt idx="1">
                  <c:v>0.25233977546590952</c:v>
                </c:pt>
                <c:pt idx="2">
                  <c:v>-3.8464787699015801</c:v>
                </c:pt>
              </c:numCache>
            </c:numRef>
          </c:val>
          <c:smooth val="0"/>
          <c:extLst>
            <c:ext xmlns:c16="http://schemas.microsoft.com/office/drawing/2014/chart" uri="{C3380CC4-5D6E-409C-BE32-E72D297353CC}">
              <c16:uniqueId val="{00000001-FCC8-A04D-A2B6-1050A63AC2C8}"/>
            </c:ext>
          </c:extLst>
        </c:ser>
        <c:dLbls>
          <c:showLegendKey val="0"/>
          <c:showVal val="0"/>
          <c:showCatName val="0"/>
          <c:showSerName val="0"/>
          <c:showPercent val="0"/>
          <c:showBubbleSize val="0"/>
        </c:dLbls>
        <c:smooth val="0"/>
        <c:axId val="282748416"/>
        <c:axId val="282749952"/>
      </c:lineChart>
      <c:catAx>
        <c:axId val="282748416"/>
        <c:scaling>
          <c:orientation val="minMax"/>
        </c:scaling>
        <c:delete val="0"/>
        <c:axPos val="b"/>
        <c:numFmt formatCode="General" sourceLinked="1"/>
        <c:majorTickMark val="out"/>
        <c:minorTickMark val="none"/>
        <c:tickLblPos val="nextTo"/>
        <c:crossAx val="282749952"/>
        <c:crosses val="autoZero"/>
        <c:auto val="1"/>
        <c:lblAlgn val="ctr"/>
        <c:lblOffset val="100"/>
        <c:noMultiLvlLbl val="0"/>
      </c:catAx>
      <c:valAx>
        <c:axId val="282749952"/>
        <c:scaling>
          <c:orientation val="minMax"/>
        </c:scaling>
        <c:delete val="0"/>
        <c:axPos val="l"/>
        <c:majorGridlines/>
        <c:numFmt formatCode="0.00" sourceLinked="1"/>
        <c:majorTickMark val="out"/>
        <c:minorTickMark val="none"/>
        <c:tickLblPos val="nextTo"/>
        <c:crossAx val="2827484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'174.ЈП за заловување и третман'!$A$118</c:f>
              <c:strCache>
                <c:ptCount val="1"/>
                <c:pt idx="0">
                  <c:v>Oбврски</c:v>
                </c:pt>
              </c:strCache>
            </c:strRef>
          </c:tx>
          <c:spPr>
            <a:ln>
              <a:prstDash val="solid"/>
            </a:ln>
          </c:spPr>
          <c:invertIfNegative val="0"/>
          <c:cat>
            <c:numRef>
              <c:f>'174.ЈП за заловување и третман'!$B$117:$D$117</c:f>
              <c:numCache>
                <c:formatCode>General</c:formatCode>
                <c:ptCount val="3"/>
                <c:pt idx="0">
                  <c:v>2023</c:v>
                </c:pt>
                <c:pt idx="1">
                  <c:v>2024</c:v>
                </c:pt>
                <c:pt idx="2">
                  <c:v>2025</c:v>
                </c:pt>
              </c:numCache>
            </c:numRef>
          </c:cat>
          <c:val>
            <c:numRef>
              <c:f>'174.ЈП за заловување и третман'!$B$118:$D$118</c:f>
              <c:numCache>
                <c:formatCode>#,##0</c:formatCode>
                <c:ptCount val="3"/>
                <c:pt idx="0">
                  <c:v>89330</c:v>
                </c:pt>
                <c:pt idx="1">
                  <c:v>299143</c:v>
                </c:pt>
                <c:pt idx="2">
                  <c:v>1100943</c:v>
                </c:pt>
              </c:numCache>
            </c:numRef>
          </c:val>
          <c:extLst>
            <c:ext xmlns:c16="http://schemas.microsoft.com/office/drawing/2014/chart" uri="{C3380CC4-5D6E-409C-BE32-E72D297353CC}">
              <c16:uniqueId val="{00000000-B738-474D-989B-E38E9C4A04A9}"/>
            </c:ext>
          </c:extLst>
        </c:ser>
        <c:ser>
          <c:idx val="1"/>
          <c:order val="1"/>
          <c:tx>
            <c:strRef>
              <c:f>'174.ЈП за заловување и третман'!$A$119</c:f>
              <c:strCache>
                <c:ptCount val="1"/>
                <c:pt idx="0">
                  <c:v>Приходи</c:v>
                </c:pt>
              </c:strCache>
            </c:strRef>
          </c:tx>
          <c:spPr>
            <a:ln>
              <a:prstDash val="solid"/>
            </a:ln>
          </c:spPr>
          <c:invertIfNegative val="0"/>
          <c:cat>
            <c:numRef>
              <c:f>'174.ЈП за заловување и третман'!$B$117:$D$117</c:f>
              <c:numCache>
                <c:formatCode>General</c:formatCode>
                <c:ptCount val="3"/>
                <c:pt idx="0">
                  <c:v>2023</c:v>
                </c:pt>
                <c:pt idx="1">
                  <c:v>2024</c:v>
                </c:pt>
                <c:pt idx="2">
                  <c:v>2025</c:v>
                </c:pt>
              </c:numCache>
            </c:numRef>
          </c:cat>
          <c:val>
            <c:numRef>
              <c:f>'174.ЈП за заловување и третман'!$B$119:$D$119</c:f>
              <c:numCache>
                <c:formatCode>#,##0</c:formatCode>
                <c:ptCount val="3"/>
                <c:pt idx="0">
                  <c:v>9064350</c:v>
                </c:pt>
                <c:pt idx="1">
                  <c:v>11251880</c:v>
                </c:pt>
                <c:pt idx="2">
                  <c:v>10712650</c:v>
                </c:pt>
              </c:numCache>
            </c:numRef>
          </c:val>
          <c:extLst>
            <c:ext xmlns:c16="http://schemas.microsoft.com/office/drawing/2014/chart" uri="{C3380CC4-5D6E-409C-BE32-E72D297353CC}">
              <c16:uniqueId val="{00000001-B738-474D-989B-E38E9C4A04A9}"/>
            </c:ext>
          </c:extLst>
        </c:ser>
        <c:dLbls>
          <c:showLegendKey val="0"/>
          <c:showVal val="0"/>
          <c:showCatName val="0"/>
          <c:showSerName val="0"/>
          <c:showPercent val="0"/>
          <c:showBubbleSize val="0"/>
        </c:dLbls>
        <c:gapWidth val="150"/>
        <c:axId val="282853760"/>
        <c:axId val="282855296"/>
      </c:barChart>
      <c:catAx>
        <c:axId val="282853760"/>
        <c:scaling>
          <c:orientation val="minMax"/>
        </c:scaling>
        <c:delete val="0"/>
        <c:axPos val="b"/>
        <c:numFmt formatCode="General" sourceLinked="1"/>
        <c:majorTickMark val="out"/>
        <c:minorTickMark val="none"/>
        <c:tickLblPos val="nextTo"/>
        <c:crossAx val="282855296"/>
        <c:crosses val="autoZero"/>
        <c:auto val="1"/>
        <c:lblAlgn val="ctr"/>
        <c:lblOffset val="100"/>
        <c:noMultiLvlLbl val="0"/>
      </c:catAx>
      <c:valAx>
        <c:axId val="282855296"/>
        <c:scaling>
          <c:orientation val="minMax"/>
        </c:scaling>
        <c:delete val="0"/>
        <c:axPos val="l"/>
        <c:majorGridlines/>
        <c:numFmt formatCode="#,##0" sourceLinked="1"/>
        <c:majorTickMark val="out"/>
        <c:minorTickMark val="none"/>
        <c:tickLblPos val="nextTo"/>
        <c:crossAx val="2828537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'174.ЈП за заловување и третман'!$A$95</c:f>
              <c:strCache>
                <c:ptCount val="1"/>
                <c:pt idx="0">
                  <c:v>Oбврски</c:v>
                </c:pt>
              </c:strCache>
            </c:strRef>
          </c:tx>
          <c:spPr>
            <a:ln>
              <a:prstDash val="solid"/>
            </a:ln>
          </c:spPr>
          <c:invertIfNegative val="0"/>
          <c:cat>
            <c:numRef>
              <c:f>'174.ЈП за заловување и третман'!$B$94:$D$94</c:f>
              <c:numCache>
                <c:formatCode>0</c:formatCode>
                <c:ptCount val="3"/>
                <c:pt idx="0">
                  <c:v>2023</c:v>
                </c:pt>
                <c:pt idx="1">
                  <c:v>2024</c:v>
                </c:pt>
                <c:pt idx="2">
                  <c:v>2025</c:v>
                </c:pt>
              </c:numCache>
            </c:numRef>
          </c:cat>
          <c:val>
            <c:numRef>
              <c:f>'174.ЈП за заловување и третман'!$B$95:$D$95</c:f>
              <c:numCache>
                <c:formatCode>#,##0</c:formatCode>
                <c:ptCount val="3"/>
                <c:pt idx="0">
                  <c:v>89330</c:v>
                </c:pt>
                <c:pt idx="1">
                  <c:v>299143</c:v>
                </c:pt>
                <c:pt idx="2">
                  <c:v>1100943</c:v>
                </c:pt>
              </c:numCache>
            </c:numRef>
          </c:val>
          <c:extLst>
            <c:ext xmlns:c16="http://schemas.microsoft.com/office/drawing/2014/chart" uri="{C3380CC4-5D6E-409C-BE32-E72D297353CC}">
              <c16:uniqueId val="{00000000-70DC-FB4F-8F7E-3CAB4B941259}"/>
            </c:ext>
          </c:extLst>
        </c:ser>
        <c:ser>
          <c:idx val="1"/>
          <c:order val="1"/>
          <c:tx>
            <c:strRef>
              <c:f>'174.ЈП за заловување и третман'!$A$96</c:f>
              <c:strCache>
                <c:ptCount val="1"/>
                <c:pt idx="0">
                  <c:v>EBITDA</c:v>
                </c:pt>
              </c:strCache>
            </c:strRef>
          </c:tx>
          <c:spPr>
            <a:ln>
              <a:prstDash val="solid"/>
            </a:ln>
          </c:spPr>
          <c:invertIfNegative val="0"/>
          <c:cat>
            <c:numRef>
              <c:f>'174.ЈП за заловување и третман'!$B$94:$D$94</c:f>
              <c:numCache>
                <c:formatCode>0</c:formatCode>
                <c:ptCount val="3"/>
                <c:pt idx="0">
                  <c:v>2023</c:v>
                </c:pt>
                <c:pt idx="1">
                  <c:v>2024</c:v>
                </c:pt>
                <c:pt idx="2">
                  <c:v>2025</c:v>
                </c:pt>
              </c:numCache>
            </c:numRef>
          </c:cat>
          <c:val>
            <c:numRef>
              <c:f>'174.ЈП за заловување и третман'!$B$96:$D$96</c:f>
              <c:numCache>
                <c:formatCode>#,##0</c:formatCode>
                <c:ptCount val="3"/>
                <c:pt idx="0">
                  <c:v>-8865043</c:v>
                </c:pt>
                <c:pt idx="1">
                  <c:v>-10201757</c:v>
                </c:pt>
                <c:pt idx="2">
                  <c:v>-10638106</c:v>
                </c:pt>
              </c:numCache>
            </c:numRef>
          </c:val>
          <c:extLst>
            <c:ext xmlns:c16="http://schemas.microsoft.com/office/drawing/2014/chart" uri="{C3380CC4-5D6E-409C-BE32-E72D297353CC}">
              <c16:uniqueId val="{00000001-70DC-FB4F-8F7E-3CAB4B941259}"/>
            </c:ext>
          </c:extLst>
        </c:ser>
        <c:ser>
          <c:idx val="2"/>
          <c:order val="2"/>
          <c:tx>
            <c:strRef>
              <c:f>'174.ЈП за заловување и третман'!$A$97</c:f>
              <c:strCache>
                <c:ptCount val="1"/>
                <c:pt idx="0">
                  <c:v>Показател на долг/ЕBITDA</c:v>
                </c:pt>
              </c:strCache>
            </c:strRef>
          </c:tx>
          <c:spPr>
            <a:ln>
              <a:prstDash val="solid"/>
            </a:ln>
          </c:spPr>
          <c:invertIfNegative val="0"/>
          <c:cat>
            <c:numRef>
              <c:f>'174.ЈП за заловување и третман'!$B$94:$D$94</c:f>
              <c:numCache>
                <c:formatCode>0</c:formatCode>
                <c:ptCount val="3"/>
                <c:pt idx="0">
                  <c:v>2023</c:v>
                </c:pt>
                <c:pt idx="1">
                  <c:v>2024</c:v>
                </c:pt>
                <c:pt idx="2">
                  <c:v>2025</c:v>
                </c:pt>
              </c:numCache>
            </c:numRef>
          </c:cat>
          <c:val>
            <c:numRef>
              <c:f>'174.ЈП за заловување и третман'!$B$97:$D$97</c:f>
              <c:numCache>
                <c:formatCode>#,##0.00</c:formatCode>
                <c:ptCount val="3"/>
                <c:pt idx="0">
                  <c:v>-1.0076657270585151E-2</c:v>
                </c:pt>
                <c:pt idx="1">
                  <c:v>-2.9322694120238309E-2</c:v>
                </c:pt>
                <c:pt idx="2">
                  <c:v>-0.1034905085548123</c:v>
                </c:pt>
              </c:numCache>
            </c:numRef>
          </c:val>
          <c:extLst>
            <c:ext xmlns:c16="http://schemas.microsoft.com/office/drawing/2014/chart" uri="{C3380CC4-5D6E-409C-BE32-E72D297353CC}">
              <c16:uniqueId val="{00000002-70DC-FB4F-8F7E-3CAB4B941259}"/>
            </c:ext>
          </c:extLst>
        </c:ser>
        <c:dLbls>
          <c:showLegendKey val="0"/>
          <c:showVal val="0"/>
          <c:showCatName val="0"/>
          <c:showSerName val="0"/>
          <c:showPercent val="0"/>
          <c:showBubbleSize val="0"/>
        </c:dLbls>
        <c:gapWidth val="150"/>
        <c:axId val="282894720"/>
        <c:axId val="282896256"/>
      </c:barChart>
      <c:catAx>
        <c:axId val="282894720"/>
        <c:scaling>
          <c:orientation val="minMax"/>
        </c:scaling>
        <c:delete val="0"/>
        <c:axPos val="b"/>
        <c:numFmt formatCode="0" sourceLinked="1"/>
        <c:majorTickMark val="out"/>
        <c:minorTickMark val="none"/>
        <c:tickLblPos val="nextTo"/>
        <c:crossAx val="282896256"/>
        <c:crosses val="autoZero"/>
        <c:auto val="1"/>
        <c:lblAlgn val="ctr"/>
        <c:lblOffset val="100"/>
        <c:noMultiLvlLbl val="0"/>
      </c:catAx>
      <c:valAx>
        <c:axId val="282896256"/>
        <c:scaling>
          <c:orientation val="minMax"/>
        </c:scaling>
        <c:delete val="0"/>
        <c:axPos val="l"/>
        <c:majorGridlines/>
        <c:numFmt formatCode="#,##0" sourceLinked="1"/>
        <c:majorTickMark val="out"/>
        <c:minorTickMark val="none"/>
        <c:tickLblPos val="nextTo"/>
        <c:crossAx val="28289472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'175.ЈСП СТРУМИЦА-ТРАНСПОРТ Стру'!$A$161</c:f>
              <c:strCache>
                <c:ptCount val="1"/>
                <c:pt idx="0">
                  <c:v>   НЕТО ПРОФИТНА МАРЖА</c:v>
                </c:pt>
              </c:strCache>
            </c:strRef>
          </c:tx>
          <c:spPr>
            <a:ln>
              <a:prstDash val="solid"/>
            </a:ln>
          </c:spPr>
          <c:marker>
            <c:symbol val="none"/>
          </c:marker>
          <c:cat>
            <c:numRef>
              <c:f>'175.ЈСП СТРУМИЦА-ТРАНСПОРТ Стру'!$B$160:$D$160</c:f>
              <c:numCache>
                <c:formatCode>General</c:formatCode>
                <c:ptCount val="3"/>
                <c:pt idx="0">
                  <c:v>2023</c:v>
                </c:pt>
                <c:pt idx="1">
                  <c:v>2024</c:v>
                </c:pt>
                <c:pt idx="2">
                  <c:v>2025</c:v>
                </c:pt>
              </c:numCache>
            </c:numRef>
          </c:cat>
          <c:val>
            <c:numRef>
              <c:f>'175.ЈСП СТРУМИЦА-ТРАНСПОРТ Стру'!$B$161:$D$161</c:f>
              <c:numCache>
                <c:formatCode>0.00</c:formatCode>
                <c:ptCount val="3"/>
                <c:pt idx="2">
                  <c:v>-28.49</c:v>
                </c:pt>
              </c:numCache>
            </c:numRef>
          </c:val>
          <c:smooth val="0"/>
          <c:extLst>
            <c:ext xmlns:c16="http://schemas.microsoft.com/office/drawing/2014/chart" uri="{C3380CC4-5D6E-409C-BE32-E72D297353CC}">
              <c16:uniqueId val="{00000000-FAA9-FF4E-BD3F-FED65636C769}"/>
            </c:ext>
          </c:extLst>
        </c:ser>
        <c:ser>
          <c:idx val="1"/>
          <c:order val="1"/>
          <c:tx>
            <c:strRef>
              <c:f>'175.ЈСП СТРУМИЦА-ТРАНСПОРТ Стру'!$A$162</c:f>
              <c:strCache>
                <c:ptCount val="1"/>
                <c:pt idx="0">
                  <c:v>  ОПЕРАТИВНА ПРОФИТНА МАРЖА</c:v>
                </c:pt>
              </c:strCache>
            </c:strRef>
          </c:tx>
          <c:spPr>
            <a:ln>
              <a:prstDash val="solid"/>
            </a:ln>
          </c:spPr>
          <c:marker>
            <c:symbol val="none"/>
          </c:marker>
          <c:cat>
            <c:numRef>
              <c:f>'175.ЈСП СТРУМИЦА-ТРАНСПОРТ Стру'!$B$160:$D$160</c:f>
              <c:numCache>
                <c:formatCode>General</c:formatCode>
                <c:ptCount val="3"/>
                <c:pt idx="0">
                  <c:v>2023</c:v>
                </c:pt>
                <c:pt idx="1">
                  <c:v>2024</c:v>
                </c:pt>
                <c:pt idx="2">
                  <c:v>2025</c:v>
                </c:pt>
              </c:numCache>
            </c:numRef>
          </c:cat>
          <c:val>
            <c:numRef>
              <c:f>'175.ЈСП СТРУМИЦА-ТРАНСПОРТ Стру'!$B$162:$D$162</c:f>
              <c:numCache>
                <c:formatCode>0.00</c:formatCode>
                <c:ptCount val="3"/>
                <c:pt idx="2">
                  <c:v>-429.57746757055401</c:v>
                </c:pt>
              </c:numCache>
            </c:numRef>
          </c:val>
          <c:smooth val="0"/>
          <c:extLst>
            <c:ext xmlns:c16="http://schemas.microsoft.com/office/drawing/2014/chart" uri="{C3380CC4-5D6E-409C-BE32-E72D297353CC}">
              <c16:uniqueId val="{00000001-FAA9-FF4E-BD3F-FED65636C769}"/>
            </c:ext>
          </c:extLst>
        </c:ser>
        <c:ser>
          <c:idx val="2"/>
          <c:order val="2"/>
          <c:tx>
            <c:strRef>
              <c:f>'175.ЈСП СТРУМИЦА-ТРАНСПОРТ Стру'!$A$163</c:f>
              <c:strCache>
                <c:ptCount val="1"/>
                <c:pt idx="0">
                  <c:v>  СТАПКА НА ПОВРАТ НА СРЕДСТВА (ROA)</c:v>
                </c:pt>
              </c:strCache>
            </c:strRef>
          </c:tx>
          <c:spPr>
            <a:ln>
              <a:prstDash val="solid"/>
            </a:ln>
          </c:spPr>
          <c:marker>
            <c:symbol val="none"/>
          </c:marker>
          <c:cat>
            <c:numRef>
              <c:f>'175.ЈСП СТРУМИЦА-ТРАНСПОРТ Стру'!$B$160:$D$160</c:f>
              <c:numCache>
                <c:formatCode>General</c:formatCode>
                <c:ptCount val="3"/>
                <c:pt idx="0">
                  <c:v>2023</c:v>
                </c:pt>
                <c:pt idx="1">
                  <c:v>2024</c:v>
                </c:pt>
                <c:pt idx="2">
                  <c:v>2025</c:v>
                </c:pt>
              </c:numCache>
            </c:numRef>
          </c:cat>
          <c:val>
            <c:numRef>
              <c:f>'175.ЈСП СТРУМИЦА-ТРАНСПОРТ Стру'!$B$163:$D$163</c:f>
              <c:numCache>
                <c:formatCode>0.00</c:formatCode>
                <c:ptCount val="3"/>
                <c:pt idx="2">
                  <c:v>-0.97</c:v>
                </c:pt>
              </c:numCache>
            </c:numRef>
          </c:val>
          <c:smooth val="0"/>
          <c:extLst>
            <c:ext xmlns:c16="http://schemas.microsoft.com/office/drawing/2014/chart" uri="{C3380CC4-5D6E-409C-BE32-E72D297353CC}">
              <c16:uniqueId val="{00000002-FAA9-FF4E-BD3F-FED65636C769}"/>
            </c:ext>
          </c:extLst>
        </c:ser>
        <c:ser>
          <c:idx val="3"/>
          <c:order val="3"/>
          <c:tx>
            <c:strRef>
              <c:f>'175.ЈСП СТРУМИЦА-ТРАНСПОРТ Стру'!$A$164</c:f>
              <c:strCache>
                <c:ptCount val="1"/>
                <c:pt idx="0">
                  <c:v>  СТАПКА НА ПОВРАТ НА КАПИТАЛОТ (ROE)</c:v>
                </c:pt>
              </c:strCache>
            </c:strRef>
          </c:tx>
          <c:marker>
            <c:symbol val="none"/>
          </c:marker>
          <c:cat>
            <c:numRef>
              <c:f>'175.ЈСП СТРУМИЦА-ТРАНСПОРТ Стру'!$B$160:$D$160</c:f>
              <c:numCache>
                <c:formatCode>General</c:formatCode>
                <c:ptCount val="3"/>
                <c:pt idx="0">
                  <c:v>2023</c:v>
                </c:pt>
                <c:pt idx="1">
                  <c:v>2024</c:v>
                </c:pt>
                <c:pt idx="2">
                  <c:v>2025</c:v>
                </c:pt>
              </c:numCache>
            </c:numRef>
          </c:cat>
          <c:val>
            <c:numRef>
              <c:f>'175.ЈСП СТРУМИЦА-ТРАНСПОРТ Стру'!$B$164:$D$164</c:f>
              <c:numCache>
                <c:formatCode>0.00</c:formatCode>
                <c:ptCount val="3"/>
                <c:pt idx="2">
                  <c:v>108.02</c:v>
                </c:pt>
              </c:numCache>
            </c:numRef>
          </c:val>
          <c:smooth val="0"/>
          <c:extLst>
            <c:ext xmlns:c16="http://schemas.microsoft.com/office/drawing/2014/chart" uri="{C3380CC4-5D6E-409C-BE32-E72D297353CC}">
              <c16:uniqueId val="{00000000-30A4-2243-A65E-735B588103F5}"/>
            </c:ext>
          </c:extLst>
        </c:ser>
        <c:dLbls>
          <c:showLegendKey val="0"/>
          <c:showVal val="0"/>
          <c:showCatName val="0"/>
          <c:showSerName val="0"/>
          <c:showPercent val="0"/>
          <c:showBubbleSize val="0"/>
        </c:dLbls>
        <c:smooth val="0"/>
        <c:axId val="282953600"/>
        <c:axId val="282955136"/>
      </c:lineChart>
      <c:catAx>
        <c:axId val="282953600"/>
        <c:scaling>
          <c:orientation val="minMax"/>
        </c:scaling>
        <c:delete val="0"/>
        <c:axPos val="b"/>
        <c:numFmt formatCode="General" sourceLinked="0"/>
        <c:majorTickMark val="out"/>
        <c:minorTickMark val="none"/>
        <c:tickLblPos val="nextTo"/>
        <c:crossAx val="282955136"/>
        <c:crosses val="autoZero"/>
        <c:auto val="1"/>
        <c:lblAlgn val="ctr"/>
        <c:lblOffset val="100"/>
        <c:noMultiLvlLbl val="0"/>
      </c:catAx>
      <c:valAx>
        <c:axId val="282955136"/>
        <c:scaling>
          <c:orientation val="minMax"/>
        </c:scaling>
        <c:delete val="0"/>
        <c:axPos val="l"/>
        <c:majorGridlines/>
        <c:numFmt formatCode="0.00" sourceLinked="1"/>
        <c:majorTickMark val="out"/>
        <c:minorTickMark val="none"/>
        <c:tickLblPos val="nextTo"/>
        <c:crossAx val="2829536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'18.ЈП КОМУНАЛНА ЧИСТОТА Богдан'!$A$185</c:f>
              <c:strCache>
                <c:ptCount val="1"/>
                <c:pt idx="0">
                  <c:v>  ПОКАЗАТЕЛ НА ТЕКОВНА ЛИКВИДНОСТ (CURRENT RATIO)</c:v>
                </c:pt>
              </c:strCache>
            </c:strRef>
          </c:tx>
          <c:spPr>
            <a:ln>
              <a:prstDash val="solid"/>
            </a:ln>
          </c:spPr>
          <c:marker>
            <c:symbol val="none"/>
          </c:marker>
          <c:cat>
            <c:numRef>
              <c:f>'18.ЈП КОМУНАЛНА ЧИСТОТА Богдан'!$B$184:$D$184</c:f>
              <c:numCache>
                <c:formatCode>General</c:formatCode>
                <c:ptCount val="3"/>
                <c:pt idx="0">
                  <c:v>2023</c:v>
                </c:pt>
                <c:pt idx="1">
                  <c:v>2024</c:v>
                </c:pt>
                <c:pt idx="2">
                  <c:v>2025</c:v>
                </c:pt>
              </c:numCache>
            </c:numRef>
          </c:cat>
          <c:val>
            <c:numRef>
              <c:f>'18.ЈП КОМУНАЛНА ЧИСТОТА Богдан'!$B$185:$D$185</c:f>
              <c:numCache>
                <c:formatCode>0.00</c:formatCode>
                <c:ptCount val="3"/>
                <c:pt idx="0">
                  <c:v>2.5749372502304171</c:v>
                </c:pt>
                <c:pt idx="1">
                  <c:v>2.9595240050523302</c:v>
                </c:pt>
                <c:pt idx="2">
                  <c:v>3.1477855656999072</c:v>
                </c:pt>
              </c:numCache>
            </c:numRef>
          </c:val>
          <c:smooth val="0"/>
          <c:extLst>
            <c:ext xmlns:c16="http://schemas.microsoft.com/office/drawing/2014/chart" uri="{C3380CC4-5D6E-409C-BE32-E72D297353CC}">
              <c16:uniqueId val="{00000000-7091-C34E-9097-90B92919929A}"/>
            </c:ext>
          </c:extLst>
        </c:ser>
        <c:ser>
          <c:idx val="1"/>
          <c:order val="1"/>
          <c:tx>
            <c:strRef>
              <c:f>'18.ЈП КОМУНАЛНА ЧИСТОТА Богдан'!$A$186</c:f>
              <c:strCache>
                <c:ptCount val="1"/>
                <c:pt idx="0">
                  <c:v>  ПОКАЗАТЕЛ НА ЗАБРЗАНА ЛИКВИДНОСТ (QOICK RATIO)</c:v>
                </c:pt>
              </c:strCache>
            </c:strRef>
          </c:tx>
          <c:spPr>
            <a:ln>
              <a:prstDash val="solid"/>
            </a:ln>
          </c:spPr>
          <c:marker>
            <c:symbol val="none"/>
          </c:marker>
          <c:cat>
            <c:numRef>
              <c:f>'18.ЈП КОМУНАЛНА ЧИСТОТА Богдан'!$B$184:$D$184</c:f>
              <c:numCache>
                <c:formatCode>General</c:formatCode>
                <c:ptCount val="3"/>
                <c:pt idx="0">
                  <c:v>2023</c:v>
                </c:pt>
                <c:pt idx="1">
                  <c:v>2024</c:v>
                </c:pt>
                <c:pt idx="2">
                  <c:v>2025</c:v>
                </c:pt>
              </c:numCache>
            </c:numRef>
          </c:cat>
          <c:val>
            <c:numRef>
              <c:f>'18.ЈП КОМУНАЛНА ЧИСТОТА Богдан'!$B$186:$D$186</c:f>
              <c:numCache>
                <c:formatCode>0.00</c:formatCode>
                <c:ptCount val="3"/>
                <c:pt idx="0">
                  <c:v>2.5208911566911301</c:v>
                </c:pt>
                <c:pt idx="1">
                  <c:v>2.8997190065168938</c:v>
                </c:pt>
                <c:pt idx="2">
                  <c:v>3.0914868905869382</c:v>
                </c:pt>
              </c:numCache>
            </c:numRef>
          </c:val>
          <c:smooth val="0"/>
          <c:extLst>
            <c:ext xmlns:c16="http://schemas.microsoft.com/office/drawing/2014/chart" uri="{C3380CC4-5D6E-409C-BE32-E72D297353CC}">
              <c16:uniqueId val="{00000001-7091-C34E-9097-90B92919929A}"/>
            </c:ext>
          </c:extLst>
        </c:ser>
        <c:dLbls>
          <c:showLegendKey val="0"/>
          <c:showVal val="0"/>
          <c:showCatName val="0"/>
          <c:showSerName val="0"/>
          <c:showPercent val="0"/>
          <c:showBubbleSize val="0"/>
        </c:dLbls>
        <c:smooth val="0"/>
        <c:axId val="226019200"/>
        <c:axId val="226020736"/>
      </c:lineChart>
      <c:catAx>
        <c:axId val="226019200"/>
        <c:scaling>
          <c:orientation val="minMax"/>
        </c:scaling>
        <c:delete val="0"/>
        <c:axPos val="b"/>
        <c:numFmt formatCode="General" sourceLinked="1"/>
        <c:majorTickMark val="out"/>
        <c:minorTickMark val="none"/>
        <c:tickLblPos val="nextTo"/>
        <c:crossAx val="226020736"/>
        <c:crosses val="autoZero"/>
        <c:auto val="1"/>
        <c:lblAlgn val="ctr"/>
        <c:lblOffset val="100"/>
        <c:noMultiLvlLbl val="0"/>
      </c:catAx>
      <c:valAx>
        <c:axId val="226020736"/>
        <c:scaling>
          <c:orientation val="minMax"/>
        </c:scaling>
        <c:delete val="0"/>
        <c:axPos val="l"/>
        <c:majorGridlines/>
        <c:numFmt formatCode="0.00" sourceLinked="1"/>
        <c:majorTickMark val="out"/>
        <c:minorTickMark val="none"/>
        <c:tickLblPos val="nextTo"/>
        <c:crossAx val="22601920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'175.ЈСП СТРУМИЦА-ТРАНСПОРТ Стру'!$A$139</c:f>
              <c:strCache>
                <c:ptCount val="1"/>
                <c:pt idx="0">
                  <c:v>  ПОКАЗАТЕЛ НА ВКУПНА ЗАДОЛЖЕНОСТ</c:v>
                </c:pt>
              </c:strCache>
            </c:strRef>
          </c:tx>
          <c:spPr>
            <a:ln>
              <a:prstDash val="solid"/>
            </a:ln>
          </c:spPr>
          <c:marker>
            <c:symbol val="none"/>
          </c:marker>
          <c:cat>
            <c:numRef>
              <c:f>'175.ЈСП СТРУМИЦА-ТРАНСПОРТ Стру'!$B$138:$D$138</c:f>
              <c:numCache>
                <c:formatCode>General</c:formatCode>
                <c:ptCount val="3"/>
                <c:pt idx="0">
                  <c:v>2023</c:v>
                </c:pt>
                <c:pt idx="1">
                  <c:v>2024</c:v>
                </c:pt>
                <c:pt idx="2">
                  <c:v>2025</c:v>
                </c:pt>
              </c:numCache>
            </c:numRef>
          </c:cat>
          <c:val>
            <c:numRef>
              <c:f>'175.ЈСП СТРУМИЦА-ТРАНСПОРТ Стру'!$B$139:$D$139</c:f>
              <c:numCache>
                <c:formatCode>0.00</c:formatCode>
                <c:ptCount val="3"/>
                <c:pt idx="0">
                  <c:v>0.13983013808543829</c:v>
                </c:pt>
                <c:pt idx="1">
                  <c:v>0.92247187850101675</c:v>
                </c:pt>
                <c:pt idx="2">
                  <c:v>0.86923430708762206</c:v>
                </c:pt>
              </c:numCache>
            </c:numRef>
          </c:val>
          <c:smooth val="0"/>
          <c:extLst>
            <c:ext xmlns:c16="http://schemas.microsoft.com/office/drawing/2014/chart" uri="{C3380CC4-5D6E-409C-BE32-E72D297353CC}">
              <c16:uniqueId val="{00000000-7E90-834C-BF2E-808A900541D7}"/>
            </c:ext>
          </c:extLst>
        </c:ser>
        <c:ser>
          <c:idx val="1"/>
          <c:order val="1"/>
          <c:tx>
            <c:strRef>
              <c:f>'175.ЈСП СТРУМИЦА-ТРАНСПОРТ Стру'!$A$140</c:f>
              <c:strCache>
                <c:ptCount val="1"/>
                <c:pt idx="0">
                  <c:v>  ПОКАЗАТЕЛ ДОЛГ-СОПСТВЕН КАПИТАЛ (DEBT EQUITY RATIO)</c:v>
                </c:pt>
              </c:strCache>
            </c:strRef>
          </c:tx>
          <c:spPr>
            <a:ln>
              <a:prstDash val="solid"/>
            </a:ln>
          </c:spPr>
          <c:marker>
            <c:symbol val="none"/>
          </c:marker>
          <c:cat>
            <c:numRef>
              <c:f>'175.ЈСП СТРУМИЦА-ТРАНСПОРТ Стру'!$B$138:$D$138</c:f>
              <c:numCache>
                <c:formatCode>General</c:formatCode>
                <c:ptCount val="3"/>
                <c:pt idx="0">
                  <c:v>2023</c:v>
                </c:pt>
                <c:pt idx="1">
                  <c:v>2024</c:v>
                </c:pt>
                <c:pt idx="2">
                  <c:v>2025</c:v>
                </c:pt>
              </c:numCache>
            </c:numRef>
          </c:cat>
          <c:val>
            <c:numRef>
              <c:f>'175.ЈСП СТРУМИЦА-ТРАНСПОРТ Стру'!$B$140:$D$140</c:f>
              <c:numCache>
                <c:formatCode>0.00</c:formatCode>
                <c:ptCount val="3"/>
                <c:pt idx="0">
                  <c:v>0.92247666666666661</c:v>
                </c:pt>
                <c:pt idx="1">
                  <c:v>1371.3200566666669</c:v>
                </c:pt>
                <c:pt idx="2">
                  <c:v>-96.40121858233762</c:v>
                </c:pt>
              </c:numCache>
            </c:numRef>
          </c:val>
          <c:smooth val="0"/>
          <c:extLst>
            <c:ext xmlns:c16="http://schemas.microsoft.com/office/drawing/2014/chart" uri="{C3380CC4-5D6E-409C-BE32-E72D297353CC}">
              <c16:uniqueId val="{00000001-7E90-834C-BF2E-808A900541D7}"/>
            </c:ext>
          </c:extLst>
        </c:ser>
        <c:dLbls>
          <c:showLegendKey val="0"/>
          <c:showVal val="0"/>
          <c:showCatName val="0"/>
          <c:showSerName val="0"/>
          <c:showPercent val="0"/>
          <c:showBubbleSize val="0"/>
        </c:dLbls>
        <c:smooth val="0"/>
        <c:axId val="282989312"/>
        <c:axId val="282990848"/>
      </c:lineChart>
      <c:catAx>
        <c:axId val="282989312"/>
        <c:scaling>
          <c:orientation val="minMax"/>
        </c:scaling>
        <c:delete val="0"/>
        <c:axPos val="b"/>
        <c:numFmt formatCode="General" sourceLinked="1"/>
        <c:majorTickMark val="out"/>
        <c:minorTickMark val="none"/>
        <c:tickLblPos val="nextTo"/>
        <c:crossAx val="282990848"/>
        <c:crosses val="autoZero"/>
        <c:auto val="1"/>
        <c:lblAlgn val="ctr"/>
        <c:lblOffset val="100"/>
        <c:noMultiLvlLbl val="0"/>
      </c:catAx>
      <c:valAx>
        <c:axId val="282990848"/>
        <c:scaling>
          <c:orientation val="minMax"/>
        </c:scaling>
        <c:delete val="0"/>
        <c:axPos val="l"/>
        <c:majorGridlines/>
        <c:numFmt formatCode="0.00" sourceLinked="1"/>
        <c:majorTickMark val="out"/>
        <c:minorTickMark val="none"/>
        <c:tickLblPos val="nextTo"/>
        <c:crossAx val="28298931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'175.ЈСП СТРУМИЦА-ТРАНСПОРТ Стру'!$A$185</c:f>
              <c:strCache>
                <c:ptCount val="1"/>
                <c:pt idx="0">
                  <c:v>  ПОКАЗАТЕЛ НА ТЕКОВНА ЛИКВИДНОСТ (CURRENT RATIO)</c:v>
                </c:pt>
              </c:strCache>
            </c:strRef>
          </c:tx>
          <c:spPr>
            <a:ln>
              <a:prstDash val="solid"/>
            </a:ln>
          </c:spPr>
          <c:marker>
            <c:symbol val="none"/>
          </c:marker>
          <c:cat>
            <c:numRef>
              <c:f>'175.ЈСП СТРУМИЦА-ТРАНСПОРТ Стру'!$B$184:$D$184</c:f>
              <c:numCache>
                <c:formatCode>General</c:formatCode>
                <c:ptCount val="3"/>
                <c:pt idx="0">
                  <c:v>2023</c:v>
                </c:pt>
                <c:pt idx="1">
                  <c:v>2024</c:v>
                </c:pt>
                <c:pt idx="2">
                  <c:v>2025</c:v>
                </c:pt>
              </c:numCache>
            </c:numRef>
          </c:cat>
          <c:val>
            <c:numRef>
              <c:f>'175.ЈСП СТРУМИЦА-ТРАНСПОРТ Стру'!$B$185:$D$185</c:f>
              <c:numCache>
                <c:formatCode>0.00</c:formatCode>
                <c:ptCount val="3"/>
                <c:pt idx="0">
                  <c:v>6.7549531514798931</c:v>
                </c:pt>
                <c:pt idx="1">
                  <c:v>0.16860920897053799</c:v>
                </c:pt>
                <c:pt idx="2">
                  <c:v>0.20060227430041641</c:v>
                </c:pt>
              </c:numCache>
            </c:numRef>
          </c:val>
          <c:smooth val="0"/>
          <c:extLst>
            <c:ext xmlns:c16="http://schemas.microsoft.com/office/drawing/2014/chart" uri="{C3380CC4-5D6E-409C-BE32-E72D297353CC}">
              <c16:uniqueId val="{00000000-1249-8B4B-99B8-5C2B4331327E}"/>
            </c:ext>
          </c:extLst>
        </c:ser>
        <c:ser>
          <c:idx val="1"/>
          <c:order val="1"/>
          <c:tx>
            <c:strRef>
              <c:f>'175.ЈСП СТРУМИЦА-ТРАНСПОРТ Стру'!$A$186</c:f>
              <c:strCache>
                <c:ptCount val="1"/>
                <c:pt idx="0">
                  <c:v>  ПОКАЗАТЕЛ НА ЗАБРЗАНА ЛИКВИДНОСТ (QOICK RATIO)</c:v>
                </c:pt>
              </c:strCache>
            </c:strRef>
          </c:tx>
          <c:spPr>
            <a:ln>
              <a:prstDash val="solid"/>
            </a:ln>
          </c:spPr>
          <c:marker>
            <c:symbol val="none"/>
          </c:marker>
          <c:cat>
            <c:numRef>
              <c:f>'175.ЈСП СТРУМИЦА-ТРАНСПОРТ Стру'!$B$184:$D$184</c:f>
              <c:numCache>
                <c:formatCode>General</c:formatCode>
                <c:ptCount val="3"/>
                <c:pt idx="0">
                  <c:v>2023</c:v>
                </c:pt>
                <c:pt idx="1">
                  <c:v>2024</c:v>
                </c:pt>
                <c:pt idx="2">
                  <c:v>2025</c:v>
                </c:pt>
              </c:numCache>
            </c:numRef>
          </c:cat>
          <c:val>
            <c:numRef>
              <c:f>'175.ЈСП СТРУМИЦА-ТРАНСПОРТ Стру'!$B$186:$D$186</c:f>
              <c:numCache>
                <c:formatCode>0.00</c:formatCode>
                <c:ptCount val="3"/>
                <c:pt idx="0">
                  <c:v>6.7549531514798931</c:v>
                </c:pt>
                <c:pt idx="1">
                  <c:v>0.16802582947709971</c:v>
                </c:pt>
                <c:pt idx="2">
                  <c:v>0.2003718979719171</c:v>
                </c:pt>
              </c:numCache>
            </c:numRef>
          </c:val>
          <c:smooth val="0"/>
          <c:extLst>
            <c:ext xmlns:c16="http://schemas.microsoft.com/office/drawing/2014/chart" uri="{C3380CC4-5D6E-409C-BE32-E72D297353CC}">
              <c16:uniqueId val="{00000001-1249-8B4B-99B8-5C2B4331327E}"/>
            </c:ext>
          </c:extLst>
        </c:ser>
        <c:dLbls>
          <c:showLegendKey val="0"/>
          <c:showVal val="0"/>
          <c:showCatName val="0"/>
          <c:showSerName val="0"/>
          <c:showPercent val="0"/>
          <c:showBubbleSize val="0"/>
        </c:dLbls>
        <c:smooth val="0"/>
        <c:axId val="283004288"/>
        <c:axId val="283018368"/>
      </c:lineChart>
      <c:catAx>
        <c:axId val="283004288"/>
        <c:scaling>
          <c:orientation val="minMax"/>
        </c:scaling>
        <c:delete val="0"/>
        <c:axPos val="b"/>
        <c:numFmt formatCode="General" sourceLinked="1"/>
        <c:majorTickMark val="out"/>
        <c:minorTickMark val="none"/>
        <c:tickLblPos val="nextTo"/>
        <c:crossAx val="283018368"/>
        <c:crosses val="autoZero"/>
        <c:auto val="1"/>
        <c:lblAlgn val="ctr"/>
        <c:lblOffset val="100"/>
        <c:noMultiLvlLbl val="0"/>
      </c:catAx>
      <c:valAx>
        <c:axId val="283018368"/>
        <c:scaling>
          <c:orientation val="minMax"/>
        </c:scaling>
        <c:delete val="0"/>
        <c:axPos val="l"/>
        <c:majorGridlines/>
        <c:numFmt formatCode="0.00" sourceLinked="1"/>
        <c:majorTickMark val="out"/>
        <c:minorTickMark val="none"/>
        <c:tickLblPos val="nextTo"/>
        <c:crossAx val="28300428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'175.ЈСП СТРУМИЦА-ТРАНСПОРТ Стру'!$A$118</c:f>
              <c:strCache>
                <c:ptCount val="1"/>
                <c:pt idx="0">
                  <c:v>Oбврски</c:v>
                </c:pt>
              </c:strCache>
            </c:strRef>
          </c:tx>
          <c:spPr>
            <a:ln>
              <a:prstDash val="solid"/>
            </a:ln>
          </c:spPr>
          <c:invertIfNegative val="0"/>
          <c:cat>
            <c:numRef>
              <c:f>'175.ЈСП СТРУМИЦА-ТРАНСПОРТ Стру'!$B$117:$D$117</c:f>
              <c:numCache>
                <c:formatCode>General</c:formatCode>
                <c:ptCount val="3"/>
                <c:pt idx="0">
                  <c:v>2023</c:v>
                </c:pt>
                <c:pt idx="1">
                  <c:v>2024</c:v>
                </c:pt>
                <c:pt idx="2">
                  <c:v>2025</c:v>
                </c:pt>
              </c:numCache>
            </c:numRef>
          </c:cat>
          <c:val>
            <c:numRef>
              <c:f>'175.ЈСП СТРУМИЦА-ТРАНСПОРТ Стру'!$B$118:$D$118</c:f>
              <c:numCache>
                <c:formatCode>#,##0</c:formatCode>
                <c:ptCount val="3"/>
                <c:pt idx="0">
                  <c:v>276743</c:v>
                </c:pt>
                <c:pt idx="1">
                  <c:v>411396017</c:v>
                </c:pt>
                <c:pt idx="2">
                  <c:v>360453700</c:v>
                </c:pt>
              </c:numCache>
            </c:numRef>
          </c:val>
          <c:extLst>
            <c:ext xmlns:c16="http://schemas.microsoft.com/office/drawing/2014/chart" uri="{C3380CC4-5D6E-409C-BE32-E72D297353CC}">
              <c16:uniqueId val="{00000000-2128-9045-B4D4-D35A4F584B93}"/>
            </c:ext>
          </c:extLst>
        </c:ser>
        <c:ser>
          <c:idx val="1"/>
          <c:order val="1"/>
          <c:tx>
            <c:strRef>
              <c:f>'175.ЈСП СТРУМИЦА-ТРАНСПОРТ Стру'!$A$119</c:f>
              <c:strCache>
                <c:ptCount val="1"/>
                <c:pt idx="0">
                  <c:v>Приходи</c:v>
                </c:pt>
              </c:strCache>
            </c:strRef>
          </c:tx>
          <c:spPr>
            <a:ln>
              <a:prstDash val="solid"/>
            </a:ln>
          </c:spPr>
          <c:invertIfNegative val="0"/>
          <c:cat>
            <c:numRef>
              <c:f>'175.ЈСП СТРУМИЦА-ТРАНСПОРТ Стру'!$B$117:$D$117</c:f>
              <c:numCache>
                <c:formatCode>General</c:formatCode>
                <c:ptCount val="3"/>
                <c:pt idx="0">
                  <c:v>2023</c:v>
                </c:pt>
                <c:pt idx="1">
                  <c:v>2024</c:v>
                </c:pt>
                <c:pt idx="2">
                  <c:v>2025</c:v>
                </c:pt>
              </c:numCache>
            </c:numRef>
          </c:cat>
          <c:val>
            <c:numRef>
              <c:f>'175.ЈСП СТРУМИЦА-ТРАНСПОРТ Стру'!$B$119:$D$119</c:f>
              <c:numCache>
                <c:formatCode>#,##0</c:formatCode>
                <c:ptCount val="3"/>
                <c:pt idx="0">
                  <c:v>1097606</c:v>
                </c:pt>
                <c:pt idx="1">
                  <c:v>26427074</c:v>
                </c:pt>
                <c:pt idx="2">
                  <c:v>70486906</c:v>
                </c:pt>
              </c:numCache>
            </c:numRef>
          </c:val>
          <c:extLst>
            <c:ext xmlns:c16="http://schemas.microsoft.com/office/drawing/2014/chart" uri="{C3380CC4-5D6E-409C-BE32-E72D297353CC}">
              <c16:uniqueId val="{00000001-2128-9045-B4D4-D35A4F584B93}"/>
            </c:ext>
          </c:extLst>
        </c:ser>
        <c:dLbls>
          <c:showLegendKey val="0"/>
          <c:showVal val="0"/>
          <c:showCatName val="0"/>
          <c:showSerName val="0"/>
          <c:showPercent val="0"/>
          <c:showBubbleSize val="0"/>
        </c:dLbls>
        <c:gapWidth val="150"/>
        <c:axId val="282409216"/>
        <c:axId val="282411008"/>
      </c:barChart>
      <c:catAx>
        <c:axId val="282409216"/>
        <c:scaling>
          <c:orientation val="minMax"/>
        </c:scaling>
        <c:delete val="0"/>
        <c:axPos val="b"/>
        <c:numFmt formatCode="General" sourceLinked="1"/>
        <c:majorTickMark val="out"/>
        <c:minorTickMark val="none"/>
        <c:tickLblPos val="nextTo"/>
        <c:crossAx val="282411008"/>
        <c:crosses val="autoZero"/>
        <c:auto val="1"/>
        <c:lblAlgn val="ctr"/>
        <c:lblOffset val="100"/>
        <c:noMultiLvlLbl val="0"/>
      </c:catAx>
      <c:valAx>
        <c:axId val="282411008"/>
        <c:scaling>
          <c:orientation val="minMax"/>
        </c:scaling>
        <c:delete val="0"/>
        <c:axPos val="l"/>
        <c:majorGridlines/>
        <c:numFmt formatCode="#,##0" sourceLinked="1"/>
        <c:majorTickMark val="out"/>
        <c:minorTickMark val="none"/>
        <c:tickLblPos val="nextTo"/>
        <c:crossAx val="282409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'175.ЈСП СТРУМИЦА-ТРАНСПОРТ Стру'!$A$95</c:f>
              <c:strCache>
                <c:ptCount val="1"/>
                <c:pt idx="0">
                  <c:v>Oбврски</c:v>
                </c:pt>
              </c:strCache>
            </c:strRef>
          </c:tx>
          <c:spPr>
            <a:ln>
              <a:prstDash val="solid"/>
            </a:ln>
          </c:spPr>
          <c:invertIfNegative val="0"/>
          <c:cat>
            <c:numRef>
              <c:f>'175.ЈСП СТРУМИЦА-ТРАНСПОРТ Стру'!$B$94:$D$94</c:f>
              <c:numCache>
                <c:formatCode>0</c:formatCode>
                <c:ptCount val="3"/>
                <c:pt idx="0">
                  <c:v>2023</c:v>
                </c:pt>
                <c:pt idx="1">
                  <c:v>2024</c:v>
                </c:pt>
                <c:pt idx="2">
                  <c:v>2025</c:v>
                </c:pt>
              </c:numCache>
            </c:numRef>
          </c:cat>
          <c:val>
            <c:numRef>
              <c:f>'175.ЈСП СТРУМИЦА-ТРАНСПОРТ Стру'!$B$95:$D$95</c:f>
              <c:numCache>
                <c:formatCode>#,##0</c:formatCode>
                <c:ptCount val="3"/>
                <c:pt idx="0">
                  <c:v>276743</c:v>
                </c:pt>
                <c:pt idx="1">
                  <c:v>411396017</c:v>
                </c:pt>
                <c:pt idx="2">
                  <c:v>360453700</c:v>
                </c:pt>
              </c:numCache>
            </c:numRef>
          </c:val>
          <c:extLst>
            <c:ext xmlns:c16="http://schemas.microsoft.com/office/drawing/2014/chart" uri="{C3380CC4-5D6E-409C-BE32-E72D297353CC}">
              <c16:uniqueId val="{00000000-532E-6E44-A333-CE7AD467B99F}"/>
            </c:ext>
          </c:extLst>
        </c:ser>
        <c:ser>
          <c:idx val="1"/>
          <c:order val="1"/>
          <c:tx>
            <c:strRef>
              <c:f>'175.ЈСП СТРУМИЦА-ТРАНСПОРТ Стру'!$A$96</c:f>
              <c:strCache>
                <c:ptCount val="1"/>
                <c:pt idx="0">
                  <c:v>EBITDA</c:v>
                </c:pt>
              </c:strCache>
            </c:strRef>
          </c:tx>
          <c:spPr>
            <a:ln>
              <a:prstDash val="solid"/>
            </a:ln>
          </c:spPr>
          <c:invertIfNegative val="0"/>
          <c:cat>
            <c:numRef>
              <c:f>'175.ЈСП СТРУМИЦА-ТРАНСПОРТ Стру'!$B$94:$D$94</c:f>
              <c:numCache>
                <c:formatCode>0</c:formatCode>
                <c:ptCount val="3"/>
                <c:pt idx="0">
                  <c:v>2023</c:v>
                </c:pt>
                <c:pt idx="1">
                  <c:v>2024</c:v>
                </c:pt>
                <c:pt idx="2">
                  <c:v>2025</c:v>
                </c:pt>
              </c:numCache>
            </c:numRef>
          </c:cat>
          <c:val>
            <c:numRef>
              <c:f>'175.ЈСП СТРУМИЦА-ТРАНСПОРТ Стру'!$B$96:$D$96</c:f>
              <c:numCache>
                <c:formatCode>#,##0</c:formatCode>
                <c:ptCount val="3"/>
                <c:pt idx="0">
                  <c:v>-1097606</c:v>
                </c:pt>
                <c:pt idx="1">
                  <c:v>-14073877</c:v>
                </c:pt>
                <c:pt idx="2">
                  <c:v>-22988882</c:v>
                </c:pt>
              </c:numCache>
            </c:numRef>
          </c:val>
          <c:extLst>
            <c:ext xmlns:c16="http://schemas.microsoft.com/office/drawing/2014/chart" uri="{C3380CC4-5D6E-409C-BE32-E72D297353CC}">
              <c16:uniqueId val="{00000001-532E-6E44-A333-CE7AD467B99F}"/>
            </c:ext>
          </c:extLst>
        </c:ser>
        <c:ser>
          <c:idx val="2"/>
          <c:order val="2"/>
          <c:tx>
            <c:strRef>
              <c:f>'175.ЈСП СТРУМИЦА-ТРАНСПОРТ Стру'!$A$97</c:f>
              <c:strCache>
                <c:ptCount val="1"/>
                <c:pt idx="0">
                  <c:v>Показател на долг/ЕBITDA</c:v>
                </c:pt>
              </c:strCache>
            </c:strRef>
          </c:tx>
          <c:spPr>
            <a:ln>
              <a:prstDash val="solid"/>
            </a:ln>
          </c:spPr>
          <c:invertIfNegative val="0"/>
          <c:cat>
            <c:numRef>
              <c:f>'175.ЈСП СТРУМИЦА-ТРАНСПОРТ Стру'!$B$94:$D$94</c:f>
              <c:numCache>
                <c:formatCode>0</c:formatCode>
                <c:ptCount val="3"/>
                <c:pt idx="0">
                  <c:v>2023</c:v>
                </c:pt>
                <c:pt idx="1">
                  <c:v>2024</c:v>
                </c:pt>
                <c:pt idx="2">
                  <c:v>2025</c:v>
                </c:pt>
              </c:numCache>
            </c:numRef>
          </c:cat>
          <c:val>
            <c:numRef>
              <c:f>'175.ЈСП СТРУМИЦА-ТРАНСПОРТ Стру'!$B$97:$D$97</c:f>
              <c:numCache>
                <c:formatCode>#,##0.00</c:formatCode>
                <c:ptCount val="3"/>
                <c:pt idx="0">
                  <c:v>-0.25213327915481509</c:v>
                </c:pt>
                <c:pt idx="1">
                  <c:v>-29.231178942376719</c:v>
                </c:pt>
                <c:pt idx="2">
                  <c:v>-15.67947932396191</c:v>
                </c:pt>
              </c:numCache>
            </c:numRef>
          </c:val>
          <c:extLst>
            <c:ext xmlns:c16="http://schemas.microsoft.com/office/drawing/2014/chart" uri="{C3380CC4-5D6E-409C-BE32-E72D297353CC}">
              <c16:uniqueId val="{00000002-532E-6E44-A333-CE7AD467B99F}"/>
            </c:ext>
          </c:extLst>
        </c:ser>
        <c:dLbls>
          <c:showLegendKey val="0"/>
          <c:showVal val="0"/>
          <c:showCatName val="0"/>
          <c:showSerName val="0"/>
          <c:showPercent val="0"/>
          <c:showBubbleSize val="0"/>
        </c:dLbls>
        <c:gapWidth val="150"/>
        <c:axId val="282433792"/>
        <c:axId val="282435584"/>
      </c:barChart>
      <c:catAx>
        <c:axId val="282433792"/>
        <c:scaling>
          <c:orientation val="minMax"/>
        </c:scaling>
        <c:delete val="0"/>
        <c:axPos val="b"/>
        <c:numFmt formatCode="0" sourceLinked="1"/>
        <c:majorTickMark val="out"/>
        <c:minorTickMark val="none"/>
        <c:tickLblPos val="nextTo"/>
        <c:crossAx val="282435584"/>
        <c:crosses val="autoZero"/>
        <c:auto val="1"/>
        <c:lblAlgn val="ctr"/>
        <c:lblOffset val="100"/>
        <c:noMultiLvlLbl val="0"/>
      </c:catAx>
      <c:valAx>
        <c:axId val="282435584"/>
        <c:scaling>
          <c:orientation val="minMax"/>
        </c:scaling>
        <c:delete val="0"/>
        <c:axPos val="l"/>
        <c:majorGridlines/>
        <c:numFmt formatCode="#,##0" sourceLinked="1"/>
        <c:majorTickMark val="out"/>
        <c:minorTickMark val="none"/>
        <c:tickLblPos val="nextTo"/>
        <c:crossAx val="2824337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'176.Трговско друштво за сообраќ'!$A$161</c:f>
              <c:strCache>
                <c:ptCount val="1"/>
                <c:pt idx="0">
                  <c:v>   НЕТО ПРОФИТНА МАРЖА</c:v>
                </c:pt>
              </c:strCache>
            </c:strRef>
          </c:tx>
          <c:spPr>
            <a:ln>
              <a:prstDash val="solid"/>
            </a:ln>
          </c:spPr>
          <c:marker>
            <c:symbol val="none"/>
          </c:marker>
          <c:cat>
            <c:numRef>
              <c:f>'176.Трговско друштво за сообраќ'!$B$160:$D$160</c:f>
              <c:numCache>
                <c:formatCode>General</c:formatCode>
                <c:ptCount val="3"/>
                <c:pt idx="0">
                  <c:v>2023</c:v>
                </c:pt>
                <c:pt idx="1">
                  <c:v>2024</c:v>
                </c:pt>
                <c:pt idx="2">
                  <c:v>2025</c:v>
                </c:pt>
              </c:numCache>
            </c:numRef>
          </c:cat>
          <c:val>
            <c:numRef>
              <c:f>'176.Трговско друштво за сообраќ'!$B$161:$D$161</c:f>
              <c:numCache>
                <c:formatCode>0.00</c:formatCode>
                <c:ptCount val="3"/>
                <c:pt idx="0">
                  <c:v>-2728.82</c:v>
                </c:pt>
                <c:pt idx="1">
                  <c:v>0</c:v>
                </c:pt>
                <c:pt idx="2">
                  <c:v>0</c:v>
                </c:pt>
              </c:numCache>
            </c:numRef>
          </c:val>
          <c:smooth val="0"/>
          <c:extLst>
            <c:ext xmlns:c16="http://schemas.microsoft.com/office/drawing/2014/chart" uri="{C3380CC4-5D6E-409C-BE32-E72D297353CC}">
              <c16:uniqueId val="{00000000-80AB-444B-8E3A-46CC250CA38D}"/>
            </c:ext>
          </c:extLst>
        </c:ser>
        <c:ser>
          <c:idx val="1"/>
          <c:order val="1"/>
          <c:tx>
            <c:strRef>
              <c:f>'176.Трговско друштво за сообраќ'!$A$162</c:f>
              <c:strCache>
                <c:ptCount val="1"/>
                <c:pt idx="0">
                  <c:v>  ОПЕРАТИВНА ПРОФИТНА МАРЖА</c:v>
                </c:pt>
              </c:strCache>
            </c:strRef>
          </c:tx>
          <c:spPr>
            <a:ln>
              <a:prstDash val="solid"/>
            </a:ln>
          </c:spPr>
          <c:marker>
            <c:symbol val="none"/>
          </c:marker>
          <c:cat>
            <c:numRef>
              <c:f>'176.Трговско друштво за сообраќ'!$B$160:$D$160</c:f>
              <c:numCache>
                <c:formatCode>General</c:formatCode>
                <c:ptCount val="3"/>
                <c:pt idx="0">
                  <c:v>2023</c:v>
                </c:pt>
                <c:pt idx="1">
                  <c:v>2024</c:v>
                </c:pt>
                <c:pt idx="2">
                  <c:v>2025</c:v>
                </c:pt>
              </c:numCache>
            </c:numRef>
          </c:cat>
          <c:val>
            <c:numRef>
              <c:f>'176.Трговско друштво за сообраќ'!$B$162:$D$162</c:f>
              <c:numCache>
                <c:formatCode>0.00</c:formatCode>
                <c:ptCount val="3"/>
                <c:pt idx="0">
                  <c:v>-2853.857147568739</c:v>
                </c:pt>
                <c:pt idx="1">
                  <c:v>0</c:v>
                </c:pt>
                <c:pt idx="2">
                  <c:v>0</c:v>
                </c:pt>
              </c:numCache>
            </c:numRef>
          </c:val>
          <c:smooth val="0"/>
          <c:extLst>
            <c:ext xmlns:c16="http://schemas.microsoft.com/office/drawing/2014/chart" uri="{C3380CC4-5D6E-409C-BE32-E72D297353CC}">
              <c16:uniqueId val="{00000001-80AB-444B-8E3A-46CC250CA38D}"/>
            </c:ext>
          </c:extLst>
        </c:ser>
        <c:ser>
          <c:idx val="2"/>
          <c:order val="2"/>
          <c:tx>
            <c:strRef>
              <c:f>'176.Трговско друштво за сообраќ'!$A$163</c:f>
              <c:strCache>
                <c:ptCount val="1"/>
                <c:pt idx="0">
                  <c:v>  СТАПКА НА ПОВРАТ НА СРЕДСТВА (ROA)</c:v>
                </c:pt>
              </c:strCache>
            </c:strRef>
          </c:tx>
          <c:spPr>
            <a:ln>
              <a:prstDash val="solid"/>
            </a:ln>
          </c:spPr>
          <c:marker>
            <c:symbol val="none"/>
          </c:marker>
          <c:cat>
            <c:numRef>
              <c:f>'176.Трговско друштво за сообраќ'!$B$160:$D$160</c:f>
              <c:numCache>
                <c:formatCode>General</c:formatCode>
                <c:ptCount val="3"/>
                <c:pt idx="0">
                  <c:v>2023</c:v>
                </c:pt>
                <c:pt idx="1">
                  <c:v>2024</c:v>
                </c:pt>
                <c:pt idx="2">
                  <c:v>2025</c:v>
                </c:pt>
              </c:numCache>
            </c:numRef>
          </c:cat>
          <c:val>
            <c:numRef>
              <c:f>'176.Трговско друштво за сообраќ'!$B$163:$D$163</c:f>
              <c:numCache>
                <c:formatCode>0.00</c:formatCode>
                <c:ptCount val="3"/>
                <c:pt idx="0">
                  <c:v>-320.60000000000002</c:v>
                </c:pt>
                <c:pt idx="1">
                  <c:v>-383.38</c:v>
                </c:pt>
                <c:pt idx="2">
                  <c:v>-191.32</c:v>
                </c:pt>
              </c:numCache>
            </c:numRef>
          </c:val>
          <c:smooth val="0"/>
          <c:extLst>
            <c:ext xmlns:c16="http://schemas.microsoft.com/office/drawing/2014/chart" uri="{C3380CC4-5D6E-409C-BE32-E72D297353CC}">
              <c16:uniqueId val="{00000002-80AB-444B-8E3A-46CC250CA38D}"/>
            </c:ext>
          </c:extLst>
        </c:ser>
        <c:ser>
          <c:idx val="3"/>
          <c:order val="3"/>
          <c:tx>
            <c:strRef>
              <c:f>'176.Трговско друштво за сообраќ'!$A$164</c:f>
              <c:strCache>
                <c:ptCount val="1"/>
                <c:pt idx="0">
                  <c:v>  СТАПКА НА ПОВРАТ НА КАПИТАЛОТ (ROE)</c:v>
                </c:pt>
              </c:strCache>
            </c:strRef>
          </c:tx>
          <c:marker>
            <c:symbol val="none"/>
          </c:marker>
          <c:cat>
            <c:numRef>
              <c:f>'176.Трговско друштво за сообраќ'!$B$160:$D$160</c:f>
              <c:numCache>
                <c:formatCode>General</c:formatCode>
                <c:ptCount val="3"/>
                <c:pt idx="0">
                  <c:v>2023</c:v>
                </c:pt>
                <c:pt idx="1">
                  <c:v>2024</c:v>
                </c:pt>
                <c:pt idx="2">
                  <c:v>2025</c:v>
                </c:pt>
              </c:numCache>
            </c:numRef>
          </c:cat>
          <c:val>
            <c:numRef>
              <c:f>'176.Трговско друштво за сообраќ'!$B$164:$D$164</c:f>
              <c:numCache>
                <c:formatCode>0.00</c:formatCode>
                <c:ptCount val="3"/>
                <c:pt idx="0">
                  <c:v>22.2</c:v>
                </c:pt>
                <c:pt idx="1">
                  <c:v>15.25</c:v>
                </c:pt>
                <c:pt idx="2">
                  <c:v>3.87</c:v>
                </c:pt>
              </c:numCache>
            </c:numRef>
          </c:val>
          <c:smooth val="0"/>
          <c:extLst>
            <c:ext xmlns:c16="http://schemas.microsoft.com/office/drawing/2014/chart" uri="{C3380CC4-5D6E-409C-BE32-E72D297353CC}">
              <c16:uniqueId val="{00000000-1D8B-0C48-A263-77D240AC131A}"/>
            </c:ext>
          </c:extLst>
        </c:ser>
        <c:dLbls>
          <c:showLegendKey val="0"/>
          <c:showVal val="0"/>
          <c:showCatName val="0"/>
          <c:showSerName val="0"/>
          <c:showPercent val="0"/>
          <c:showBubbleSize val="0"/>
        </c:dLbls>
        <c:smooth val="0"/>
        <c:axId val="282529792"/>
        <c:axId val="282531328"/>
      </c:lineChart>
      <c:catAx>
        <c:axId val="282529792"/>
        <c:scaling>
          <c:orientation val="minMax"/>
        </c:scaling>
        <c:delete val="0"/>
        <c:axPos val="b"/>
        <c:numFmt formatCode="General" sourceLinked="0"/>
        <c:majorTickMark val="out"/>
        <c:minorTickMark val="none"/>
        <c:tickLblPos val="nextTo"/>
        <c:crossAx val="282531328"/>
        <c:crosses val="autoZero"/>
        <c:auto val="1"/>
        <c:lblAlgn val="ctr"/>
        <c:lblOffset val="100"/>
        <c:noMultiLvlLbl val="0"/>
      </c:catAx>
      <c:valAx>
        <c:axId val="282531328"/>
        <c:scaling>
          <c:orientation val="minMax"/>
        </c:scaling>
        <c:delete val="0"/>
        <c:axPos val="l"/>
        <c:majorGridlines/>
        <c:numFmt formatCode="0.00" sourceLinked="1"/>
        <c:majorTickMark val="out"/>
        <c:minorTickMark val="none"/>
        <c:tickLblPos val="nextTo"/>
        <c:crossAx val="2825297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'176.Трговско друштво за сообраќ'!$A$95</c:f>
              <c:strCache>
                <c:ptCount val="1"/>
                <c:pt idx="0">
                  <c:v>Oбврски</c:v>
                </c:pt>
              </c:strCache>
            </c:strRef>
          </c:tx>
          <c:spPr>
            <a:ln>
              <a:prstDash val="solid"/>
            </a:ln>
          </c:spPr>
          <c:invertIfNegative val="0"/>
          <c:cat>
            <c:numRef>
              <c:f>'176.Трговско друштво за сообраќ'!$B$94:$D$94</c:f>
              <c:numCache>
                <c:formatCode>0</c:formatCode>
                <c:ptCount val="3"/>
                <c:pt idx="0">
                  <c:v>2023</c:v>
                </c:pt>
                <c:pt idx="1">
                  <c:v>2024</c:v>
                </c:pt>
                <c:pt idx="2">
                  <c:v>2025</c:v>
                </c:pt>
              </c:numCache>
            </c:numRef>
          </c:cat>
          <c:val>
            <c:numRef>
              <c:f>'176.Трговско друштво за сообраќ'!$B$95:$D$95</c:f>
              <c:numCache>
                <c:formatCode>#,##0</c:formatCode>
                <c:ptCount val="3"/>
                <c:pt idx="0">
                  <c:v>23906983</c:v>
                </c:pt>
                <c:pt idx="1">
                  <c:v>27429874</c:v>
                </c:pt>
                <c:pt idx="2">
                  <c:v>27999269</c:v>
                </c:pt>
              </c:numCache>
            </c:numRef>
          </c:val>
          <c:extLst>
            <c:ext xmlns:c16="http://schemas.microsoft.com/office/drawing/2014/chart" uri="{C3380CC4-5D6E-409C-BE32-E72D297353CC}">
              <c16:uniqueId val="{00000000-6374-3143-925F-3CABBA18790B}"/>
            </c:ext>
          </c:extLst>
        </c:ser>
        <c:ser>
          <c:idx val="1"/>
          <c:order val="1"/>
          <c:tx>
            <c:strRef>
              <c:f>'176.Трговско друштво за сообраќ'!$A$96</c:f>
              <c:strCache>
                <c:ptCount val="1"/>
                <c:pt idx="0">
                  <c:v>EBITDA</c:v>
                </c:pt>
              </c:strCache>
            </c:strRef>
          </c:tx>
          <c:spPr>
            <a:ln>
              <a:prstDash val="solid"/>
            </a:ln>
          </c:spPr>
          <c:invertIfNegative val="0"/>
          <c:cat>
            <c:numRef>
              <c:f>'176.Трговско друштво за сообраќ'!$B$94:$D$94</c:f>
              <c:numCache>
                <c:formatCode>0</c:formatCode>
                <c:ptCount val="3"/>
                <c:pt idx="0">
                  <c:v>2023</c:v>
                </c:pt>
                <c:pt idx="1">
                  <c:v>2024</c:v>
                </c:pt>
                <c:pt idx="2">
                  <c:v>2025</c:v>
                </c:pt>
              </c:numCache>
            </c:numRef>
          </c:cat>
          <c:val>
            <c:numRef>
              <c:f>'176.Трговско друштво за сообраќ'!$B$96:$D$96</c:f>
              <c:numCache>
                <c:formatCode>#,##0</c:formatCode>
                <c:ptCount val="3"/>
                <c:pt idx="0">
                  <c:v>-5191794</c:v>
                </c:pt>
                <c:pt idx="1">
                  <c:v>-4291186</c:v>
                </c:pt>
                <c:pt idx="2">
                  <c:v>-1177218</c:v>
                </c:pt>
              </c:numCache>
            </c:numRef>
          </c:val>
          <c:extLst>
            <c:ext xmlns:c16="http://schemas.microsoft.com/office/drawing/2014/chart" uri="{C3380CC4-5D6E-409C-BE32-E72D297353CC}">
              <c16:uniqueId val="{00000001-6374-3143-925F-3CABBA18790B}"/>
            </c:ext>
          </c:extLst>
        </c:ser>
        <c:ser>
          <c:idx val="2"/>
          <c:order val="2"/>
          <c:tx>
            <c:strRef>
              <c:f>'176.Трговско друштво за сообраќ'!$A$97</c:f>
              <c:strCache>
                <c:ptCount val="1"/>
                <c:pt idx="0">
                  <c:v>Показател на долг/ЕBITDA</c:v>
                </c:pt>
              </c:strCache>
            </c:strRef>
          </c:tx>
          <c:spPr>
            <a:ln>
              <a:prstDash val="solid"/>
            </a:ln>
          </c:spPr>
          <c:invertIfNegative val="0"/>
          <c:cat>
            <c:numRef>
              <c:f>'176.Трговско друштво за сообраќ'!$B$94:$D$94</c:f>
              <c:numCache>
                <c:formatCode>0</c:formatCode>
                <c:ptCount val="3"/>
                <c:pt idx="0">
                  <c:v>2023</c:v>
                </c:pt>
                <c:pt idx="1">
                  <c:v>2024</c:v>
                </c:pt>
                <c:pt idx="2">
                  <c:v>2025</c:v>
                </c:pt>
              </c:numCache>
            </c:numRef>
          </c:cat>
          <c:val>
            <c:numRef>
              <c:f>'176.Трговско друштво за сообраќ'!$B$97:$D$97</c:f>
              <c:numCache>
                <c:formatCode>#,##0.00</c:formatCode>
                <c:ptCount val="3"/>
                <c:pt idx="0">
                  <c:v>-4.6047634016295724</c:v>
                </c:pt>
                <c:pt idx="1">
                  <c:v>-6.3921428714579136</c:v>
                </c:pt>
                <c:pt idx="2">
                  <c:v>-23.78426850421927</c:v>
                </c:pt>
              </c:numCache>
            </c:numRef>
          </c:val>
          <c:extLst>
            <c:ext xmlns:c16="http://schemas.microsoft.com/office/drawing/2014/chart" uri="{C3380CC4-5D6E-409C-BE32-E72D297353CC}">
              <c16:uniqueId val="{00000002-6374-3143-925F-3CABBA18790B}"/>
            </c:ext>
          </c:extLst>
        </c:ser>
        <c:dLbls>
          <c:showLegendKey val="0"/>
          <c:showVal val="0"/>
          <c:showCatName val="0"/>
          <c:showSerName val="0"/>
          <c:showPercent val="0"/>
          <c:showBubbleSize val="0"/>
        </c:dLbls>
        <c:gapWidth val="150"/>
        <c:axId val="282562560"/>
        <c:axId val="282564096"/>
      </c:barChart>
      <c:catAx>
        <c:axId val="282562560"/>
        <c:scaling>
          <c:orientation val="minMax"/>
        </c:scaling>
        <c:delete val="0"/>
        <c:axPos val="b"/>
        <c:numFmt formatCode="General" sourceLinked="0"/>
        <c:majorTickMark val="out"/>
        <c:minorTickMark val="none"/>
        <c:tickLblPos val="nextTo"/>
        <c:crossAx val="282564096"/>
        <c:crosses val="autoZero"/>
        <c:auto val="1"/>
        <c:lblAlgn val="ctr"/>
        <c:lblOffset val="100"/>
        <c:noMultiLvlLbl val="0"/>
      </c:catAx>
      <c:valAx>
        <c:axId val="282564096"/>
        <c:scaling>
          <c:orientation val="minMax"/>
        </c:scaling>
        <c:delete val="0"/>
        <c:axPos val="l"/>
        <c:majorGridlines/>
        <c:numFmt formatCode="#,##0" sourceLinked="1"/>
        <c:majorTickMark val="out"/>
        <c:minorTickMark val="none"/>
        <c:tickLblPos val="nextTo"/>
        <c:crossAx val="28256256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'176.Трговско друштво за сообраќ'!$A$118</c:f>
              <c:strCache>
                <c:ptCount val="1"/>
                <c:pt idx="0">
                  <c:v>Oбврски</c:v>
                </c:pt>
              </c:strCache>
            </c:strRef>
          </c:tx>
          <c:spPr>
            <a:ln>
              <a:prstDash val="solid"/>
            </a:ln>
          </c:spPr>
          <c:invertIfNegative val="0"/>
          <c:cat>
            <c:numRef>
              <c:f>'176.Трговско друштво за сообраќ'!$B$117:$D$117</c:f>
              <c:numCache>
                <c:formatCode>General</c:formatCode>
                <c:ptCount val="3"/>
                <c:pt idx="0">
                  <c:v>2023</c:v>
                </c:pt>
                <c:pt idx="1">
                  <c:v>2024</c:v>
                </c:pt>
                <c:pt idx="2">
                  <c:v>2025</c:v>
                </c:pt>
              </c:numCache>
            </c:numRef>
          </c:cat>
          <c:val>
            <c:numRef>
              <c:f>'176.Трговско друштво за сообраќ'!$B$118:$D$118</c:f>
              <c:numCache>
                <c:formatCode>#,##0</c:formatCode>
                <c:ptCount val="3"/>
                <c:pt idx="0">
                  <c:v>23906983</c:v>
                </c:pt>
                <c:pt idx="1">
                  <c:v>27429874</c:v>
                </c:pt>
                <c:pt idx="2">
                  <c:v>27999269</c:v>
                </c:pt>
              </c:numCache>
            </c:numRef>
          </c:val>
          <c:extLst>
            <c:ext xmlns:c16="http://schemas.microsoft.com/office/drawing/2014/chart" uri="{C3380CC4-5D6E-409C-BE32-E72D297353CC}">
              <c16:uniqueId val="{00000000-ED62-6946-8878-E6E142C36AE8}"/>
            </c:ext>
          </c:extLst>
        </c:ser>
        <c:ser>
          <c:idx val="1"/>
          <c:order val="1"/>
          <c:tx>
            <c:strRef>
              <c:f>'176.Трговско друштво за сообраќ'!$A$119</c:f>
              <c:strCache>
                <c:ptCount val="1"/>
                <c:pt idx="0">
                  <c:v>Приходи</c:v>
                </c:pt>
              </c:strCache>
            </c:strRef>
          </c:tx>
          <c:spPr>
            <a:ln>
              <a:prstDash val="solid"/>
            </a:ln>
          </c:spPr>
          <c:invertIfNegative val="0"/>
          <c:cat>
            <c:numRef>
              <c:f>'176.Трговско друштво за сообраќ'!$B$117:$D$117</c:f>
              <c:numCache>
                <c:formatCode>General</c:formatCode>
                <c:ptCount val="3"/>
                <c:pt idx="0">
                  <c:v>2023</c:v>
                </c:pt>
                <c:pt idx="1">
                  <c:v>2024</c:v>
                </c:pt>
                <c:pt idx="2">
                  <c:v>2025</c:v>
                </c:pt>
              </c:numCache>
            </c:numRef>
          </c:cat>
          <c:val>
            <c:numRef>
              <c:f>'176.Трговско друштво за сообраќ'!$B$119:$D$119</c:f>
              <c:numCache>
                <c:formatCode>#,##0</c:formatCode>
                <c:ptCount val="3"/>
                <c:pt idx="0">
                  <c:v>181922</c:v>
                </c:pt>
                <c:pt idx="1">
                  <c:v>281684</c:v>
                </c:pt>
                <c:pt idx="2">
                  <c:v>132580</c:v>
                </c:pt>
              </c:numCache>
            </c:numRef>
          </c:val>
          <c:extLst>
            <c:ext xmlns:c16="http://schemas.microsoft.com/office/drawing/2014/chart" uri="{C3380CC4-5D6E-409C-BE32-E72D297353CC}">
              <c16:uniqueId val="{00000001-ED62-6946-8878-E6E142C36AE8}"/>
            </c:ext>
          </c:extLst>
        </c:ser>
        <c:dLbls>
          <c:showLegendKey val="0"/>
          <c:showVal val="0"/>
          <c:showCatName val="0"/>
          <c:showSerName val="0"/>
          <c:showPercent val="0"/>
          <c:showBubbleSize val="0"/>
        </c:dLbls>
        <c:gapWidth val="150"/>
        <c:axId val="283380352"/>
        <c:axId val="283390336"/>
      </c:barChart>
      <c:catAx>
        <c:axId val="283380352"/>
        <c:scaling>
          <c:orientation val="minMax"/>
        </c:scaling>
        <c:delete val="0"/>
        <c:axPos val="b"/>
        <c:numFmt formatCode="General" sourceLinked="1"/>
        <c:majorTickMark val="out"/>
        <c:minorTickMark val="none"/>
        <c:tickLblPos val="nextTo"/>
        <c:crossAx val="283390336"/>
        <c:crosses val="autoZero"/>
        <c:auto val="1"/>
        <c:lblAlgn val="ctr"/>
        <c:lblOffset val="100"/>
        <c:noMultiLvlLbl val="0"/>
      </c:catAx>
      <c:valAx>
        <c:axId val="283390336"/>
        <c:scaling>
          <c:orientation val="minMax"/>
        </c:scaling>
        <c:delete val="0"/>
        <c:axPos val="l"/>
        <c:majorGridlines/>
        <c:numFmt formatCode="#,##0" sourceLinked="1"/>
        <c:majorTickMark val="out"/>
        <c:minorTickMark val="none"/>
        <c:tickLblPos val="nextTo"/>
        <c:crossAx val="2833803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'176.Трговско друштво за сообраќ'!$A$139</c:f>
              <c:strCache>
                <c:ptCount val="1"/>
                <c:pt idx="0">
                  <c:v>  ПОКАЗАТЕЛ НА ВКУПНА ЗАДОЛЖЕНОСТ</c:v>
                </c:pt>
              </c:strCache>
            </c:strRef>
          </c:tx>
          <c:spPr>
            <a:ln>
              <a:prstDash val="solid"/>
            </a:ln>
          </c:spPr>
          <c:marker>
            <c:symbol val="none"/>
          </c:marker>
          <c:cat>
            <c:numRef>
              <c:f>'176.Трговско друштво за сообраќ'!$B$138:$D$138</c:f>
              <c:numCache>
                <c:formatCode>General</c:formatCode>
                <c:ptCount val="3"/>
                <c:pt idx="0">
                  <c:v>2023</c:v>
                </c:pt>
                <c:pt idx="1">
                  <c:v>2024</c:v>
                </c:pt>
                <c:pt idx="2">
                  <c:v>2025</c:v>
                </c:pt>
              </c:numCache>
            </c:numRef>
          </c:cat>
          <c:val>
            <c:numRef>
              <c:f>'176.Трговско друштво за сообраќ'!$B$139:$D$139</c:f>
              <c:numCache>
                <c:formatCode>0.00</c:formatCode>
                <c:ptCount val="3"/>
                <c:pt idx="0">
                  <c:v>15.439239474676709</c:v>
                </c:pt>
                <c:pt idx="1">
                  <c:v>26.14520329108905</c:v>
                </c:pt>
                <c:pt idx="2">
                  <c:v>50.396648175413723</c:v>
                </c:pt>
              </c:numCache>
            </c:numRef>
          </c:val>
          <c:smooth val="0"/>
          <c:extLst>
            <c:ext xmlns:c16="http://schemas.microsoft.com/office/drawing/2014/chart" uri="{C3380CC4-5D6E-409C-BE32-E72D297353CC}">
              <c16:uniqueId val="{00000000-EF88-0D42-BC39-7204815853DC}"/>
            </c:ext>
          </c:extLst>
        </c:ser>
        <c:ser>
          <c:idx val="1"/>
          <c:order val="1"/>
          <c:tx>
            <c:strRef>
              <c:f>'176.Трговско друштво за сообраќ'!$A$140</c:f>
              <c:strCache>
                <c:ptCount val="1"/>
                <c:pt idx="0">
                  <c:v>  ПОКАЗАТЕЛ ДОЛГ-СОПСТВЕН КАПИТАЛ (DEBT EQUITY RATIO)</c:v>
                </c:pt>
              </c:strCache>
            </c:strRef>
          </c:tx>
          <c:spPr>
            <a:ln>
              <a:prstDash val="solid"/>
            </a:ln>
          </c:spPr>
          <c:marker>
            <c:symbol val="none"/>
          </c:marker>
          <c:cat>
            <c:numRef>
              <c:f>'176.Трговско друштво за сообраќ'!$B$138:$D$138</c:f>
              <c:numCache>
                <c:formatCode>General</c:formatCode>
                <c:ptCount val="3"/>
                <c:pt idx="0">
                  <c:v>2023</c:v>
                </c:pt>
                <c:pt idx="1">
                  <c:v>2024</c:v>
                </c:pt>
                <c:pt idx="2">
                  <c:v>2025</c:v>
                </c:pt>
              </c:numCache>
            </c:numRef>
          </c:cat>
          <c:val>
            <c:numRef>
              <c:f>'176.Трговско друштво за сообраќ'!$B$140:$D$140</c:f>
              <c:numCache>
                <c:formatCode>0.00</c:formatCode>
                <c:ptCount val="3"/>
                <c:pt idx="0">
                  <c:v>-1.0692557251199959</c:v>
                </c:pt>
                <c:pt idx="1">
                  <c:v>-1.039769016317891</c:v>
                </c:pt>
                <c:pt idx="2">
                  <c:v>-1.02024428856891</c:v>
                </c:pt>
              </c:numCache>
            </c:numRef>
          </c:val>
          <c:smooth val="0"/>
          <c:extLst>
            <c:ext xmlns:c16="http://schemas.microsoft.com/office/drawing/2014/chart" uri="{C3380CC4-5D6E-409C-BE32-E72D297353CC}">
              <c16:uniqueId val="{00000001-EF88-0D42-BC39-7204815853DC}"/>
            </c:ext>
          </c:extLst>
        </c:ser>
        <c:dLbls>
          <c:showLegendKey val="0"/>
          <c:showVal val="0"/>
          <c:showCatName val="0"/>
          <c:showSerName val="0"/>
          <c:showPercent val="0"/>
          <c:showBubbleSize val="0"/>
        </c:dLbls>
        <c:smooth val="0"/>
        <c:axId val="283407872"/>
        <c:axId val="283409408"/>
      </c:lineChart>
      <c:catAx>
        <c:axId val="283407872"/>
        <c:scaling>
          <c:orientation val="minMax"/>
        </c:scaling>
        <c:delete val="0"/>
        <c:axPos val="b"/>
        <c:numFmt formatCode="General" sourceLinked="1"/>
        <c:majorTickMark val="out"/>
        <c:minorTickMark val="none"/>
        <c:tickLblPos val="nextTo"/>
        <c:crossAx val="283409408"/>
        <c:crosses val="autoZero"/>
        <c:auto val="1"/>
        <c:lblAlgn val="ctr"/>
        <c:lblOffset val="100"/>
        <c:noMultiLvlLbl val="0"/>
      </c:catAx>
      <c:valAx>
        <c:axId val="283409408"/>
        <c:scaling>
          <c:orientation val="minMax"/>
        </c:scaling>
        <c:delete val="0"/>
        <c:axPos val="l"/>
        <c:majorGridlines/>
        <c:numFmt formatCode="0.00" sourceLinked="1"/>
        <c:majorTickMark val="out"/>
        <c:minorTickMark val="none"/>
        <c:tickLblPos val="nextTo"/>
        <c:crossAx val="28340787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'176.Трговско друштво за сообраќ'!$A$185</c:f>
              <c:strCache>
                <c:ptCount val="1"/>
                <c:pt idx="0">
                  <c:v>  ПОКАЗАТЕЛ НА ТЕКОВНА ЛИКВИДНОСТ (CURRENT RATIO)</c:v>
                </c:pt>
              </c:strCache>
            </c:strRef>
          </c:tx>
          <c:spPr>
            <a:ln>
              <a:prstDash val="solid"/>
            </a:ln>
          </c:spPr>
          <c:marker>
            <c:symbol val="none"/>
          </c:marker>
          <c:cat>
            <c:numRef>
              <c:f>'176.Трговско друштво за сообраќ'!$B$184:$D$184</c:f>
              <c:numCache>
                <c:formatCode>General</c:formatCode>
                <c:ptCount val="3"/>
                <c:pt idx="0">
                  <c:v>2023</c:v>
                </c:pt>
                <c:pt idx="1">
                  <c:v>2024</c:v>
                </c:pt>
                <c:pt idx="2">
                  <c:v>2025</c:v>
                </c:pt>
              </c:numCache>
            </c:numRef>
          </c:cat>
          <c:val>
            <c:numRef>
              <c:f>'176.Трговско друштво за сообраќ'!$B$185:$D$185</c:f>
              <c:numCache>
                <c:formatCode>0.00</c:formatCode>
                <c:ptCount val="3"/>
                <c:pt idx="0">
                  <c:v>6.4770029744029178E-2</c:v>
                </c:pt>
                <c:pt idx="1">
                  <c:v>3.8247933621568947E-2</c:v>
                </c:pt>
                <c:pt idx="2">
                  <c:v>1.984258946188917E-2</c:v>
                </c:pt>
              </c:numCache>
            </c:numRef>
          </c:val>
          <c:smooth val="0"/>
          <c:extLst>
            <c:ext xmlns:c16="http://schemas.microsoft.com/office/drawing/2014/chart" uri="{C3380CC4-5D6E-409C-BE32-E72D297353CC}">
              <c16:uniqueId val="{00000000-184D-F344-AC19-F89B166E1881}"/>
            </c:ext>
          </c:extLst>
        </c:ser>
        <c:ser>
          <c:idx val="1"/>
          <c:order val="1"/>
          <c:tx>
            <c:strRef>
              <c:f>'176.Трговско друштво за сообраќ'!$A$186</c:f>
              <c:strCache>
                <c:ptCount val="1"/>
                <c:pt idx="0">
                  <c:v>  ПОКАЗАТЕЛ НА ЗАБРЗАНА ЛИКВИДНОСТ (QOICK RATIO)</c:v>
                </c:pt>
              </c:strCache>
            </c:strRef>
          </c:tx>
          <c:spPr>
            <a:ln>
              <a:prstDash val="solid"/>
            </a:ln>
          </c:spPr>
          <c:marker>
            <c:symbol val="none"/>
          </c:marker>
          <c:cat>
            <c:numRef>
              <c:f>'176.Трговско друштво за сообраќ'!$B$184:$D$184</c:f>
              <c:numCache>
                <c:formatCode>General</c:formatCode>
                <c:ptCount val="3"/>
                <c:pt idx="0">
                  <c:v>2023</c:v>
                </c:pt>
                <c:pt idx="1">
                  <c:v>2024</c:v>
                </c:pt>
                <c:pt idx="2">
                  <c:v>2025</c:v>
                </c:pt>
              </c:numCache>
            </c:numRef>
          </c:cat>
          <c:val>
            <c:numRef>
              <c:f>'176.Трговско друштво за сообраќ'!$B$186:$D$186</c:f>
              <c:numCache>
                <c:formatCode>0.00</c:formatCode>
                <c:ptCount val="3"/>
                <c:pt idx="0">
                  <c:v>6.4770029744029178E-2</c:v>
                </c:pt>
                <c:pt idx="1">
                  <c:v>3.8247933621568947E-2</c:v>
                </c:pt>
                <c:pt idx="2">
                  <c:v>1.984258946188917E-2</c:v>
                </c:pt>
              </c:numCache>
            </c:numRef>
          </c:val>
          <c:smooth val="0"/>
          <c:extLst>
            <c:ext xmlns:c16="http://schemas.microsoft.com/office/drawing/2014/chart" uri="{C3380CC4-5D6E-409C-BE32-E72D297353CC}">
              <c16:uniqueId val="{00000001-184D-F344-AC19-F89B166E1881}"/>
            </c:ext>
          </c:extLst>
        </c:ser>
        <c:dLbls>
          <c:showLegendKey val="0"/>
          <c:showVal val="0"/>
          <c:showCatName val="0"/>
          <c:showSerName val="0"/>
          <c:showPercent val="0"/>
          <c:showBubbleSize val="0"/>
        </c:dLbls>
        <c:smooth val="0"/>
        <c:axId val="283451776"/>
        <c:axId val="283453312"/>
      </c:lineChart>
      <c:catAx>
        <c:axId val="283451776"/>
        <c:scaling>
          <c:orientation val="minMax"/>
        </c:scaling>
        <c:delete val="0"/>
        <c:axPos val="b"/>
        <c:numFmt formatCode="General" sourceLinked="1"/>
        <c:majorTickMark val="out"/>
        <c:minorTickMark val="none"/>
        <c:tickLblPos val="nextTo"/>
        <c:crossAx val="283453312"/>
        <c:crosses val="autoZero"/>
        <c:auto val="1"/>
        <c:lblAlgn val="ctr"/>
        <c:lblOffset val="100"/>
        <c:noMultiLvlLbl val="0"/>
      </c:catAx>
      <c:valAx>
        <c:axId val="283453312"/>
        <c:scaling>
          <c:orientation val="minMax"/>
        </c:scaling>
        <c:delete val="0"/>
        <c:axPos val="l"/>
        <c:majorGridlines/>
        <c:numFmt formatCode="0.00" sourceLinked="1"/>
        <c:majorTickMark val="out"/>
        <c:minorTickMark val="none"/>
        <c:tickLblPos val="nextTo"/>
        <c:crossAx val="28345177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8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'177.Јавно Комунално Претпријати'!$A$161</c:f>
              <c:strCache>
                <c:ptCount val="1"/>
                <c:pt idx="0">
                  <c:v>   НЕТО ПРОФИТНА МАРЖА</c:v>
                </c:pt>
              </c:strCache>
            </c:strRef>
          </c:tx>
          <c:spPr>
            <a:ln w="28575" cap="rnd">
              <a:solidFill>
                <a:schemeClr val="accent1"/>
              </a:solidFill>
              <a:prstDash val="solid"/>
              <a:round/>
            </a:ln>
          </c:spPr>
          <c:marker>
            <c:symbol val="none"/>
          </c:marker>
          <c:cat>
            <c:numRef>
              <c:f>'177.Јавно Комунално Претпријати'!$B$160:$D$160</c:f>
              <c:numCache>
                <c:formatCode>General</c:formatCode>
                <c:ptCount val="3"/>
                <c:pt idx="0">
                  <c:v>2023</c:v>
                </c:pt>
                <c:pt idx="1">
                  <c:v>2024</c:v>
                </c:pt>
                <c:pt idx="2">
                  <c:v>2025</c:v>
                </c:pt>
              </c:numCache>
            </c:numRef>
          </c:cat>
          <c:val>
            <c:numRef>
              <c:f>'177.Јавно Комунално Претпријати'!$B$161:$D$161</c:f>
              <c:numCache>
                <c:formatCode>0.00</c:formatCode>
                <c:ptCount val="3"/>
                <c:pt idx="1">
                  <c:v>0.64793520035523433</c:v>
                </c:pt>
                <c:pt idx="2">
                  <c:v>1.940008234993515</c:v>
                </c:pt>
              </c:numCache>
            </c:numRef>
          </c:val>
          <c:smooth val="0"/>
          <c:extLst>
            <c:ext xmlns:c16="http://schemas.microsoft.com/office/drawing/2014/chart" uri="{C3380CC4-5D6E-409C-BE32-E72D297353CC}">
              <c16:uniqueId val="{00000000-A2E6-1348-9B46-BA001673A091}"/>
            </c:ext>
          </c:extLst>
        </c:ser>
        <c:ser>
          <c:idx val="1"/>
          <c:order val="1"/>
          <c:tx>
            <c:strRef>
              <c:f>'177.Јавно Комунално Претпријати'!$A$162</c:f>
              <c:strCache>
                <c:ptCount val="1"/>
                <c:pt idx="0">
                  <c:v>  ОПЕРАТИВНА ПРОФИТНА МАРЖА</c:v>
                </c:pt>
              </c:strCache>
            </c:strRef>
          </c:tx>
          <c:spPr>
            <a:ln w="28575" cap="rnd">
              <a:solidFill>
                <a:schemeClr val="accent2"/>
              </a:solidFill>
              <a:prstDash val="solid"/>
              <a:round/>
            </a:ln>
          </c:spPr>
          <c:marker>
            <c:symbol val="none"/>
          </c:marker>
          <c:cat>
            <c:numRef>
              <c:f>'177.Јавно Комунално Претпријати'!$B$160:$D$160</c:f>
              <c:numCache>
                <c:formatCode>General</c:formatCode>
                <c:ptCount val="3"/>
                <c:pt idx="0">
                  <c:v>2023</c:v>
                </c:pt>
                <c:pt idx="1">
                  <c:v>2024</c:v>
                </c:pt>
                <c:pt idx="2">
                  <c:v>2025</c:v>
                </c:pt>
              </c:numCache>
            </c:numRef>
          </c:cat>
          <c:val>
            <c:numRef>
              <c:f>'177.Јавно Комунално Претпријати'!$B$162:$D$162</c:f>
              <c:numCache>
                <c:formatCode>0.00</c:formatCode>
                <c:ptCount val="3"/>
                <c:pt idx="1">
                  <c:v>-176.5804100506821</c:v>
                </c:pt>
                <c:pt idx="2">
                  <c:v>-210.76844207267951</c:v>
                </c:pt>
              </c:numCache>
            </c:numRef>
          </c:val>
          <c:smooth val="0"/>
          <c:extLst>
            <c:ext xmlns:c16="http://schemas.microsoft.com/office/drawing/2014/chart" uri="{C3380CC4-5D6E-409C-BE32-E72D297353CC}">
              <c16:uniqueId val="{00000001-A2E6-1348-9B46-BA001673A091}"/>
            </c:ext>
          </c:extLst>
        </c:ser>
        <c:ser>
          <c:idx val="2"/>
          <c:order val="2"/>
          <c:tx>
            <c:strRef>
              <c:f>'177.Јавно Комунално Претпријати'!$A$163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'177.Јавно Комунално Претпријати'!$B$160:$D$160</c:f>
              <c:numCache>
                <c:formatCode>General</c:formatCode>
                <c:ptCount val="3"/>
                <c:pt idx="0">
                  <c:v>2023</c:v>
                </c:pt>
                <c:pt idx="1">
                  <c:v>2024</c:v>
                </c:pt>
                <c:pt idx="2">
                  <c:v>2025</c:v>
                </c:pt>
              </c:numCache>
            </c:numRef>
          </c:cat>
          <c:val>
            <c:numRef>
              <c:f>'177.Јавно Комунално Претпријати'!$B$163:$D$163</c:f>
              <c:numCache>
                <c:formatCode>0.00</c:formatCode>
                <c:ptCount val="3"/>
                <c:pt idx="1">
                  <c:v>3.923568485351987</c:v>
                </c:pt>
                <c:pt idx="2">
                  <c:v>4.998431752730176</c:v>
                </c:pt>
              </c:numCache>
            </c:numRef>
          </c:val>
          <c:smooth val="0"/>
          <c:extLst>
            <c:ext xmlns:c16="http://schemas.microsoft.com/office/drawing/2014/chart" uri="{C3380CC4-5D6E-409C-BE32-E72D297353CC}">
              <c16:uniqueId val="{00000002-A2E6-1348-9B46-BA001673A091}"/>
            </c:ext>
          </c:extLst>
        </c:ser>
        <c:ser>
          <c:idx val="3"/>
          <c:order val="3"/>
          <c:tx>
            <c:strRef>
              <c:f>'177.Јавно Комунално Претпријати'!$A$164</c:f>
              <c:strCache>
                <c:ptCount val="1"/>
                <c:pt idx="0">
                  <c:v>  СТАПКА НА ПОВРАТ НА КАПИТАЛОТ (ROE)</c:v>
                </c:pt>
              </c:strCache>
            </c:strRef>
          </c:tx>
          <c:marker>
            <c:symbol val="none"/>
          </c:marker>
          <c:cat>
            <c:numRef>
              <c:f>'177.Јавно Комунално Претпријати'!$B$160:$D$160</c:f>
              <c:numCache>
                <c:formatCode>General</c:formatCode>
                <c:ptCount val="3"/>
                <c:pt idx="0">
                  <c:v>2023</c:v>
                </c:pt>
                <c:pt idx="1">
                  <c:v>2024</c:v>
                </c:pt>
                <c:pt idx="2">
                  <c:v>2025</c:v>
                </c:pt>
              </c:numCache>
            </c:numRef>
          </c:cat>
          <c:val>
            <c:numRef>
              <c:f>'177.Јавно Комунално Претпријати'!$B$164:$D$164</c:f>
              <c:numCache>
                <c:formatCode>0.00</c:formatCode>
                <c:ptCount val="3"/>
                <c:pt idx="1">
                  <c:v>-1.105030085668818</c:v>
                </c:pt>
                <c:pt idx="2">
                  <c:v>-3.2128778171707459</c:v>
                </c:pt>
              </c:numCache>
            </c:numRef>
          </c:val>
          <c:smooth val="0"/>
          <c:extLst>
            <c:ext xmlns:c16="http://schemas.microsoft.com/office/drawing/2014/chart" uri="{C3380CC4-5D6E-409C-BE32-E72D297353CC}">
              <c16:uniqueId val="{00000000-5939-C749-B7CB-0B4EDFCEAEB1}"/>
            </c:ext>
          </c:extLst>
        </c:ser>
        <c:dLbls>
          <c:showLegendKey val="0"/>
          <c:showVal val="0"/>
          <c:showCatName val="0"/>
          <c:showSerName val="0"/>
          <c:showPercent val="0"/>
          <c:showBubbleSize val="0"/>
        </c:dLbls>
        <c:smooth val="0"/>
        <c:axId val="283514752"/>
        <c:axId val="283516288"/>
      </c:lineChart>
      <c:catAx>
        <c:axId val="283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516288"/>
        <c:crosses val="autoZero"/>
        <c:auto val="1"/>
        <c:lblAlgn val="ctr"/>
        <c:lblOffset val="100"/>
        <c:noMultiLvlLbl val="0"/>
      </c:catAx>
      <c:valAx>
        <c:axId val="283516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514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'19.Акционерско друштво за спор'!$A$118</c:f>
              <c:strCache>
                <c:ptCount val="1"/>
                <c:pt idx="0">
                  <c:v>Oбврски</c:v>
                </c:pt>
              </c:strCache>
            </c:strRef>
          </c:tx>
          <c:spPr>
            <a:solidFill>
              <a:schemeClr val="accent1"/>
            </a:solidFill>
            <a:ln>
              <a:noFill/>
            </a:ln>
            <a:effectLst/>
          </c:spPr>
          <c:invertIfNegative val="0"/>
          <c:cat>
            <c:numRef>
              <c:f>'19.Акционерско друштво за спор'!$B$117:$D$117</c:f>
              <c:numCache>
                <c:formatCode>General</c:formatCode>
                <c:ptCount val="3"/>
                <c:pt idx="0">
                  <c:v>2023</c:v>
                </c:pt>
                <c:pt idx="1">
                  <c:v>2024</c:v>
                </c:pt>
                <c:pt idx="2">
                  <c:v>2025</c:v>
                </c:pt>
              </c:numCache>
            </c:numRef>
          </c:cat>
          <c:val>
            <c:numRef>
              <c:f>'19.Акционерско друштво за спор'!$B$118:$D$118</c:f>
              <c:numCache>
                <c:formatCode>#,##0</c:formatCode>
                <c:ptCount val="3"/>
                <c:pt idx="0">
                  <c:v>13706</c:v>
                </c:pt>
                <c:pt idx="1">
                  <c:v>13706</c:v>
                </c:pt>
                <c:pt idx="2">
                  <c:v>22706</c:v>
                </c:pt>
              </c:numCache>
            </c:numRef>
          </c:val>
          <c:extLst>
            <c:ext xmlns:c16="http://schemas.microsoft.com/office/drawing/2014/chart" uri="{C3380CC4-5D6E-409C-BE32-E72D297353CC}">
              <c16:uniqueId val="{00000000-13CA-C247-95E4-836F38BE485B}"/>
            </c:ext>
          </c:extLst>
        </c:ser>
        <c:ser>
          <c:idx val="1"/>
          <c:order val="1"/>
          <c:tx>
            <c:strRef>
              <c:f>'19.Акционерско друштво за спор'!$A$119</c:f>
              <c:strCache>
                <c:ptCount val="1"/>
                <c:pt idx="0">
                  <c:v>Приходи</c:v>
                </c:pt>
              </c:strCache>
            </c:strRef>
          </c:tx>
          <c:spPr>
            <a:solidFill>
              <a:schemeClr val="accent2"/>
            </a:solidFill>
            <a:ln>
              <a:noFill/>
            </a:ln>
            <a:effectLst/>
          </c:spPr>
          <c:invertIfNegative val="0"/>
          <c:cat>
            <c:numRef>
              <c:f>'19.Акционерско друштво за спор'!$B$117:$D$117</c:f>
              <c:numCache>
                <c:formatCode>General</c:formatCode>
                <c:ptCount val="3"/>
                <c:pt idx="0">
                  <c:v>2023</c:v>
                </c:pt>
                <c:pt idx="1">
                  <c:v>2024</c:v>
                </c:pt>
                <c:pt idx="2">
                  <c:v>2025</c:v>
                </c:pt>
              </c:numCache>
            </c:numRef>
          </c:cat>
          <c:val>
            <c:numRef>
              <c:f>'19.Акционерско друштво за спор'!$B$119:$D$119</c:f>
              <c:numCache>
                <c:formatCode>#,##0</c:formatCode>
                <c:ptCount val="3"/>
                <c:pt idx="0">
                  <c:v>1862000</c:v>
                </c:pt>
                <c:pt idx="1">
                  <c:v>2253706</c:v>
                </c:pt>
                <c:pt idx="2">
                  <c:v>3644329</c:v>
                </c:pt>
              </c:numCache>
            </c:numRef>
          </c:val>
          <c:extLst>
            <c:ext xmlns:c16="http://schemas.microsoft.com/office/drawing/2014/chart" uri="{C3380CC4-5D6E-409C-BE32-E72D297353CC}">
              <c16:uniqueId val="{00000001-13CA-C247-95E4-836F38BE485B}"/>
            </c:ext>
          </c:extLst>
        </c:ser>
        <c:dLbls>
          <c:showLegendKey val="0"/>
          <c:showVal val="0"/>
          <c:showCatName val="0"/>
          <c:showSerName val="0"/>
          <c:showPercent val="0"/>
          <c:showBubbleSize val="0"/>
        </c:dLbls>
        <c:gapWidth val="219"/>
        <c:overlap val="-27"/>
        <c:axId val="225330304"/>
        <c:axId val="225331840"/>
      </c:barChart>
      <c:catAx>
        <c:axId val="22533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331840"/>
        <c:crosses val="autoZero"/>
        <c:auto val="1"/>
        <c:lblAlgn val="ctr"/>
        <c:lblOffset val="100"/>
        <c:noMultiLvlLbl val="0"/>
      </c:catAx>
      <c:valAx>
        <c:axId val="22533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33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'177.Јавно Комунално Претпријати'!$A$95</c:f>
              <c:strCache>
                <c:ptCount val="1"/>
                <c:pt idx="0">
                  <c:v>Oбврски</c:v>
                </c:pt>
              </c:strCache>
            </c:strRef>
          </c:tx>
          <c:spPr>
            <a:solidFill>
              <a:schemeClr val="accent1"/>
            </a:solidFill>
            <a:ln>
              <a:noFill/>
              <a:prstDash val="solid"/>
            </a:ln>
          </c:spPr>
          <c:invertIfNegative val="0"/>
          <c:cat>
            <c:numRef>
              <c:f>'177.Јавно Комунално Претпријати'!$B$94:$D$94</c:f>
              <c:numCache>
                <c:formatCode>0</c:formatCode>
                <c:ptCount val="3"/>
                <c:pt idx="0">
                  <c:v>2023</c:v>
                </c:pt>
                <c:pt idx="1">
                  <c:v>2024</c:v>
                </c:pt>
                <c:pt idx="2">
                  <c:v>2025</c:v>
                </c:pt>
              </c:numCache>
            </c:numRef>
          </c:cat>
          <c:val>
            <c:numRef>
              <c:f>'177.Јавно Комунално Претпријати'!$B$95:$D$95</c:f>
              <c:numCache>
                <c:formatCode>#,##0</c:formatCode>
                <c:ptCount val="3"/>
                <c:pt idx="0">
                  <c:v>2490518</c:v>
                </c:pt>
                <c:pt idx="1">
                  <c:v>2453953</c:v>
                </c:pt>
                <c:pt idx="2">
                  <c:v>3047511</c:v>
                </c:pt>
              </c:numCache>
            </c:numRef>
          </c:val>
          <c:extLst>
            <c:ext xmlns:c16="http://schemas.microsoft.com/office/drawing/2014/chart" uri="{C3380CC4-5D6E-409C-BE32-E72D297353CC}">
              <c16:uniqueId val="{00000000-895F-F243-A75E-55E2763A60C0}"/>
            </c:ext>
          </c:extLst>
        </c:ser>
        <c:ser>
          <c:idx val="1"/>
          <c:order val="1"/>
          <c:tx>
            <c:strRef>
              <c:f>'177.Јавно Комунално Претпријати'!$A$96</c:f>
              <c:strCache>
                <c:ptCount val="1"/>
                <c:pt idx="0">
                  <c:v>EBITDA</c:v>
                </c:pt>
              </c:strCache>
            </c:strRef>
          </c:tx>
          <c:spPr>
            <a:solidFill>
              <a:schemeClr val="accent2"/>
            </a:solidFill>
            <a:ln>
              <a:noFill/>
              <a:prstDash val="solid"/>
            </a:ln>
          </c:spPr>
          <c:invertIfNegative val="0"/>
          <c:cat>
            <c:numRef>
              <c:f>'177.Јавно Комунално Претпријати'!$B$94:$D$94</c:f>
              <c:numCache>
                <c:formatCode>0</c:formatCode>
                <c:ptCount val="3"/>
                <c:pt idx="0">
                  <c:v>2023</c:v>
                </c:pt>
                <c:pt idx="1">
                  <c:v>2024</c:v>
                </c:pt>
                <c:pt idx="2">
                  <c:v>2025</c:v>
                </c:pt>
              </c:numCache>
            </c:numRef>
          </c:cat>
          <c:val>
            <c:numRef>
              <c:f>'177.Јавно Комунално Претпријати'!$B$96:$D$96</c:f>
              <c:numCache>
                <c:formatCode>#,##0</c:formatCode>
                <c:ptCount val="3"/>
                <c:pt idx="0">
                  <c:v>-6384582</c:v>
                </c:pt>
                <c:pt idx="1">
                  <c:v>-5766145</c:v>
                </c:pt>
                <c:pt idx="2">
                  <c:v>-6475344</c:v>
                </c:pt>
              </c:numCache>
            </c:numRef>
          </c:val>
          <c:extLst>
            <c:ext xmlns:c16="http://schemas.microsoft.com/office/drawing/2014/chart" uri="{C3380CC4-5D6E-409C-BE32-E72D297353CC}">
              <c16:uniqueId val="{00000001-895F-F243-A75E-55E2763A60C0}"/>
            </c:ext>
          </c:extLst>
        </c:ser>
        <c:ser>
          <c:idx val="2"/>
          <c:order val="2"/>
          <c:tx>
            <c:strRef>
              <c:f>'177.Јавно Комунално Претпријати'!$A$97</c:f>
              <c:strCache>
                <c:ptCount val="1"/>
                <c:pt idx="0">
                  <c:v>Показател на долг/ЕBITDA</c:v>
                </c:pt>
              </c:strCache>
            </c:strRef>
          </c:tx>
          <c:spPr>
            <a:solidFill>
              <a:schemeClr val="accent3"/>
            </a:solidFill>
            <a:ln>
              <a:noFill/>
              <a:prstDash val="solid"/>
            </a:ln>
          </c:spPr>
          <c:invertIfNegative val="0"/>
          <c:cat>
            <c:numRef>
              <c:f>'177.Јавно Комунално Претпријати'!$B$94:$D$94</c:f>
              <c:numCache>
                <c:formatCode>0</c:formatCode>
                <c:ptCount val="3"/>
                <c:pt idx="0">
                  <c:v>2023</c:v>
                </c:pt>
                <c:pt idx="1">
                  <c:v>2024</c:v>
                </c:pt>
                <c:pt idx="2">
                  <c:v>2025</c:v>
                </c:pt>
              </c:numCache>
            </c:numRef>
          </c:cat>
          <c:val>
            <c:numRef>
              <c:f>'177.Јавно Комунално Претпријати'!$B$97:$D$97</c:f>
              <c:numCache>
                <c:formatCode>#,##0.00</c:formatCode>
                <c:ptCount val="3"/>
                <c:pt idx="0">
                  <c:v>-0.39008317224212963</c:v>
                </c:pt>
                <c:pt idx="1">
                  <c:v>-0.42557948161206488</c:v>
                </c:pt>
                <c:pt idx="2">
                  <c:v>-0.47063306598074173</c:v>
                </c:pt>
              </c:numCache>
            </c:numRef>
          </c:val>
          <c:extLst>
            <c:ext xmlns:c16="http://schemas.microsoft.com/office/drawing/2014/chart" uri="{C3380CC4-5D6E-409C-BE32-E72D297353CC}">
              <c16:uniqueId val="{00000002-895F-F243-A75E-55E2763A60C0}"/>
            </c:ext>
          </c:extLst>
        </c:ser>
        <c:dLbls>
          <c:showLegendKey val="0"/>
          <c:showVal val="0"/>
          <c:showCatName val="0"/>
          <c:showSerName val="0"/>
          <c:showPercent val="0"/>
          <c:showBubbleSize val="0"/>
        </c:dLbls>
        <c:gapWidth val="219"/>
        <c:overlap val="-27"/>
        <c:axId val="283563904"/>
        <c:axId val="283565440"/>
      </c:barChart>
      <c:catAx>
        <c:axId val="2835639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565440"/>
        <c:crosses val="autoZero"/>
        <c:auto val="1"/>
        <c:lblAlgn val="ctr"/>
        <c:lblOffset val="100"/>
        <c:noMultiLvlLbl val="0"/>
      </c:catAx>
      <c:valAx>
        <c:axId val="283565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5639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'177.Јавно Комунално Претпријати'!$A$118</c:f>
              <c:strCache>
                <c:ptCount val="1"/>
                <c:pt idx="0">
                  <c:v>Oбврски</c:v>
                </c:pt>
              </c:strCache>
            </c:strRef>
          </c:tx>
          <c:spPr>
            <a:solidFill>
              <a:schemeClr val="accent1"/>
            </a:solidFill>
            <a:ln>
              <a:noFill/>
              <a:prstDash val="solid"/>
            </a:ln>
          </c:spPr>
          <c:invertIfNegative val="0"/>
          <c:cat>
            <c:numRef>
              <c:f>'177.Јавно Комунално Претпријати'!$B$117:$D$117</c:f>
              <c:numCache>
                <c:formatCode>General</c:formatCode>
                <c:ptCount val="3"/>
                <c:pt idx="0">
                  <c:v>2023</c:v>
                </c:pt>
                <c:pt idx="1">
                  <c:v>2024</c:v>
                </c:pt>
                <c:pt idx="2">
                  <c:v>2025</c:v>
                </c:pt>
              </c:numCache>
            </c:numRef>
          </c:cat>
          <c:val>
            <c:numRef>
              <c:f>'177.Јавно Комунално Претпријати'!$B$118:$D$118</c:f>
              <c:numCache>
                <c:formatCode>#,##0</c:formatCode>
                <c:ptCount val="3"/>
                <c:pt idx="0">
                  <c:v>2490518</c:v>
                </c:pt>
                <c:pt idx="1">
                  <c:v>2453953</c:v>
                </c:pt>
                <c:pt idx="2">
                  <c:v>3047511</c:v>
                </c:pt>
              </c:numCache>
            </c:numRef>
          </c:val>
          <c:extLst>
            <c:ext xmlns:c16="http://schemas.microsoft.com/office/drawing/2014/chart" uri="{C3380CC4-5D6E-409C-BE32-E72D297353CC}">
              <c16:uniqueId val="{00000000-895C-624F-982A-DCC6EA023EE0}"/>
            </c:ext>
          </c:extLst>
        </c:ser>
        <c:ser>
          <c:idx val="1"/>
          <c:order val="1"/>
          <c:tx>
            <c:strRef>
              <c:f>'177.Јавно Комунално Претпријати'!$A$119</c:f>
              <c:strCache>
                <c:ptCount val="1"/>
                <c:pt idx="0">
                  <c:v>Приходи</c:v>
                </c:pt>
              </c:strCache>
            </c:strRef>
          </c:tx>
          <c:spPr>
            <a:solidFill>
              <a:schemeClr val="accent2"/>
            </a:solidFill>
            <a:ln>
              <a:noFill/>
              <a:prstDash val="solid"/>
            </a:ln>
          </c:spPr>
          <c:invertIfNegative val="0"/>
          <c:cat>
            <c:numRef>
              <c:f>'177.Јавно Комунално Претпријати'!$B$117:$D$117</c:f>
              <c:numCache>
                <c:formatCode>General</c:formatCode>
                <c:ptCount val="3"/>
                <c:pt idx="0">
                  <c:v>2023</c:v>
                </c:pt>
                <c:pt idx="1">
                  <c:v>2024</c:v>
                </c:pt>
                <c:pt idx="2">
                  <c:v>2025</c:v>
                </c:pt>
              </c:numCache>
            </c:numRef>
          </c:cat>
          <c:val>
            <c:numRef>
              <c:f>'177.Јавно Комунално Претпријати'!$B$119:$D$119</c:f>
              <c:numCache>
                <c:formatCode>#,##0</c:formatCode>
                <c:ptCount val="3"/>
                <c:pt idx="0">
                  <c:v>4590070</c:v>
                </c:pt>
                <c:pt idx="1">
                  <c:v>9055103</c:v>
                </c:pt>
                <c:pt idx="2">
                  <c:v>9613823</c:v>
                </c:pt>
              </c:numCache>
            </c:numRef>
          </c:val>
          <c:extLst>
            <c:ext xmlns:c16="http://schemas.microsoft.com/office/drawing/2014/chart" uri="{C3380CC4-5D6E-409C-BE32-E72D297353CC}">
              <c16:uniqueId val="{00000001-895C-624F-982A-DCC6EA023EE0}"/>
            </c:ext>
          </c:extLst>
        </c:ser>
        <c:dLbls>
          <c:showLegendKey val="0"/>
          <c:showVal val="0"/>
          <c:showCatName val="0"/>
          <c:showSerName val="0"/>
          <c:showPercent val="0"/>
          <c:showBubbleSize val="0"/>
        </c:dLbls>
        <c:gapWidth val="219"/>
        <c:overlap val="-27"/>
        <c:axId val="283218688"/>
        <c:axId val="283220224"/>
      </c:barChart>
      <c:catAx>
        <c:axId val="28321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20224"/>
        <c:crosses val="autoZero"/>
        <c:auto val="1"/>
        <c:lblAlgn val="ctr"/>
        <c:lblOffset val="100"/>
        <c:noMultiLvlLbl val="0"/>
      </c:catAx>
      <c:valAx>
        <c:axId val="283220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18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'177.Јавно Комунално Претпријати'!$A$139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'177.Јавно Комунално Претпријати'!$B$138:$D$138</c:f>
              <c:numCache>
                <c:formatCode>General</c:formatCode>
                <c:ptCount val="3"/>
                <c:pt idx="0">
                  <c:v>2023</c:v>
                </c:pt>
                <c:pt idx="1">
                  <c:v>2024</c:v>
                </c:pt>
                <c:pt idx="2">
                  <c:v>2025</c:v>
                </c:pt>
              </c:numCache>
            </c:numRef>
          </c:cat>
          <c:val>
            <c:numRef>
              <c:f>'177.Јавно Комунално Претпријати'!$B$139:$D$139</c:f>
              <c:numCache>
                <c:formatCode>0.00</c:formatCode>
                <c:ptCount val="3"/>
                <c:pt idx="0">
                  <c:v>4.4901624595924359</c:v>
                </c:pt>
                <c:pt idx="1">
                  <c:v>4.5506440378745454</c:v>
                </c:pt>
                <c:pt idx="2">
                  <c:v>2.5557490938549861</c:v>
                </c:pt>
              </c:numCache>
            </c:numRef>
          </c:val>
          <c:smooth val="0"/>
          <c:extLst>
            <c:ext xmlns:c16="http://schemas.microsoft.com/office/drawing/2014/chart" uri="{C3380CC4-5D6E-409C-BE32-E72D297353CC}">
              <c16:uniqueId val="{00000000-94DD-2147-9C82-52A5A2139DE3}"/>
            </c:ext>
          </c:extLst>
        </c:ser>
        <c:ser>
          <c:idx val="1"/>
          <c:order val="1"/>
          <c:tx>
            <c:strRef>
              <c:f>'177.Јавно Комунално Претпријати'!$A$140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'177.Јавно Комунално Претпријати'!$B$138:$D$138</c:f>
              <c:numCache>
                <c:formatCode>General</c:formatCode>
                <c:ptCount val="3"/>
                <c:pt idx="0">
                  <c:v>2023</c:v>
                </c:pt>
                <c:pt idx="1">
                  <c:v>2024</c:v>
                </c:pt>
                <c:pt idx="2">
                  <c:v>2025</c:v>
                </c:pt>
              </c:numCache>
            </c:numRef>
          </c:cat>
          <c:val>
            <c:numRef>
              <c:f>'177.Јавно Комунално Претпријати'!$B$140:$D$140</c:f>
              <c:numCache>
                <c:formatCode>0.00</c:formatCode>
                <c:ptCount val="3"/>
                <c:pt idx="0">
                  <c:v>-1.286519613793788</c:v>
                </c:pt>
                <c:pt idx="1">
                  <c:v>-1.281639046137278</c:v>
                </c:pt>
                <c:pt idx="2">
                  <c:v>-1.642777170142586</c:v>
                </c:pt>
              </c:numCache>
            </c:numRef>
          </c:val>
          <c:smooth val="0"/>
          <c:extLst>
            <c:ext xmlns:c16="http://schemas.microsoft.com/office/drawing/2014/chart" uri="{C3380CC4-5D6E-409C-BE32-E72D297353CC}">
              <c16:uniqueId val="{00000001-94DD-2147-9C82-52A5A2139DE3}"/>
            </c:ext>
          </c:extLst>
        </c:ser>
        <c:dLbls>
          <c:showLegendKey val="0"/>
          <c:showVal val="0"/>
          <c:showCatName val="0"/>
          <c:showSerName val="0"/>
          <c:showPercent val="0"/>
          <c:showBubbleSize val="0"/>
        </c:dLbls>
        <c:smooth val="0"/>
        <c:axId val="283237760"/>
        <c:axId val="283251840"/>
      </c:lineChart>
      <c:catAx>
        <c:axId val="28323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51840"/>
        <c:crosses val="autoZero"/>
        <c:auto val="1"/>
        <c:lblAlgn val="ctr"/>
        <c:lblOffset val="100"/>
        <c:noMultiLvlLbl val="0"/>
      </c:catAx>
      <c:valAx>
        <c:axId val="2832518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377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'177.Јавно Комунално Претпријати'!$A$185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'177.Јавно Комунално Претпријати'!$B$184:$D$184</c:f>
              <c:numCache>
                <c:formatCode>General</c:formatCode>
                <c:ptCount val="3"/>
                <c:pt idx="0">
                  <c:v>2023</c:v>
                </c:pt>
                <c:pt idx="1">
                  <c:v>2024</c:v>
                </c:pt>
                <c:pt idx="2">
                  <c:v>2025</c:v>
                </c:pt>
              </c:numCache>
            </c:numRef>
          </c:cat>
          <c:val>
            <c:numRef>
              <c:f>'177.Јавно Комунално Претпријати'!$B$185:$D$185</c:f>
              <c:numCache>
                <c:formatCode>0.00</c:formatCode>
                <c:ptCount val="3"/>
                <c:pt idx="0">
                  <c:v>9.2730707379923665</c:v>
                </c:pt>
                <c:pt idx="1">
                  <c:v>30.781765018607121</c:v>
                </c:pt>
                <c:pt idx="2">
                  <c:v>5.9083759380987164</c:v>
                </c:pt>
              </c:numCache>
            </c:numRef>
          </c:val>
          <c:smooth val="0"/>
          <c:extLst>
            <c:ext xmlns:c16="http://schemas.microsoft.com/office/drawing/2014/chart" uri="{C3380CC4-5D6E-409C-BE32-E72D297353CC}">
              <c16:uniqueId val="{00000000-FB1C-EC47-BC47-291A80C0F445}"/>
            </c:ext>
          </c:extLst>
        </c:ser>
        <c:ser>
          <c:idx val="1"/>
          <c:order val="1"/>
          <c:tx>
            <c:strRef>
              <c:f>'177.Јавно Комунално Претпријати'!$A$186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'177.Јавно Комунално Претпријати'!$B$184:$D$184</c:f>
              <c:numCache>
                <c:formatCode>General</c:formatCode>
                <c:ptCount val="3"/>
                <c:pt idx="0">
                  <c:v>2023</c:v>
                </c:pt>
                <c:pt idx="1">
                  <c:v>2024</c:v>
                </c:pt>
                <c:pt idx="2">
                  <c:v>2025</c:v>
                </c:pt>
              </c:numCache>
            </c:numRef>
          </c:cat>
          <c:val>
            <c:numRef>
              <c:f>'177.Јавно Комунално Претпријати'!$B$186:$D$186</c:f>
              <c:numCache>
                <c:formatCode>0.00</c:formatCode>
                <c:ptCount val="3"/>
                <c:pt idx="0">
                  <c:v>8.8814639722550517</c:v>
                </c:pt>
                <c:pt idx="1">
                  <c:v>29.438596491228068</c:v>
                </c:pt>
                <c:pt idx="2">
                  <c:v>5.8014035756247813</c:v>
                </c:pt>
              </c:numCache>
            </c:numRef>
          </c:val>
          <c:smooth val="0"/>
          <c:extLst>
            <c:ext xmlns:c16="http://schemas.microsoft.com/office/drawing/2014/chart" uri="{C3380CC4-5D6E-409C-BE32-E72D297353CC}">
              <c16:uniqueId val="{00000001-FB1C-EC47-BC47-291A80C0F445}"/>
            </c:ext>
          </c:extLst>
        </c:ser>
        <c:dLbls>
          <c:showLegendKey val="0"/>
          <c:showVal val="0"/>
          <c:showCatName val="0"/>
          <c:showSerName val="0"/>
          <c:showPercent val="0"/>
          <c:showBubbleSize val="0"/>
        </c:dLbls>
        <c:smooth val="0"/>
        <c:axId val="283293952"/>
        <c:axId val="283295744"/>
      </c:lineChart>
      <c:catAx>
        <c:axId val="28329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95744"/>
        <c:crosses val="autoZero"/>
        <c:auto val="1"/>
        <c:lblAlgn val="ctr"/>
        <c:lblOffset val="100"/>
        <c:noMultiLvlLbl val="0"/>
      </c:catAx>
      <c:valAx>
        <c:axId val="283295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2939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'178.ЈП за вршење на комунални д'!$A$161</c:f>
              <c:strCache>
                <c:ptCount val="1"/>
                <c:pt idx="0">
                  <c:v>   НЕТО ПРОФИТНА МАРЖА</c:v>
                </c:pt>
              </c:strCache>
            </c:strRef>
          </c:tx>
          <c:spPr>
            <a:ln w="28575" cap="rnd">
              <a:solidFill>
                <a:schemeClr val="accent1"/>
              </a:solidFill>
              <a:prstDash val="solid"/>
              <a:round/>
            </a:ln>
          </c:spPr>
          <c:marker>
            <c:symbol val="none"/>
          </c:marker>
          <c:cat>
            <c:numRef>
              <c:f>'178.ЈП за вршење на комунални д'!$B$160:$D$160</c:f>
              <c:numCache>
                <c:formatCode>General</c:formatCode>
                <c:ptCount val="3"/>
                <c:pt idx="0">
                  <c:v>2023</c:v>
                </c:pt>
                <c:pt idx="1">
                  <c:v>2024</c:v>
                </c:pt>
                <c:pt idx="2">
                  <c:v>2025</c:v>
                </c:pt>
              </c:numCache>
            </c:numRef>
          </c:cat>
          <c:val>
            <c:numRef>
              <c:f>'178.ЈП за вршење на комунални д'!$B$161:$D$161</c:f>
              <c:numCache>
                <c:formatCode>0.00</c:formatCode>
                <c:ptCount val="3"/>
                <c:pt idx="0">
                  <c:v>-11.59</c:v>
                </c:pt>
                <c:pt idx="1">
                  <c:v>20.791085015698439</c:v>
                </c:pt>
                <c:pt idx="2">
                  <c:v>30.75024961101807</c:v>
                </c:pt>
              </c:numCache>
            </c:numRef>
          </c:val>
          <c:smooth val="0"/>
          <c:extLst>
            <c:ext xmlns:c16="http://schemas.microsoft.com/office/drawing/2014/chart" uri="{C3380CC4-5D6E-409C-BE32-E72D297353CC}">
              <c16:uniqueId val="{00000000-D920-DA43-8038-9A549E1A98C7}"/>
            </c:ext>
          </c:extLst>
        </c:ser>
        <c:ser>
          <c:idx val="1"/>
          <c:order val="1"/>
          <c:tx>
            <c:strRef>
              <c:f>'178.ЈП за вршење на комунални д'!$A$162</c:f>
              <c:strCache>
                <c:ptCount val="1"/>
                <c:pt idx="0">
                  <c:v>  ОПЕРАТИВНА ПРОФИТНА МАРЖА</c:v>
                </c:pt>
              </c:strCache>
            </c:strRef>
          </c:tx>
          <c:spPr>
            <a:ln w="28575" cap="rnd">
              <a:solidFill>
                <a:schemeClr val="accent2"/>
              </a:solidFill>
              <a:prstDash val="solid"/>
              <a:round/>
            </a:ln>
          </c:spPr>
          <c:marker>
            <c:symbol val="none"/>
          </c:marker>
          <c:cat>
            <c:numRef>
              <c:f>'178.ЈП за вршење на комунални д'!$B$160:$D$160</c:f>
              <c:numCache>
                <c:formatCode>General</c:formatCode>
                <c:ptCount val="3"/>
                <c:pt idx="0">
                  <c:v>2023</c:v>
                </c:pt>
                <c:pt idx="1">
                  <c:v>2024</c:v>
                </c:pt>
                <c:pt idx="2">
                  <c:v>2025</c:v>
                </c:pt>
              </c:numCache>
            </c:numRef>
          </c:cat>
          <c:val>
            <c:numRef>
              <c:f>'178.ЈП за вршење на комунални д'!$B$162:$D$162</c:f>
              <c:numCache>
                <c:formatCode>0.00</c:formatCode>
                <c:ptCount val="3"/>
                <c:pt idx="0">
                  <c:v>-72.242114930103881</c:v>
                </c:pt>
                <c:pt idx="1">
                  <c:v>-170.5358458769463</c:v>
                </c:pt>
                <c:pt idx="2">
                  <c:v>-188.528403106372</c:v>
                </c:pt>
              </c:numCache>
            </c:numRef>
          </c:val>
          <c:smooth val="0"/>
          <c:extLst>
            <c:ext xmlns:c16="http://schemas.microsoft.com/office/drawing/2014/chart" uri="{C3380CC4-5D6E-409C-BE32-E72D297353CC}">
              <c16:uniqueId val="{00000001-D920-DA43-8038-9A549E1A98C7}"/>
            </c:ext>
          </c:extLst>
        </c:ser>
        <c:ser>
          <c:idx val="2"/>
          <c:order val="2"/>
          <c:tx>
            <c:strRef>
              <c:f>'178.ЈП за вршење на комунални д'!$A$163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'178.ЈП за вршење на комунални д'!$B$160:$D$160</c:f>
              <c:numCache>
                <c:formatCode>General</c:formatCode>
                <c:ptCount val="3"/>
                <c:pt idx="0">
                  <c:v>2023</c:v>
                </c:pt>
                <c:pt idx="1">
                  <c:v>2024</c:v>
                </c:pt>
                <c:pt idx="2">
                  <c:v>2025</c:v>
                </c:pt>
              </c:numCache>
            </c:numRef>
          </c:cat>
          <c:val>
            <c:numRef>
              <c:f>'178.ЈП за вршење на комунални д'!$B$163:$D$163</c:f>
              <c:numCache>
                <c:formatCode>0.00</c:formatCode>
                <c:ptCount val="3"/>
                <c:pt idx="0">
                  <c:v>-12.83</c:v>
                </c:pt>
                <c:pt idx="1">
                  <c:v>16.8784349271093</c:v>
                </c:pt>
                <c:pt idx="2">
                  <c:v>13.44101082217685</c:v>
                </c:pt>
              </c:numCache>
            </c:numRef>
          </c:val>
          <c:smooth val="0"/>
          <c:extLst>
            <c:ext xmlns:c16="http://schemas.microsoft.com/office/drawing/2014/chart" uri="{C3380CC4-5D6E-409C-BE32-E72D297353CC}">
              <c16:uniqueId val="{00000002-D920-DA43-8038-9A549E1A98C7}"/>
            </c:ext>
          </c:extLst>
        </c:ser>
        <c:ser>
          <c:idx val="3"/>
          <c:order val="3"/>
          <c:tx>
            <c:strRef>
              <c:f>'178.ЈП за вршење на комунални д'!$A$164</c:f>
              <c:strCache>
                <c:ptCount val="1"/>
                <c:pt idx="0">
                  <c:v>  СТАПКА НА ПОВРАТ НА КАПИТАЛОТ (ROE)</c:v>
                </c:pt>
              </c:strCache>
            </c:strRef>
          </c:tx>
          <c:marker>
            <c:symbol val="none"/>
          </c:marker>
          <c:cat>
            <c:numRef>
              <c:f>'178.ЈП за вршење на комунални д'!$B$160:$D$160</c:f>
              <c:numCache>
                <c:formatCode>General</c:formatCode>
                <c:ptCount val="3"/>
                <c:pt idx="0">
                  <c:v>2023</c:v>
                </c:pt>
                <c:pt idx="1">
                  <c:v>2024</c:v>
                </c:pt>
                <c:pt idx="2">
                  <c:v>2025</c:v>
                </c:pt>
              </c:numCache>
            </c:numRef>
          </c:cat>
          <c:val>
            <c:numRef>
              <c:f>'178.ЈП за вршење на комунални д'!$B$164:$D$164</c:f>
              <c:numCache>
                <c:formatCode>0.00</c:formatCode>
                <c:ptCount val="3"/>
                <c:pt idx="0">
                  <c:v>-17.13</c:v>
                </c:pt>
                <c:pt idx="1">
                  <c:v>19.113470858007801</c:v>
                </c:pt>
                <c:pt idx="2">
                  <c:v>15.55446918819465</c:v>
                </c:pt>
              </c:numCache>
            </c:numRef>
          </c:val>
          <c:smooth val="0"/>
          <c:extLst>
            <c:ext xmlns:c16="http://schemas.microsoft.com/office/drawing/2014/chart" uri="{C3380CC4-5D6E-409C-BE32-E72D297353CC}">
              <c16:uniqueId val="{00000000-2AB3-634E-9F61-890CE45E0365}"/>
            </c:ext>
          </c:extLst>
        </c:ser>
        <c:dLbls>
          <c:showLegendKey val="0"/>
          <c:showVal val="0"/>
          <c:showCatName val="0"/>
          <c:showSerName val="0"/>
          <c:showPercent val="0"/>
          <c:showBubbleSize val="0"/>
        </c:dLbls>
        <c:smooth val="0"/>
        <c:axId val="283906048"/>
        <c:axId val="283907584"/>
      </c:lineChart>
      <c:catAx>
        <c:axId val="28390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07584"/>
        <c:crosses val="autoZero"/>
        <c:auto val="1"/>
        <c:lblAlgn val="ctr"/>
        <c:lblOffset val="100"/>
        <c:noMultiLvlLbl val="0"/>
      </c:catAx>
      <c:valAx>
        <c:axId val="2839075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06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'178.ЈП за вршење на комунални д'!$A$95</c:f>
              <c:strCache>
                <c:ptCount val="1"/>
                <c:pt idx="0">
                  <c:v>Oбврски</c:v>
                </c:pt>
              </c:strCache>
            </c:strRef>
          </c:tx>
          <c:spPr>
            <a:solidFill>
              <a:schemeClr val="accent1"/>
            </a:solidFill>
            <a:ln>
              <a:noFill/>
              <a:prstDash val="solid"/>
            </a:ln>
          </c:spPr>
          <c:invertIfNegative val="0"/>
          <c:cat>
            <c:numRef>
              <c:f>'178.ЈП за вршење на комунални д'!$B$94:$D$94</c:f>
              <c:numCache>
                <c:formatCode>0</c:formatCode>
                <c:ptCount val="3"/>
                <c:pt idx="0">
                  <c:v>2023</c:v>
                </c:pt>
                <c:pt idx="1">
                  <c:v>2024</c:v>
                </c:pt>
                <c:pt idx="2">
                  <c:v>2025</c:v>
                </c:pt>
              </c:numCache>
            </c:numRef>
          </c:cat>
          <c:val>
            <c:numRef>
              <c:f>'178.ЈП за вршење на комунални д'!$B$95:$D$95</c:f>
              <c:numCache>
                <c:formatCode>#,##0</c:formatCode>
                <c:ptCount val="3"/>
                <c:pt idx="0">
                  <c:v>364634</c:v>
                </c:pt>
                <c:pt idx="1">
                  <c:v>156105</c:v>
                </c:pt>
                <c:pt idx="2">
                  <c:v>224845</c:v>
                </c:pt>
              </c:numCache>
            </c:numRef>
          </c:val>
          <c:extLst>
            <c:ext xmlns:c16="http://schemas.microsoft.com/office/drawing/2014/chart" uri="{C3380CC4-5D6E-409C-BE32-E72D297353CC}">
              <c16:uniqueId val="{00000000-6DB2-5E48-97A5-C9E9EB13F870}"/>
            </c:ext>
          </c:extLst>
        </c:ser>
        <c:ser>
          <c:idx val="1"/>
          <c:order val="1"/>
          <c:tx>
            <c:strRef>
              <c:f>'178.ЈП за вршење на комунални д'!$A$96</c:f>
              <c:strCache>
                <c:ptCount val="1"/>
                <c:pt idx="0">
                  <c:v>EBITDA</c:v>
                </c:pt>
              </c:strCache>
            </c:strRef>
          </c:tx>
          <c:spPr>
            <a:solidFill>
              <a:schemeClr val="accent2"/>
            </a:solidFill>
            <a:ln>
              <a:noFill/>
              <a:prstDash val="solid"/>
            </a:ln>
          </c:spPr>
          <c:invertIfNegative val="0"/>
          <c:cat>
            <c:numRef>
              <c:f>'178.ЈП за вршење на комунални д'!$B$94:$D$94</c:f>
              <c:numCache>
                <c:formatCode>0</c:formatCode>
                <c:ptCount val="3"/>
                <c:pt idx="0">
                  <c:v>2023</c:v>
                </c:pt>
                <c:pt idx="1">
                  <c:v>2024</c:v>
                </c:pt>
                <c:pt idx="2">
                  <c:v>2025</c:v>
                </c:pt>
              </c:numCache>
            </c:numRef>
          </c:cat>
          <c:val>
            <c:numRef>
              <c:f>'178.ЈП за вршење на комунални д'!$B$96:$D$96</c:f>
              <c:numCache>
                <c:formatCode>#,##0</c:formatCode>
                <c:ptCount val="3"/>
                <c:pt idx="0">
                  <c:v>-1224754</c:v>
                </c:pt>
                <c:pt idx="1">
                  <c:v>-2254036</c:v>
                </c:pt>
                <c:pt idx="2">
                  <c:v>-1615565</c:v>
                </c:pt>
              </c:numCache>
            </c:numRef>
          </c:val>
          <c:extLst>
            <c:ext xmlns:c16="http://schemas.microsoft.com/office/drawing/2014/chart" uri="{C3380CC4-5D6E-409C-BE32-E72D297353CC}">
              <c16:uniqueId val="{00000001-6DB2-5E48-97A5-C9E9EB13F870}"/>
            </c:ext>
          </c:extLst>
        </c:ser>
        <c:ser>
          <c:idx val="2"/>
          <c:order val="2"/>
          <c:tx>
            <c:strRef>
              <c:f>'178.ЈП за вршење на комунални д'!$A$97</c:f>
              <c:strCache>
                <c:ptCount val="1"/>
                <c:pt idx="0">
                  <c:v>Показател на долг/ЕBITDA</c:v>
                </c:pt>
              </c:strCache>
            </c:strRef>
          </c:tx>
          <c:spPr>
            <a:solidFill>
              <a:schemeClr val="accent3"/>
            </a:solidFill>
            <a:ln>
              <a:noFill/>
              <a:prstDash val="solid"/>
            </a:ln>
          </c:spPr>
          <c:invertIfNegative val="0"/>
          <c:cat>
            <c:numRef>
              <c:f>'178.ЈП за вршење на комунални д'!$B$94:$D$94</c:f>
              <c:numCache>
                <c:formatCode>0</c:formatCode>
                <c:ptCount val="3"/>
                <c:pt idx="0">
                  <c:v>2023</c:v>
                </c:pt>
                <c:pt idx="1">
                  <c:v>2024</c:v>
                </c:pt>
                <c:pt idx="2">
                  <c:v>2025</c:v>
                </c:pt>
              </c:numCache>
            </c:numRef>
          </c:cat>
          <c:val>
            <c:numRef>
              <c:f>'178.ЈП за вршење на комунални д'!$B$97:$D$97</c:f>
              <c:numCache>
                <c:formatCode>#,##0.00</c:formatCode>
                <c:ptCount val="3"/>
                <c:pt idx="0">
                  <c:v>-0.29772019523920717</c:v>
                </c:pt>
                <c:pt idx="1">
                  <c:v>-6.9255770537826375E-2</c:v>
                </c:pt>
                <c:pt idx="2">
                  <c:v>-0.1391742207834411</c:v>
                </c:pt>
              </c:numCache>
            </c:numRef>
          </c:val>
          <c:extLst>
            <c:ext xmlns:c16="http://schemas.microsoft.com/office/drawing/2014/chart" uri="{C3380CC4-5D6E-409C-BE32-E72D297353CC}">
              <c16:uniqueId val="{00000002-6DB2-5E48-97A5-C9E9EB13F870}"/>
            </c:ext>
          </c:extLst>
        </c:ser>
        <c:dLbls>
          <c:showLegendKey val="0"/>
          <c:showVal val="0"/>
          <c:showCatName val="0"/>
          <c:showSerName val="0"/>
          <c:showPercent val="0"/>
          <c:showBubbleSize val="0"/>
        </c:dLbls>
        <c:gapWidth val="219"/>
        <c:overlap val="-27"/>
        <c:axId val="283951104"/>
        <c:axId val="283952640"/>
      </c:barChart>
      <c:catAx>
        <c:axId val="2839511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52640"/>
        <c:crosses val="autoZero"/>
        <c:auto val="1"/>
        <c:lblAlgn val="ctr"/>
        <c:lblOffset val="100"/>
        <c:noMultiLvlLbl val="0"/>
      </c:catAx>
      <c:valAx>
        <c:axId val="2839526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511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'178.ЈП за вршење на комунални д'!$A$118</c:f>
              <c:strCache>
                <c:ptCount val="1"/>
                <c:pt idx="0">
                  <c:v>Oбврски</c:v>
                </c:pt>
              </c:strCache>
            </c:strRef>
          </c:tx>
          <c:spPr>
            <a:solidFill>
              <a:schemeClr val="accent1"/>
            </a:solidFill>
            <a:ln>
              <a:noFill/>
              <a:prstDash val="solid"/>
            </a:ln>
          </c:spPr>
          <c:invertIfNegative val="0"/>
          <c:cat>
            <c:numRef>
              <c:f>'178.ЈП за вршење на комунални д'!$B$117:$D$117</c:f>
              <c:numCache>
                <c:formatCode>General</c:formatCode>
                <c:ptCount val="3"/>
                <c:pt idx="0">
                  <c:v>2023</c:v>
                </c:pt>
                <c:pt idx="1">
                  <c:v>2024</c:v>
                </c:pt>
                <c:pt idx="2">
                  <c:v>2025</c:v>
                </c:pt>
              </c:numCache>
            </c:numRef>
          </c:cat>
          <c:val>
            <c:numRef>
              <c:f>'178.ЈП за вршење на комунални д'!$B$118:$D$118</c:f>
              <c:numCache>
                <c:formatCode>#,##0</c:formatCode>
                <c:ptCount val="3"/>
                <c:pt idx="0">
                  <c:v>364634</c:v>
                </c:pt>
                <c:pt idx="1">
                  <c:v>156105</c:v>
                </c:pt>
                <c:pt idx="2">
                  <c:v>224845</c:v>
                </c:pt>
              </c:numCache>
            </c:numRef>
          </c:val>
          <c:extLst>
            <c:ext xmlns:c16="http://schemas.microsoft.com/office/drawing/2014/chart" uri="{C3380CC4-5D6E-409C-BE32-E72D297353CC}">
              <c16:uniqueId val="{00000000-EDFD-6D46-B466-0C56F3FDE577}"/>
            </c:ext>
          </c:extLst>
        </c:ser>
        <c:ser>
          <c:idx val="1"/>
          <c:order val="1"/>
          <c:tx>
            <c:strRef>
              <c:f>'178.ЈП за вршење на комунални д'!$A$119</c:f>
              <c:strCache>
                <c:ptCount val="1"/>
                <c:pt idx="0">
                  <c:v>Приходи</c:v>
                </c:pt>
              </c:strCache>
            </c:strRef>
          </c:tx>
          <c:spPr>
            <a:solidFill>
              <a:schemeClr val="accent2"/>
            </a:solidFill>
            <a:ln>
              <a:noFill/>
              <a:prstDash val="solid"/>
            </a:ln>
          </c:spPr>
          <c:invertIfNegative val="0"/>
          <c:cat>
            <c:numRef>
              <c:f>'178.ЈП за вршење на комунални д'!$B$117:$D$117</c:f>
              <c:numCache>
                <c:formatCode>General</c:formatCode>
                <c:ptCount val="3"/>
                <c:pt idx="0">
                  <c:v>2023</c:v>
                </c:pt>
                <c:pt idx="1">
                  <c:v>2024</c:v>
                </c:pt>
                <c:pt idx="2">
                  <c:v>2025</c:v>
                </c:pt>
              </c:numCache>
            </c:numRef>
          </c:cat>
          <c:val>
            <c:numRef>
              <c:f>'178.ЈП за вршење на комунални д'!$B$119:$D$119</c:f>
              <c:numCache>
                <c:formatCode>#,##0</c:formatCode>
                <c:ptCount val="3"/>
                <c:pt idx="0">
                  <c:v>1746592</c:v>
                </c:pt>
                <c:pt idx="1">
                  <c:v>1343640</c:v>
                </c:pt>
                <c:pt idx="2">
                  <c:v>885331</c:v>
                </c:pt>
              </c:numCache>
            </c:numRef>
          </c:val>
          <c:extLst>
            <c:ext xmlns:c16="http://schemas.microsoft.com/office/drawing/2014/chart" uri="{C3380CC4-5D6E-409C-BE32-E72D297353CC}">
              <c16:uniqueId val="{00000001-EDFD-6D46-B466-0C56F3FDE577}"/>
            </c:ext>
          </c:extLst>
        </c:ser>
        <c:dLbls>
          <c:showLegendKey val="0"/>
          <c:showVal val="0"/>
          <c:showCatName val="0"/>
          <c:showSerName val="0"/>
          <c:showPercent val="0"/>
          <c:showBubbleSize val="0"/>
        </c:dLbls>
        <c:gapWidth val="219"/>
        <c:overlap val="-27"/>
        <c:axId val="283990656"/>
        <c:axId val="283992448"/>
      </c:barChart>
      <c:catAx>
        <c:axId val="28399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92448"/>
        <c:crosses val="autoZero"/>
        <c:auto val="1"/>
        <c:lblAlgn val="ctr"/>
        <c:lblOffset val="100"/>
        <c:noMultiLvlLbl val="0"/>
      </c:catAx>
      <c:valAx>
        <c:axId val="2839924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990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'178.ЈП за вршење на комунални д'!$A$139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'178.ЈП за вршење на комунални д'!$B$138:$D$138</c:f>
              <c:numCache>
                <c:formatCode>General</c:formatCode>
                <c:ptCount val="3"/>
                <c:pt idx="0">
                  <c:v>2023</c:v>
                </c:pt>
                <c:pt idx="1">
                  <c:v>2024</c:v>
                </c:pt>
                <c:pt idx="2">
                  <c:v>2025</c:v>
                </c:pt>
              </c:numCache>
            </c:numRef>
          </c:cat>
          <c:val>
            <c:numRef>
              <c:f>'178.ЈП за вршење на комунални д'!$B$139:$D$139</c:f>
              <c:numCache>
                <c:formatCode>0.00</c:formatCode>
                <c:ptCount val="3"/>
                <c:pt idx="0">
                  <c:v>0.23115246589297611</c:v>
                </c:pt>
                <c:pt idx="1">
                  <c:v>9.4330387491502382E-2</c:v>
                </c:pt>
                <c:pt idx="2">
                  <c:v>0.1122739054860892</c:v>
                </c:pt>
              </c:numCache>
            </c:numRef>
          </c:val>
          <c:smooth val="0"/>
          <c:extLst>
            <c:ext xmlns:c16="http://schemas.microsoft.com/office/drawing/2014/chart" uri="{C3380CC4-5D6E-409C-BE32-E72D297353CC}">
              <c16:uniqueId val="{00000000-0BAF-6244-9F28-98AEEA6B091A}"/>
            </c:ext>
          </c:extLst>
        </c:ser>
        <c:ser>
          <c:idx val="1"/>
          <c:order val="1"/>
          <c:tx>
            <c:strRef>
              <c:f>'178.ЈП за вршење на комунални д'!$A$140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'178.ЈП за вршење на комунални д'!$B$138:$D$138</c:f>
              <c:numCache>
                <c:formatCode>General</c:formatCode>
                <c:ptCount val="3"/>
                <c:pt idx="0">
                  <c:v>2023</c:v>
                </c:pt>
                <c:pt idx="1">
                  <c:v>2024</c:v>
                </c:pt>
                <c:pt idx="2">
                  <c:v>2025</c:v>
                </c:pt>
              </c:numCache>
            </c:numRef>
          </c:cat>
          <c:val>
            <c:numRef>
              <c:f>'178.ЈП за вршење на комунални д'!$B$140:$D$140</c:f>
              <c:numCache>
                <c:formatCode>0.00</c:formatCode>
                <c:ptCount val="3"/>
                <c:pt idx="0">
                  <c:v>0.30847725763401562</c:v>
                </c:pt>
                <c:pt idx="1">
                  <c:v>0.1068215815109466</c:v>
                </c:pt>
                <c:pt idx="2">
                  <c:v>0.1299278027988984</c:v>
                </c:pt>
              </c:numCache>
            </c:numRef>
          </c:val>
          <c:smooth val="0"/>
          <c:extLst>
            <c:ext xmlns:c16="http://schemas.microsoft.com/office/drawing/2014/chart" uri="{C3380CC4-5D6E-409C-BE32-E72D297353CC}">
              <c16:uniqueId val="{00000001-0BAF-6244-9F28-98AEEA6B091A}"/>
            </c:ext>
          </c:extLst>
        </c:ser>
        <c:dLbls>
          <c:showLegendKey val="0"/>
          <c:showVal val="0"/>
          <c:showCatName val="0"/>
          <c:showSerName val="0"/>
          <c:showPercent val="0"/>
          <c:showBubbleSize val="0"/>
        </c:dLbls>
        <c:smooth val="0"/>
        <c:axId val="283653632"/>
        <c:axId val="283655168"/>
      </c:lineChart>
      <c:catAx>
        <c:axId val="2836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655168"/>
        <c:crosses val="autoZero"/>
        <c:auto val="1"/>
        <c:lblAlgn val="ctr"/>
        <c:lblOffset val="100"/>
        <c:noMultiLvlLbl val="0"/>
      </c:catAx>
      <c:valAx>
        <c:axId val="283655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653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'178.ЈП за вршење на комунални д'!$A$185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'178.ЈП за вршење на комунални д'!$B$184:$D$184</c:f>
              <c:numCache>
                <c:formatCode>General</c:formatCode>
                <c:ptCount val="3"/>
                <c:pt idx="0">
                  <c:v>2023</c:v>
                </c:pt>
                <c:pt idx="1">
                  <c:v>2024</c:v>
                </c:pt>
                <c:pt idx="2">
                  <c:v>2025</c:v>
                </c:pt>
              </c:numCache>
            </c:numRef>
          </c:cat>
          <c:val>
            <c:numRef>
              <c:f>'178.ЈП за вршење на комунални д'!$B$185:$D$185</c:f>
              <c:numCache>
                <c:formatCode>0.00</c:formatCode>
                <c:ptCount val="3"/>
                <c:pt idx="0">
                  <c:v>3.885232863638608</c:v>
                </c:pt>
                <c:pt idx="1">
                  <c:v>9.8082892924634066</c:v>
                </c:pt>
                <c:pt idx="2">
                  <c:v>8.5109119615735285</c:v>
                </c:pt>
              </c:numCache>
            </c:numRef>
          </c:val>
          <c:smooth val="0"/>
          <c:extLst>
            <c:ext xmlns:c16="http://schemas.microsoft.com/office/drawing/2014/chart" uri="{C3380CC4-5D6E-409C-BE32-E72D297353CC}">
              <c16:uniqueId val="{00000000-3C37-5349-8E0E-D799678702B4}"/>
            </c:ext>
          </c:extLst>
        </c:ser>
        <c:ser>
          <c:idx val="1"/>
          <c:order val="1"/>
          <c:tx>
            <c:strRef>
              <c:f>'178.ЈП за вршење на комунални д'!$A$186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'178.ЈП за вршење на комунални д'!$B$184:$D$184</c:f>
              <c:numCache>
                <c:formatCode>General</c:formatCode>
                <c:ptCount val="3"/>
                <c:pt idx="0">
                  <c:v>2023</c:v>
                </c:pt>
                <c:pt idx="1">
                  <c:v>2024</c:v>
                </c:pt>
                <c:pt idx="2">
                  <c:v>2025</c:v>
                </c:pt>
              </c:numCache>
            </c:numRef>
          </c:cat>
          <c:val>
            <c:numRef>
              <c:f>'178.ЈП за вршење на комунални д'!$B$186:$D$186</c:f>
              <c:numCache>
                <c:formatCode>0.00</c:formatCode>
                <c:ptCount val="3"/>
                <c:pt idx="0">
                  <c:v>3.8457521788971949</c:v>
                </c:pt>
                <c:pt idx="1">
                  <c:v>9.7160693123218351</c:v>
                </c:pt>
                <c:pt idx="2">
                  <c:v>8.4468856323244896</c:v>
                </c:pt>
              </c:numCache>
            </c:numRef>
          </c:val>
          <c:smooth val="0"/>
          <c:extLst>
            <c:ext xmlns:c16="http://schemas.microsoft.com/office/drawing/2014/chart" uri="{C3380CC4-5D6E-409C-BE32-E72D297353CC}">
              <c16:uniqueId val="{00000001-3C37-5349-8E0E-D799678702B4}"/>
            </c:ext>
          </c:extLst>
        </c:ser>
        <c:dLbls>
          <c:showLegendKey val="0"/>
          <c:showVal val="0"/>
          <c:showCatName val="0"/>
          <c:showSerName val="0"/>
          <c:showPercent val="0"/>
          <c:showBubbleSize val="0"/>
        </c:dLbls>
        <c:smooth val="0"/>
        <c:axId val="283308416"/>
        <c:axId val="283309952"/>
      </c:lineChart>
      <c:catAx>
        <c:axId val="28330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309952"/>
        <c:crosses val="autoZero"/>
        <c:auto val="1"/>
        <c:lblAlgn val="ctr"/>
        <c:lblOffset val="100"/>
        <c:noMultiLvlLbl val="0"/>
      </c:catAx>
      <c:valAx>
        <c:axId val="283309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3084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'179.Друштво за транспорт ПОЛЕТ'!$A$161</c:f>
              <c:strCache>
                <c:ptCount val="1"/>
                <c:pt idx="0">
                  <c:v>   НЕТО ПРОФИТНА МАРЖА</c:v>
                </c:pt>
              </c:strCache>
            </c:strRef>
          </c:tx>
          <c:spPr>
            <a:ln w="28575" cap="rnd">
              <a:solidFill>
                <a:schemeClr val="accent1"/>
              </a:solidFill>
              <a:prstDash val="solid"/>
              <a:round/>
            </a:ln>
          </c:spPr>
          <c:marker>
            <c:symbol val="none"/>
          </c:marker>
          <c:cat>
            <c:numRef>
              <c:f>'179.Друштво за транспорт ПОЛЕТ'!$B$160:$D$160</c:f>
              <c:numCache>
                <c:formatCode>General</c:formatCode>
                <c:ptCount val="3"/>
                <c:pt idx="0">
                  <c:v>2023</c:v>
                </c:pt>
                <c:pt idx="1">
                  <c:v>2024</c:v>
                </c:pt>
                <c:pt idx="2">
                  <c:v>2025</c:v>
                </c:pt>
              </c:numCache>
            </c:numRef>
          </c:cat>
          <c:val>
            <c:numRef>
              <c:f>'179.Друштво за транспорт ПОЛЕТ'!$B$161:$D$161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'179.Друштво за транспорт ПОЛЕТ'!$A$162</c:f>
              <c:strCache>
                <c:ptCount val="1"/>
                <c:pt idx="0">
                  <c:v>  ОПЕРАТИВНА ПРОФИТНА МАРЖА</c:v>
                </c:pt>
              </c:strCache>
            </c:strRef>
          </c:tx>
          <c:spPr>
            <a:ln w="28575" cap="rnd">
              <a:solidFill>
                <a:schemeClr val="accent2"/>
              </a:solidFill>
              <a:prstDash val="solid"/>
              <a:round/>
            </a:ln>
          </c:spPr>
          <c:marker>
            <c:symbol val="none"/>
          </c:marker>
          <c:cat>
            <c:numRef>
              <c:f>'179.Друштво за транспорт ПОЛЕТ'!$B$160:$D$160</c:f>
              <c:numCache>
                <c:formatCode>General</c:formatCode>
                <c:ptCount val="3"/>
                <c:pt idx="0">
                  <c:v>2023</c:v>
                </c:pt>
                <c:pt idx="1">
                  <c:v>2024</c:v>
                </c:pt>
                <c:pt idx="2">
                  <c:v>2025</c:v>
                </c:pt>
              </c:numCache>
            </c:numRef>
          </c:cat>
          <c:val>
            <c:numRef>
              <c:f>'179.Друштво за транспорт ПОЛЕТ'!$B$162:$D$162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'179.Друштво за транспорт ПОЛЕТ'!$A$163</c:f>
              <c:strCache>
                <c:ptCount val="1"/>
                <c:pt idx="0">
                  <c:v>  СТАПКА НА ПОВРАТ НА РЕДСТВА (ROA)</c:v>
                </c:pt>
              </c:strCache>
            </c:strRef>
          </c:tx>
          <c:spPr>
            <a:ln w="28575" cap="rnd">
              <a:solidFill>
                <a:schemeClr val="accent3"/>
              </a:solidFill>
              <a:prstDash val="solid"/>
              <a:round/>
            </a:ln>
          </c:spPr>
          <c:marker>
            <c:symbol val="none"/>
          </c:marker>
          <c:cat>
            <c:numRef>
              <c:f>'179.Друштво за транспорт ПОЛЕТ'!$B$160:$D$160</c:f>
              <c:numCache>
                <c:formatCode>General</c:formatCode>
                <c:ptCount val="3"/>
                <c:pt idx="0">
                  <c:v>2023</c:v>
                </c:pt>
                <c:pt idx="1">
                  <c:v>2024</c:v>
                </c:pt>
                <c:pt idx="2">
                  <c:v>2025</c:v>
                </c:pt>
              </c:numCache>
            </c:numRef>
          </c:cat>
          <c:val>
            <c:numRef>
              <c:f>'179.Друштво за транспорт ПОЛЕТ'!$B$163:$D$163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'179.Друштво за транспорт ПОЛЕТ'!$A$164</c:f>
              <c:strCache>
                <c:ptCount val="1"/>
                <c:pt idx="0">
                  <c:v>  СТАПКА НА ПОВРАТ НА КАПИТАЛОТ (ROE)</c:v>
                </c:pt>
              </c:strCache>
            </c:strRef>
          </c:tx>
          <c:marker>
            <c:symbol val="none"/>
          </c:marker>
          <c:cat>
            <c:numRef>
              <c:f>'179.Друштво за транспорт ПОЛЕТ'!$B$160:$D$160</c:f>
              <c:numCache>
                <c:formatCode>General</c:formatCode>
                <c:ptCount val="3"/>
                <c:pt idx="0">
                  <c:v>2023</c:v>
                </c:pt>
                <c:pt idx="1">
                  <c:v>2024</c:v>
                </c:pt>
                <c:pt idx="2">
                  <c:v>2025</c:v>
                </c:pt>
              </c:numCache>
            </c:numRef>
          </c:cat>
          <c:val>
            <c:numRef>
              <c:f>'179.Друштво за транспорт ПОЛЕТ'!$B$164:$D$164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83735936"/>
        <c:axId val="283737472"/>
      </c:lineChart>
      <c:catAx>
        <c:axId val="28373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737472"/>
        <c:crosses val="autoZero"/>
        <c:auto val="1"/>
        <c:lblAlgn val="ctr"/>
        <c:lblOffset val="100"/>
        <c:noMultiLvlLbl val="0"/>
      </c:catAx>
      <c:valAx>
        <c:axId val="2837374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7359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'19.Акционерско друштво за спор'!$B$94</c:f>
              <c:strCache>
                <c:ptCount val="1"/>
                <c:pt idx="0">
                  <c:v>2023</c:v>
                </c:pt>
              </c:strCache>
            </c:strRef>
          </c:tx>
          <c:spPr>
            <a:solidFill>
              <a:schemeClr val="accent1"/>
            </a:solidFill>
            <a:ln>
              <a:noFill/>
            </a:ln>
            <a:effectLst/>
          </c:spPr>
          <c:invertIfNegative val="0"/>
          <c:cat>
            <c:strRef>
              <c:f>'19.Акционерско друштво за спор'!$A$95:$A$97</c:f>
              <c:strCache>
                <c:ptCount val="3"/>
                <c:pt idx="0">
                  <c:v>Oбврски</c:v>
                </c:pt>
                <c:pt idx="1">
                  <c:v>EBITDA</c:v>
                </c:pt>
                <c:pt idx="2">
                  <c:v>Показател на долг/ЕBITDA</c:v>
                </c:pt>
              </c:strCache>
            </c:strRef>
          </c:cat>
          <c:val>
            <c:numRef>
              <c:f>'19.Акционерско друштво за спор'!$B$95:$B$97</c:f>
              <c:numCache>
                <c:formatCode>#,##0</c:formatCode>
                <c:ptCount val="3"/>
                <c:pt idx="0">
                  <c:v>13706</c:v>
                </c:pt>
                <c:pt idx="1">
                  <c:v>-2582820</c:v>
                </c:pt>
                <c:pt idx="2" formatCode="#,##0.00">
                  <c:v>-5.3066028604393644E-3</c:v>
                </c:pt>
              </c:numCache>
            </c:numRef>
          </c:val>
          <c:extLst>
            <c:ext xmlns:c16="http://schemas.microsoft.com/office/drawing/2014/chart" uri="{C3380CC4-5D6E-409C-BE32-E72D297353CC}">
              <c16:uniqueId val="{00000000-640C-6843-9038-4B557ECBA71B}"/>
            </c:ext>
          </c:extLst>
        </c:ser>
        <c:ser>
          <c:idx val="1"/>
          <c:order val="1"/>
          <c:tx>
            <c:strRef>
              <c:f>'19.Акционерско друштво за спор'!$C$94</c:f>
              <c:strCache>
                <c:ptCount val="1"/>
                <c:pt idx="0">
                  <c:v>2024</c:v>
                </c:pt>
              </c:strCache>
            </c:strRef>
          </c:tx>
          <c:spPr>
            <a:solidFill>
              <a:schemeClr val="accent2"/>
            </a:solidFill>
            <a:ln>
              <a:noFill/>
            </a:ln>
            <a:effectLst/>
          </c:spPr>
          <c:invertIfNegative val="0"/>
          <c:cat>
            <c:strRef>
              <c:f>'19.Акционерско друштво за спор'!$A$95:$A$97</c:f>
              <c:strCache>
                <c:ptCount val="3"/>
                <c:pt idx="0">
                  <c:v>Oбврски</c:v>
                </c:pt>
                <c:pt idx="1">
                  <c:v>EBITDA</c:v>
                </c:pt>
                <c:pt idx="2">
                  <c:v>Показател на долг/ЕBITDA</c:v>
                </c:pt>
              </c:strCache>
            </c:strRef>
          </c:cat>
          <c:val>
            <c:numRef>
              <c:f>'19.Акционерско друштво за спор'!$C$95:$C$97</c:f>
              <c:numCache>
                <c:formatCode>#,##0</c:formatCode>
                <c:ptCount val="3"/>
                <c:pt idx="0">
                  <c:v>13706</c:v>
                </c:pt>
                <c:pt idx="1">
                  <c:v>-2639369</c:v>
                </c:pt>
                <c:pt idx="2" formatCode="#,##0.00">
                  <c:v>-5.1929078503233162E-3</c:v>
                </c:pt>
              </c:numCache>
            </c:numRef>
          </c:val>
          <c:extLst>
            <c:ext xmlns:c16="http://schemas.microsoft.com/office/drawing/2014/chart" uri="{C3380CC4-5D6E-409C-BE32-E72D297353CC}">
              <c16:uniqueId val="{00000001-640C-6843-9038-4B557ECBA71B}"/>
            </c:ext>
          </c:extLst>
        </c:ser>
        <c:ser>
          <c:idx val="2"/>
          <c:order val="2"/>
          <c:tx>
            <c:strRef>
              <c:f>'19.Акционерско друштво за спор'!$D$94</c:f>
              <c:strCache>
                <c:ptCount val="1"/>
                <c:pt idx="0">
                  <c:v>2025</c:v>
                </c:pt>
              </c:strCache>
            </c:strRef>
          </c:tx>
          <c:spPr>
            <a:solidFill>
              <a:schemeClr val="accent3"/>
            </a:solidFill>
            <a:ln>
              <a:noFill/>
            </a:ln>
            <a:effectLst/>
          </c:spPr>
          <c:invertIfNegative val="0"/>
          <c:cat>
            <c:strRef>
              <c:f>'19.Акционерско друштво за спор'!$A$95:$A$97</c:f>
              <c:strCache>
                <c:ptCount val="3"/>
                <c:pt idx="0">
                  <c:v>Oбврски</c:v>
                </c:pt>
                <c:pt idx="1">
                  <c:v>EBITDA</c:v>
                </c:pt>
                <c:pt idx="2">
                  <c:v>Показател на долг/ЕBITDA</c:v>
                </c:pt>
              </c:strCache>
            </c:strRef>
          </c:cat>
          <c:val>
            <c:numRef>
              <c:f>'19.Акционерско друштво за спор'!$D$95:$D$97</c:f>
              <c:numCache>
                <c:formatCode>#,##0</c:formatCode>
                <c:ptCount val="3"/>
                <c:pt idx="0">
                  <c:v>22706</c:v>
                </c:pt>
                <c:pt idx="1">
                  <c:v>-4107137</c:v>
                </c:pt>
                <c:pt idx="2" formatCode="#,##0.00">
                  <c:v>-5.5284252753195233E-3</c:v>
                </c:pt>
              </c:numCache>
            </c:numRef>
          </c:val>
          <c:extLst>
            <c:ext xmlns:c16="http://schemas.microsoft.com/office/drawing/2014/chart" uri="{C3380CC4-5D6E-409C-BE32-E72D297353CC}">
              <c16:uniqueId val="{00000002-640C-6843-9038-4B557ECBA71B}"/>
            </c:ext>
          </c:extLst>
        </c:ser>
        <c:dLbls>
          <c:showLegendKey val="0"/>
          <c:showVal val="0"/>
          <c:showCatName val="0"/>
          <c:showSerName val="0"/>
          <c:showPercent val="0"/>
          <c:showBubbleSize val="0"/>
        </c:dLbls>
        <c:gapWidth val="219"/>
        <c:overlap val="-27"/>
        <c:axId val="225363456"/>
        <c:axId val="225364992"/>
      </c:barChart>
      <c:catAx>
        <c:axId val="22536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364992"/>
        <c:crosses val="autoZero"/>
        <c:auto val="1"/>
        <c:lblAlgn val="ctr"/>
        <c:lblOffset val="100"/>
        <c:noMultiLvlLbl val="0"/>
      </c:catAx>
      <c:valAx>
        <c:axId val="22536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36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'179.Друштво за транспорт ПОЛЕТ'!$A$95</c:f>
              <c:strCache>
                <c:ptCount val="1"/>
                <c:pt idx="0">
                  <c:v>Oбврски</c:v>
                </c:pt>
              </c:strCache>
            </c:strRef>
          </c:tx>
          <c:spPr>
            <a:solidFill>
              <a:schemeClr val="accent1"/>
            </a:solidFill>
            <a:ln>
              <a:noFill/>
              <a:prstDash val="solid"/>
            </a:ln>
          </c:spPr>
          <c:invertIfNegative val="0"/>
          <c:cat>
            <c:numRef>
              <c:f>'179.Друштво за транспорт ПОЛЕТ'!$B$94:$D$94</c:f>
              <c:numCache>
                <c:formatCode>0</c:formatCode>
                <c:ptCount val="3"/>
                <c:pt idx="0">
                  <c:v>2023</c:v>
                </c:pt>
                <c:pt idx="1">
                  <c:v>2024</c:v>
                </c:pt>
                <c:pt idx="2">
                  <c:v>2025</c:v>
                </c:pt>
              </c:numCache>
            </c:numRef>
          </c:cat>
          <c:val>
            <c:numRef>
              <c:f>'179.Друштво за транспорт ПОЛЕТ'!$B$95:$D$95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'179.Друштво за транспорт ПОЛЕТ'!$A$96</c:f>
              <c:strCache>
                <c:ptCount val="1"/>
                <c:pt idx="0">
                  <c:v>EBITDA</c:v>
                </c:pt>
              </c:strCache>
            </c:strRef>
          </c:tx>
          <c:spPr>
            <a:solidFill>
              <a:schemeClr val="accent2"/>
            </a:solidFill>
            <a:ln>
              <a:noFill/>
              <a:prstDash val="solid"/>
            </a:ln>
          </c:spPr>
          <c:invertIfNegative val="0"/>
          <c:cat>
            <c:numRef>
              <c:f>'179.Друштво за транспорт ПОЛЕТ'!$B$94:$D$94</c:f>
              <c:numCache>
                <c:formatCode>0</c:formatCode>
                <c:ptCount val="3"/>
                <c:pt idx="0">
                  <c:v>2023</c:v>
                </c:pt>
                <c:pt idx="1">
                  <c:v>2024</c:v>
                </c:pt>
                <c:pt idx="2">
                  <c:v>2025</c:v>
                </c:pt>
              </c:numCache>
            </c:numRef>
          </c:cat>
          <c:val>
            <c:numRef>
              <c:f>'179.Друштво за транспорт ПОЛЕТ'!$B$96:$D$96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'179.Друштво за транспорт ПОЛЕТ'!$A$97</c:f>
              <c:strCache>
                <c:ptCount val="1"/>
                <c:pt idx="0">
                  <c:v>Показател на долг/ЕBITDA</c:v>
                </c:pt>
              </c:strCache>
            </c:strRef>
          </c:tx>
          <c:spPr>
            <a:solidFill>
              <a:schemeClr val="accent3"/>
            </a:solidFill>
            <a:ln>
              <a:noFill/>
              <a:prstDash val="solid"/>
            </a:ln>
          </c:spPr>
          <c:invertIfNegative val="0"/>
          <c:cat>
            <c:numRef>
              <c:f>'179.Друштво за транспорт ПОЛЕТ'!$B$94:$D$94</c:f>
              <c:numCache>
                <c:formatCode>0</c:formatCode>
                <c:ptCount val="3"/>
                <c:pt idx="0">
                  <c:v>2023</c:v>
                </c:pt>
                <c:pt idx="1">
                  <c:v>2024</c:v>
                </c:pt>
                <c:pt idx="2">
                  <c:v>2025</c:v>
                </c:pt>
              </c:numCache>
            </c:numRef>
          </c:cat>
          <c:val>
            <c:numRef>
              <c:f>'179.Друштво за транспорт ПОЛЕТ'!$B$97:$D$97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82146688"/>
        <c:axId val="282148224"/>
      </c:barChart>
      <c:catAx>
        <c:axId val="282146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148224"/>
        <c:crosses val="autoZero"/>
        <c:auto val="1"/>
        <c:lblAlgn val="ctr"/>
        <c:lblOffset val="100"/>
        <c:noMultiLvlLbl val="0"/>
      </c:catAx>
      <c:valAx>
        <c:axId val="2821482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146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'179.Друштво за транспорт ПОЛЕТ'!$A$118</c:f>
              <c:strCache>
                <c:ptCount val="1"/>
                <c:pt idx="0">
                  <c:v>Oбврски</c:v>
                </c:pt>
              </c:strCache>
            </c:strRef>
          </c:tx>
          <c:spPr>
            <a:solidFill>
              <a:schemeClr val="accent1"/>
            </a:solidFill>
            <a:ln>
              <a:noFill/>
              <a:prstDash val="solid"/>
            </a:ln>
          </c:spPr>
          <c:invertIfNegative val="0"/>
          <c:cat>
            <c:numRef>
              <c:f>'179.Друштво за транспорт ПОЛЕТ'!$B$117:$D$117</c:f>
              <c:numCache>
                <c:formatCode>General</c:formatCode>
                <c:ptCount val="3"/>
                <c:pt idx="0">
                  <c:v>2023</c:v>
                </c:pt>
                <c:pt idx="1">
                  <c:v>2024</c:v>
                </c:pt>
                <c:pt idx="2">
                  <c:v>2025</c:v>
                </c:pt>
              </c:numCache>
            </c:numRef>
          </c:cat>
          <c:val>
            <c:numRef>
              <c:f>'179.Друштво за транспорт ПОЛЕТ'!$B$118:$D$118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'179.Друштво за транспорт ПОЛЕТ'!$A$119</c:f>
              <c:strCache>
                <c:ptCount val="1"/>
                <c:pt idx="0">
                  <c:v>Приходи</c:v>
                </c:pt>
              </c:strCache>
            </c:strRef>
          </c:tx>
          <c:spPr>
            <a:solidFill>
              <a:schemeClr val="accent2"/>
            </a:solidFill>
            <a:ln>
              <a:noFill/>
              <a:prstDash val="solid"/>
            </a:ln>
          </c:spPr>
          <c:invertIfNegative val="0"/>
          <c:cat>
            <c:numRef>
              <c:f>'179.Друштво за транспорт ПОЛЕТ'!$B$117:$D$117</c:f>
              <c:numCache>
                <c:formatCode>General</c:formatCode>
                <c:ptCount val="3"/>
                <c:pt idx="0">
                  <c:v>2023</c:v>
                </c:pt>
                <c:pt idx="1">
                  <c:v>2024</c:v>
                </c:pt>
                <c:pt idx="2">
                  <c:v>2025</c:v>
                </c:pt>
              </c:numCache>
            </c:numRef>
          </c:cat>
          <c:val>
            <c:numRef>
              <c:f>'179.Друштво за транспорт ПОЛЕТ'!$B$119:$D$119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83845376"/>
        <c:axId val="283846912"/>
      </c:barChart>
      <c:catAx>
        <c:axId val="28384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846912"/>
        <c:crosses val="autoZero"/>
        <c:auto val="1"/>
        <c:lblAlgn val="ctr"/>
        <c:lblOffset val="100"/>
        <c:noMultiLvlLbl val="0"/>
      </c:catAx>
      <c:valAx>
        <c:axId val="2838469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8453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'179.Друштво за транспорт ПОЛЕТ'!$A$139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'179.Друштво за транспорт ПОЛЕТ'!$B$138:$D$138</c:f>
              <c:numCache>
                <c:formatCode>General</c:formatCode>
                <c:ptCount val="3"/>
                <c:pt idx="0">
                  <c:v>2023</c:v>
                </c:pt>
                <c:pt idx="1">
                  <c:v>2024</c:v>
                </c:pt>
                <c:pt idx="2">
                  <c:v>2025</c:v>
                </c:pt>
              </c:numCache>
            </c:numRef>
          </c:cat>
          <c:val>
            <c:numRef>
              <c:f>'179.Друштво за транспорт ПОЛЕТ'!$B$139:$D$139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'179.Друштво за транспорт ПОЛЕТ'!$A$140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'179.Друштво за транспорт ПОЛЕТ'!$B$138:$D$138</c:f>
              <c:numCache>
                <c:formatCode>General</c:formatCode>
                <c:ptCount val="3"/>
                <c:pt idx="0">
                  <c:v>2023</c:v>
                </c:pt>
                <c:pt idx="1">
                  <c:v>2024</c:v>
                </c:pt>
                <c:pt idx="2">
                  <c:v>2025</c:v>
                </c:pt>
              </c:numCache>
            </c:numRef>
          </c:cat>
          <c:val>
            <c:numRef>
              <c:f>'179.Друштво за транспорт ПОЛЕТ'!$B$140:$D$140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83778432"/>
        <c:axId val="283808896"/>
      </c:lineChart>
      <c:catAx>
        <c:axId val="28377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808896"/>
        <c:crosses val="autoZero"/>
        <c:auto val="1"/>
        <c:lblAlgn val="ctr"/>
        <c:lblOffset val="100"/>
        <c:noMultiLvlLbl val="0"/>
      </c:catAx>
      <c:valAx>
        <c:axId val="283808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778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'179.Друштво за транспорт ПОЛЕТ'!$A$185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'179.Друштво за транспорт ПОЛЕТ'!$B$184:$D$184</c:f>
              <c:numCache>
                <c:formatCode>General</c:formatCode>
                <c:ptCount val="3"/>
                <c:pt idx="0">
                  <c:v>2023</c:v>
                </c:pt>
                <c:pt idx="1">
                  <c:v>2024</c:v>
                </c:pt>
                <c:pt idx="2">
                  <c:v>2025</c:v>
                </c:pt>
              </c:numCache>
            </c:numRef>
          </c:cat>
          <c:val>
            <c:numRef>
              <c:f>'179.Друштво за транспорт ПОЛЕТ'!$B$185:$D$185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'179.Друштво за транспорт ПОЛЕТ'!$A$186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'179.Друштво за транспорт ПОЛЕТ'!$B$184:$D$184</c:f>
              <c:numCache>
                <c:formatCode>General</c:formatCode>
                <c:ptCount val="3"/>
                <c:pt idx="0">
                  <c:v>2023</c:v>
                </c:pt>
                <c:pt idx="1">
                  <c:v>2024</c:v>
                </c:pt>
                <c:pt idx="2">
                  <c:v>2025</c:v>
                </c:pt>
              </c:numCache>
            </c:numRef>
          </c:cat>
          <c:val>
            <c:numRef>
              <c:f>'179.Друштво за транспорт ПОЛЕТ'!$B$186:$D$186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83834624"/>
        <c:axId val="284491776"/>
      </c:lineChart>
      <c:catAx>
        <c:axId val="28383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491776"/>
        <c:crosses val="autoZero"/>
        <c:auto val="1"/>
        <c:lblAlgn val="ctr"/>
        <c:lblOffset val="100"/>
        <c:noMultiLvlLbl val="0"/>
      </c:catAx>
      <c:valAx>
        <c:axId val="284491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3834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'180.ЈКП ТЕТОВО ц.о.Тетово'!$A$161</c:f>
              <c:strCache>
                <c:ptCount val="1"/>
                <c:pt idx="0">
                  <c:v>   НЕТО ПРОФИТНА МАРЖА</c:v>
                </c:pt>
              </c:strCache>
            </c:strRef>
          </c:tx>
          <c:spPr>
            <a:ln w="28575" cap="rnd">
              <a:solidFill>
                <a:schemeClr val="accent1"/>
              </a:solidFill>
              <a:prstDash val="solid"/>
              <a:round/>
            </a:ln>
          </c:spPr>
          <c:marker>
            <c:symbol val="none"/>
          </c:marker>
          <c:cat>
            <c:numRef>
              <c:f>'180.ЈКП ТЕТОВО ц.о.Тетово'!$B$160:$D$160</c:f>
              <c:numCache>
                <c:formatCode>General</c:formatCode>
                <c:ptCount val="3"/>
                <c:pt idx="0">
                  <c:v>2023</c:v>
                </c:pt>
                <c:pt idx="1">
                  <c:v>2024</c:v>
                </c:pt>
                <c:pt idx="2">
                  <c:v>2025</c:v>
                </c:pt>
              </c:numCache>
            </c:numRef>
          </c:cat>
          <c:val>
            <c:numRef>
              <c:f>'180.ЈКП ТЕТОВО ц.о.Тетово'!$B$161:$D$161</c:f>
              <c:numCache>
                <c:formatCode>0.00</c:formatCode>
                <c:ptCount val="3"/>
                <c:pt idx="0">
                  <c:v>-2.5</c:v>
                </c:pt>
                <c:pt idx="1">
                  <c:v>-5.58</c:v>
                </c:pt>
                <c:pt idx="2">
                  <c:v>-70.010000000000005</c:v>
                </c:pt>
              </c:numCache>
            </c:numRef>
          </c:val>
          <c:smooth val="0"/>
          <c:extLst>
            <c:ext xmlns:c16="http://schemas.microsoft.com/office/drawing/2014/chart" uri="{C3380CC4-5D6E-409C-BE32-E72D297353CC}">
              <c16:uniqueId val="{00000000-2DB5-4546-91E3-976EBC397D2F}"/>
            </c:ext>
          </c:extLst>
        </c:ser>
        <c:ser>
          <c:idx val="1"/>
          <c:order val="1"/>
          <c:tx>
            <c:strRef>
              <c:f>'180.ЈКП ТЕТОВО ц.о.Тетово'!$A$162</c:f>
              <c:strCache>
                <c:ptCount val="1"/>
                <c:pt idx="0">
                  <c:v>  ОПЕРАТИВНА ПРОФИТНА МАРЖА</c:v>
                </c:pt>
              </c:strCache>
            </c:strRef>
          </c:tx>
          <c:spPr>
            <a:ln w="28575" cap="rnd">
              <a:solidFill>
                <a:schemeClr val="accent2"/>
              </a:solidFill>
              <a:prstDash val="solid"/>
              <a:round/>
            </a:ln>
          </c:spPr>
          <c:marker>
            <c:symbol val="none"/>
          </c:marker>
          <c:cat>
            <c:numRef>
              <c:f>'180.ЈКП ТЕТОВО ц.о.Тетово'!$B$160:$D$160</c:f>
              <c:numCache>
                <c:formatCode>General</c:formatCode>
                <c:ptCount val="3"/>
                <c:pt idx="0">
                  <c:v>2023</c:v>
                </c:pt>
                <c:pt idx="1">
                  <c:v>2024</c:v>
                </c:pt>
                <c:pt idx="2">
                  <c:v>2025</c:v>
                </c:pt>
              </c:numCache>
            </c:numRef>
          </c:cat>
          <c:val>
            <c:numRef>
              <c:f>'180.ЈКП ТЕТОВО ц.о.Тетово'!$B$162:$D$162</c:f>
              <c:numCache>
                <c:formatCode>0.00</c:formatCode>
                <c:ptCount val="3"/>
                <c:pt idx="0">
                  <c:v>-27.49997857711832</c:v>
                </c:pt>
                <c:pt idx="1">
                  <c:v>-48.63971664263422</c:v>
                </c:pt>
                <c:pt idx="2">
                  <c:v>-58.582619877158123</c:v>
                </c:pt>
              </c:numCache>
            </c:numRef>
          </c:val>
          <c:smooth val="0"/>
          <c:extLst>
            <c:ext xmlns:c16="http://schemas.microsoft.com/office/drawing/2014/chart" uri="{C3380CC4-5D6E-409C-BE32-E72D297353CC}">
              <c16:uniqueId val="{00000001-2DB5-4546-91E3-976EBC397D2F}"/>
            </c:ext>
          </c:extLst>
        </c:ser>
        <c:ser>
          <c:idx val="2"/>
          <c:order val="2"/>
          <c:tx>
            <c:strRef>
              <c:f>'180.ЈКП ТЕТОВО ц.о.Тетово'!$A$163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'180.ЈКП ТЕТОВО ц.о.Тетово'!$B$160:$D$160</c:f>
              <c:numCache>
                <c:formatCode>General</c:formatCode>
                <c:ptCount val="3"/>
                <c:pt idx="0">
                  <c:v>2023</c:v>
                </c:pt>
                <c:pt idx="1">
                  <c:v>2024</c:v>
                </c:pt>
                <c:pt idx="2">
                  <c:v>2025</c:v>
                </c:pt>
              </c:numCache>
            </c:numRef>
          </c:cat>
          <c:val>
            <c:numRef>
              <c:f>'180.ЈКП ТЕТОВО ц.о.Тетово'!$B$163:$D$163</c:f>
              <c:numCache>
                <c:formatCode>0.00</c:formatCode>
                <c:ptCount val="3"/>
                <c:pt idx="0">
                  <c:v>-0.47</c:v>
                </c:pt>
                <c:pt idx="1">
                  <c:v>-0.56000000000000005</c:v>
                </c:pt>
                <c:pt idx="2">
                  <c:v>-6.52</c:v>
                </c:pt>
              </c:numCache>
            </c:numRef>
          </c:val>
          <c:smooth val="0"/>
          <c:extLst>
            <c:ext xmlns:c16="http://schemas.microsoft.com/office/drawing/2014/chart" uri="{C3380CC4-5D6E-409C-BE32-E72D297353CC}">
              <c16:uniqueId val="{00000002-2DB5-4546-91E3-976EBC397D2F}"/>
            </c:ext>
          </c:extLst>
        </c:ser>
        <c:ser>
          <c:idx val="3"/>
          <c:order val="3"/>
          <c:tx>
            <c:strRef>
              <c:f>'180.ЈКП ТЕТОВО ц.о.Тетово'!$A$164</c:f>
              <c:strCache>
                <c:ptCount val="1"/>
                <c:pt idx="0">
                  <c:v>  СТАПКА НА ПОВРАТ НА КАПИТАЛОТ (ROE)</c:v>
                </c:pt>
              </c:strCache>
            </c:strRef>
          </c:tx>
          <c:marker>
            <c:symbol val="none"/>
          </c:marker>
          <c:cat>
            <c:numRef>
              <c:f>'180.ЈКП ТЕТОВО ц.о.Тетово'!$B$160:$D$160</c:f>
              <c:numCache>
                <c:formatCode>General</c:formatCode>
                <c:ptCount val="3"/>
                <c:pt idx="0">
                  <c:v>2023</c:v>
                </c:pt>
                <c:pt idx="1">
                  <c:v>2024</c:v>
                </c:pt>
                <c:pt idx="2">
                  <c:v>2025</c:v>
                </c:pt>
              </c:numCache>
            </c:numRef>
          </c:cat>
          <c:val>
            <c:numRef>
              <c:f>'180.ЈКП ТЕТОВО ц.о.Тетово'!$B$164:$D$164</c:f>
              <c:numCache>
                <c:formatCode>0.00</c:formatCode>
                <c:ptCount val="3"/>
                <c:pt idx="0">
                  <c:v>-1.024</c:v>
                </c:pt>
                <c:pt idx="1">
                  <c:v>-1.05</c:v>
                </c:pt>
                <c:pt idx="2">
                  <c:v>-14.28</c:v>
                </c:pt>
              </c:numCache>
            </c:numRef>
          </c:val>
          <c:smooth val="0"/>
          <c:extLst>
            <c:ext xmlns:c16="http://schemas.microsoft.com/office/drawing/2014/chart" uri="{C3380CC4-5D6E-409C-BE32-E72D297353CC}">
              <c16:uniqueId val="{00000000-490D-FE4A-8861-98C3AA44F064}"/>
            </c:ext>
          </c:extLst>
        </c:ser>
        <c:dLbls>
          <c:showLegendKey val="0"/>
          <c:showVal val="0"/>
          <c:showCatName val="0"/>
          <c:showSerName val="0"/>
          <c:showPercent val="0"/>
          <c:showBubbleSize val="0"/>
        </c:dLbls>
        <c:smooth val="0"/>
        <c:axId val="284590080"/>
        <c:axId val="284591616"/>
      </c:lineChart>
      <c:catAx>
        <c:axId val="28459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591616"/>
        <c:crosses val="autoZero"/>
        <c:auto val="1"/>
        <c:lblAlgn val="ctr"/>
        <c:lblOffset val="100"/>
        <c:noMultiLvlLbl val="0"/>
      </c:catAx>
      <c:valAx>
        <c:axId val="284591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590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'180.ЈКП ТЕТОВО ц.о.Тетово'!$A$185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'180.ЈКП ТЕТОВО ц.о.Тетово'!$B$184:$D$184</c:f>
              <c:numCache>
                <c:formatCode>General</c:formatCode>
                <c:ptCount val="3"/>
                <c:pt idx="0">
                  <c:v>2023</c:v>
                </c:pt>
                <c:pt idx="1">
                  <c:v>2024</c:v>
                </c:pt>
                <c:pt idx="2">
                  <c:v>2025</c:v>
                </c:pt>
              </c:numCache>
            </c:numRef>
          </c:cat>
          <c:val>
            <c:numRef>
              <c:f>'180.ЈКП ТЕТОВО ц.о.Тетово'!$B$185:$D$185</c:f>
              <c:numCache>
                <c:formatCode>0.00</c:formatCode>
                <c:ptCount val="3"/>
                <c:pt idx="0">
                  <c:v>2.2536106060505321</c:v>
                </c:pt>
                <c:pt idx="1">
                  <c:v>2.4577786888239448</c:v>
                </c:pt>
                <c:pt idx="2">
                  <c:v>2.0749541860141139</c:v>
                </c:pt>
              </c:numCache>
            </c:numRef>
          </c:val>
          <c:smooth val="0"/>
          <c:extLst>
            <c:ext xmlns:c16="http://schemas.microsoft.com/office/drawing/2014/chart" uri="{C3380CC4-5D6E-409C-BE32-E72D297353CC}">
              <c16:uniqueId val="{00000000-4E2A-4543-BE2B-3B101F7B0CDC}"/>
            </c:ext>
          </c:extLst>
        </c:ser>
        <c:ser>
          <c:idx val="1"/>
          <c:order val="1"/>
          <c:tx>
            <c:strRef>
              <c:f>'180.ЈКП ТЕТОВО ц.о.Тетово'!$A$186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'180.ЈКП ТЕТОВО ц.о.Тетово'!$B$184:$D$184</c:f>
              <c:numCache>
                <c:formatCode>General</c:formatCode>
                <c:ptCount val="3"/>
                <c:pt idx="0">
                  <c:v>2023</c:v>
                </c:pt>
                <c:pt idx="1">
                  <c:v>2024</c:v>
                </c:pt>
                <c:pt idx="2">
                  <c:v>2025</c:v>
                </c:pt>
              </c:numCache>
            </c:numRef>
          </c:cat>
          <c:val>
            <c:numRef>
              <c:f>'180.ЈКП ТЕТОВО ц.о.Тетово'!$B$186:$D$186</c:f>
              <c:numCache>
                <c:formatCode>0.00</c:formatCode>
                <c:ptCount val="3"/>
                <c:pt idx="0">
                  <c:v>2.2382001249302879</c:v>
                </c:pt>
                <c:pt idx="1">
                  <c:v>2.457557260095236</c:v>
                </c:pt>
                <c:pt idx="2">
                  <c:v>2.0732610573238528</c:v>
                </c:pt>
              </c:numCache>
            </c:numRef>
          </c:val>
          <c:smooth val="0"/>
          <c:extLst>
            <c:ext xmlns:c16="http://schemas.microsoft.com/office/drawing/2014/chart" uri="{C3380CC4-5D6E-409C-BE32-E72D297353CC}">
              <c16:uniqueId val="{00000001-4E2A-4543-BE2B-3B101F7B0CDC}"/>
            </c:ext>
          </c:extLst>
        </c:ser>
        <c:dLbls>
          <c:showLegendKey val="0"/>
          <c:showVal val="0"/>
          <c:showCatName val="0"/>
          <c:showSerName val="0"/>
          <c:showPercent val="0"/>
          <c:showBubbleSize val="0"/>
        </c:dLbls>
        <c:smooth val="0"/>
        <c:axId val="284695168"/>
        <c:axId val="284701056"/>
      </c:lineChart>
      <c:catAx>
        <c:axId val="28469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701056"/>
        <c:crosses val="autoZero"/>
        <c:auto val="1"/>
        <c:lblAlgn val="ctr"/>
        <c:lblOffset val="100"/>
        <c:noMultiLvlLbl val="0"/>
      </c:catAx>
      <c:valAx>
        <c:axId val="284701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6951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'180.ЈКП ТЕТОВО ц.о.Тетово'!$A$95</c:f>
              <c:strCache>
                <c:ptCount val="1"/>
                <c:pt idx="0">
                  <c:v>Oбврски</c:v>
                </c:pt>
              </c:strCache>
            </c:strRef>
          </c:tx>
          <c:spPr>
            <a:solidFill>
              <a:schemeClr val="accent1"/>
            </a:solidFill>
            <a:ln>
              <a:noFill/>
              <a:prstDash val="solid"/>
            </a:ln>
          </c:spPr>
          <c:invertIfNegative val="0"/>
          <c:cat>
            <c:numRef>
              <c:f>'180.ЈКП ТЕТОВО ц.о.Тетово'!$B$94:$D$94</c:f>
              <c:numCache>
                <c:formatCode>0</c:formatCode>
                <c:ptCount val="3"/>
                <c:pt idx="0">
                  <c:v>2023</c:v>
                </c:pt>
                <c:pt idx="1">
                  <c:v>2024</c:v>
                </c:pt>
                <c:pt idx="2">
                  <c:v>2025</c:v>
                </c:pt>
              </c:numCache>
            </c:numRef>
          </c:cat>
          <c:val>
            <c:numRef>
              <c:f>'180.ЈКП ТЕТОВО ц.о.Тетово'!$B$95:$D$95</c:f>
              <c:numCache>
                <c:formatCode>#,##0</c:formatCode>
                <c:ptCount val="3"/>
                <c:pt idx="0">
                  <c:v>606925204</c:v>
                </c:pt>
                <c:pt idx="1">
                  <c:v>414006906</c:v>
                </c:pt>
                <c:pt idx="2">
                  <c:v>490264593</c:v>
                </c:pt>
              </c:numCache>
            </c:numRef>
          </c:val>
          <c:extLst>
            <c:ext xmlns:c16="http://schemas.microsoft.com/office/drawing/2014/chart" uri="{C3380CC4-5D6E-409C-BE32-E72D297353CC}">
              <c16:uniqueId val="{00000000-B443-D04B-99E3-0A48FB43F34D}"/>
            </c:ext>
          </c:extLst>
        </c:ser>
        <c:ser>
          <c:idx val="1"/>
          <c:order val="1"/>
          <c:tx>
            <c:strRef>
              <c:f>'180.ЈКП ТЕТОВО ц.о.Тетово'!$A$96</c:f>
              <c:strCache>
                <c:ptCount val="1"/>
                <c:pt idx="0">
                  <c:v>EBITDA</c:v>
                </c:pt>
              </c:strCache>
            </c:strRef>
          </c:tx>
          <c:spPr>
            <a:solidFill>
              <a:schemeClr val="accent2"/>
            </a:solidFill>
            <a:ln>
              <a:noFill/>
              <a:prstDash val="solid"/>
            </a:ln>
          </c:spPr>
          <c:invertIfNegative val="0"/>
          <c:cat>
            <c:numRef>
              <c:f>'180.ЈКП ТЕТОВО ц.о.Тетово'!$B$94:$D$94</c:f>
              <c:numCache>
                <c:formatCode>0</c:formatCode>
                <c:ptCount val="3"/>
                <c:pt idx="0">
                  <c:v>2023</c:v>
                </c:pt>
                <c:pt idx="1">
                  <c:v>2024</c:v>
                </c:pt>
                <c:pt idx="2">
                  <c:v>2025</c:v>
                </c:pt>
              </c:numCache>
            </c:numRef>
          </c:cat>
          <c:val>
            <c:numRef>
              <c:f>'180.ЈКП ТЕТОВО ц.о.Тетово'!$B$96:$D$96</c:f>
              <c:numCache>
                <c:formatCode>#,##0</c:formatCode>
                <c:ptCount val="3"/>
                <c:pt idx="0">
                  <c:v>-40041459</c:v>
                </c:pt>
                <c:pt idx="1">
                  <c:v>-42422735</c:v>
                </c:pt>
                <c:pt idx="2">
                  <c:v>-49686769</c:v>
                </c:pt>
              </c:numCache>
            </c:numRef>
          </c:val>
          <c:extLst>
            <c:ext xmlns:c16="http://schemas.microsoft.com/office/drawing/2014/chart" uri="{C3380CC4-5D6E-409C-BE32-E72D297353CC}">
              <c16:uniqueId val="{00000001-B443-D04B-99E3-0A48FB43F34D}"/>
            </c:ext>
          </c:extLst>
        </c:ser>
        <c:ser>
          <c:idx val="2"/>
          <c:order val="2"/>
          <c:tx>
            <c:strRef>
              <c:f>'180.ЈКП ТЕТОВО ц.о.Тетово'!$A$97</c:f>
              <c:strCache>
                <c:ptCount val="1"/>
                <c:pt idx="0">
                  <c:v>Показател на долг/ЕBITDA</c:v>
                </c:pt>
              </c:strCache>
            </c:strRef>
          </c:tx>
          <c:spPr>
            <a:solidFill>
              <a:schemeClr val="accent3"/>
            </a:solidFill>
            <a:ln>
              <a:noFill/>
              <a:prstDash val="solid"/>
            </a:ln>
          </c:spPr>
          <c:invertIfNegative val="0"/>
          <c:cat>
            <c:numRef>
              <c:f>'180.ЈКП ТЕТОВО ц.о.Тетово'!$B$94:$D$94</c:f>
              <c:numCache>
                <c:formatCode>0</c:formatCode>
                <c:ptCount val="3"/>
                <c:pt idx="0">
                  <c:v>2023</c:v>
                </c:pt>
                <c:pt idx="1">
                  <c:v>2024</c:v>
                </c:pt>
                <c:pt idx="2">
                  <c:v>2025</c:v>
                </c:pt>
              </c:numCache>
            </c:numRef>
          </c:cat>
          <c:val>
            <c:numRef>
              <c:f>'180.ЈКП ТЕТОВО ц.о.Тетово'!$B$97:$D$97</c:f>
              <c:numCache>
                <c:formatCode>#,##0.00</c:formatCode>
                <c:ptCount val="3"/>
                <c:pt idx="0">
                  <c:v>-15.157419813299009</c:v>
                </c:pt>
                <c:pt idx="1">
                  <c:v>-9.759080973916463</c:v>
                </c:pt>
                <c:pt idx="2">
                  <c:v>-9.8671055266242007</c:v>
                </c:pt>
              </c:numCache>
            </c:numRef>
          </c:val>
          <c:extLst>
            <c:ext xmlns:c16="http://schemas.microsoft.com/office/drawing/2014/chart" uri="{C3380CC4-5D6E-409C-BE32-E72D297353CC}">
              <c16:uniqueId val="{00000002-B443-D04B-99E3-0A48FB43F34D}"/>
            </c:ext>
          </c:extLst>
        </c:ser>
        <c:dLbls>
          <c:showLegendKey val="0"/>
          <c:showVal val="0"/>
          <c:showCatName val="0"/>
          <c:showSerName val="0"/>
          <c:showPercent val="0"/>
          <c:showBubbleSize val="0"/>
        </c:dLbls>
        <c:gapWidth val="219"/>
        <c:overlap val="-27"/>
        <c:axId val="284736128"/>
        <c:axId val="284746112"/>
      </c:barChart>
      <c:catAx>
        <c:axId val="2847361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746112"/>
        <c:crosses val="autoZero"/>
        <c:auto val="1"/>
        <c:lblAlgn val="ctr"/>
        <c:lblOffset val="100"/>
        <c:noMultiLvlLbl val="0"/>
      </c:catAx>
      <c:valAx>
        <c:axId val="2847461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736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'180.ЈКП ТЕТОВО ц.о.Тетово'!$A$118</c:f>
              <c:strCache>
                <c:ptCount val="1"/>
                <c:pt idx="0">
                  <c:v>Oбврски</c:v>
                </c:pt>
              </c:strCache>
            </c:strRef>
          </c:tx>
          <c:spPr>
            <a:solidFill>
              <a:schemeClr val="accent1"/>
            </a:solidFill>
            <a:ln>
              <a:noFill/>
              <a:prstDash val="solid"/>
            </a:ln>
          </c:spPr>
          <c:invertIfNegative val="0"/>
          <c:cat>
            <c:numRef>
              <c:f>'180.ЈКП ТЕТОВО ц.о.Тетово'!$B$117:$D$117</c:f>
              <c:numCache>
                <c:formatCode>General</c:formatCode>
                <c:ptCount val="3"/>
                <c:pt idx="0">
                  <c:v>2023</c:v>
                </c:pt>
                <c:pt idx="1">
                  <c:v>2024</c:v>
                </c:pt>
                <c:pt idx="2">
                  <c:v>2025</c:v>
                </c:pt>
              </c:numCache>
            </c:numRef>
          </c:cat>
          <c:val>
            <c:numRef>
              <c:f>'180.ЈКП ТЕТОВО ц.о.Тетово'!$B$118:$D$118</c:f>
              <c:numCache>
                <c:formatCode>#,##0</c:formatCode>
                <c:ptCount val="3"/>
                <c:pt idx="0">
                  <c:v>606925204</c:v>
                </c:pt>
                <c:pt idx="1">
                  <c:v>414006906</c:v>
                </c:pt>
                <c:pt idx="2">
                  <c:v>490264593</c:v>
                </c:pt>
              </c:numCache>
            </c:numRef>
          </c:val>
          <c:extLst>
            <c:ext xmlns:c16="http://schemas.microsoft.com/office/drawing/2014/chart" uri="{C3380CC4-5D6E-409C-BE32-E72D297353CC}">
              <c16:uniqueId val="{00000000-A53E-CA49-9E34-A57F24B39469}"/>
            </c:ext>
          </c:extLst>
        </c:ser>
        <c:ser>
          <c:idx val="1"/>
          <c:order val="1"/>
          <c:tx>
            <c:strRef>
              <c:f>'180.ЈКП ТЕТОВО ц.о.Тетово'!$A$119</c:f>
              <c:strCache>
                <c:ptCount val="1"/>
                <c:pt idx="0">
                  <c:v>Приходи</c:v>
                </c:pt>
              </c:strCache>
            </c:strRef>
          </c:tx>
          <c:spPr>
            <a:solidFill>
              <a:schemeClr val="accent2"/>
            </a:solidFill>
            <a:ln>
              <a:noFill/>
              <a:prstDash val="solid"/>
            </a:ln>
          </c:spPr>
          <c:invertIfNegative val="0"/>
          <c:cat>
            <c:numRef>
              <c:f>'180.ЈКП ТЕТОВО ц.о.Тетово'!$B$117:$D$117</c:f>
              <c:numCache>
                <c:formatCode>General</c:formatCode>
                <c:ptCount val="3"/>
                <c:pt idx="0">
                  <c:v>2023</c:v>
                </c:pt>
                <c:pt idx="1">
                  <c:v>2024</c:v>
                </c:pt>
                <c:pt idx="2">
                  <c:v>2025</c:v>
                </c:pt>
              </c:numCache>
            </c:numRef>
          </c:cat>
          <c:val>
            <c:numRef>
              <c:f>'180.ЈКП ТЕТОВО ц.о.Тетово'!$B$119:$D$119</c:f>
              <c:numCache>
                <c:formatCode>#,##0</c:formatCode>
                <c:ptCount val="3"/>
                <c:pt idx="0">
                  <c:v>230344836</c:v>
                </c:pt>
                <c:pt idx="1">
                  <c:v>153138933</c:v>
                </c:pt>
                <c:pt idx="2">
                  <c:v>107303199</c:v>
                </c:pt>
              </c:numCache>
            </c:numRef>
          </c:val>
          <c:extLst>
            <c:ext xmlns:c16="http://schemas.microsoft.com/office/drawing/2014/chart" uri="{C3380CC4-5D6E-409C-BE32-E72D297353CC}">
              <c16:uniqueId val="{00000001-A53E-CA49-9E34-A57F24B39469}"/>
            </c:ext>
          </c:extLst>
        </c:ser>
        <c:dLbls>
          <c:showLegendKey val="0"/>
          <c:showVal val="0"/>
          <c:showCatName val="0"/>
          <c:showSerName val="0"/>
          <c:showPercent val="0"/>
          <c:showBubbleSize val="0"/>
        </c:dLbls>
        <c:gapWidth val="219"/>
        <c:overlap val="-27"/>
        <c:axId val="284780032"/>
        <c:axId val="284781568"/>
      </c:barChart>
      <c:catAx>
        <c:axId val="28478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781568"/>
        <c:crosses val="autoZero"/>
        <c:auto val="1"/>
        <c:lblAlgn val="ctr"/>
        <c:lblOffset val="100"/>
        <c:noMultiLvlLbl val="0"/>
      </c:catAx>
      <c:valAx>
        <c:axId val="2847815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7800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'180.ЈКП ТЕТОВО ц.о.Тетово'!$A$139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'180.ЈКП ТЕТОВО ц.о.Тетово'!$B$138:$D$138</c:f>
              <c:numCache>
                <c:formatCode>General</c:formatCode>
                <c:ptCount val="3"/>
                <c:pt idx="0">
                  <c:v>2023</c:v>
                </c:pt>
                <c:pt idx="1">
                  <c:v>2024</c:v>
                </c:pt>
                <c:pt idx="2">
                  <c:v>2025</c:v>
                </c:pt>
              </c:numCache>
            </c:numRef>
          </c:cat>
          <c:val>
            <c:numRef>
              <c:f>'180.ЈКП ТЕТОВО ц.о.Тетово'!$B$139:$D$139</c:f>
              <c:numCache>
                <c:formatCode>0.00</c:formatCode>
                <c:ptCount val="3"/>
                <c:pt idx="0">
                  <c:v>0.52218117062677871</c:v>
                </c:pt>
                <c:pt idx="1">
                  <c:v>0.38771403999410953</c:v>
                </c:pt>
                <c:pt idx="2">
                  <c:v>0.4497241266089741</c:v>
                </c:pt>
              </c:numCache>
            </c:numRef>
          </c:val>
          <c:smooth val="0"/>
          <c:extLst>
            <c:ext xmlns:c16="http://schemas.microsoft.com/office/drawing/2014/chart" uri="{C3380CC4-5D6E-409C-BE32-E72D297353CC}">
              <c16:uniqueId val="{00000000-061D-C144-98CA-0132C5C95003}"/>
            </c:ext>
          </c:extLst>
        </c:ser>
        <c:ser>
          <c:idx val="1"/>
          <c:order val="1"/>
          <c:tx>
            <c:strRef>
              <c:f>'180.ЈКП ТЕТОВО ц.о.Тетово'!$A$140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'180.ЈКП ТЕТОВО ц.о.Тетово'!$B$138:$D$138</c:f>
              <c:numCache>
                <c:formatCode>General</c:formatCode>
                <c:ptCount val="3"/>
                <c:pt idx="0">
                  <c:v>2023</c:v>
                </c:pt>
                <c:pt idx="1">
                  <c:v>2024</c:v>
                </c:pt>
                <c:pt idx="2">
                  <c:v>2025</c:v>
                </c:pt>
              </c:numCache>
            </c:numRef>
          </c:cat>
          <c:val>
            <c:numRef>
              <c:f>'180.ЈКП ТЕТОВО ц.о.Тетово'!$B$140:$D$140</c:f>
              <c:numCache>
                <c:formatCode>0.00</c:formatCode>
                <c:ptCount val="3"/>
                <c:pt idx="0">
                  <c:v>1.3805260599434639</c:v>
                </c:pt>
                <c:pt idx="1">
                  <c:v>0.7283359376655606</c:v>
                </c:pt>
                <c:pt idx="2">
                  <c:v>0.98569674653576411</c:v>
                </c:pt>
              </c:numCache>
            </c:numRef>
          </c:val>
          <c:smooth val="0"/>
          <c:extLst>
            <c:ext xmlns:c16="http://schemas.microsoft.com/office/drawing/2014/chart" uri="{C3380CC4-5D6E-409C-BE32-E72D297353CC}">
              <c16:uniqueId val="{00000001-061D-C144-98CA-0132C5C95003}"/>
            </c:ext>
          </c:extLst>
        </c:ser>
        <c:dLbls>
          <c:showLegendKey val="0"/>
          <c:showVal val="0"/>
          <c:showCatName val="0"/>
          <c:showSerName val="0"/>
          <c:showPercent val="0"/>
          <c:showBubbleSize val="0"/>
        </c:dLbls>
        <c:smooth val="0"/>
        <c:axId val="284811648"/>
        <c:axId val="284813184"/>
      </c:lineChart>
      <c:catAx>
        <c:axId val="28481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813184"/>
        <c:crosses val="autoZero"/>
        <c:auto val="1"/>
        <c:lblAlgn val="ctr"/>
        <c:lblOffset val="100"/>
        <c:noMultiLvlLbl val="0"/>
      </c:catAx>
      <c:valAx>
        <c:axId val="284813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811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'181.ЈП ГРАДСКИ ПАРКИНГ-ТЕТОВО Т'!$A$161</c:f>
              <c:strCache>
                <c:ptCount val="1"/>
                <c:pt idx="0">
                  <c:v>   НЕТО ПРОФИТНА МАРЖА</c:v>
                </c:pt>
              </c:strCache>
            </c:strRef>
          </c:tx>
          <c:spPr>
            <a:ln w="28575" cap="rnd">
              <a:solidFill>
                <a:schemeClr val="accent1"/>
              </a:solidFill>
              <a:prstDash val="solid"/>
              <a:round/>
            </a:ln>
          </c:spPr>
          <c:marker>
            <c:symbol val="none"/>
          </c:marker>
          <c:cat>
            <c:numRef>
              <c:f>'181.ЈП ГРАДСКИ ПАРКИНГ-ТЕТОВО Т'!$B$160:$D$160</c:f>
              <c:numCache>
                <c:formatCode>General</c:formatCode>
                <c:ptCount val="3"/>
                <c:pt idx="0">
                  <c:v>2023</c:v>
                </c:pt>
                <c:pt idx="1">
                  <c:v>2024</c:v>
                </c:pt>
                <c:pt idx="2">
                  <c:v>2025</c:v>
                </c:pt>
              </c:numCache>
            </c:numRef>
          </c:cat>
          <c:val>
            <c:numRef>
              <c:f>'181.ЈП ГРАДСКИ ПАРКИНГ-ТЕТОВО Т'!$B$161:$D$161</c:f>
              <c:numCache>
                <c:formatCode>0.00</c:formatCode>
                <c:ptCount val="3"/>
                <c:pt idx="0">
                  <c:v>12.209339517697121</c:v>
                </c:pt>
                <c:pt idx="1">
                  <c:v>-17.78</c:v>
                </c:pt>
                <c:pt idx="2">
                  <c:v>-1.2</c:v>
                </c:pt>
              </c:numCache>
            </c:numRef>
          </c:val>
          <c:smooth val="0"/>
          <c:extLst>
            <c:ext xmlns:c16="http://schemas.microsoft.com/office/drawing/2014/chart" uri="{C3380CC4-5D6E-409C-BE32-E72D297353CC}">
              <c16:uniqueId val="{00000000-456A-1E43-971C-D21209AC945C}"/>
            </c:ext>
          </c:extLst>
        </c:ser>
        <c:ser>
          <c:idx val="1"/>
          <c:order val="1"/>
          <c:tx>
            <c:strRef>
              <c:f>'181.ЈП ГРАДСКИ ПАРКИНГ-ТЕТОВО Т'!$A$162</c:f>
              <c:strCache>
                <c:ptCount val="1"/>
                <c:pt idx="0">
                  <c:v>  ОПЕРАТИВНА ПРОФИТНА МАРЖА</c:v>
                </c:pt>
              </c:strCache>
            </c:strRef>
          </c:tx>
          <c:spPr>
            <a:ln w="28575" cap="rnd">
              <a:solidFill>
                <a:schemeClr val="accent2"/>
              </a:solidFill>
              <a:prstDash val="solid"/>
              <a:round/>
            </a:ln>
          </c:spPr>
          <c:marker>
            <c:symbol val="none"/>
          </c:marker>
          <c:cat>
            <c:numRef>
              <c:f>'181.ЈП ГРАДСКИ ПАРКИНГ-ТЕТОВО Т'!$B$160:$D$160</c:f>
              <c:numCache>
                <c:formatCode>General</c:formatCode>
                <c:ptCount val="3"/>
                <c:pt idx="0">
                  <c:v>2023</c:v>
                </c:pt>
                <c:pt idx="1">
                  <c:v>2024</c:v>
                </c:pt>
                <c:pt idx="2">
                  <c:v>2025</c:v>
                </c:pt>
              </c:numCache>
            </c:numRef>
          </c:cat>
          <c:val>
            <c:numRef>
              <c:f>'181.ЈП ГРАДСКИ ПАРКИНГ-ТЕТОВО Т'!$B$162:$D$162</c:f>
              <c:numCache>
                <c:formatCode>0.00</c:formatCode>
                <c:ptCount val="3"/>
                <c:pt idx="0">
                  <c:v>-13.75715314192677</c:v>
                </c:pt>
                <c:pt idx="1">
                  <c:v>-35.642386778316443</c:v>
                </c:pt>
                <c:pt idx="2">
                  <c:v>-28.68178243769038</c:v>
                </c:pt>
              </c:numCache>
            </c:numRef>
          </c:val>
          <c:smooth val="0"/>
          <c:extLst>
            <c:ext xmlns:c16="http://schemas.microsoft.com/office/drawing/2014/chart" uri="{C3380CC4-5D6E-409C-BE32-E72D297353CC}">
              <c16:uniqueId val="{00000001-456A-1E43-971C-D21209AC945C}"/>
            </c:ext>
          </c:extLst>
        </c:ser>
        <c:ser>
          <c:idx val="2"/>
          <c:order val="2"/>
          <c:tx>
            <c:strRef>
              <c:f>'181.ЈП ГРАДСКИ ПАРКИНГ-ТЕТОВО Т'!$A$163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'181.ЈП ГРАДСКИ ПАРКИНГ-ТЕТОВО Т'!$B$160:$D$160</c:f>
              <c:numCache>
                <c:formatCode>General</c:formatCode>
                <c:ptCount val="3"/>
                <c:pt idx="0">
                  <c:v>2023</c:v>
                </c:pt>
                <c:pt idx="1">
                  <c:v>2024</c:v>
                </c:pt>
                <c:pt idx="2">
                  <c:v>2025</c:v>
                </c:pt>
              </c:numCache>
            </c:numRef>
          </c:cat>
          <c:val>
            <c:numRef>
              <c:f>'181.ЈП ГРАДСКИ ПАРКИНГ-ТЕТОВО Т'!$B$163:$D$163</c:f>
              <c:numCache>
                <c:formatCode>0.00</c:formatCode>
                <c:ptCount val="3"/>
                <c:pt idx="0">
                  <c:v>47.555497654594411</c:v>
                </c:pt>
                <c:pt idx="1">
                  <c:v>-46.65</c:v>
                </c:pt>
                <c:pt idx="2">
                  <c:v>-3.18</c:v>
                </c:pt>
              </c:numCache>
            </c:numRef>
          </c:val>
          <c:smooth val="0"/>
          <c:extLst>
            <c:ext xmlns:c16="http://schemas.microsoft.com/office/drawing/2014/chart" uri="{C3380CC4-5D6E-409C-BE32-E72D297353CC}">
              <c16:uniqueId val="{00000002-456A-1E43-971C-D21209AC945C}"/>
            </c:ext>
          </c:extLst>
        </c:ser>
        <c:ser>
          <c:idx val="3"/>
          <c:order val="3"/>
          <c:tx>
            <c:strRef>
              <c:f>'181.ЈП ГРАДСКИ ПАРКИНГ-ТЕТОВО Т'!$A$164</c:f>
              <c:strCache>
                <c:ptCount val="1"/>
                <c:pt idx="0">
                  <c:v>  СТАПКА НА ПОВРАТ НА КАПИТАЛОТ (ROE)</c:v>
                </c:pt>
              </c:strCache>
            </c:strRef>
          </c:tx>
          <c:marker>
            <c:symbol val="none"/>
          </c:marker>
          <c:cat>
            <c:numRef>
              <c:f>'181.ЈП ГРАДСКИ ПАРКИНГ-ТЕТОВО Т'!$B$160:$D$160</c:f>
              <c:numCache>
                <c:formatCode>General</c:formatCode>
                <c:ptCount val="3"/>
                <c:pt idx="0">
                  <c:v>2023</c:v>
                </c:pt>
                <c:pt idx="1">
                  <c:v>2024</c:v>
                </c:pt>
                <c:pt idx="2">
                  <c:v>2025</c:v>
                </c:pt>
              </c:numCache>
            </c:numRef>
          </c:cat>
          <c:val>
            <c:numRef>
              <c:f>'181.ЈП ГРАДСКИ ПАРКИНГ-ТЕТОВО Т'!$B$164:$D$164</c:f>
              <c:numCache>
                <c:formatCode>0.00</c:formatCode>
                <c:ptCount val="3"/>
                <c:pt idx="0">
                  <c:v>-100.93642972826849</c:v>
                </c:pt>
                <c:pt idx="1">
                  <c:v>57.83</c:v>
                </c:pt>
                <c:pt idx="2">
                  <c:v>3.64</c:v>
                </c:pt>
              </c:numCache>
            </c:numRef>
          </c:val>
          <c:smooth val="0"/>
          <c:extLst>
            <c:ext xmlns:c16="http://schemas.microsoft.com/office/drawing/2014/chart" uri="{C3380CC4-5D6E-409C-BE32-E72D297353CC}">
              <c16:uniqueId val="{00000000-F531-D34E-99C4-D8E29FD2B12E}"/>
            </c:ext>
          </c:extLst>
        </c:ser>
        <c:dLbls>
          <c:showLegendKey val="0"/>
          <c:showVal val="0"/>
          <c:showCatName val="0"/>
          <c:showSerName val="0"/>
          <c:showPercent val="0"/>
          <c:showBubbleSize val="0"/>
        </c:dLbls>
        <c:smooth val="0"/>
        <c:axId val="284878720"/>
        <c:axId val="284880256"/>
      </c:lineChart>
      <c:catAx>
        <c:axId val="28487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880256"/>
        <c:crosses val="autoZero"/>
        <c:auto val="1"/>
        <c:lblAlgn val="ctr"/>
        <c:lblOffset val="100"/>
        <c:noMultiLvlLbl val="0"/>
      </c:catAx>
      <c:valAx>
        <c:axId val="2848802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8787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'20.ЈКП ШАРИ с.Боговиње Боговиње'!$A$161</c:f>
              <c:strCache>
                <c:ptCount val="1"/>
                <c:pt idx="0">
                  <c:v>   НЕТО ПРОФИТНА МАРЖА</c:v>
                </c:pt>
              </c:strCache>
            </c:strRef>
          </c:tx>
          <c:spPr>
            <a:ln w="28575" cap="rnd">
              <a:solidFill>
                <a:schemeClr val="accent1"/>
              </a:solidFill>
              <a:prstDash val="solid"/>
              <a:round/>
            </a:ln>
          </c:spPr>
          <c:marker>
            <c:symbol val="none"/>
          </c:marker>
          <c:cat>
            <c:numRef>
              <c:f>'20.ЈКП ШАРИ с.Боговиње Боговиње'!$B$160:$D$160</c:f>
              <c:numCache>
                <c:formatCode>General</c:formatCode>
                <c:ptCount val="3"/>
                <c:pt idx="0">
                  <c:v>2023</c:v>
                </c:pt>
                <c:pt idx="1">
                  <c:v>2024</c:v>
                </c:pt>
                <c:pt idx="2">
                  <c:v>2025</c:v>
                </c:pt>
              </c:numCache>
            </c:numRef>
          </c:cat>
          <c:val>
            <c:numRef>
              <c:f>'20.ЈКП ШАРИ с.Боговиње Боговиње'!$B$161:$D$161</c:f>
              <c:numCache>
                <c:formatCode>0.00</c:formatCode>
                <c:ptCount val="3"/>
                <c:pt idx="0">
                  <c:v>9.3155431597142293</c:v>
                </c:pt>
                <c:pt idx="1">
                  <c:v>9.0238481020777712</c:v>
                </c:pt>
                <c:pt idx="2">
                  <c:v>-6.8</c:v>
                </c:pt>
              </c:numCache>
            </c:numRef>
          </c:val>
          <c:smooth val="0"/>
          <c:extLst>
            <c:ext xmlns:c16="http://schemas.microsoft.com/office/drawing/2014/chart" uri="{C3380CC4-5D6E-409C-BE32-E72D297353CC}">
              <c16:uniqueId val="{00000000-244D-474B-A567-E75E34750CAA}"/>
            </c:ext>
          </c:extLst>
        </c:ser>
        <c:ser>
          <c:idx val="1"/>
          <c:order val="1"/>
          <c:tx>
            <c:strRef>
              <c:f>'20.ЈКП ШАРИ с.Боговиње Боговиње'!$A$162</c:f>
              <c:strCache>
                <c:ptCount val="1"/>
                <c:pt idx="0">
                  <c:v>  ОПЕРАТИВНА ПРОФИТНА МАРЖА</c:v>
                </c:pt>
              </c:strCache>
            </c:strRef>
          </c:tx>
          <c:spPr>
            <a:ln w="28575" cap="rnd">
              <a:solidFill>
                <a:schemeClr val="accent2"/>
              </a:solidFill>
              <a:prstDash val="solid"/>
              <a:round/>
            </a:ln>
          </c:spPr>
          <c:marker>
            <c:symbol val="none"/>
          </c:marker>
          <c:cat>
            <c:numRef>
              <c:f>'20.ЈКП ШАРИ с.Боговиње Боговиње'!$B$160:$D$160</c:f>
              <c:numCache>
                <c:formatCode>General</c:formatCode>
                <c:ptCount val="3"/>
                <c:pt idx="0">
                  <c:v>2023</c:v>
                </c:pt>
                <c:pt idx="1">
                  <c:v>2024</c:v>
                </c:pt>
                <c:pt idx="2">
                  <c:v>2025</c:v>
                </c:pt>
              </c:numCache>
            </c:numRef>
          </c:cat>
          <c:val>
            <c:numRef>
              <c:f>'20.ЈКП ШАРИ с.Боговиње Боговиње'!$B$162:$D$162</c:f>
              <c:numCache>
                <c:formatCode>0.00</c:formatCode>
                <c:ptCount val="3"/>
                <c:pt idx="0">
                  <c:v>-20.373027188568859</c:v>
                </c:pt>
                <c:pt idx="1">
                  <c:v>-10.06198883307572</c:v>
                </c:pt>
                <c:pt idx="2">
                  <c:v>-22.89697048860539</c:v>
                </c:pt>
              </c:numCache>
            </c:numRef>
          </c:val>
          <c:smooth val="0"/>
          <c:extLst>
            <c:ext xmlns:c16="http://schemas.microsoft.com/office/drawing/2014/chart" uri="{C3380CC4-5D6E-409C-BE32-E72D297353CC}">
              <c16:uniqueId val="{00000001-244D-474B-A567-E75E34750CAA}"/>
            </c:ext>
          </c:extLst>
        </c:ser>
        <c:ser>
          <c:idx val="2"/>
          <c:order val="2"/>
          <c:tx>
            <c:strRef>
              <c:f>'20.ЈКП ШАРИ с.Боговиње Боговиње'!$A$163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'20.ЈКП ШАРИ с.Боговиње Боговиње'!$B$160:$D$160</c:f>
              <c:numCache>
                <c:formatCode>General</c:formatCode>
                <c:ptCount val="3"/>
                <c:pt idx="0">
                  <c:v>2023</c:v>
                </c:pt>
                <c:pt idx="1">
                  <c:v>2024</c:v>
                </c:pt>
                <c:pt idx="2">
                  <c:v>2025</c:v>
                </c:pt>
              </c:numCache>
            </c:numRef>
          </c:cat>
          <c:val>
            <c:numRef>
              <c:f>'20.ЈКП ШАРИ с.Боговиње Боговиње'!$B$163:$D$163</c:f>
              <c:numCache>
                <c:formatCode>0.00</c:formatCode>
                <c:ptCount val="3"/>
                <c:pt idx="0">
                  <c:v>7.9112380779349341</c:v>
                </c:pt>
                <c:pt idx="1">
                  <c:v>30.955078955740191</c:v>
                </c:pt>
                <c:pt idx="2">
                  <c:v>-33.340000000000003</c:v>
                </c:pt>
              </c:numCache>
            </c:numRef>
          </c:val>
          <c:smooth val="0"/>
          <c:extLst>
            <c:ext xmlns:c16="http://schemas.microsoft.com/office/drawing/2014/chart" uri="{C3380CC4-5D6E-409C-BE32-E72D297353CC}">
              <c16:uniqueId val="{00000002-244D-474B-A567-E75E34750CAA}"/>
            </c:ext>
          </c:extLst>
        </c:ser>
        <c:ser>
          <c:idx val="3"/>
          <c:order val="3"/>
          <c:tx>
            <c:strRef>
              <c:f>'20.ЈКП ШАРИ с.Боговиње Боговиње'!$A$164</c:f>
              <c:strCache>
                <c:ptCount val="1"/>
                <c:pt idx="0">
                  <c:v>  СТАПКА НА ПОВРАТ НА КАПИТАЛОТ (ROE)</c:v>
                </c:pt>
              </c:strCache>
            </c:strRef>
          </c:tx>
          <c:marker>
            <c:symbol val="none"/>
          </c:marker>
          <c:cat>
            <c:numRef>
              <c:f>'20.ЈКП ШАРИ с.Боговиње Боговиње'!$B$160:$D$160</c:f>
              <c:numCache>
                <c:formatCode>General</c:formatCode>
                <c:ptCount val="3"/>
                <c:pt idx="0">
                  <c:v>2023</c:v>
                </c:pt>
                <c:pt idx="1">
                  <c:v>2024</c:v>
                </c:pt>
                <c:pt idx="2">
                  <c:v>2025</c:v>
                </c:pt>
              </c:numCache>
            </c:numRef>
          </c:cat>
          <c:val>
            <c:numRef>
              <c:f>'20.ЈКП ШАРИ с.Боговиње Боговиње'!$B$164:$D$164</c:f>
              <c:numCache>
                <c:formatCode>0.00</c:formatCode>
                <c:ptCount val="3"/>
                <c:pt idx="0">
                  <c:v>9.3398732548538774</c:v>
                </c:pt>
                <c:pt idx="1">
                  <c:v>53.246081765758021</c:v>
                </c:pt>
                <c:pt idx="2">
                  <c:v>-107.54</c:v>
                </c:pt>
              </c:numCache>
            </c:numRef>
          </c:val>
          <c:smooth val="0"/>
          <c:extLst>
            <c:ext xmlns:c16="http://schemas.microsoft.com/office/drawing/2014/chart" uri="{C3380CC4-5D6E-409C-BE32-E72D297353CC}">
              <c16:uniqueId val="{00000000-8C77-5D4D-9A12-372A8392AC52}"/>
            </c:ext>
          </c:extLst>
        </c:ser>
        <c:dLbls>
          <c:showLegendKey val="0"/>
          <c:showVal val="0"/>
          <c:showCatName val="0"/>
          <c:showSerName val="0"/>
          <c:showPercent val="0"/>
          <c:showBubbleSize val="0"/>
        </c:dLbls>
        <c:smooth val="0"/>
        <c:axId val="225430912"/>
        <c:axId val="225576064"/>
      </c:lineChart>
      <c:catAx>
        <c:axId val="22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576064"/>
        <c:crosses val="autoZero"/>
        <c:auto val="1"/>
        <c:lblAlgn val="ctr"/>
        <c:lblOffset val="100"/>
        <c:noMultiLvlLbl val="0"/>
      </c:catAx>
      <c:valAx>
        <c:axId val="225576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430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'181.ЈП ГРАДСКИ ПАРКИНГ-ТЕТОВО Т'!$A$95</c:f>
              <c:strCache>
                <c:ptCount val="1"/>
                <c:pt idx="0">
                  <c:v>Oбврски</c:v>
                </c:pt>
              </c:strCache>
            </c:strRef>
          </c:tx>
          <c:spPr>
            <a:solidFill>
              <a:schemeClr val="accent1"/>
            </a:solidFill>
            <a:ln>
              <a:noFill/>
              <a:prstDash val="solid"/>
            </a:ln>
          </c:spPr>
          <c:invertIfNegative val="0"/>
          <c:cat>
            <c:numRef>
              <c:f>'181.ЈП ГРАДСКИ ПАРКИНГ-ТЕТОВО Т'!$B$94:$D$94</c:f>
              <c:numCache>
                <c:formatCode>0</c:formatCode>
                <c:ptCount val="3"/>
                <c:pt idx="0">
                  <c:v>2023</c:v>
                </c:pt>
                <c:pt idx="1">
                  <c:v>2024</c:v>
                </c:pt>
                <c:pt idx="2">
                  <c:v>2025</c:v>
                </c:pt>
              </c:numCache>
            </c:numRef>
          </c:cat>
          <c:val>
            <c:numRef>
              <c:f>'181.ЈП ГРАДСКИ ПАРКИНГ-ТЕТОВО Т'!$B$95:$D$95</c:f>
              <c:numCache>
                <c:formatCode>#,##0</c:formatCode>
                <c:ptCount val="3"/>
                <c:pt idx="0">
                  <c:v>15888420</c:v>
                </c:pt>
                <c:pt idx="1">
                  <c:v>27023501</c:v>
                </c:pt>
                <c:pt idx="2">
                  <c:v>26871507</c:v>
                </c:pt>
              </c:numCache>
            </c:numRef>
          </c:val>
          <c:extLst>
            <c:ext xmlns:c16="http://schemas.microsoft.com/office/drawing/2014/chart" uri="{C3380CC4-5D6E-409C-BE32-E72D297353CC}">
              <c16:uniqueId val="{00000000-E843-F241-B92F-8CB52F02B4FF}"/>
            </c:ext>
          </c:extLst>
        </c:ser>
        <c:ser>
          <c:idx val="1"/>
          <c:order val="1"/>
          <c:tx>
            <c:strRef>
              <c:f>'181.ЈП ГРАДСКИ ПАРКИНГ-ТЕТОВО Т'!$A$96</c:f>
              <c:strCache>
                <c:ptCount val="1"/>
                <c:pt idx="0">
                  <c:v>EBITDA</c:v>
                </c:pt>
              </c:strCache>
            </c:strRef>
          </c:tx>
          <c:spPr>
            <a:solidFill>
              <a:schemeClr val="accent2"/>
            </a:solidFill>
            <a:ln>
              <a:noFill/>
              <a:prstDash val="solid"/>
            </a:ln>
          </c:spPr>
          <c:invertIfNegative val="0"/>
          <c:cat>
            <c:numRef>
              <c:f>'181.ЈП ГРАДСКИ ПАРКИНГ-ТЕТОВО Т'!$B$94:$D$94</c:f>
              <c:numCache>
                <c:formatCode>0</c:formatCode>
                <c:ptCount val="3"/>
                <c:pt idx="0">
                  <c:v>2023</c:v>
                </c:pt>
                <c:pt idx="1">
                  <c:v>2024</c:v>
                </c:pt>
                <c:pt idx="2">
                  <c:v>2025</c:v>
                </c:pt>
              </c:numCache>
            </c:numRef>
          </c:cat>
          <c:val>
            <c:numRef>
              <c:f>'181.ЈП ГРАДСКИ ПАРКИНГ-ТЕТОВО Т'!$B$96:$D$96</c:f>
              <c:numCache>
                <c:formatCode>#,##0</c:formatCode>
                <c:ptCount val="3"/>
                <c:pt idx="0">
                  <c:v>-5302746</c:v>
                </c:pt>
                <c:pt idx="1">
                  <c:v>-13427909</c:v>
                </c:pt>
                <c:pt idx="2">
                  <c:v>-10355233</c:v>
                </c:pt>
              </c:numCache>
            </c:numRef>
          </c:val>
          <c:extLst>
            <c:ext xmlns:c16="http://schemas.microsoft.com/office/drawing/2014/chart" uri="{C3380CC4-5D6E-409C-BE32-E72D297353CC}">
              <c16:uniqueId val="{00000001-E843-F241-B92F-8CB52F02B4FF}"/>
            </c:ext>
          </c:extLst>
        </c:ser>
        <c:ser>
          <c:idx val="2"/>
          <c:order val="2"/>
          <c:tx>
            <c:strRef>
              <c:f>'181.ЈП ГРАДСКИ ПАРКИНГ-ТЕТОВО Т'!$A$97</c:f>
              <c:strCache>
                <c:ptCount val="1"/>
                <c:pt idx="0">
                  <c:v>Показател на долг/ЕBITDA</c:v>
                </c:pt>
              </c:strCache>
            </c:strRef>
          </c:tx>
          <c:spPr>
            <a:solidFill>
              <a:schemeClr val="accent3"/>
            </a:solidFill>
            <a:ln>
              <a:noFill/>
              <a:prstDash val="solid"/>
            </a:ln>
          </c:spPr>
          <c:invertIfNegative val="0"/>
          <c:cat>
            <c:numRef>
              <c:f>'181.ЈП ГРАДСКИ ПАРКИНГ-ТЕТОВО Т'!$B$94:$D$94</c:f>
              <c:numCache>
                <c:formatCode>0</c:formatCode>
                <c:ptCount val="3"/>
                <c:pt idx="0">
                  <c:v>2023</c:v>
                </c:pt>
                <c:pt idx="1">
                  <c:v>2024</c:v>
                </c:pt>
                <c:pt idx="2">
                  <c:v>2025</c:v>
                </c:pt>
              </c:numCache>
            </c:numRef>
          </c:cat>
          <c:val>
            <c:numRef>
              <c:f>'181.ЈП ГРАДСКИ ПАРКИНГ-ТЕТОВО Т'!$B$97:$D$97</c:f>
              <c:numCache>
                <c:formatCode>#,##0.00</c:formatCode>
                <c:ptCount val="3"/>
                <c:pt idx="0">
                  <c:v>-2.996262691066101</c:v>
                </c:pt>
                <c:pt idx="1">
                  <c:v>-2.0124876479279088</c:v>
                </c:pt>
                <c:pt idx="2">
                  <c:v>-2.5949688432891849</c:v>
                </c:pt>
              </c:numCache>
            </c:numRef>
          </c:val>
          <c:extLst>
            <c:ext xmlns:c16="http://schemas.microsoft.com/office/drawing/2014/chart" uri="{C3380CC4-5D6E-409C-BE32-E72D297353CC}">
              <c16:uniqueId val="{00000002-E843-F241-B92F-8CB52F02B4FF}"/>
            </c:ext>
          </c:extLst>
        </c:ser>
        <c:dLbls>
          <c:showLegendKey val="0"/>
          <c:showVal val="0"/>
          <c:showCatName val="0"/>
          <c:showSerName val="0"/>
          <c:showPercent val="0"/>
          <c:showBubbleSize val="0"/>
        </c:dLbls>
        <c:gapWidth val="219"/>
        <c:overlap val="-27"/>
        <c:axId val="284915584"/>
        <c:axId val="284917120"/>
      </c:barChart>
      <c:catAx>
        <c:axId val="2849155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917120"/>
        <c:crosses val="autoZero"/>
        <c:auto val="1"/>
        <c:lblAlgn val="ctr"/>
        <c:lblOffset val="100"/>
        <c:noMultiLvlLbl val="0"/>
      </c:catAx>
      <c:valAx>
        <c:axId val="2849171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9155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'181.ЈП ГРАДСКИ ПАРКИНГ-ТЕТОВО Т'!$A$118</c:f>
              <c:strCache>
                <c:ptCount val="1"/>
                <c:pt idx="0">
                  <c:v>Oбврски</c:v>
                </c:pt>
              </c:strCache>
            </c:strRef>
          </c:tx>
          <c:spPr>
            <a:solidFill>
              <a:schemeClr val="accent1"/>
            </a:solidFill>
            <a:ln>
              <a:noFill/>
              <a:prstDash val="solid"/>
            </a:ln>
          </c:spPr>
          <c:invertIfNegative val="0"/>
          <c:cat>
            <c:numRef>
              <c:f>'181.ЈП ГРАДСКИ ПАРКИНГ-ТЕТОВО Т'!$B$117:$D$117</c:f>
              <c:numCache>
                <c:formatCode>General</c:formatCode>
                <c:ptCount val="3"/>
                <c:pt idx="0">
                  <c:v>2023</c:v>
                </c:pt>
                <c:pt idx="1">
                  <c:v>2024</c:v>
                </c:pt>
                <c:pt idx="2">
                  <c:v>2025</c:v>
                </c:pt>
              </c:numCache>
            </c:numRef>
          </c:cat>
          <c:val>
            <c:numRef>
              <c:f>'181.ЈП ГРАДСКИ ПАРКИНГ-ТЕТОВО Т'!$B$118:$D$118</c:f>
              <c:numCache>
                <c:formatCode>#,##0</c:formatCode>
                <c:ptCount val="3"/>
                <c:pt idx="0">
                  <c:v>15888420</c:v>
                </c:pt>
                <c:pt idx="1">
                  <c:v>27023501</c:v>
                </c:pt>
                <c:pt idx="2">
                  <c:v>26871507</c:v>
                </c:pt>
              </c:numCache>
            </c:numRef>
          </c:val>
          <c:extLst>
            <c:ext xmlns:c16="http://schemas.microsoft.com/office/drawing/2014/chart" uri="{C3380CC4-5D6E-409C-BE32-E72D297353CC}">
              <c16:uniqueId val="{00000000-58DA-034A-96CA-A39B02E20B80}"/>
            </c:ext>
          </c:extLst>
        </c:ser>
        <c:ser>
          <c:idx val="1"/>
          <c:order val="1"/>
          <c:tx>
            <c:strRef>
              <c:f>'181.ЈП ГРАДСКИ ПАРКИНГ-ТЕТОВО Т'!$A$119</c:f>
              <c:strCache>
                <c:ptCount val="1"/>
                <c:pt idx="0">
                  <c:v>Приходи</c:v>
                </c:pt>
              </c:strCache>
            </c:strRef>
          </c:tx>
          <c:spPr>
            <a:solidFill>
              <a:schemeClr val="accent2"/>
            </a:solidFill>
            <a:ln>
              <a:noFill/>
              <a:prstDash val="solid"/>
            </a:ln>
          </c:spPr>
          <c:invertIfNegative val="0"/>
          <c:cat>
            <c:numRef>
              <c:f>'181.ЈП ГРАДСКИ ПАРКИНГ-ТЕТОВО Т'!$B$117:$D$117</c:f>
              <c:numCache>
                <c:formatCode>General</c:formatCode>
                <c:ptCount val="3"/>
                <c:pt idx="0">
                  <c:v>2023</c:v>
                </c:pt>
                <c:pt idx="1">
                  <c:v>2024</c:v>
                </c:pt>
                <c:pt idx="2">
                  <c:v>2025</c:v>
                </c:pt>
              </c:numCache>
            </c:numRef>
          </c:cat>
          <c:val>
            <c:numRef>
              <c:f>'181.ЈП ГРАДСКИ ПАРКИНГ-ТЕТОВО Т'!$B$119:$D$119</c:f>
              <c:numCache>
                <c:formatCode>#,##0</c:formatCode>
                <c:ptCount val="3"/>
                <c:pt idx="0">
                  <c:v>53062386</c:v>
                </c:pt>
                <c:pt idx="1">
                  <c:v>46456197</c:v>
                </c:pt>
                <c:pt idx="2">
                  <c:v>48381406</c:v>
                </c:pt>
              </c:numCache>
            </c:numRef>
          </c:val>
          <c:extLst>
            <c:ext xmlns:c16="http://schemas.microsoft.com/office/drawing/2014/chart" uri="{C3380CC4-5D6E-409C-BE32-E72D297353CC}">
              <c16:uniqueId val="{00000001-58DA-034A-96CA-A39B02E20B80}"/>
            </c:ext>
          </c:extLst>
        </c:ser>
        <c:dLbls>
          <c:showLegendKey val="0"/>
          <c:showVal val="0"/>
          <c:showCatName val="0"/>
          <c:showSerName val="0"/>
          <c:showPercent val="0"/>
          <c:showBubbleSize val="0"/>
        </c:dLbls>
        <c:gapWidth val="219"/>
        <c:overlap val="-27"/>
        <c:axId val="282010368"/>
        <c:axId val="282011904"/>
      </c:barChart>
      <c:catAx>
        <c:axId val="28201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11904"/>
        <c:crosses val="autoZero"/>
        <c:auto val="1"/>
        <c:lblAlgn val="ctr"/>
        <c:lblOffset val="100"/>
        <c:noMultiLvlLbl val="0"/>
      </c:catAx>
      <c:valAx>
        <c:axId val="282011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10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'181.ЈП ГРАДСКИ ПАРКИНГ-ТЕТОВО Т'!$A$139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'181.ЈП ГРАДСКИ ПАРКИНГ-ТЕТОВО Т'!$B$138:$D$138</c:f>
              <c:numCache>
                <c:formatCode>General</c:formatCode>
                <c:ptCount val="3"/>
                <c:pt idx="0">
                  <c:v>2023</c:v>
                </c:pt>
                <c:pt idx="1">
                  <c:v>2024</c:v>
                </c:pt>
                <c:pt idx="2">
                  <c:v>2025</c:v>
                </c:pt>
              </c:numCache>
            </c:numRef>
          </c:cat>
          <c:val>
            <c:numRef>
              <c:f>'181.ЈП ГРАДСКИ ПАРКИНГ-ТЕТОВО Т'!$B$139:$D$139</c:f>
              <c:numCache>
                <c:formatCode>0.00</c:formatCode>
                <c:ptCount val="3"/>
                <c:pt idx="0">
                  <c:v>1.4711430529355829</c:v>
                </c:pt>
                <c:pt idx="1">
                  <c:v>1.8066400193931249</c:v>
                </c:pt>
                <c:pt idx="2">
                  <c:v>1.872599242193852</c:v>
                </c:pt>
              </c:numCache>
            </c:numRef>
          </c:val>
          <c:smooth val="0"/>
          <c:extLst>
            <c:ext xmlns:c16="http://schemas.microsoft.com/office/drawing/2014/chart" uri="{C3380CC4-5D6E-409C-BE32-E72D297353CC}">
              <c16:uniqueId val="{00000000-620F-3C42-AE34-B2F34E499B68}"/>
            </c:ext>
          </c:extLst>
        </c:ser>
        <c:ser>
          <c:idx val="1"/>
          <c:order val="1"/>
          <c:tx>
            <c:strRef>
              <c:f>'181.ЈП ГРАДСКИ ПАРКИНГ-ТЕТОВО Т'!$A$140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'181.ЈП ГРАДСКИ ПАРКИНГ-ТЕТОВО Т'!$B$138:$D$138</c:f>
              <c:numCache>
                <c:formatCode>General</c:formatCode>
                <c:ptCount val="3"/>
                <c:pt idx="0">
                  <c:v>2023</c:v>
                </c:pt>
                <c:pt idx="1">
                  <c:v>2024</c:v>
                </c:pt>
                <c:pt idx="2">
                  <c:v>2025</c:v>
                </c:pt>
              </c:numCache>
            </c:numRef>
          </c:cat>
          <c:val>
            <c:numRef>
              <c:f>'181.ЈП ГРАДСКИ ПАРКИНГ-ТЕТОВО Т'!$B$140:$D$140</c:f>
              <c:numCache>
                <c:formatCode>0.00</c:formatCode>
                <c:ptCount val="3"/>
                <c:pt idx="0">
                  <c:v>-3.122497601883826</c:v>
                </c:pt>
                <c:pt idx="1">
                  <c:v>-2.239710373844765</c:v>
                </c:pt>
                <c:pt idx="2">
                  <c:v>-2.1460014536407819</c:v>
                </c:pt>
              </c:numCache>
            </c:numRef>
          </c:val>
          <c:smooth val="0"/>
          <c:extLst>
            <c:ext xmlns:c16="http://schemas.microsoft.com/office/drawing/2014/chart" uri="{C3380CC4-5D6E-409C-BE32-E72D297353CC}">
              <c16:uniqueId val="{00000001-620F-3C42-AE34-B2F34E499B68}"/>
            </c:ext>
          </c:extLst>
        </c:ser>
        <c:dLbls>
          <c:showLegendKey val="0"/>
          <c:showVal val="0"/>
          <c:showCatName val="0"/>
          <c:showSerName val="0"/>
          <c:showPercent val="0"/>
          <c:showBubbleSize val="0"/>
        </c:dLbls>
        <c:smooth val="0"/>
        <c:axId val="282054016"/>
        <c:axId val="282055808"/>
      </c:lineChart>
      <c:catAx>
        <c:axId val="2820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55808"/>
        <c:crosses val="autoZero"/>
        <c:auto val="1"/>
        <c:lblAlgn val="ctr"/>
        <c:lblOffset val="100"/>
        <c:noMultiLvlLbl val="0"/>
      </c:catAx>
      <c:valAx>
        <c:axId val="282055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54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'181.ЈП ГРАДСКИ ПАРКИНГ-ТЕТОВО Т'!$A$185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'181.ЈП ГРАДСКИ ПАРКИНГ-ТЕТОВО Т'!$B$184:$D$184</c:f>
              <c:numCache>
                <c:formatCode>General</c:formatCode>
                <c:ptCount val="3"/>
                <c:pt idx="0">
                  <c:v>2023</c:v>
                </c:pt>
                <c:pt idx="1">
                  <c:v>2024</c:v>
                </c:pt>
                <c:pt idx="2">
                  <c:v>2025</c:v>
                </c:pt>
              </c:numCache>
            </c:numRef>
          </c:cat>
          <c:val>
            <c:numRef>
              <c:f>'181.ЈП ГРАДСКИ ПАРКИНГ-ТЕТОВО Т'!$B$185:$D$185</c:f>
              <c:numCache>
                <c:formatCode>0.00</c:formatCode>
                <c:ptCount val="3"/>
                <c:pt idx="0">
                  <c:v>0.34607896820451622</c:v>
                </c:pt>
                <c:pt idx="1">
                  <c:v>0.37811018638924693</c:v>
                </c:pt>
                <c:pt idx="2">
                  <c:v>0.37379135453772649</c:v>
                </c:pt>
              </c:numCache>
            </c:numRef>
          </c:val>
          <c:smooth val="0"/>
          <c:extLst>
            <c:ext xmlns:c16="http://schemas.microsoft.com/office/drawing/2014/chart" uri="{C3380CC4-5D6E-409C-BE32-E72D297353CC}">
              <c16:uniqueId val="{00000000-062A-AF4F-88C1-0067B7628E0E}"/>
            </c:ext>
          </c:extLst>
        </c:ser>
        <c:ser>
          <c:idx val="1"/>
          <c:order val="1"/>
          <c:tx>
            <c:strRef>
              <c:f>'181.ЈП ГРАДСКИ ПАРКИНГ-ТЕТОВО Т'!$A$186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'181.ЈП ГРАДСКИ ПАРКИНГ-ТЕТОВО Т'!$B$184:$D$184</c:f>
              <c:numCache>
                <c:formatCode>General</c:formatCode>
                <c:ptCount val="3"/>
                <c:pt idx="0">
                  <c:v>2023</c:v>
                </c:pt>
                <c:pt idx="1">
                  <c:v>2024</c:v>
                </c:pt>
                <c:pt idx="2">
                  <c:v>2025</c:v>
                </c:pt>
              </c:numCache>
            </c:numRef>
          </c:cat>
          <c:val>
            <c:numRef>
              <c:f>'181.ЈП ГРАДСКИ ПАРКИНГ-ТЕТОВО Т'!$B$186:$D$186</c:f>
              <c:numCache>
                <c:formatCode>0.00</c:formatCode>
                <c:ptCount val="3"/>
                <c:pt idx="0">
                  <c:v>0.34607896820451622</c:v>
                </c:pt>
                <c:pt idx="1">
                  <c:v>0.37811018638924693</c:v>
                </c:pt>
                <c:pt idx="2">
                  <c:v>0.37379135453772649</c:v>
                </c:pt>
              </c:numCache>
            </c:numRef>
          </c:val>
          <c:smooth val="0"/>
          <c:extLst>
            <c:ext xmlns:c16="http://schemas.microsoft.com/office/drawing/2014/chart" uri="{C3380CC4-5D6E-409C-BE32-E72D297353CC}">
              <c16:uniqueId val="{00000001-062A-AF4F-88C1-0067B7628E0E}"/>
            </c:ext>
          </c:extLst>
        </c:ser>
        <c:dLbls>
          <c:showLegendKey val="0"/>
          <c:showVal val="0"/>
          <c:showCatName val="0"/>
          <c:showSerName val="0"/>
          <c:showPercent val="0"/>
          <c:showBubbleSize val="0"/>
        </c:dLbls>
        <c:smooth val="0"/>
        <c:axId val="282081536"/>
        <c:axId val="282099712"/>
      </c:lineChart>
      <c:catAx>
        <c:axId val="2820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99712"/>
        <c:crosses val="autoZero"/>
        <c:auto val="1"/>
        <c:lblAlgn val="ctr"/>
        <c:lblOffset val="100"/>
        <c:noMultiLvlLbl val="0"/>
      </c:catAx>
      <c:valAx>
        <c:axId val="282099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20815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'182.Јавно претприатие за јавен'!$A$161</c:f>
              <c:strCache>
                <c:ptCount val="1"/>
                <c:pt idx="0">
                  <c:v>   НЕТО ПРОФИТНА МАРЖА</c:v>
                </c:pt>
              </c:strCache>
            </c:strRef>
          </c:tx>
          <c:spPr>
            <a:ln w="28575" cap="rnd">
              <a:solidFill>
                <a:schemeClr val="accent1"/>
              </a:solidFill>
              <a:prstDash val="solid"/>
              <a:round/>
            </a:ln>
          </c:spPr>
          <c:marker>
            <c:symbol val="none"/>
          </c:marker>
          <c:cat>
            <c:numRef>
              <c:f>'182.Јавно претприатие за јавен'!$B$160:$D$160</c:f>
              <c:numCache>
                <c:formatCode>General</c:formatCode>
                <c:ptCount val="3"/>
                <c:pt idx="0">
                  <c:v>2023</c:v>
                </c:pt>
                <c:pt idx="1">
                  <c:v>2024</c:v>
                </c:pt>
                <c:pt idx="2">
                  <c:v>2025</c:v>
                </c:pt>
              </c:numCache>
            </c:numRef>
          </c:cat>
          <c:val>
            <c:numRef>
              <c:f>'182.Јавно претприатие за јавен'!$B$161:$D$161</c:f>
              <c:numCache>
                <c:formatCode>0.00</c:formatCode>
                <c:ptCount val="3"/>
                <c:pt idx="0">
                  <c:v>2.6239923063752899</c:v>
                </c:pt>
                <c:pt idx="1">
                  <c:v>2.634519221022771E-2</c:v>
                </c:pt>
                <c:pt idx="2">
                  <c:v>2.448266937481586</c:v>
                </c:pt>
              </c:numCache>
            </c:numRef>
          </c:val>
          <c:smooth val="0"/>
          <c:extLst>
            <c:ext xmlns:c16="http://schemas.microsoft.com/office/drawing/2014/chart" uri="{C3380CC4-5D6E-409C-BE32-E72D297353CC}">
              <c16:uniqueId val="{00000000-425D-684F-9ED4-62D5AFE62D52}"/>
            </c:ext>
          </c:extLst>
        </c:ser>
        <c:ser>
          <c:idx val="1"/>
          <c:order val="1"/>
          <c:tx>
            <c:strRef>
              <c:f>'182.Јавно претприатие за јавен'!$A$162</c:f>
              <c:strCache>
                <c:ptCount val="1"/>
                <c:pt idx="0">
                  <c:v>  ОПЕРАТИВНА ПРОФИТНА МАРЖА</c:v>
                </c:pt>
              </c:strCache>
            </c:strRef>
          </c:tx>
          <c:spPr>
            <a:ln w="28575" cap="rnd">
              <a:solidFill>
                <a:schemeClr val="accent2"/>
              </a:solidFill>
              <a:prstDash val="solid"/>
              <a:round/>
            </a:ln>
          </c:spPr>
          <c:marker>
            <c:symbol val="none"/>
          </c:marker>
          <c:cat>
            <c:numRef>
              <c:f>'182.Јавно претприатие за јавен'!$B$160:$D$160</c:f>
              <c:numCache>
                <c:formatCode>General</c:formatCode>
                <c:ptCount val="3"/>
                <c:pt idx="0">
                  <c:v>2023</c:v>
                </c:pt>
                <c:pt idx="1">
                  <c:v>2024</c:v>
                </c:pt>
                <c:pt idx="2">
                  <c:v>2025</c:v>
                </c:pt>
              </c:numCache>
            </c:numRef>
          </c:cat>
          <c:val>
            <c:numRef>
              <c:f>'182.Јавно претприатие за јавен'!$B$162:$D$162</c:f>
              <c:numCache>
                <c:formatCode>0.00</c:formatCode>
                <c:ptCount val="3"/>
                <c:pt idx="0">
                  <c:v>-123.4356478563857</c:v>
                </c:pt>
                <c:pt idx="1">
                  <c:v>-100.3180587403119</c:v>
                </c:pt>
                <c:pt idx="2">
                  <c:v>-45.310263315531557</c:v>
                </c:pt>
              </c:numCache>
            </c:numRef>
          </c:val>
          <c:smooth val="0"/>
          <c:extLst>
            <c:ext xmlns:c16="http://schemas.microsoft.com/office/drawing/2014/chart" uri="{C3380CC4-5D6E-409C-BE32-E72D297353CC}">
              <c16:uniqueId val="{00000001-425D-684F-9ED4-62D5AFE62D52}"/>
            </c:ext>
          </c:extLst>
        </c:ser>
        <c:ser>
          <c:idx val="2"/>
          <c:order val="2"/>
          <c:tx>
            <c:strRef>
              <c:f>'182.Јавно претприатие за јавен'!$A$163</c:f>
              <c:strCache>
                <c:ptCount val="1"/>
                <c:pt idx="0">
                  <c:v>  СТАПКА НА ПОВРАТ НАС РЕДСТВА (ROA)</c:v>
                </c:pt>
              </c:strCache>
            </c:strRef>
          </c:tx>
          <c:spPr>
            <a:ln w="28575" cap="rnd">
              <a:solidFill>
                <a:schemeClr val="accent3"/>
              </a:solidFill>
              <a:prstDash val="solid"/>
              <a:round/>
            </a:ln>
          </c:spPr>
          <c:marker>
            <c:symbol val="none"/>
          </c:marker>
          <c:cat>
            <c:numRef>
              <c:f>'182.Јавно претприатие за јавен'!$B$160:$D$160</c:f>
              <c:numCache>
                <c:formatCode>General</c:formatCode>
                <c:ptCount val="3"/>
                <c:pt idx="0">
                  <c:v>2023</c:v>
                </c:pt>
                <c:pt idx="1">
                  <c:v>2024</c:v>
                </c:pt>
                <c:pt idx="2">
                  <c:v>2025</c:v>
                </c:pt>
              </c:numCache>
            </c:numRef>
          </c:cat>
          <c:val>
            <c:numRef>
              <c:f>'182.Јавно претприатие за јавен'!$B$163:$D$163</c:f>
              <c:numCache>
                <c:formatCode>0.00</c:formatCode>
                <c:ptCount val="3"/>
                <c:pt idx="0">
                  <c:v>4.514129607321423</c:v>
                </c:pt>
                <c:pt idx="1">
                  <c:v>3.070988827001591E-2</c:v>
                </c:pt>
                <c:pt idx="2">
                  <c:v>0.63365744123420786</c:v>
                </c:pt>
              </c:numCache>
            </c:numRef>
          </c:val>
          <c:smooth val="0"/>
          <c:extLst>
            <c:ext xmlns:c16="http://schemas.microsoft.com/office/drawing/2014/chart" uri="{C3380CC4-5D6E-409C-BE32-E72D297353CC}">
              <c16:uniqueId val="{00000002-425D-684F-9ED4-62D5AFE62D52}"/>
            </c:ext>
          </c:extLst>
        </c:ser>
        <c:ser>
          <c:idx val="3"/>
          <c:order val="3"/>
          <c:tx>
            <c:strRef>
              <c:f>'182.Јавно претприатие за јавен'!$A$164</c:f>
              <c:strCache>
                <c:ptCount val="1"/>
                <c:pt idx="0">
                  <c:v>  СТАПКА НА ПОВРАТ НА КАПИТАЛОТ (ROE)</c:v>
                </c:pt>
              </c:strCache>
            </c:strRef>
          </c:tx>
          <c:marker>
            <c:symbol val="none"/>
          </c:marker>
          <c:cat>
            <c:numRef>
              <c:f>'182.Јавно претприатие за јавен'!$B$160:$D$160</c:f>
              <c:numCache>
                <c:formatCode>General</c:formatCode>
                <c:ptCount val="3"/>
                <c:pt idx="0">
                  <c:v>2023</c:v>
                </c:pt>
                <c:pt idx="1">
                  <c:v>2024</c:v>
                </c:pt>
                <c:pt idx="2">
                  <c:v>2025</c:v>
                </c:pt>
              </c:numCache>
            </c:numRef>
          </c:cat>
          <c:val>
            <c:numRef>
              <c:f>'182.Јавно претприатие за јавен'!$B$164:$D$164</c:f>
              <c:numCache>
                <c:formatCode>0.00</c:formatCode>
                <c:ptCount val="3"/>
                <c:pt idx="0">
                  <c:v>12.50607121387384</c:v>
                </c:pt>
                <c:pt idx="1">
                  <c:v>0.14975718598241239</c:v>
                </c:pt>
                <c:pt idx="2">
                  <c:v>17.31243902077264</c:v>
                </c:pt>
              </c:numCache>
            </c:numRef>
          </c:val>
          <c:smooth val="0"/>
          <c:extLst>
            <c:ext xmlns:c16="http://schemas.microsoft.com/office/drawing/2014/chart" uri="{C3380CC4-5D6E-409C-BE32-E72D297353CC}">
              <c16:uniqueId val="{00000000-BEA4-B64A-BC3C-39369C2368E2}"/>
            </c:ext>
          </c:extLst>
        </c:ser>
        <c:dLbls>
          <c:showLegendKey val="0"/>
          <c:showVal val="0"/>
          <c:showCatName val="0"/>
          <c:showSerName val="0"/>
          <c:showPercent val="0"/>
          <c:showBubbleSize val="0"/>
        </c:dLbls>
        <c:smooth val="0"/>
        <c:axId val="285270016"/>
        <c:axId val="285271552"/>
      </c:lineChart>
      <c:catAx>
        <c:axId val="28527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271552"/>
        <c:crosses val="autoZero"/>
        <c:auto val="1"/>
        <c:lblAlgn val="ctr"/>
        <c:lblOffset val="100"/>
        <c:noMultiLvlLbl val="0"/>
      </c:catAx>
      <c:valAx>
        <c:axId val="2852715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270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'182.Јавно претприатие за јавен'!$A$95</c:f>
              <c:strCache>
                <c:ptCount val="1"/>
                <c:pt idx="0">
                  <c:v>Oбврски</c:v>
                </c:pt>
              </c:strCache>
            </c:strRef>
          </c:tx>
          <c:spPr>
            <a:solidFill>
              <a:schemeClr val="accent1"/>
            </a:solidFill>
            <a:ln>
              <a:noFill/>
              <a:prstDash val="solid"/>
            </a:ln>
          </c:spPr>
          <c:invertIfNegative val="0"/>
          <c:cat>
            <c:numRef>
              <c:f>'182.Јавно претприатие за јавен'!$B$94:$D$94</c:f>
              <c:numCache>
                <c:formatCode>0</c:formatCode>
                <c:ptCount val="3"/>
                <c:pt idx="0">
                  <c:v>2023</c:v>
                </c:pt>
                <c:pt idx="1">
                  <c:v>2024</c:v>
                </c:pt>
                <c:pt idx="2">
                  <c:v>2025</c:v>
                </c:pt>
              </c:numCache>
            </c:numRef>
          </c:cat>
          <c:val>
            <c:numRef>
              <c:f>'182.Јавно претприатие за јавен'!$B$95:$D$95</c:f>
              <c:numCache>
                <c:formatCode>#,##0</c:formatCode>
                <c:ptCount val="3"/>
                <c:pt idx="0">
                  <c:v>2708648</c:v>
                </c:pt>
                <c:pt idx="1">
                  <c:v>8860547</c:v>
                </c:pt>
                <c:pt idx="2">
                  <c:v>65847870</c:v>
                </c:pt>
              </c:numCache>
            </c:numRef>
          </c:val>
          <c:extLst>
            <c:ext xmlns:c16="http://schemas.microsoft.com/office/drawing/2014/chart" uri="{C3380CC4-5D6E-409C-BE32-E72D297353CC}">
              <c16:uniqueId val="{00000000-D975-134D-98F9-84F400207EA7}"/>
            </c:ext>
          </c:extLst>
        </c:ser>
        <c:ser>
          <c:idx val="1"/>
          <c:order val="1"/>
          <c:tx>
            <c:strRef>
              <c:f>'182.Јавно претприатие за јавен'!$A$96</c:f>
              <c:strCache>
                <c:ptCount val="1"/>
                <c:pt idx="0">
                  <c:v>EBITDA</c:v>
                </c:pt>
              </c:strCache>
            </c:strRef>
          </c:tx>
          <c:spPr>
            <a:solidFill>
              <a:schemeClr val="accent2"/>
            </a:solidFill>
            <a:ln>
              <a:noFill/>
              <a:prstDash val="solid"/>
            </a:ln>
          </c:spPr>
          <c:invertIfNegative val="0"/>
          <c:cat>
            <c:numRef>
              <c:f>'182.Јавно претприатие за јавен'!$B$94:$D$94</c:f>
              <c:numCache>
                <c:formatCode>0</c:formatCode>
                <c:ptCount val="3"/>
                <c:pt idx="0">
                  <c:v>2023</c:v>
                </c:pt>
                <c:pt idx="1">
                  <c:v>2024</c:v>
                </c:pt>
                <c:pt idx="2">
                  <c:v>2025</c:v>
                </c:pt>
              </c:numCache>
            </c:numRef>
          </c:cat>
          <c:val>
            <c:numRef>
              <c:f>'182.Јавно претприатие за јавен'!$B$96:$D$96</c:f>
              <c:numCache>
                <c:formatCode>#,##0</c:formatCode>
                <c:ptCount val="3"/>
                <c:pt idx="0">
                  <c:v>-13275980</c:v>
                </c:pt>
                <c:pt idx="1">
                  <c:v>-12875361</c:v>
                </c:pt>
                <c:pt idx="2">
                  <c:v>-8718700</c:v>
                </c:pt>
              </c:numCache>
            </c:numRef>
          </c:val>
          <c:extLst>
            <c:ext xmlns:c16="http://schemas.microsoft.com/office/drawing/2014/chart" uri="{C3380CC4-5D6E-409C-BE32-E72D297353CC}">
              <c16:uniqueId val="{00000001-D975-134D-98F9-84F400207EA7}"/>
            </c:ext>
          </c:extLst>
        </c:ser>
        <c:ser>
          <c:idx val="2"/>
          <c:order val="2"/>
          <c:tx>
            <c:strRef>
              <c:f>'182.Јавно претприатие за јавен'!$A$97</c:f>
              <c:strCache>
                <c:ptCount val="1"/>
                <c:pt idx="0">
                  <c:v>Показател на долг/ЕBITDA</c:v>
                </c:pt>
              </c:strCache>
            </c:strRef>
          </c:tx>
          <c:spPr>
            <a:solidFill>
              <a:schemeClr val="accent3"/>
            </a:solidFill>
            <a:ln>
              <a:noFill/>
              <a:prstDash val="solid"/>
            </a:ln>
          </c:spPr>
          <c:invertIfNegative val="0"/>
          <c:cat>
            <c:numRef>
              <c:f>'182.Јавно претприатие за јавен'!$B$94:$D$94</c:f>
              <c:numCache>
                <c:formatCode>0</c:formatCode>
                <c:ptCount val="3"/>
                <c:pt idx="0">
                  <c:v>2023</c:v>
                </c:pt>
                <c:pt idx="1">
                  <c:v>2024</c:v>
                </c:pt>
                <c:pt idx="2">
                  <c:v>2025</c:v>
                </c:pt>
              </c:numCache>
            </c:numRef>
          </c:cat>
          <c:val>
            <c:numRef>
              <c:f>'182.Јавно претприатие за јавен'!$B$97:$D$97</c:f>
              <c:numCache>
                <c:formatCode>#,##0.00</c:formatCode>
                <c:ptCount val="3"/>
                <c:pt idx="0">
                  <c:v>-0.20402621878008251</c:v>
                </c:pt>
                <c:pt idx="1">
                  <c:v>-0.68817852951851211</c:v>
                </c:pt>
                <c:pt idx="2">
                  <c:v>-7.5524871827221949</c:v>
                </c:pt>
              </c:numCache>
            </c:numRef>
          </c:val>
          <c:extLst>
            <c:ext xmlns:c16="http://schemas.microsoft.com/office/drawing/2014/chart" uri="{C3380CC4-5D6E-409C-BE32-E72D297353CC}">
              <c16:uniqueId val="{00000002-D975-134D-98F9-84F400207EA7}"/>
            </c:ext>
          </c:extLst>
        </c:ser>
        <c:dLbls>
          <c:showLegendKey val="0"/>
          <c:showVal val="0"/>
          <c:showCatName val="0"/>
          <c:showSerName val="0"/>
          <c:showPercent val="0"/>
          <c:showBubbleSize val="0"/>
        </c:dLbls>
        <c:gapWidth val="219"/>
        <c:overlap val="-27"/>
        <c:axId val="285331456"/>
        <c:axId val="285332992"/>
      </c:barChart>
      <c:catAx>
        <c:axId val="2853314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332992"/>
        <c:crosses val="autoZero"/>
        <c:auto val="1"/>
        <c:lblAlgn val="ctr"/>
        <c:lblOffset val="100"/>
        <c:noMultiLvlLbl val="0"/>
      </c:catAx>
      <c:valAx>
        <c:axId val="285332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331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'182.Јавно претприатие за јавен'!$A$118</c:f>
              <c:strCache>
                <c:ptCount val="1"/>
                <c:pt idx="0">
                  <c:v>Oбврски</c:v>
                </c:pt>
              </c:strCache>
            </c:strRef>
          </c:tx>
          <c:spPr>
            <a:solidFill>
              <a:schemeClr val="accent1"/>
            </a:solidFill>
            <a:ln>
              <a:noFill/>
              <a:prstDash val="solid"/>
            </a:ln>
          </c:spPr>
          <c:invertIfNegative val="0"/>
          <c:cat>
            <c:numRef>
              <c:f>'182.Јавно претприатие за јавен'!$B$117:$D$117</c:f>
              <c:numCache>
                <c:formatCode>General</c:formatCode>
                <c:ptCount val="3"/>
                <c:pt idx="0">
                  <c:v>2023</c:v>
                </c:pt>
                <c:pt idx="1">
                  <c:v>2024</c:v>
                </c:pt>
                <c:pt idx="2">
                  <c:v>2025</c:v>
                </c:pt>
              </c:numCache>
            </c:numRef>
          </c:cat>
          <c:val>
            <c:numRef>
              <c:f>'182.Јавно претприатие за јавен'!$B$118:$D$118</c:f>
              <c:numCache>
                <c:formatCode>#,##0</c:formatCode>
                <c:ptCount val="3"/>
                <c:pt idx="0">
                  <c:v>2708648</c:v>
                </c:pt>
                <c:pt idx="1">
                  <c:v>8860547</c:v>
                </c:pt>
                <c:pt idx="2">
                  <c:v>65847870</c:v>
                </c:pt>
              </c:numCache>
            </c:numRef>
          </c:val>
          <c:extLst>
            <c:ext xmlns:c16="http://schemas.microsoft.com/office/drawing/2014/chart" uri="{C3380CC4-5D6E-409C-BE32-E72D297353CC}">
              <c16:uniqueId val="{00000000-855E-A14A-8F83-8E73A1492E7B}"/>
            </c:ext>
          </c:extLst>
        </c:ser>
        <c:ser>
          <c:idx val="1"/>
          <c:order val="1"/>
          <c:tx>
            <c:strRef>
              <c:f>'182.Јавно претприатие за јавен'!$A$119</c:f>
              <c:strCache>
                <c:ptCount val="1"/>
                <c:pt idx="0">
                  <c:v>Приходи</c:v>
                </c:pt>
              </c:strCache>
            </c:strRef>
          </c:tx>
          <c:spPr>
            <a:solidFill>
              <a:schemeClr val="accent2"/>
            </a:solidFill>
            <a:ln>
              <a:noFill/>
              <a:prstDash val="solid"/>
            </a:ln>
          </c:spPr>
          <c:invertIfNegative val="0"/>
          <c:cat>
            <c:numRef>
              <c:f>'182.Јавно претприатие за јавен'!$B$117:$D$117</c:f>
              <c:numCache>
                <c:formatCode>General</c:formatCode>
                <c:ptCount val="3"/>
                <c:pt idx="0">
                  <c:v>2023</c:v>
                </c:pt>
                <c:pt idx="1">
                  <c:v>2024</c:v>
                </c:pt>
                <c:pt idx="2">
                  <c:v>2025</c:v>
                </c:pt>
              </c:numCache>
            </c:numRef>
          </c:cat>
          <c:val>
            <c:numRef>
              <c:f>'182.Јавно претприатие за јавен'!$B$119:$D$119</c:f>
              <c:numCache>
                <c:formatCode>#,##0</c:formatCode>
                <c:ptCount val="3"/>
                <c:pt idx="0">
                  <c:v>24867415</c:v>
                </c:pt>
                <c:pt idx="1">
                  <c:v>26030514</c:v>
                </c:pt>
                <c:pt idx="2">
                  <c:v>28935429</c:v>
                </c:pt>
              </c:numCache>
            </c:numRef>
          </c:val>
          <c:extLst>
            <c:ext xmlns:c16="http://schemas.microsoft.com/office/drawing/2014/chart" uri="{C3380CC4-5D6E-409C-BE32-E72D297353CC}">
              <c16:uniqueId val="{00000001-855E-A14A-8F83-8E73A1492E7B}"/>
            </c:ext>
          </c:extLst>
        </c:ser>
        <c:dLbls>
          <c:showLegendKey val="0"/>
          <c:showVal val="0"/>
          <c:showCatName val="0"/>
          <c:showSerName val="0"/>
          <c:showPercent val="0"/>
          <c:showBubbleSize val="0"/>
        </c:dLbls>
        <c:gapWidth val="219"/>
        <c:overlap val="-27"/>
        <c:axId val="285411968"/>
        <c:axId val="285426048"/>
      </c:barChart>
      <c:catAx>
        <c:axId val="28541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26048"/>
        <c:crosses val="autoZero"/>
        <c:auto val="1"/>
        <c:lblAlgn val="ctr"/>
        <c:lblOffset val="100"/>
        <c:noMultiLvlLbl val="0"/>
      </c:catAx>
      <c:valAx>
        <c:axId val="2854260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119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'182.Јавно претприатие за јавен'!$A$139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'182.Јавно претприатие за јавен'!$B$138:$D$138</c:f>
              <c:numCache>
                <c:formatCode>General</c:formatCode>
                <c:ptCount val="3"/>
                <c:pt idx="0">
                  <c:v>2023</c:v>
                </c:pt>
                <c:pt idx="1">
                  <c:v>2024</c:v>
                </c:pt>
                <c:pt idx="2">
                  <c:v>2025</c:v>
                </c:pt>
              </c:numCache>
            </c:numRef>
          </c:cat>
          <c:val>
            <c:numRef>
              <c:f>'182.Јавно претприатие за јавен'!$B$139:$D$139</c:f>
              <c:numCache>
                <c:formatCode>0.00</c:formatCode>
                <c:ptCount val="3"/>
                <c:pt idx="0">
                  <c:v>0.42436653614407338</c:v>
                </c:pt>
                <c:pt idx="1">
                  <c:v>0.79493546123641434</c:v>
                </c:pt>
                <c:pt idx="2">
                  <c:v>0.87188452078048062</c:v>
                </c:pt>
              </c:numCache>
            </c:numRef>
          </c:val>
          <c:smooth val="0"/>
          <c:extLst>
            <c:ext xmlns:c16="http://schemas.microsoft.com/office/drawing/2014/chart" uri="{C3380CC4-5D6E-409C-BE32-E72D297353CC}">
              <c16:uniqueId val="{00000000-AED8-544B-9E49-9C65E2772992}"/>
            </c:ext>
          </c:extLst>
        </c:ser>
        <c:ser>
          <c:idx val="1"/>
          <c:order val="1"/>
          <c:tx>
            <c:strRef>
              <c:f>'182.Јавно претприатие за јавен'!$A$140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'182.Јавно претприатие за јавен'!$B$138:$D$138</c:f>
              <c:numCache>
                <c:formatCode>General</c:formatCode>
                <c:ptCount val="3"/>
                <c:pt idx="0">
                  <c:v>2023</c:v>
                </c:pt>
                <c:pt idx="1">
                  <c:v>2024</c:v>
                </c:pt>
                <c:pt idx="2">
                  <c:v>2025</c:v>
                </c:pt>
              </c:numCache>
            </c:numRef>
          </c:cat>
          <c:val>
            <c:numRef>
              <c:f>'182.Јавно претприатие за јавен'!$B$140:$D$140</c:f>
              <c:numCache>
                <c:formatCode>0.00</c:formatCode>
                <c:ptCount val="3"/>
                <c:pt idx="0">
                  <c:v>1.1756769484852889</c:v>
                </c:pt>
                <c:pt idx="1">
                  <c:v>3.8765135407096301</c:v>
                </c:pt>
                <c:pt idx="2">
                  <c:v>23.821147858324519</c:v>
                </c:pt>
              </c:numCache>
            </c:numRef>
          </c:val>
          <c:smooth val="0"/>
          <c:extLst>
            <c:ext xmlns:c16="http://schemas.microsoft.com/office/drawing/2014/chart" uri="{C3380CC4-5D6E-409C-BE32-E72D297353CC}">
              <c16:uniqueId val="{00000001-AED8-544B-9E49-9C65E2772992}"/>
            </c:ext>
          </c:extLst>
        </c:ser>
        <c:dLbls>
          <c:showLegendKey val="0"/>
          <c:showVal val="0"/>
          <c:showCatName val="0"/>
          <c:showSerName val="0"/>
          <c:showPercent val="0"/>
          <c:showBubbleSize val="0"/>
        </c:dLbls>
        <c:smooth val="0"/>
        <c:axId val="285459968"/>
        <c:axId val="285461504"/>
      </c:lineChart>
      <c:catAx>
        <c:axId val="28545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61504"/>
        <c:crosses val="autoZero"/>
        <c:auto val="1"/>
        <c:lblAlgn val="ctr"/>
        <c:lblOffset val="100"/>
        <c:noMultiLvlLbl val="0"/>
      </c:catAx>
      <c:valAx>
        <c:axId val="2854615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599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'182.Јавно претприатие за јавен'!$A$185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'182.Јавно претприатие за јавен'!$B$184:$D$184</c:f>
              <c:numCache>
                <c:formatCode>General</c:formatCode>
                <c:ptCount val="3"/>
                <c:pt idx="0">
                  <c:v>2023</c:v>
                </c:pt>
                <c:pt idx="1">
                  <c:v>2024</c:v>
                </c:pt>
                <c:pt idx="2">
                  <c:v>2025</c:v>
                </c:pt>
              </c:numCache>
            </c:numRef>
          </c:cat>
          <c:val>
            <c:numRef>
              <c:f>'182.Јавно претприатие за јавен'!$B$185:$D$185</c:f>
              <c:numCache>
                <c:formatCode>0.00</c:formatCode>
                <c:ptCount val="3"/>
                <c:pt idx="0">
                  <c:v>2.1817707579574761</c:v>
                </c:pt>
                <c:pt idx="1">
                  <c:v>1.194273897537026</c:v>
                </c:pt>
                <c:pt idx="2">
                  <c:v>0.32918023012741338</c:v>
                </c:pt>
              </c:numCache>
            </c:numRef>
          </c:val>
          <c:smooth val="0"/>
          <c:extLst>
            <c:ext xmlns:c16="http://schemas.microsoft.com/office/drawing/2014/chart" uri="{C3380CC4-5D6E-409C-BE32-E72D297353CC}">
              <c16:uniqueId val="{00000000-E67D-A549-B150-57A0F993EFE0}"/>
            </c:ext>
          </c:extLst>
        </c:ser>
        <c:ser>
          <c:idx val="1"/>
          <c:order val="1"/>
          <c:tx>
            <c:strRef>
              <c:f>'182.Јавно претприатие за јавен'!$A$186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'182.Јавно претприатие за јавен'!$B$184:$D$184</c:f>
              <c:numCache>
                <c:formatCode>General</c:formatCode>
                <c:ptCount val="3"/>
                <c:pt idx="0">
                  <c:v>2023</c:v>
                </c:pt>
                <c:pt idx="1">
                  <c:v>2024</c:v>
                </c:pt>
                <c:pt idx="2">
                  <c:v>2025</c:v>
                </c:pt>
              </c:numCache>
            </c:numRef>
          </c:cat>
          <c:val>
            <c:numRef>
              <c:f>'182.Јавно претприатие за јавен'!$B$186:$D$186</c:f>
              <c:numCache>
                <c:formatCode>0.00</c:formatCode>
                <c:ptCount val="3"/>
                <c:pt idx="0">
                  <c:v>2.148741733883472</c:v>
                </c:pt>
                <c:pt idx="1">
                  <c:v>1.167971345335677</c:v>
                </c:pt>
                <c:pt idx="2">
                  <c:v>0.32543760337274391</c:v>
                </c:pt>
              </c:numCache>
            </c:numRef>
          </c:val>
          <c:smooth val="0"/>
          <c:extLst>
            <c:ext xmlns:c16="http://schemas.microsoft.com/office/drawing/2014/chart" uri="{C3380CC4-5D6E-409C-BE32-E72D297353CC}">
              <c16:uniqueId val="{00000001-E67D-A549-B150-57A0F993EFE0}"/>
            </c:ext>
          </c:extLst>
        </c:ser>
        <c:dLbls>
          <c:showLegendKey val="0"/>
          <c:showVal val="0"/>
          <c:showCatName val="0"/>
          <c:showSerName val="0"/>
          <c:showPercent val="0"/>
          <c:showBubbleSize val="0"/>
        </c:dLbls>
        <c:smooth val="0"/>
        <c:axId val="285495680"/>
        <c:axId val="285497216"/>
      </c:lineChart>
      <c:catAx>
        <c:axId val="28549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97216"/>
        <c:crosses val="autoZero"/>
        <c:auto val="1"/>
        <c:lblAlgn val="ctr"/>
        <c:lblOffset val="100"/>
        <c:noMultiLvlLbl val="0"/>
      </c:catAx>
      <c:valAx>
        <c:axId val="2854972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495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'183.ЈКП ШАРИ Тетово,Ndermarja p'!$A$161</c:f>
              <c:strCache>
                <c:ptCount val="1"/>
                <c:pt idx="0">
                  <c:v>   НЕТО ПРОФИТНА МАРЖА</c:v>
                </c:pt>
              </c:strCache>
            </c:strRef>
          </c:tx>
          <c:spPr>
            <a:ln w="28575" cap="rnd">
              <a:solidFill>
                <a:schemeClr val="accent1"/>
              </a:solidFill>
              <a:prstDash val="solid"/>
              <a:round/>
            </a:ln>
          </c:spPr>
          <c:marker>
            <c:symbol val="none"/>
          </c:marker>
          <c:cat>
            <c:numRef>
              <c:f>'183.ЈКП ШАРИ Тетово,Ndermarja p'!$B$160:$D$160</c:f>
              <c:numCache>
                <c:formatCode>General</c:formatCode>
                <c:ptCount val="3"/>
                <c:pt idx="0">
                  <c:v>2023</c:v>
                </c:pt>
                <c:pt idx="1">
                  <c:v>2024</c:v>
                </c:pt>
                <c:pt idx="2">
                  <c:v>2025</c:v>
                </c:pt>
              </c:numCache>
            </c:numRef>
          </c:cat>
          <c:val>
            <c:numRef>
              <c:f>'183.ЈКП ШАРИ Тетово,Ndermarja p'!$B$161:$D$161</c:f>
              <c:numCache>
                <c:formatCode>0.00</c:formatCode>
                <c:ptCount val="3"/>
                <c:pt idx="0">
                  <c:v>0</c:v>
                </c:pt>
                <c:pt idx="1">
                  <c:v>14.26145876538172</c:v>
                </c:pt>
                <c:pt idx="2">
                  <c:v>0.2979238659670711</c:v>
                </c:pt>
              </c:numCache>
            </c:numRef>
          </c:val>
          <c:smooth val="0"/>
          <c:extLst>
            <c:ext xmlns:c16="http://schemas.microsoft.com/office/drawing/2014/chart" uri="{C3380CC4-5D6E-409C-BE32-E72D297353CC}">
              <c16:uniqueId val="{00000000-8A1F-C647-B5B6-2D51F703209C}"/>
            </c:ext>
          </c:extLst>
        </c:ser>
        <c:ser>
          <c:idx val="1"/>
          <c:order val="1"/>
          <c:tx>
            <c:strRef>
              <c:f>'183.ЈКП ШАРИ Тетово,Ndermarja p'!$A$162</c:f>
              <c:strCache>
                <c:ptCount val="1"/>
                <c:pt idx="0">
                  <c:v>  ОПЕРАТИВНА ПРОФИТНА МАРЖА</c:v>
                </c:pt>
              </c:strCache>
            </c:strRef>
          </c:tx>
          <c:spPr>
            <a:ln w="28575" cap="rnd">
              <a:solidFill>
                <a:schemeClr val="accent2"/>
              </a:solidFill>
              <a:prstDash val="solid"/>
              <a:round/>
            </a:ln>
          </c:spPr>
          <c:marker>
            <c:symbol val="none"/>
          </c:marker>
          <c:cat>
            <c:numRef>
              <c:f>'183.ЈКП ШАРИ Тетово,Ndermarja p'!$B$160:$D$160</c:f>
              <c:numCache>
                <c:formatCode>General</c:formatCode>
                <c:ptCount val="3"/>
                <c:pt idx="0">
                  <c:v>2023</c:v>
                </c:pt>
                <c:pt idx="1">
                  <c:v>2024</c:v>
                </c:pt>
                <c:pt idx="2">
                  <c:v>2025</c:v>
                </c:pt>
              </c:numCache>
            </c:numRef>
          </c:cat>
          <c:val>
            <c:numRef>
              <c:f>'183.ЈКП ШАРИ Тетово,Ndermarja p'!$B$162:$D$162</c:f>
              <c:numCache>
                <c:formatCode>0.00</c:formatCode>
                <c:ptCount val="3"/>
                <c:pt idx="0">
                  <c:v>0</c:v>
                </c:pt>
                <c:pt idx="1">
                  <c:v>2.8429642232656072</c:v>
                </c:pt>
                <c:pt idx="2">
                  <c:v>-3.0996029198103332</c:v>
                </c:pt>
              </c:numCache>
            </c:numRef>
          </c:val>
          <c:smooth val="0"/>
          <c:extLst>
            <c:ext xmlns:c16="http://schemas.microsoft.com/office/drawing/2014/chart" uri="{C3380CC4-5D6E-409C-BE32-E72D297353CC}">
              <c16:uniqueId val="{00000001-8A1F-C647-B5B6-2D51F703209C}"/>
            </c:ext>
          </c:extLst>
        </c:ser>
        <c:ser>
          <c:idx val="2"/>
          <c:order val="2"/>
          <c:tx>
            <c:strRef>
              <c:f>'183.ЈКП ШАРИ Тетово,Ndermarja p'!$A$163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'183.ЈКП ШАРИ Тетово,Ndermarja p'!$B$160:$D$160</c:f>
              <c:numCache>
                <c:formatCode>General</c:formatCode>
                <c:ptCount val="3"/>
                <c:pt idx="0">
                  <c:v>2023</c:v>
                </c:pt>
                <c:pt idx="1">
                  <c:v>2024</c:v>
                </c:pt>
                <c:pt idx="2">
                  <c:v>2025</c:v>
                </c:pt>
              </c:numCache>
            </c:numRef>
          </c:cat>
          <c:val>
            <c:numRef>
              <c:f>'183.ЈКП ШАРИ Тетово,Ndermarja p'!$B$163:$D$163</c:f>
              <c:numCache>
                <c:formatCode>0.00</c:formatCode>
                <c:ptCount val="3"/>
                <c:pt idx="0">
                  <c:v>0</c:v>
                </c:pt>
                <c:pt idx="1">
                  <c:v>6.327692550079135</c:v>
                </c:pt>
                <c:pt idx="2">
                  <c:v>0.16197073802970771</c:v>
                </c:pt>
              </c:numCache>
            </c:numRef>
          </c:val>
          <c:smooth val="0"/>
          <c:extLst>
            <c:ext xmlns:c16="http://schemas.microsoft.com/office/drawing/2014/chart" uri="{C3380CC4-5D6E-409C-BE32-E72D297353CC}">
              <c16:uniqueId val="{00000002-8A1F-C647-B5B6-2D51F703209C}"/>
            </c:ext>
          </c:extLst>
        </c:ser>
        <c:ser>
          <c:idx val="3"/>
          <c:order val="3"/>
          <c:tx>
            <c:strRef>
              <c:f>'183.ЈКП ШАРИ Тетово,Ndermarja p'!$A$164</c:f>
              <c:strCache>
                <c:ptCount val="1"/>
                <c:pt idx="0">
                  <c:v>  СТАПКА НА ПОВРАТ НА КАПИТАЛОТ (ROE)</c:v>
                </c:pt>
              </c:strCache>
            </c:strRef>
          </c:tx>
          <c:marker>
            <c:symbol val="none"/>
          </c:marker>
          <c:cat>
            <c:numRef>
              <c:f>'183.ЈКП ШАРИ Тетово,Ndermarja p'!$B$160:$D$160</c:f>
              <c:numCache>
                <c:formatCode>General</c:formatCode>
                <c:ptCount val="3"/>
                <c:pt idx="0">
                  <c:v>2023</c:v>
                </c:pt>
                <c:pt idx="1">
                  <c:v>2024</c:v>
                </c:pt>
                <c:pt idx="2">
                  <c:v>2025</c:v>
                </c:pt>
              </c:numCache>
            </c:numRef>
          </c:cat>
          <c:val>
            <c:numRef>
              <c:f>'183.ЈКП ШАРИ Тетово,Ndermarja p'!$B$164:$D$164</c:f>
              <c:numCache>
                <c:formatCode>0.00</c:formatCode>
                <c:ptCount val="3"/>
                <c:pt idx="0">
                  <c:v>0</c:v>
                </c:pt>
                <c:pt idx="1">
                  <c:v>23.691891100328181</c:v>
                </c:pt>
                <c:pt idx="2">
                  <c:v>0.61601953299784151</c:v>
                </c:pt>
              </c:numCache>
            </c:numRef>
          </c:val>
          <c:smooth val="0"/>
          <c:extLst>
            <c:ext xmlns:c16="http://schemas.microsoft.com/office/drawing/2014/chart" uri="{C3380CC4-5D6E-409C-BE32-E72D297353CC}">
              <c16:uniqueId val="{00000000-2B86-354C-B1BC-531FD7CC98A4}"/>
            </c:ext>
          </c:extLst>
        </c:ser>
        <c:dLbls>
          <c:showLegendKey val="0"/>
          <c:showVal val="0"/>
          <c:showCatName val="0"/>
          <c:showSerName val="0"/>
          <c:showPercent val="0"/>
          <c:showBubbleSize val="0"/>
        </c:dLbls>
        <c:smooth val="0"/>
        <c:axId val="285562752"/>
        <c:axId val="285564288"/>
      </c:lineChart>
      <c:catAx>
        <c:axId val="28556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564288"/>
        <c:crosses val="autoZero"/>
        <c:auto val="1"/>
        <c:lblAlgn val="ctr"/>
        <c:lblOffset val="100"/>
        <c:noMultiLvlLbl val="0"/>
      </c:catAx>
      <c:valAx>
        <c:axId val="2855642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5627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'3.ЈП на Општина Аеродром Скоп'!$A$118</c:f>
              <c:strCache>
                <c:ptCount val="1"/>
                <c:pt idx="0">
                  <c:v>Oбврски</c:v>
                </c:pt>
              </c:strCache>
            </c:strRef>
          </c:tx>
          <c:spPr>
            <a:ln>
              <a:prstDash val="solid"/>
            </a:ln>
          </c:spPr>
          <c:invertIfNegative val="0"/>
          <c:cat>
            <c:numRef>
              <c:f>'3.ЈП на Општина Аеродром Скоп'!$B$117:$D$117</c:f>
              <c:numCache>
                <c:formatCode>General</c:formatCode>
                <c:ptCount val="3"/>
                <c:pt idx="0">
                  <c:v>2023</c:v>
                </c:pt>
                <c:pt idx="1">
                  <c:v>2024</c:v>
                </c:pt>
                <c:pt idx="2">
                  <c:v>2025</c:v>
                </c:pt>
              </c:numCache>
            </c:numRef>
          </c:cat>
          <c:val>
            <c:numRef>
              <c:f>'3.ЈП на Општина Аеродром Скоп'!$B$118:$D$118</c:f>
              <c:numCache>
                <c:formatCode>#,##0</c:formatCode>
                <c:ptCount val="3"/>
                <c:pt idx="0">
                  <c:v>5355383</c:v>
                </c:pt>
                <c:pt idx="1">
                  <c:v>8001429</c:v>
                </c:pt>
                <c:pt idx="2">
                  <c:v>6192967</c:v>
                </c:pt>
              </c:numCache>
            </c:numRef>
          </c:val>
          <c:extLst>
            <c:ext xmlns:c16="http://schemas.microsoft.com/office/drawing/2014/chart" uri="{C3380CC4-5D6E-409C-BE32-E72D297353CC}">
              <c16:uniqueId val="{00000000-6B2A-5346-9C5B-9CB4C873D2FC}"/>
            </c:ext>
          </c:extLst>
        </c:ser>
        <c:ser>
          <c:idx val="1"/>
          <c:order val="1"/>
          <c:tx>
            <c:strRef>
              <c:f>'3.ЈП на Општина Аеродром Скоп'!$A$119</c:f>
              <c:strCache>
                <c:ptCount val="1"/>
                <c:pt idx="0">
                  <c:v>Приходи</c:v>
                </c:pt>
              </c:strCache>
            </c:strRef>
          </c:tx>
          <c:spPr>
            <a:ln>
              <a:prstDash val="solid"/>
            </a:ln>
          </c:spPr>
          <c:invertIfNegative val="0"/>
          <c:cat>
            <c:numRef>
              <c:f>'3.ЈП на Општина Аеродром Скоп'!$B$117:$D$117</c:f>
              <c:numCache>
                <c:formatCode>General</c:formatCode>
                <c:ptCount val="3"/>
                <c:pt idx="0">
                  <c:v>2023</c:v>
                </c:pt>
                <c:pt idx="1">
                  <c:v>2024</c:v>
                </c:pt>
                <c:pt idx="2">
                  <c:v>2025</c:v>
                </c:pt>
              </c:numCache>
            </c:numRef>
          </c:cat>
          <c:val>
            <c:numRef>
              <c:f>'3.ЈП на Општина Аеродром Скоп'!$B$119:$D$119</c:f>
              <c:numCache>
                <c:formatCode>#,##0</c:formatCode>
                <c:ptCount val="3"/>
                <c:pt idx="0">
                  <c:v>26360301</c:v>
                </c:pt>
                <c:pt idx="1">
                  <c:v>65356879</c:v>
                </c:pt>
                <c:pt idx="2">
                  <c:v>348330</c:v>
                </c:pt>
              </c:numCache>
            </c:numRef>
          </c:val>
          <c:extLst>
            <c:ext xmlns:c16="http://schemas.microsoft.com/office/drawing/2014/chart" uri="{C3380CC4-5D6E-409C-BE32-E72D297353CC}">
              <c16:uniqueId val="{00000001-6B2A-5346-9C5B-9CB4C873D2FC}"/>
            </c:ext>
          </c:extLst>
        </c:ser>
        <c:dLbls>
          <c:showLegendKey val="0"/>
          <c:showVal val="0"/>
          <c:showCatName val="0"/>
          <c:showSerName val="0"/>
          <c:showPercent val="0"/>
          <c:showBubbleSize val="0"/>
        </c:dLbls>
        <c:gapWidth val="150"/>
        <c:axId val="221017216"/>
        <c:axId val="221018752"/>
      </c:barChart>
      <c:catAx>
        <c:axId val="221017216"/>
        <c:scaling>
          <c:orientation val="minMax"/>
        </c:scaling>
        <c:delete val="0"/>
        <c:axPos val="b"/>
        <c:numFmt formatCode="General" sourceLinked="1"/>
        <c:majorTickMark val="out"/>
        <c:minorTickMark val="none"/>
        <c:tickLblPos val="nextTo"/>
        <c:crossAx val="221018752"/>
        <c:crosses val="autoZero"/>
        <c:auto val="1"/>
        <c:lblAlgn val="ctr"/>
        <c:lblOffset val="100"/>
        <c:noMultiLvlLbl val="0"/>
      </c:catAx>
      <c:valAx>
        <c:axId val="221018752"/>
        <c:scaling>
          <c:orientation val="minMax"/>
        </c:scaling>
        <c:delete val="0"/>
        <c:axPos val="l"/>
        <c:majorGridlines/>
        <c:numFmt formatCode="#,##0" sourceLinked="1"/>
        <c:majorTickMark val="out"/>
        <c:minorTickMark val="none"/>
        <c:tickLblPos val="nextTo"/>
        <c:crossAx val="22101721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'20.ЈКП ШАРИ с.Боговиње Боговиње'!$A$95</c:f>
              <c:strCache>
                <c:ptCount val="1"/>
                <c:pt idx="0">
                  <c:v>Oбврски</c:v>
                </c:pt>
              </c:strCache>
            </c:strRef>
          </c:tx>
          <c:spPr>
            <a:solidFill>
              <a:schemeClr val="accent1"/>
            </a:solidFill>
            <a:ln>
              <a:noFill/>
              <a:prstDash val="solid"/>
            </a:ln>
          </c:spPr>
          <c:invertIfNegative val="0"/>
          <c:cat>
            <c:numRef>
              <c:f>'20.ЈКП ШАРИ с.Боговиње Боговиње'!$B$94:$D$94</c:f>
              <c:numCache>
                <c:formatCode>0</c:formatCode>
                <c:ptCount val="3"/>
                <c:pt idx="0">
                  <c:v>2023</c:v>
                </c:pt>
                <c:pt idx="1">
                  <c:v>2024</c:v>
                </c:pt>
                <c:pt idx="2">
                  <c:v>2025</c:v>
                </c:pt>
              </c:numCache>
            </c:numRef>
          </c:cat>
          <c:val>
            <c:numRef>
              <c:f>'20.ЈКП ШАРИ с.Боговиње Боговиње'!$B$95:$D$95</c:f>
              <c:numCache>
                <c:formatCode>#,##0</c:formatCode>
                <c:ptCount val="3"/>
                <c:pt idx="0">
                  <c:v>3630275</c:v>
                </c:pt>
                <c:pt idx="1">
                  <c:v>2977051</c:v>
                </c:pt>
                <c:pt idx="2">
                  <c:v>3636623</c:v>
                </c:pt>
              </c:numCache>
            </c:numRef>
          </c:val>
          <c:extLst>
            <c:ext xmlns:c16="http://schemas.microsoft.com/office/drawing/2014/chart" uri="{C3380CC4-5D6E-409C-BE32-E72D297353CC}">
              <c16:uniqueId val="{00000000-48BC-D342-9980-5EA24DEF63E6}"/>
            </c:ext>
          </c:extLst>
        </c:ser>
        <c:ser>
          <c:idx val="1"/>
          <c:order val="1"/>
          <c:tx>
            <c:strRef>
              <c:f>'20.ЈКП ШАРИ с.Боговиње Боговиње'!$A$96</c:f>
              <c:strCache>
                <c:ptCount val="1"/>
                <c:pt idx="0">
                  <c:v>EBITDA</c:v>
                </c:pt>
              </c:strCache>
            </c:strRef>
          </c:tx>
          <c:spPr>
            <a:solidFill>
              <a:schemeClr val="accent2"/>
            </a:solidFill>
            <a:ln>
              <a:noFill/>
              <a:prstDash val="solid"/>
            </a:ln>
          </c:spPr>
          <c:invertIfNegative val="0"/>
          <c:cat>
            <c:numRef>
              <c:f>'20.ЈКП ШАРИ с.Боговиње Боговиње'!$B$94:$D$94</c:f>
              <c:numCache>
                <c:formatCode>0</c:formatCode>
                <c:ptCount val="3"/>
                <c:pt idx="0">
                  <c:v>2023</c:v>
                </c:pt>
                <c:pt idx="1">
                  <c:v>2024</c:v>
                </c:pt>
                <c:pt idx="2">
                  <c:v>2025</c:v>
                </c:pt>
              </c:numCache>
            </c:numRef>
          </c:cat>
          <c:val>
            <c:numRef>
              <c:f>'20.ЈКП ШАРИ с.Боговиње Боговиње'!$B$96:$D$96</c:f>
              <c:numCache>
                <c:formatCode>#,##0</c:formatCode>
                <c:ptCount val="3"/>
                <c:pt idx="0">
                  <c:v>-3605629</c:v>
                </c:pt>
                <c:pt idx="1">
                  <c:v>-2459658</c:v>
                </c:pt>
                <c:pt idx="2">
                  <c:v>-5921454</c:v>
                </c:pt>
              </c:numCache>
            </c:numRef>
          </c:val>
          <c:extLst>
            <c:ext xmlns:c16="http://schemas.microsoft.com/office/drawing/2014/chart" uri="{C3380CC4-5D6E-409C-BE32-E72D297353CC}">
              <c16:uniqueId val="{00000001-48BC-D342-9980-5EA24DEF63E6}"/>
            </c:ext>
          </c:extLst>
        </c:ser>
        <c:ser>
          <c:idx val="2"/>
          <c:order val="2"/>
          <c:tx>
            <c:strRef>
              <c:f>'20.ЈКП ШАРИ с.Боговиње Боговиње'!$A$97</c:f>
              <c:strCache>
                <c:ptCount val="1"/>
                <c:pt idx="0">
                  <c:v>Показател на долг/ЕBITDA</c:v>
                </c:pt>
              </c:strCache>
            </c:strRef>
          </c:tx>
          <c:spPr>
            <a:solidFill>
              <a:schemeClr val="accent3"/>
            </a:solidFill>
            <a:ln>
              <a:noFill/>
              <a:prstDash val="solid"/>
            </a:ln>
          </c:spPr>
          <c:invertIfNegative val="0"/>
          <c:cat>
            <c:numRef>
              <c:f>'20.ЈКП ШАРИ с.Боговиње Боговиње'!$B$94:$D$94</c:f>
              <c:numCache>
                <c:formatCode>0</c:formatCode>
                <c:ptCount val="3"/>
                <c:pt idx="0">
                  <c:v>2023</c:v>
                </c:pt>
                <c:pt idx="1">
                  <c:v>2024</c:v>
                </c:pt>
                <c:pt idx="2">
                  <c:v>2025</c:v>
                </c:pt>
              </c:numCache>
            </c:numRef>
          </c:cat>
          <c:val>
            <c:numRef>
              <c:f>'20.ЈКП ШАРИ с.Боговиње Боговиње'!$B$97:$D$97</c:f>
              <c:numCache>
                <c:formatCode>#,##0.00</c:formatCode>
                <c:ptCount val="3"/>
                <c:pt idx="0">
                  <c:v>-1.006835423167497</c:v>
                </c:pt>
                <c:pt idx="1">
                  <c:v>-1.2103516017267439</c:v>
                </c:pt>
                <c:pt idx="2">
                  <c:v>-0.61414358703115823</c:v>
                </c:pt>
              </c:numCache>
            </c:numRef>
          </c:val>
          <c:extLst>
            <c:ext xmlns:c16="http://schemas.microsoft.com/office/drawing/2014/chart" uri="{C3380CC4-5D6E-409C-BE32-E72D297353CC}">
              <c16:uniqueId val="{00000002-48BC-D342-9980-5EA24DEF63E6}"/>
            </c:ext>
          </c:extLst>
        </c:ser>
        <c:dLbls>
          <c:showLegendKey val="0"/>
          <c:showVal val="0"/>
          <c:showCatName val="0"/>
          <c:showSerName val="0"/>
          <c:showPercent val="0"/>
          <c:showBubbleSize val="0"/>
        </c:dLbls>
        <c:gapWidth val="219"/>
        <c:overlap val="-27"/>
        <c:axId val="225611136"/>
        <c:axId val="225612928"/>
      </c:barChart>
      <c:catAx>
        <c:axId val="225611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612928"/>
        <c:crosses val="autoZero"/>
        <c:auto val="1"/>
        <c:lblAlgn val="ctr"/>
        <c:lblOffset val="100"/>
        <c:noMultiLvlLbl val="0"/>
      </c:catAx>
      <c:valAx>
        <c:axId val="2256129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611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'183.ЈКП ШАРИ Тетово,Ndermarja p'!$A$95</c:f>
              <c:strCache>
                <c:ptCount val="1"/>
                <c:pt idx="0">
                  <c:v>Oбврски</c:v>
                </c:pt>
              </c:strCache>
            </c:strRef>
          </c:tx>
          <c:spPr>
            <a:solidFill>
              <a:schemeClr val="accent1"/>
            </a:solidFill>
            <a:ln>
              <a:noFill/>
              <a:prstDash val="solid"/>
            </a:ln>
          </c:spPr>
          <c:invertIfNegative val="0"/>
          <c:cat>
            <c:numRef>
              <c:f>'183.ЈКП ШАРИ Тетово,Ndermarja p'!$B$94:$D$94</c:f>
              <c:numCache>
                <c:formatCode>0</c:formatCode>
                <c:ptCount val="3"/>
                <c:pt idx="0">
                  <c:v>2023</c:v>
                </c:pt>
                <c:pt idx="1">
                  <c:v>2024</c:v>
                </c:pt>
                <c:pt idx="2">
                  <c:v>2025</c:v>
                </c:pt>
              </c:numCache>
            </c:numRef>
          </c:cat>
          <c:val>
            <c:numRef>
              <c:f>'183.ЈКП ШАРИ Тетово,Ndermarja p'!$B$95:$D$95</c:f>
              <c:numCache>
                <c:formatCode>#,##0</c:formatCode>
                <c:ptCount val="3"/>
                <c:pt idx="0">
                  <c:v>0</c:v>
                </c:pt>
                <c:pt idx="1">
                  <c:v>43603432</c:v>
                </c:pt>
                <c:pt idx="2">
                  <c:v>52736721</c:v>
                </c:pt>
              </c:numCache>
            </c:numRef>
          </c:val>
          <c:extLst>
            <c:ext xmlns:c16="http://schemas.microsoft.com/office/drawing/2014/chart" uri="{C3380CC4-5D6E-409C-BE32-E72D297353CC}">
              <c16:uniqueId val="{00000000-AC8F-E84A-A404-40900684D786}"/>
            </c:ext>
          </c:extLst>
        </c:ser>
        <c:ser>
          <c:idx val="1"/>
          <c:order val="1"/>
          <c:tx>
            <c:strRef>
              <c:f>'183.ЈКП ШАРИ Тетово,Ndermarja p'!$A$96</c:f>
              <c:strCache>
                <c:ptCount val="1"/>
                <c:pt idx="0">
                  <c:v>EBITDA</c:v>
                </c:pt>
              </c:strCache>
            </c:strRef>
          </c:tx>
          <c:spPr>
            <a:solidFill>
              <a:schemeClr val="accent2"/>
            </a:solidFill>
            <a:ln>
              <a:noFill/>
              <a:prstDash val="solid"/>
            </a:ln>
          </c:spPr>
          <c:invertIfNegative val="0"/>
          <c:cat>
            <c:numRef>
              <c:f>'183.ЈКП ШАРИ Тетово,Ndermarja p'!$B$94:$D$94</c:f>
              <c:numCache>
                <c:formatCode>0</c:formatCode>
                <c:ptCount val="3"/>
                <c:pt idx="0">
                  <c:v>2023</c:v>
                </c:pt>
                <c:pt idx="1">
                  <c:v>2024</c:v>
                </c:pt>
                <c:pt idx="2">
                  <c:v>2025</c:v>
                </c:pt>
              </c:numCache>
            </c:numRef>
          </c:cat>
          <c:val>
            <c:numRef>
              <c:f>'183.ЈКП ШАРИ Тетово,Ndermarja p'!$B$96:$D$96</c:f>
              <c:numCache>
                <c:formatCode>#,##0</c:formatCode>
                <c:ptCount val="3"/>
                <c:pt idx="0">
                  <c:v>0</c:v>
                </c:pt>
                <c:pt idx="1">
                  <c:v>11912473</c:v>
                </c:pt>
                <c:pt idx="2">
                  <c:v>4659299</c:v>
                </c:pt>
              </c:numCache>
            </c:numRef>
          </c:val>
          <c:extLst>
            <c:ext xmlns:c16="http://schemas.microsoft.com/office/drawing/2014/chart" uri="{C3380CC4-5D6E-409C-BE32-E72D297353CC}">
              <c16:uniqueId val="{00000001-AC8F-E84A-A404-40900684D786}"/>
            </c:ext>
          </c:extLst>
        </c:ser>
        <c:ser>
          <c:idx val="2"/>
          <c:order val="2"/>
          <c:tx>
            <c:strRef>
              <c:f>'183.ЈКП ШАРИ Тетово,Ndermarja p'!$A$97</c:f>
              <c:strCache>
                <c:ptCount val="1"/>
                <c:pt idx="0">
                  <c:v>Показател на долг/ЕBITDA</c:v>
                </c:pt>
              </c:strCache>
            </c:strRef>
          </c:tx>
          <c:spPr>
            <a:solidFill>
              <a:schemeClr val="accent3"/>
            </a:solidFill>
            <a:ln>
              <a:noFill/>
              <a:prstDash val="solid"/>
            </a:ln>
          </c:spPr>
          <c:invertIfNegative val="0"/>
          <c:cat>
            <c:numRef>
              <c:f>'183.ЈКП ШАРИ Тетово,Ndermarja p'!$B$94:$D$94</c:f>
              <c:numCache>
                <c:formatCode>0</c:formatCode>
                <c:ptCount val="3"/>
                <c:pt idx="0">
                  <c:v>2023</c:v>
                </c:pt>
                <c:pt idx="1">
                  <c:v>2024</c:v>
                </c:pt>
                <c:pt idx="2">
                  <c:v>2025</c:v>
                </c:pt>
              </c:numCache>
            </c:numRef>
          </c:cat>
          <c:val>
            <c:numRef>
              <c:f>'183.ЈКП ШАРИ Тетово,Ndermarja p'!$B$97:$D$97</c:f>
              <c:numCache>
                <c:formatCode>#,##0.00</c:formatCode>
                <c:ptCount val="3"/>
                <c:pt idx="0">
                  <c:v>0</c:v>
                </c:pt>
                <c:pt idx="1">
                  <c:v>3.6603173833006801</c:v>
                </c:pt>
                <c:pt idx="2">
                  <c:v>11.318595565556111</c:v>
                </c:pt>
              </c:numCache>
            </c:numRef>
          </c:val>
          <c:extLst>
            <c:ext xmlns:c16="http://schemas.microsoft.com/office/drawing/2014/chart" uri="{C3380CC4-5D6E-409C-BE32-E72D297353CC}">
              <c16:uniqueId val="{00000002-AC8F-E84A-A404-40900684D786}"/>
            </c:ext>
          </c:extLst>
        </c:ser>
        <c:dLbls>
          <c:showLegendKey val="0"/>
          <c:showVal val="0"/>
          <c:showCatName val="0"/>
          <c:showSerName val="0"/>
          <c:showPercent val="0"/>
          <c:showBubbleSize val="0"/>
        </c:dLbls>
        <c:gapWidth val="219"/>
        <c:overlap val="-27"/>
        <c:axId val="285595520"/>
        <c:axId val="285597056"/>
      </c:barChart>
      <c:catAx>
        <c:axId val="2855955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597056"/>
        <c:crosses val="autoZero"/>
        <c:auto val="1"/>
        <c:lblAlgn val="ctr"/>
        <c:lblOffset val="100"/>
        <c:noMultiLvlLbl val="0"/>
      </c:catAx>
      <c:valAx>
        <c:axId val="2855970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5955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'183.ЈКП ШАРИ Тетово,Ndermarja p'!$A$118</c:f>
              <c:strCache>
                <c:ptCount val="1"/>
                <c:pt idx="0">
                  <c:v>Oбврски</c:v>
                </c:pt>
              </c:strCache>
            </c:strRef>
          </c:tx>
          <c:spPr>
            <a:solidFill>
              <a:schemeClr val="accent1"/>
            </a:solidFill>
            <a:ln>
              <a:noFill/>
              <a:prstDash val="solid"/>
            </a:ln>
          </c:spPr>
          <c:invertIfNegative val="0"/>
          <c:cat>
            <c:numRef>
              <c:f>'183.ЈКП ШАРИ Тетово,Ndermarja p'!$B$117:$D$117</c:f>
              <c:numCache>
                <c:formatCode>General</c:formatCode>
                <c:ptCount val="3"/>
                <c:pt idx="0">
                  <c:v>2023</c:v>
                </c:pt>
                <c:pt idx="1">
                  <c:v>2024</c:v>
                </c:pt>
                <c:pt idx="2">
                  <c:v>2025</c:v>
                </c:pt>
              </c:numCache>
            </c:numRef>
          </c:cat>
          <c:val>
            <c:numRef>
              <c:f>'183.ЈКП ШАРИ Тетово,Ndermarja p'!$B$118:$D$118</c:f>
              <c:numCache>
                <c:formatCode>#,##0</c:formatCode>
                <c:ptCount val="3"/>
                <c:pt idx="0">
                  <c:v>0</c:v>
                </c:pt>
                <c:pt idx="1">
                  <c:v>43603432</c:v>
                </c:pt>
                <c:pt idx="2">
                  <c:v>52736721</c:v>
                </c:pt>
              </c:numCache>
            </c:numRef>
          </c:val>
          <c:extLst>
            <c:ext xmlns:c16="http://schemas.microsoft.com/office/drawing/2014/chart" uri="{C3380CC4-5D6E-409C-BE32-E72D297353CC}">
              <c16:uniqueId val="{00000000-6AE8-9C43-83E4-A2894A543677}"/>
            </c:ext>
          </c:extLst>
        </c:ser>
        <c:ser>
          <c:idx val="1"/>
          <c:order val="1"/>
          <c:tx>
            <c:strRef>
              <c:f>'183.ЈКП ШАРИ Тетово,Ndermarja p'!$A$119</c:f>
              <c:strCache>
                <c:ptCount val="1"/>
                <c:pt idx="0">
                  <c:v>Приходи</c:v>
                </c:pt>
              </c:strCache>
            </c:strRef>
          </c:tx>
          <c:spPr>
            <a:solidFill>
              <a:schemeClr val="accent2"/>
            </a:solidFill>
            <a:ln>
              <a:noFill/>
              <a:prstDash val="solid"/>
            </a:ln>
          </c:spPr>
          <c:invertIfNegative val="0"/>
          <c:cat>
            <c:numRef>
              <c:f>'183.ЈКП ШАРИ Тетово,Ndermarja p'!$B$117:$D$117</c:f>
              <c:numCache>
                <c:formatCode>General</c:formatCode>
                <c:ptCount val="3"/>
                <c:pt idx="0">
                  <c:v>2023</c:v>
                </c:pt>
                <c:pt idx="1">
                  <c:v>2024</c:v>
                </c:pt>
                <c:pt idx="2">
                  <c:v>2025</c:v>
                </c:pt>
              </c:numCache>
            </c:numRef>
          </c:cat>
          <c:val>
            <c:numRef>
              <c:f>'183.ЈКП ШАРИ Тетово,Ndermarja p'!$B$119:$D$119</c:f>
              <c:numCache>
                <c:formatCode>#,##0</c:formatCode>
                <c:ptCount val="3"/>
                <c:pt idx="0">
                  <c:v>0</c:v>
                </c:pt>
                <c:pt idx="1">
                  <c:v>117595777</c:v>
                </c:pt>
                <c:pt idx="2">
                  <c:v>134916364</c:v>
                </c:pt>
              </c:numCache>
            </c:numRef>
          </c:val>
          <c:extLst>
            <c:ext xmlns:c16="http://schemas.microsoft.com/office/drawing/2014/chart" uri="{C3380CC4-5D6E-409C-BE32-E72D297353CC}">
              <c16:uniqueId val="{00000001-6AE8-9C43-83E4-A2894A543677}"/>
            </c:ext>
          </c:extLst>
        </c:ser>
        <c:dLbls>
          <c:showLegendKey val="0"/>
          <c:showVal val="0"/>
          <c:showCatName val="0"/>
          <c:showSerName val="0"/>
          <c:showPercent val="0"/>
          <c:showBubbleSize val="0"/>
        </c:dLbls>
        <c:gapWidth val="219"/>
        <c:overlap val="-27"/>
        <c:axId val="285057792"/>
        <c:axId val="285059328"/>
      </c:barChart>
      <c:catAx>
        <c:axId val="28505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059328"/>
        <c:crosses val="autoZero"/>
        <c:auto val="1"/>
        <c:lblAlgn val="ctr"/>
        <c:lblOffset val="100"/>
        <c:noMultiLvlLbl val="0"/>
      </c:catAx>
      <c:valAx>
        <c:axId val="2850593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0577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'183.ЈКП ШАРИ Тетово,Ndermarja p'!$A$139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'183.ЈКП ШАРИ Тетово,Ndermarja p'!$B$138:$D$138</c:f>
              <c:numCache>
                <c:formatCode>General</c:formatCode>
                <c:ptCount val="3"/>
                <c:pt idx="0">
                  <c:v>2023</c:v>
                </c:pt>
                <c:pt idx="1">
                  <c:v>2024</c:v>
                </c:pt>
                <c:pt idx="2">
                  <c:v>2025</c:v>
                </c:pt>
              </c:numCache>
            </c:numRef>
          </c:cat>
          <c:val>
            <c:numRef>
              <c:f>'183.ЈКП ШАРИ Тетово,Ndermarja p'!$B$139:$D$139</c:f>
              <c:numCache>
                <c:formatCode>0.00</c:formatCode>
                <c:ptCount val="3"/>
                <c:pt idx="0">
                  <c:v>0</c:v>
                </c:pt>
                <c:pt idx="1">
                  <c:v>0.18617803742863501</c:v>
                </c:pt>
                <c:pt idx="2">
                  <c:v>0.22030975145948309</c:v>
                </c:pt>
              </c:numCache>
            </c:numRef>
          </c:val>
          <c:smooth val="0"/>
          <c:extLst>
            <c:ext xmlns:c16="http://schemas.microsoft.com/office/drawing/2014/chart" uri="{C3380CC4-5D6E-409C-BE32-E72D297353CC}">
              <c16:uniqueId val="{00000000-06A9-7040-B77E-8941D9625911}"/>
            </c:ext>
          </c:extLst>
        </c:ser>
        <c:ser>
          <c:idx val="1"/>
          <c:order val="1"/>
          <c:tx>
            <c:strRef>
              <c:f>'183.ЈКП ШАРИ Тетово,Ndermarja p'!$A$140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'183.ЈКП ШАРИ Тетово,Ndermarja p'!$B$138:$D$138</c:f>
              <c:numCache>
                <c:formatCode>General</c:formatCode>
                <c:ptCount val="3"/>
                <c:pt idx="0">
                  <c:v>2023</c:v>
                </c:pt>
                <c:pt idx="1">
                  <c:v>2024</c:v>
                </c:pt>
                <c:pt idx="2">
                  <c:v>2025</c:v>
                </c:pt>
              </c:numCache>
            </c:numRef>
          </c:cat>
          <c:val>
            <c:numRef>
              <c:f>'183.ЈКП ШАРИ Тетово,Ndermarja p'!$B$140:$D$140</c:f>
              <c:numCache>
                <c:formatCode>0.00</c:formatCode>
                <c:ptCount val="3"/>
                <c:pt idx="0">
                  <c:v>0</c:v>
                </c:pt>
                <c:pt idx="1">
                  <c:v>0.69708029477141398</c:v>
                </c:pt>
                <c:pt idx="2">
                  <c:v>0.83789894310445889</c:v>
                </c:pt>
              </c:numCache>
            </c:numRef>
          </c:val>
          <c:smooth val="0"/>
          <c:extLst>
            <c:ext xmlns:c16="http://schemas.microsoft.com/office/drawing/2014/chart" uri="{C3380CC4-5D6E-409C-BE32-E72D297353CC}">
              <c16:uniqueId val="{00000001-06A9-7040-B77E-8941D9625911}"/>
            </c:ext>
          </c:extLst>
        </c:ser>
        <c:dLbls>
          <c:showLegendKey val="0"/>
          <c:showVal val="0"/>
          <c:showCatName val="0"/>
          <c:showSerName val="0"/>
          <c:showPercent val="0"/>
          <c:showBubbleSize val="0"/>
        </c:dLbls>
        <c:smooth val="0"/>
        <c:axId val="285085056"/>
        <c:axId val="285086848"/>
      </c:lineChart>
      <c:catAx>
        <c:axId val="28508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086848"/>
        <c:crosses val="autoZero"/>
        <c:auto val="1"/>
        <c:lblAlgn val="ctr"/>
        <c:lblOffset val="100"/>
        <c:noMultiLvlLbl val="0"/>
      </c:catAx>
      <c:valAx>
        <c:axId val="285086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0850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'183.ЈКП ШАРИ Тетово,Ndermarja p'!$A$185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'183.ЈКП ШАРИ Тетово,Ndermarja p'!$B$184:$D$184</c:f>
              <c:numCache>
                <c:formatCode>General</c:formatCode>
                <c:ptCount val="3"/>
                <c:pt idx="0">
                  <c:v>2023</c:v>
                </c:pt>
                <c:pt idx="1">
                  <c:v>2024</c:v>
                </c:pt>
                <c:pt idx="2">
                  <c:v>2025</c:v>
                </c:pt>
              </c:numCache>
            </c:numRef>
          </c:cat>
          <c:val>
            <c:numRef>
              <c:f>'183.ЈКП ШАРИ Тетово,Ndermarja p'!$B$185:$D$185</c:f>
              <c:numCache>
                <c:formatCode>0.00</c:formatCode>
                <c:ptCount val="3"/>
                <c:pt idx="0">
                  <c:v>0</c:v>
                </c:pt>
                <c:pt idx="1">
                  <c:v>1.489339990485153</c:v>
                </c:pt>
                <c:pt idx="2">
                  <c:v>1.446500911575447</c:v>
                </c:pt>
              </c:numCache>
            </c:numRef>
          </c:val>
          <c:smooth val="0"/>
          <c:extLst>
            <c:ext xmlns:c16="http://schemas.microsoft.com/office/drawing/2014/chart" uri="{C3380CC4-5D6E-409C-BE32-E72D297353CC}">
              <c16:uniqueId val="{00000000-535E-014C-8109-25E258B8E11D}"/>
            </c:ext>
          </c:extLst>
        </c:ser>
        <c:ser>
          <c:idx val="1"/>
          <c:order val="1"/>
          <c:tx>
            <c:strRef>
              <c:f>'183.ЈКП ШАРИ Тетово,Ndermarja p'!$A$186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'183.ЈКП ШАРИ Тетово,Ndermarja p'!$B$184:$D$184</c:f>
              <c:numCache>
                <c:formatCode>General</c:formatCode>
                <c:ptCount val="3"/>
                <c:pt idx="0">
                  <c:v>2023</c:v>
                </c:pt>
                <c:pt idx="1">
                  <c:v>2024</c:v>
                </c:pt>
                <c:pt idx="2">
                  <c:v>2025</c:v>
                </c:pt>
              </c:numCache>
            </c:numRef>
          </c:cat>
          <c:val>
            <c:numRef>
              <c:f>'183.ЈКП ШАРИ Тетово,Ndermarja p'!$B$186:$D$186</c:f>
              <c:numCache>
                <c:formatCode>0.00</c:formatCode>
                <c:ptCount val="3"/>
                <c:pt idx="0">
                  <c:v>0</c:v>
                </c:pt>
                <c:pt idx="1">
                  <c:v>1.3399662898094811</c:v>
                </c:pt>
                <c:pt idx="2">
                  <c:v>1.313252259274899</c:v>
                </c:pt>
              </c:numCache>
            </c:numRef>
          </c:val>
          <c:smooth val="0"/>
          <c:extLst>
            <c:ext xmlns:c16="http://schemas.microsoft.com/office/drawing/2014/chart" uri="{C3380CC4-5D6E-409C-BE32-E72D297353CC}">
              <c16:uniqueId val="{00000001-535E-014C-8109-25E258B8E11D}"/>
            </c:ext>
          </c:extLst>
        </c:ser>
        <c:dLbls>
          <c:showLegendKey val="0"/>
          <c:showVal val="0"/>
          <c:showCatName val="0"/>
          <c:showSerName val="0"/>
          <c:showPercent val="0"/>
          <c:showBubbleSize val="0"/>
        </c:dLbls>
        <c:smooth val="0"/>
        <c:axId val="285133056"/>
        <c:axId val="285134848"/>
      </c:lineChart>
      <c:catAx>
        <c:axId val="28513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134848"/>
        <c:crosses val="autoZero"/>
        <c:auto val="1"/>
        <c:lblAlgn val="ctr"/>
        <c:lblOffset val="100"/>
        <c:noMultiLvlLbl val="0"/>
      </c:catAx>
      <c:valAx>
        <c:axId val="285134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1330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'184.Друштво за услуги ТЕКЛИК ДО'!$A$161</c:f>
              <c:strCache>
                <c:ptCount val="1"/>
                <c:pt idx="0">
                  <c:v>   НЕТО ПРОФИТНА МАРЖА</c:v>
                </c:pt>
              </c:strCache>
            </c:strRef>
          </c:tx>
          <c:spPr>
            <a:ln w="28575" cap="rnd">
              <a:solidFill>
                <a:schemeClr val="accent1"/>
              </a:solidFill>
              <a:prstDash val="solid"/>
              <a:round/>
            </a:ln>
          </c:spPr>
          <c:marker>
            <c:symbol val="none"/>
          </c:marker>
          <c:cat>
            <c:numRef>
              <c:f>'184.Друштво за услуги ТЕКЛИК ДО'!$B$160:$D$160</c:f>
              <c:numCache>
                <c:formatCode>General</c:formatCode>
                <c:ptCount val="3"/>
                <c:pt idx="0">
                  <c:v>2023</c:v>
                </c:pt>
                <c:pt idx="1">
                  <c:v>2024</c:v>
                </c:pt>
                <c:pt idx="2">
                  <c:v>2025</c:v>
                </c:pt>
              </c:numCache>
            </c:numRef>
          </c:cat>
          <c:val>
            <c:numRef>
              <c:f>'184.Друштво за услуги ТЕКЛИК ДО'!$B$161:$D$161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'184.Друштво за услуги ТЕКЛИК ДО'!$A$162</c:f>
              <c:strCache>
                <c:ptCount val="1"/>
                <c:pt idx="0">
                  <c:v>  ОПЕРАТИВНА ПРОФИТНА МАРЖА</c:v>
                </c:pt>
              </c:strCache>
            </c:strRef>
          </c:tx>
          <c:spPr>
            <a:ln w="28575" cap="rnd">
              <a:solidFill>
                <a:schemeClr val="accent2"/>
              </a:solidFill>
              <a:prstDash val="solid"/>
              <a:round/>
            </a:ln>
          </c:spPr>
          <c:marker>
            <c:symbol val="none"/>
          </c:marker>
          <c:cat>
            <c:numRef>
              <c:f>'184.Друштво за услуги ТЕКЛИК ДО'!$B$160:$D$160</c:f>
              <c:numCache>
                <c:formatCode>General</c:formatCode>
                <c:ptCount val="3"/>
                <c:pt idx="0">
                  <c:v>2023</c:v>
                </c:pt>
                <c:pt idx="1">
                  <c:v>2024</c:v>
                </c:pt>
                <c:pt idx="2">
                  <c:v>2025</c:v>
                </c:pt>
              </c:numCache>
            </c:numRef>
          </c:cat>
          <c:val>
            <c:numRef>
              <c:f>'184.Друштво за услуги ТЕКЛИК ДО'!$B$162:$D$162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'184.Друштво за услуги ТЕКЛИК ДО'!$A$163</c:f>
              <c:strCache>
                <c:ptCount val="1"/>
                <c:pt idx="0">
                  <c:v>  СТАПКА НА ПОВРАТ НА РЕДСТВА (ROA)</c:v>
                </c:pt>
              </c:strCache>
            </c:strRef>
          </c:tx>
          <c:spPr>
            <a:ln w="28575" cap="rnd">
              <a:solidFill>
                <a:schemeClr val="accent3"/>
              </a:solidFill>
              <a:prstDash val="solid"/>
              <a:round/>
            </a:ln>
          </c:spPr>
          <c:marker>
            <c:symbol val="none"/>
          </c:marker>
          <c:cat>
            <c:numRef>
              <c:f>'184.Друштво за услуги ТЕКЛИК ДО'!$B$160:$D$160</c:f>
              <c:numCache>
                <c:formatCode>General</c:formatCode>
                <c:ptCount val="3"/>
                <c:pt idx="0">
                  <c:v>2023</c:v>
                </c:pt>
                <c:pt idx="1">
                  <c:v>2024</c:v>
                </c:pt>
                <c:pt idx="2">
                  <c:v>2025</c:v>
                </c:pt>
              </c:numCache>
            </c:numRef>
          </c:cat>
          <c:val>
            <c:numRef>
              <c:f>'184.Друштво за услуги ТЕКЛИК ДО'!$B$163:$D$163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'184.Друштво за услуги ТЕКЛИК ДО'!$A$164</c:f>
              <c:strCache>
                <c:ptCount val="1"/>
                <c:pt idx="0">
                  <c:v>  СТАПКА НА ПОВРАТ НА КАПИТАЛОТ (ROE)</c:v>
                </c:pt>
              </c:strCache>
            </c:strRef>
          </c:tx>
          <c:marker>
            <c:symbol val="none"/>
          </c:marker>
          <c:cat>
            <c:numRef>
              <c:f>'184.Друштво за услуги ТЕКЛИК ДО'!$B$160:$D$160</c:f>
              <c:numCache>
                <c:formatCode>General</c:formatCode>
                <c:ptCount val="3"/>
                <c:pt idx="0">
                  <c:v>2023</c:v>
                </c:pt>
                <c:pt idx="1">
                  <c:v>2024</c:v>
                </c:pt>
                <c:pt idx="2">
                  <c:v>2025</c:v>
                </c:pt>
              </c:numCache>
            </c:numRef>
          </c:cat>
          <c:val>
            <c:numRef>
              <c:f>'184.Друштво за услуги ТЕКЛИК ДО'!$B$164:$D$164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79130112"/>
        <c:axId val="279131648"/>
      </c:lineChart>
      <c:catAx>
        <c:axId val="27913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131648"/>
        <c:crosses val="autoZero"/>
        <c:auto val="1"/>
        <c:lblAlgn val="ctr"/>
        <c:lblOffset val="100"/>
        <c:noMultiLvlLbl val="0"/>
      </c:catAx>
      <c:valAx>
        <c:axId val="2791316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1301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'184.Друштво за услуги ТЕКЛИК ДО'!$A$95</c:f>
              <c:strCache>
                <c:ptCount val="1"/>
                <c:pt idx="0">
                  <c:v>Oбврски</c:v>
                </c:pt>
              </c:strCache>
            </c:strRef>
          </c:tx>
          <c:spPr>
            <a:solidFill>
              <a:schemeClr val="accent1"/>
            </a:solidFill>
            <a:ln>
              <a:noFill/>
              <a:prstDash val="solid"/>
            </a:ln>
          </c:spPr>
          <c:invertIfNegative val="0"/>
          <c:cat>
            <c:numRef>
              <c:f>'184.Друштво за услуги ТЕКЛИК ДО'!$B$94:$D$94</c:f>
              <c:numCache>
                <c:formatCode>0</c:formatCode>
                <c:ptCount val="3"/>
                <c:pt idx="0">
                  <c:v>2023</c:v>
                </c:pt>
                <c:pt idx="1">
                  <c:v>2024</c:v>
                </c:pt>
                <c:pt idx="2">
                  <c:v>2025</c:v>
                </c:pt>
              </c:numCache>
            </c:numRef>
          </c:cat>
          <c:val>
            <c:numRef>
              <c:f>'184.Друштво за услуги ТЕКЛИК ДО'!$B$95:$D$95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'184.Друштво за услуги ТЕКЛИК ДО'!$A$96</c:f>
              <c:strCache>
                <c:ptCount val="1"/>
                <c:pt idx="0">
                  <c:v>EBITDA</c:v>
                </c:pt>
              </c:strCache>
            </c:strRef>
          </c:tx>
          <c:spPr>
            <a:solidFill>
              <a:schemeClr val="accent2"/>
            </a:solidFill>
            <a:ln>
              <a:noFill/>
              <a:prstDash val="solid"/>
            </a:ln>
          </c:spPr>
          <c:invertIfNegative val="0"/>
          <c:cat>
            <c:numRef>
              <c:f>'184.Друштво за услуги ТЕКЛИК ДО'!$B$94:$D$94</c:f>
              <c:numCache>
                <c:formatCode>0</c:formatCode>
                <c:ptCount val="3"/>
                <c:pt idx="0">
                  <c:v>2023</c:v>
                </c:pt>
                <c:pt idx="1">
                  <c:v>2024</c:v>
                </c:pt>
                <c:pt idx="2">
                  <c:v>2025</c:v>
                </c:pt>
              </c:numCache>
            </c:numRef>
          </c:cat>
          <c:val>
            <c:numRef>
              <c:f>'184.Друштво за услуги ТЕКЛИК ДО'!$B$96:$D$96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'184.Друштво за услуги ТЕКЛИК ДО'!$A$97</c:f>
              <c:strCache>
                <c:ptCount val="1"/>
                <c:pt idx="0">
                  <c:v>Показател на долг/ЕBITDA</c:v>
                </c:pt>
              </c:strCache>
            </c:strRef>
          </c:tx>
          <c:spPr>
            <a:solidFill>
              <a:schemeClr val="accent3"/>
            </a:solidFill>
            <a:ln>
              <a:noFill/>
              <a:prstDash val="solid"/>
            </a:ln>
          </c:spPr>
          <c:invertIfNegative val="0"/>
          <c:cat>
            <c:numRef>
              <c:f>'184.Друштво за услуги ТЕКЛИК ДО'!$B$94:$D$94</c:f>
              <c:numCache>
                <c:formatCode>0</c:formatCode>
                <c:ptCount val="3"/>
                <c:pt idx="0">
                  <c:v>2023</c:v>
                </c:pt>
                <c:pt idx="1">
                  <c:v>2024</c:v>
                </c:pt>
                <c:pt idx="2">
                  <c:v>2025</c:v>
                </c:pt>
              </c:numCache>
            </c:numRef>
          </c:cat>
          <c:val>
            <c:numRef>
              <c:f>'184.Друштво за услуги ТЕКЛИК ДО'!$B$97:$D$97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79171072"/>
        <c:axId val="279172608"/>
      </c:barChart>
      <c:catAx>
        <c:axId val="2791710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172608"/>
        <c:crosses val="autoZero"/>
        <c:auto val="1"/>
        <c:lblAlgn val="ctr"/>
        <c:lblOffset val="100"/>
        <c:noMultiLvlLbl val="0"/>
      </c:catAx>
      <c:valAx>
        <c:axId val="279172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171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'184.Друштво за услуги ТЕКЛИК ДО'!$A$118</c:f>
              <c:strCache>
                <c:ptCount val="1"/>
                <c:pt idx="0">
                  <c:v>Oбврски</c:v>
                </c:pt>
              </c:strCache>
            </c:strRef>
          </c:tx>
          <c:spPr>
            <a:solidFill>
              <a:schemeClr val="accent1"/>
            </a:solidFill>
            <a:ln>
              <a:noFill/>
              <a:prstDash val="solid"/>
            </a:ln>
          </c:spPr>
          <c:invertIfNegative val="0"/>
          <c:cat>
            <c:numRef>
              <c:f>'184.Друштво за услуги ТЕКЛИК ДО'!$B$117:$D$117</c:f>
              <c:numCache>
                <c:formatCode>General</c:formatCode>
                <c:ptCount val="3"/>
                <c:pt idx="0">
                  <c:v>2023</c:v>
                </c:pt>
                <c:pt idx="1">
                  <c:v>2024</c:v>
                </c:pt>
                <c:pt idx="2">
                  <c:v>2025</c:v>
                </c:pt>
              </c:numCache>
            </c:numRef>
          </c:cat>
          <c:val>
            <c:numRef>
              <c:f>'184.Друштво за услуги ТЕКЛИК ДО'!$B$118:$D$118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'184.Друштво за услуги ТЕКЛИК ДО'!$A$119</c:f>
              <c:strCache>
                <c:ptCount val="1"/>
                <c:pt idx="0">
                  <c:v>Приходи</c:v>
                </c:pt>
              </c:strCache>
            </c:strRef>
          </c:tx>
          <c:spPr>
            <a:solidFill>
              <a:schemeClr val="accent2"/>
            </a:solidFill>
            <a:ln>
              <a:noFill/>
              <a:prstDash val="solid"/>
            </a:ln>
          </c:spPr>
          <c:invertIfNegative val="0"/>
          <c:cat>
            <c:numRef>
              <c:f>'184.Друштво за услуги ТЕКЛИК ДО'!$B$117:$D$117</c:f>
              <c:numCache>
                <c:formatCode>General</c:formatCode>
                <c:ptCount val="3"/>
                <c:pt idx="0">
                  <c:v>2023</c:v>
                </c:pt>
                <c:pt idx="1">
                  <c:v>2024</c:v>
                </c:pt>
                <c:pt idx="2">
                  <c:v>2025</c:v>
                </c:pt>
              </c:numCache>
            </c:numRef>
          </c:cat>
          <c:val>
            <c:numRef>
              <c:f>'184.Друштво за услуги ТЕКЛИК ДО'!$B$119:$D$119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79202432"/>
        <c:axId val="279216512"/>
      </c:barChart>
      <c:catAx>
        <c:axId val="27920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216512"/>
        <c:crosses val="autoZero"/>
        <c:auto val="1"/>
        <c:lblAlgn val="ctr"/>
        <c:lblOffset val="100"/>
        <c:noMultiLvlLbl val="0"/>
      </c:catAx>
      <c:valAx>
        <c:axId val="2792165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2024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'184.Друштво за услуги ТЕКЛИК ДО'!$A$139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'184.Друштво за услуги ТЕКЛИК ДО'!$B$138:$D$138</c:f>
              <c:numCache>
                <c:formatCode>General</c:formatCode>
                <c:ptCount val="3"/>
                <c:pt idx="0">
                  <c:v>2023</c:v>
                </c:pt>
                <c:pt idx="1">
                  <c:v>2024</c:v>
                </c:pt>
                <c:pt idx="2">
                  <c:v>2025</c:v>
                </c:pt>
              </c:numCache>
            </c:numRef>
          </c:cat>
          <c:val>
            <c:numRef>
              <c:f>'184.Друштво за услуги ТЕКЛИК ДО'!$B$139:$D$139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'184.Друштво за услуги ТЕКЛИК ДО'!$A$140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'184.Друштво за услуги ТЕКЛИК ДО'!$B$138:$D$138</c:f>
              <c:numCache>
                <c:formatCode>General</c:formatCode>
                <c:ptCount val="3"/>
                <c:pt idx="0">
                  <c:v>2023</c:v>
                </c:pt>
                <c:pt idx="1">
                  <c:v>2024</c:v>
                </c:pt>
                <c:pt idx="2">
                  <c:v>2025</c:v>
                </c:pt>
              </c:numCache>
            </c:numRef>
          </c:cat>
          <c:val>
            <c:numRef>
              <c:f>'184.Друштво за услуги ТЕКЛИК ДО'!$B$140:$D$140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79242240"/>
        <c:axId val="279243776"/>
      </c:lineChart>
      <c:catAx>
        <c:axId val="27924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243776"/>
        <c:crosses val="autoZero"/>
        <c:auto val="1"/>
        <c:lblAlgn val="ctr"/>
        <c:lblOffset val="100"/>
        <c:noMultiLvlLbl val="0"/>
      </c:catAx>
      <c:valAx>
        <c:axId val="2792437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92422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'184.Друштво за услуги ТЕКЛИК ДО'!$A$185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'184.Друштво за услуги ТЕКЛИК ДО'!$B$184:$D$184</c:f>
              <c:numCache>
                <c:formatCode>General</c:formatCode>
                <c:ptCount val="3"/>
                <c:pt idx="0">
                  <c:v>2023</c:v>
                </c:pt>
                <c:pt idx="1">
                  <c:v>2024</c:v>
                </c:pt>
                <c:pt idx="2">
                  <c:v>2025</c:v>
                </c:pt>
              </c:numCache>
            </c:numRef>
          </c:cat>
          <c:val>
            <c:numRef>
              <c:f>'184.Друштво за услуги ТЕКЛИК ДО'!$B$185:$D$185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'184.Друштво за услуги ТЕКЛИК ДО'!$A$186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'184.Друштво за услуги ТЕКЛИК ДО'!$B$184:$D$184</c:f>
              <c:numCache>
                <c:formatCode>General</c:formatCode>
                <c:ptCount val="3"/>
                <c:pt idx="0">
                  <c:v>2023</c:v>
                </c:pt>
                <c:pt idx="1">
                  <c:v>2024</c:v>
                </c:pt>
                <c:pt idx="2">
                  <c:v>2025</c:v>
                </c:pt>
              </c:numCache>
            </c:numRef>
          </c:cat>
          <c:val>
            <c:numRef>
              <c:f>'184.Друштво за услуги ТЕКЛИК ДО'!$B$186:$D$186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56012672"/>
        <c:axId val="256014208"/>
      </c:lineChart>
      <c:catAx>
        <c:axId val="25601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014208"/>
        <c:crosses val="autoZero"/>
        <c:auto val="1"/>
        <c:lblAlgn val="ctr"/>
        <c:lblOffset val="100"/>
        <c:noMultiLvlLbl val="0"/>
      </c:catAx>
      <c:valAx>
        <c:axId val="256014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012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'185.ЈП УЛИЦИ И ПАТИШТА Скопје'!$A$161</c:f>
              <c:strCache>
                <c:ptCount val="1"/>
                <c:pt idx="0">
                  <c:v>   НЕТО ПРОФИТНА МАРЖА</c:v>
                </c:pt>
              </c:strCache>
            </c:strRef>
          </c:tx>
          <c:spPr>
            <a:ln w="28575" cap="rnd">
              <a:solidFill>
                <a:schemeClr val="accent1"/>
              </a:solidFill>
              <a:prstDash val="solid"/>
              <a:round/>
            </a:ln>
          </c:spPr>
          <c:marker>
            <c:symbol val="none"/>
          </c:marker>
          <c:cat>
            <c:numRef>
              <c:f>'185.ЈП УЛИЦИ И ПАТИШТА Скопје'!$B$160:$D$160</c:f>
              <c:numCache>
                <c:formatCode>General</c:formatCode>
                <c:ptCount val="3"/>
                <c:pt idx="0">
                  <c:v>2023</c:v>
                </c:pt>
                <c:pt idx="1">
                  <c:v>2024</c:v>
                </c:pt>
                <c:pt idx="2">
                  <c:v>2025</c:v>
                </c:pt>
              </c:numCache>
            </c:numRef>
          </c:cat>
          <c:val>
            <c:numRef>
              <c:f>'185.ЈП УЛИЦИ И ПАТИШТА Скопје'!$B$161:$D$161</c:f>
              <c:numCache>
                <c:formatCode>0.00</c:formatCode>
                <c:ptCount val="3"/>
                <c:pt idx="0">
                  <c:v>-25.64</c:v>
                </c:pt>
                <c:pt idx="1">
                  <c:v>-72.2</c:v>
                </c:pt>
                <c:pt idx="2">
                  <c:v>-42.06</c:v>
                </c:pt>
              </c:numCache>
            </c:numRef>
          </c:val>
          <c:smooth val="0"/>
          <c:extLst>
            <c:ext xmlns:c16="http://schemas.microsoft.com/office/drawing/2014/chart" uri="{C3380CC4-5D6E-409C-BE32-E72D297353CC}">
              <c16:uniqueId val="{00000000-F7B9-7A4F-BF0E-93A739FE7006}"/>
            </c:ext>
          </c:extLst>
        </c:ser>
        <c:ser>
          <c:idx val="1"/>
          <c:order val="1"/>
          <c:tx>
            <c:strRef>
              <c:f>'185.ЈП УЛИЦИ И ПАТИШТА Скопје'!$A$162</c:f>
              <c:strCache>
                <c:ptCount val="1"/>
                <c:pt idx="0">
                  <c:v>  ОПЕРАТИВНА ПРОФИТНА МАРЖА</c:v>
                </c:pt>
              </c:strCache>
            </c:strRef>
          </c:tx>
          <c:spPr>
            <a:ln w="28575" cap="rnd">
              <a:solidFill>
                <a:schemeClr val="accent2"/>
              </a:solidFill>
              <a:prstDash val="solid"/>
              <a:round/>
            </a:ln>
          </c:spPr>
          <c:marker>
            <c:symbol val="none"/>
          </c:marker>
          <c:cat>
            <c:numRef>
              <c:f>'185.ЈП УЛИЦИ И ПАТИШТА Скопје'!$B$160:$D$160</c:f>
              <c:numCache>
                <c:formatCode>General</c:formatCode>
                <c:ptCount val="3"/>
                <c:pt idx="0">
                  <c:v>2023</c:v>
                </c:pt>
                <c:pt idx="1">
                  <c:v>2024</c:v>
                </c:pt>
                <c:pt idx="2">
                  <c:v>2025</c:v>
                </c:pt>
              </c:numCache>
            </c:numRef>
          </c:cat>
          <c:val>
            <c:numRef>
              <c:f>'185.ЈП УЛИЦИ И ПАТИШТА Скопје'!$B$162:$D$162</c:f>
              <c:numCache>
                <c:formatCode>0.00</c:formatCode>
                <c:ptCount val="3"/>
                <c:pt idx="0">
                  <c:v>-31.784409970785781</c:v>
                </c:pt>
                <c:pt idx="1">
                  <c:v>-78.486330292253498</c:v>
                </c:pt>
                <c:pt idx="2">
                  <c:v>-51.06306800382049</c:v>
                </c:pt>
              </c:numCache>
            </c:numRef>
          </c:val>
          <c:smooth val="0"/>
          <c:extLst>
            <c:ext xmlns:c16="http://schemas.microsoft.com/office/drawing/2014/chart" uri="{C3380CC4-5D6E-409C-BE32-E72D297353CC}">
              <c16:uniqueId val="{00000001-F7B9-7A4F-BF0E-93A739FE7006}"/>
            </c:ext>
          </c:extLst>
        </c:ser>
        <c:ser>
          <c:idx val="2"/>
          <c:order val="2"/>
          <c:tx>
            <c:strRef>
              <c:f>'185.ЈП УЛИЦИ И ПАТИШТА Скопје'!$A$163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'185.ЈП УЛИЦИ И ПАТИШТА Скопје'!$B$160:$D$160</c:f>
              <c:numCache>
                <c:formatCode>General</c:formatCode>
                <c:ptCount val="3"/>
                <c:pt idx="0">
                  <c:v>2023</c:v>
                </c:pt>
                <c:pt idx="1">
                  <c:v>2024</c:v>
                </c:pt>
                <c:pt idx="2">
                  <c:v>2025</c:v>
                </c:pt>
              </c:numCache>
            </c:numRef>
          </c:cat>
          <c:val>
            <c:numRef>
              <c:f>'185.ЈП УЛИЦИ И ПАТИШТА Скопје'!$B$163:$D$163</c:f>
              <c:numCache>
                <c:formatCode>0.00</c:formatCode>
                <c:ptCount val="3"/>
                <c:pt idx="0">
                  <c:v>-15.64</c:v>
                </c:pt>
                <c:pt idx="1">
                  <c:v>-57.31</c:v>
                </c:pt>
                <c:pt idx="2">
                  <c:v>-33.29</c:v>
                </c:pt>
              </c:numCache>
            </c:numRef>
          </c:val>
          <c:smooth val="0"/>
          <c:extLst>
            <c:ext xmlns:c16="http://schemas.microsoft.com/office/drawing/2014/chart" uri="{C3380CC4-5D6E-409C-BE32-E72D297353CC}">
              <c16:uniqueId val="{00000002-F7B9-7A4F-BF0E-93A739FE7006}"/>
            </c:ext>
          </c:extLst>
        </c:ser>
        <c:ser>
          <c:idx val="3"/>
          <c:order val="3"/>
          <c:tx>
            <c:strRef>
              <c:f>'185.ЈП УЛИЦИ И ПАТИШТА Скопје'!$A$164</c:f>
              <c:strCache>
                <c:ptCount val="1"/>
                <c:pt idx="0">
                  <c:v>  СТАПКА НА ПОВРАТ НА КАПИТАЛОТ (ROE)</c:v>
                </c:pt>
              </c:strCache>
            </c:strRef>
          </c:tx>
          <c:marker>
            <c:symbol val="none"/>
          </c:marker>
          <c:cat>
            <c:numRef>
              <c:f>'185.ЈП УЛИЦИ И ПАТИШТА Скопје'!$B$160:$D$160</c:f>
              <c:numCache>
                <c:formatCode>General</c:formatCode>
                <c:ptCount val="3"/>
                <c:pt idx="0">
                  <c:v>2023</c:v>
                </c:pt>
                <c:pt idx="1">
                  <c:v>2024</c:v>
                </c:pt>
                <c:pt idx="2">
                  <c:v>2025</c:v>
                </c:pt>
              </c:numCache>
            </c:numRef>
          </c:cat>
          <c:val>
            <c:numRef>
              <c:f>'185.ЈП УЛИЦИ И ПАТИШТА Скопје'!$B$164:$D$164</c:f>
              <c:numCache>
                <c:formatCode>0.00</c:formatCode>
                <c:ptCount val="3"/>
                <c:pt idx="0">
                  <c:v>-41.81</c:v>
                </c:pt>
                <c:pt idx="1">
                  <c:v>-1401.34</c:v>
                </c:pt>
                <c:pt idx="2">
                  <c:v>-88.01</c:v>
                </c:pt>
              </c:numCache>
            </c:numRef>
          </c:val>
          <c:smooth val="0"/>
          <c:extLst>
            <c:ext xmlns:c16="http://schemas.microsoft.com/office/drawing/2014/chart" uri="{C3380CC4-5D6E-409C-BE32-E72D297353CC}">
              <c16:uniqueId val="{00000000-88F3-964F-89C6-E1028A2FD94E}"/>
            </c:ext>
          </c:extLst>
        </c:ser>
        <c:dLbls>
          <c:showLegendKey val="0"/>
          <c:showVal val="0"/>
          <c:showCatName val="0"/>
          <c:showSerName val="0"/>
          <c:showPercent val="0"/>
          <c:showBubbleSize val="0"/>
        </c:dLbls>
        <c:smooth val="0"/>
        <c:axId val="256276352"/>
        <c:axId val="256277888"/>
      </c:lineChart>
      <c:catAx>
        <c:axId val="25627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277888"/>
        <c:crosses val="autoZero"/>
        <c:auto val="1"/>
        <c:lblAlgn val="ctr"/>
        <c:lblOffset val="100"/>
        <c:noMultiLvlLbl val="0"/>
      </c:catAx>
      <c:valAx>
        <c:axId val="2562778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56276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'20.ЈКП ШАРИ с.Боговиње Боговиње'!$A$118</c:f>
              <c:strCache>
                <c:ptCount val="1"/>
                <c:pt idx="0">
                  <c:v>Oбврски</c:v>
                </c:pt>
              </c:strCache>
            </c:strRef>
          </c:tx>
          <c:spPr>
            <a:solidFill>
              <a:schemeClr val="accent1"/>
            </a:solidFill>
            <a:ln>
              <a:noFill/>
              <a:prstDash val="solid"/>
            </a:ln>
          </c:spPr>
          <c:invertIfNegative val="0"/>
          <c:cat>
            <c:numRef>
              <c:f>'20.ЈКП ШАРИ с.Боговиње Боговиње'!$B$117:$D$117</c:f>
              <c:numCache>
                <c:formatCode>General</c:formatCode>
                <c:ptCount val="3"/>
                <c:pt idx="0">
                  <c:v>2023</c:v>
                </c:pt>
                <c:pt idx="1">
                  <c:v>2024</c:v>
                </c:pt>
                <c:pt idx="2">
                  <c:v>2025</c:v>
                </c:pt>
              </c:numCache>
            </c:numRef>
          </c:cat>
          <c:val>
            <c:numRef>
              <c:f>'20.ЈКП ШАРИ с.Боговиње Боговиње'!$B$118:$D$118</c:f>
              <c:numCache>
                <c:formatCode>#,##0</c:formatCode>
                <c:ptCount val="3"/>
                <c:pt idx="0">
                  <c:v>3630275</c:v>
                </c:pt>
                <c:pt idx="1">
                  <c:v>2977051</c:v>
                </c:pt>
                <c:pt idx="2">
                  <c:v>3636623</c:v>
                </c:pt>
              </c:numCache>
            </c:numRef>
          </c:val>
          <c:extLst>
            <c:ext xmlns:c16="http://schemas.microsoft.com/office/drawing/2014/chart" uri="{C3380CC4-5D6E-409C-BE32-E72D297353CC}">
              <c16:uniqueId val="{00000000-7332-B64A-9506-90E25E5B4F5C}"/>
            </c:ext>
          </c:extLst>
        </c:ser>
        <c:ser>
          <c:idx val="1"/>
          <c:order val="1"/>
          <c:tx>
            <c:strRef>
              <c:f>'20.ЈКП ШАРИ с.Боговиње Боговиње'!$A$119</c:f>
              <c:strCache>
                <c:ptCount val="1"/>
                <c:pt idx="0">
                  <c:v>Приходи</c:v>
                </c:pt>
              </c:strCache>
            </c:strRef>
          </c:tx>
          <c:spPr>
            <a:solidFill>
              <a:schemeClr val="accent2"/>
            </a:solidFill>
            <a:ln>
              <a:noFill/>
              <a:prstDash val="solid"/>
            </a:ln>
          </c:spPr>
          <c:invertIfNegative val="0"/>
          <c:cat>
            <c:numRef>
              <c:f>'20.ЈКП ШАРИ с.Боговиње Боговиње'!$B$117:$D$117</c:f>
              <c:numCache>
                <c:formatCode>General</c:formatCode>
                <c:ptCount val="3"/>
                <c:pt idx="0">
                  <c:v>2023</c:v>
                </c:pt>
                <c:pt idx="1">
                  <c:v>2024</c:v>
                </c:pt>
                <c:pt idx="2">
                  <c:v>2025</c:v>
                </c:pt>
              </c:numCache>
            </c:numRef>
          </c:cat>
          <c:val>
            <c:numRef>
              <c:f>'20.ЈКП ШАРИ с.Боговиње Боговиње'!$B$119:$D$119</c:f>
              <c:numCache>
                <c:formatCode>#,##0</c:formatCode>
                <c:ptCount val="3"/>
                <c:pt idx="0">
                  <c:v>26932036</c:v>
                </c:pt>
                <c:pt idx="1">
                  <c:v>30236846</c:v>
                </c:pt>
                <c:pt idx="2">
                  <c:v>30243944</c:v>
                </c:pt>
              </c:numCache>
            </c:numRef>
          </c:val>
          <c:extLst>
            <c:ext xmlns:c16="http://schemas.microsoft.com/office/drawing/2014/chart" uri="{C3380CC4-5D6E-409C-BE32-E72D297353CC}">
              <c16:uniqueId val="{00000001-7332-B64A-9506-90E25E5B4F5C}"/>
            </c:ext>
          </c:extLst>
        </c:ser>
        <c:dLbls>
          <c:showLegendKey val="0"/>
          <c:showVal val="0"/>
          <c:showCatName val="0"/>
          <c:showSerName val="0"/>
          <c:showPercent val="0"/>
          <c:showBubbleSize val="0"/>
        </c:dLbls>
        <c:gapWidth val="219"/>
        <c:overlap val="-27"/>
        <c:axId val="225638656"/>
        <c:axId val="225714176"/>
      </c:barChart>
      <c:catAx>
        <c:axId val="22563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714176"/>
        <c:crosses val="autoZero"/>
        <c:auto val="1"/>
        <c:lblAlgn val="ctr"/>
        <c:lblOffset val="100"/>
        <c:noMultiLvlLbl val="0"/>
      </c:catAx>
      <c:valAx>
        <c:axId val="2257141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6386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'185.ЈП УЛИЦИ И ПАТИШТА Скопје'!$A$95</c:f>
              <c:strCache>
                <c:ptCount val="1"/>
                <c:pt idx="0">
                  <c:v>Oбврски</c:v>
                </c:pt>
              </c:strCache>
            </c:strRef>
          </c:tx>
          <c:spPr>
            <a:solidFill>
              <a:schemeClr val="accent1"/>
            </a:solidFill>
            <a:ln>
              <a:noFill/>
              <a:prstDash val="solid"/>
            </a:ln>
          </c:spPr>
          <c:invertIfNegative val="0"/>
          <c:cat>
            <c:numRef>
              <c:f>'185.ЈП УЛИЦИ И ПАТИШТА Скопје'!$B$94:$D$94</c:f>
              <c:numCache>
                <c:formatCode>0</c:formatCode>
                <c:ptCount val="3"/>
                <c:pt idx="0">
                  <c:v>2023</c:v>
                </c:pt>
                <c:pt idx="1">
                  <c:v>2024</c:v>
                </c:pt>
                <c:pt idx="2">
                  <c:v>2025</c:v>
                </c:pt>
              </c:numCache>
            </c:numRef>
          </c:cat>
          <c:val>
            <c:numRef>
              <c:f>'185.ЈП УЛИЦИ И ПАТИШТА Скопје'!$B$95:$D$95</c:f>
              <c:numCache>
                <c:formatCode>#,##0</c:formatCode>
                <c:ptCount val="3"/>
                <c:pt idx="0">
                  <c:v>232215081</c:v>
                </c:pt>
                <c:pt idx="1">
                  <c:v>285177325</c:v>
                </c:pt>
                <c:pt idx="2">
                  <c:v>338407669</c:v>
                </c:pt>
              </c:numCache>
            </c:numRef>
          </c:val>
          <c:extLst>
            <c:ext xmlns:c16="http://schemas.microsoft.com/office/drawing/2014/chart" uri="{C3380CC4-5D6E-409C-BE32-E72D297353CC}">
              <c16:uniqueId val="{00000000-95EA-974B-AE49-4A68CEE4E1B8}"/>
            </c:ext>
          </c:extLst>
        </c:ser>
        <c:ser>
          <c:idx val="1"/>
          <c:order val="1"/>
          <c:tx>
            <c:strRef>
              <c:f>'185.ЈП УЛИЦИ И ПАТИШТА Скопје'!$A$96</c:f>
              <c:strCache>
                <c:ptCount val="1"/>
                <c:pt idx="0">
                  <c:v>EBITDA</c:v>
                </c:pt>
              </c:strCache>
            </c:strRef>
          </c:tx>
          <c:spPr>
            <a:solidFill>
              <a:schemeClr val="accent2"/>
            </a:solidFill>
            <a:ln>
              <a:noFill/>
              <a:prstDash val="solid"/>
            </a:ln>
          </c:spPr>
          <c:invertIfNegative val="0"/>
          <c:cat>
            <c:numRef>
              <c:f>'185.ЈП УЛИЦИ И ПАТИШТА Скопје'!$B$94:$D$94</c:f>
              <c:numCache>
                <c:formatCode>0</c:formatCode>
                <c:ptCount val="3"/>
                <c:pt idx="0">
                  <c:v>2023</c:v>
                </c:pt>
                <c:pt idx="1">
                  <c:v>2024</c:v>
                </c:pt>
                <c:pt idx="2">
                  <c:v>2025</c:v>
                </c:pt>
              </c:numCache>
            </c:numRef>
          </c:cat>
          <c:val>
            <c:numRef>
              <c:f>'185.ЈП УЛИЦИ И ПАТИШТА Скопје'!$B$96:$D$96</c:f>
              <c:numCache>
                <c:formatCode>#,##0</c:formatCode>
                <c:ptCount val="3"/>
                <c:pt idx="0">
                  <c:v>-67289993</c:v>
                </c:pt>
                <c:pt idx="1">
                  <c:v>-160746511</c:v>
                </c:pt>
                <c:pt idx="2">
                  <c:v>-87425166</c:v>
                </c:pt>
              </c:numCache>
            </c:numRef>
          </c:val>
          <c:extLst>
            <c:ext xmlns:c16="http://schemas.microsoft.com/office/drawing/2014/chart" uri="{C3380CC4-5D6E-409C-BE32-E72D297353CC}">
              <c16:uniqueId val="{00000001-95EA-974B-AE49-4A68CEE4E1B8}"/>
            </c:ext>
          </c:extLst>
        </c:ser>
        <c:ser>
          <c:idx val="2"/>
          <c:order val="2"/>
          <c:tx>
            <c:strRef>
              <c:f>'185.ЈП УЛИЦИ И ПАТИШТА Скопје'!$A$97</c:f>
              <c:strCache>
                <c:ptCount val="1"/>
                <c:pt idx="0">
                  <c:v>Показател на долг/ЕBITDA</c:v>
                </c:pt>
              </c:strCache>
            </c:strRef>
          </c:tx>
          <c:spPr>
            <a:solidFill>
              <a:schemeClr val="accent3"/>
            </a:solidFill>
            <a:ln>
              <a:noFill/>
              <a:prstDash val="solid"/>
            </a:ln>
          </c:spPr>
          <c:invertIfNegative val="0"/>
          <c:cat>
            <c:numRef>
              <c:f>'185.ЈП УЛИЦИ И ПАТИШТА Скопје'!$B$94:$D$94</c:f>
              <c:numCache>
                <c:formatCode>0</c:formatCode>
                <c:ptCount val="3"/>
                <c:pt idx="0">
                  <c:v>2023</c:v>
                </c:pt>
                <c:pt idx="1">
                  <c:v>2024</c:v>
                </c:pt>
                <c:pt idx="2">
                  <c:v>2025</c:v>
                </c:pt>
              </c:numCache>
            </c:numRef>
          </c:cat>
          <c:val>
            <c:numRef>
              <c:f>'185.ЈП УЛИЦИ И ПАТИШТА Скопје'!$B$97:$D$97</c:f>
              <c:numCache>
                <c:formatCode>#,##0.00</c:formatCode>
                <c:ptCount val="3"/>
                <c:pt idx="0">
                  <c:v>-3.450960100411959</c:v>
                </c:pt>
                <c:pt idx="1">
                  <c:v>-1.774080962789917</c:v>
                </c:pt>
                <c:pt idx="2">
                  <c:v>-3.8708267251102502</c:v>
                </c:pt>
              </c:numCache>
            </c:numRef>
          </c:val>
          <c:extLst>
            <c:ext xmlns:c16="http://schemas.microsoft.com/office/drawing/2014/chart" uri="{C3380CC4-5D6E-409C-BE32-E72D297353CC}">
              <c16:uniqueId val="{00000002-95EA-974B-AE49-4A68CEE4E1B8}"/>
            </c:ext>
          </c:extLst>
        </c:ser>
        <c:dLbls>
          <c:showLegendKey val="0"/>
          <c:showVal val="0"/>
          <c:showCatName val="0"/>
          <c:showSerName val="0"/>
          <c:showPercent val="0"/>
          <c:showBubbleSize val="0"/>
        </c:dLbls>
        <c:gapWidth val="219"/>
        <c:overlap val="-27"/>
        <c:axId val="286476160"/>
        <c:axId val="286477696"/>
      </c:barChart>
      <c:catAx>
        <c:axId val="2864761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77696"/>
        <c:crosses val="autoZero"/>
        <c:auto val="1"/>
        <c:lblAlgn val="ctr"/>
        <c:lblOffset val="100"/>
        <c:noMultiLvlLbl val="0"/>
      </c:catAx>
      <c:valAx>
        <c:axId val="286477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76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'185.ЈП УЛИЦИ И ПАТИШТА Скопје'!$A$118</c:f>
              <c:strCache>
                <c:ptCount val="1"/>
                <c:pt idx="0">
                  <c:v>Oбврски</c:v>
                </c:pt>
              </c:strCache>
            </c:strRef>
          </c:tx>
          <c:spPr>
            <a:solidFill>
              <a:schemeClr val="accent1"/>
            </a:solidFill>
            <a:ln>
              <a:noFill/>
              <a:prstDash val="solid"/>
            </a:ln>
          </c:spPr>
          <c:invertIfNegative val="0"/>
          <c:cat>
            <c:numRef>
              <c:f>'185.ЈП УЛИЦИ И ПАТИШТА Скопје'!$B$117:$D$117</c:f>
              <c:numCache>
                <c:formatCode>General</c:formatCode>
                <c:ptCount val="3"/>
                <c:pt idx="0">
                  <c:v>2023</c:v>
                </c:pt>
                <c:pt idx="1">
                  <c:v>2024</c:v>
                </c:pt>
                <c:pt idx="2">
                  <c:v>2025</c:v>
                </c:pt>
              </c:numCache>
            </c:numRef>
          </c:cat>
          <c:val>
            <c:numRef>
              <c:f>'185.ЈП УЛИЦИ И ПАТИШТА Скопје'!$B$118:$D$118</c:f>
              <c:numCache>
                <c:formatCode>#,##0</c:formatCode>
                <c:ptCount val="3"/>
                <c:pt idx="0">
                  <c:v>232215081</c:v>
                </c:pt>
                <c:pt idx="1">
                  <c:v>285177325</c:v>
                </c:pt>
                <c:pt idx="2">
                  <c:v>338407669</c:v>
                </c:pt>
              </c:numCache>
            </c:numRef>
          </c:val>
          <c:extLst>
            <c:ext xmlns:c16="http://schemas.microsoft.com/office/drawing/2014/chart" uri="{C3380CC4-5D6E-409C-BE32-E72D297353CC}">
              <c16:uniqueId val="{00000000-C167-274C-ABC4-C459F8F6F5FB}"/>
            </c:ext>
          </c:extLst>
        </c:ser>
        <c:ser>
          <c:idx val="1"/>
          <c:order val="1"/>
          <c:tx>
            <c:strRef>
              <c:f>'185.ЈП УЛИЦИ И ПАТИШТА Скопје'!$A$119</c:f>
              <c:strCache>
                <c:ptCount val="1"/>
                <c:pt idx="0">
                  <c:v>Приходи</c:v>
                </c:pt>
              </c:strCache>
            </c:strRef>
          </c:tx>
          <c:spPr>
            <a:solidFill>
              <a:schemeClr val="accent2"/>
            </a:solidFill>
            <a:ln>
              <a:noFill/>
              <a:prstDash val="solid"/>
            </a:ln>
          </c:spPr>
          <c:invertIfNegative val="0"/>
          <c:cat>
            <c:numRef>
              <c:f>'185.ЈП УЛИЦИ И ПАТИШТА Скопје'!$B$117:$D$117</c:f>
              <c:numCache>
                <c:formatCode>General</c:formatCode>
                <c:ptCount val="3"/>
                <c:pt idx="0">
                  <c:v>2023</c:v>
                </c:pt>
                <c:pt idx="1">
                  <c:v>2024</c:v>
                </c:pt>
                <c:pt idx="2">
                  <c:v>2025</c:v>
                </c:pt>
              </c:numCache>
            </c:numRef>
          </c:cat>
          <c:val>
            <c:numRef>
              <c:f>'185.ЈП УЛИЦИ И ПАТИШТА Скопје'!$B$119:$D$119</c:f>
              <c:numCache>
                <c:formatCode>#,##0</c:formatCode>
                <c:ptCount val="3"/>
                <c:pt idx="0">
                  <c:v>264994325</c:v>
                </c:pt>
                <c:pt idx="1">
                  <c:v>237182142</c:v>
                </c:pt>
                <c:pt idx="2">
                  <c:v>218193498</c:v>
                </c:pt>
              </c:numCache>
            </c:numRef>
          </c:val>
          <c:extLst>
            <c:ext xmlns:c16="http://schemas.microsoft.com/office/drawing/2014/chart" uri="{C3380CC4-5D6E-409C-BE32-E72D297353CC}">
              <c16:uniqueId val="{00000001-C167-274C-ABC4-C459F8F6F5FB}"/>
            </c:ext>
          </c:extLst>
        </c:ser>
        <c:dLbls>
          <c:showLegendKey val="0"/>
          <c:showVal val="0"/>
          <c:showCatName val="0"/>
          <c:showSerName val="0"/>
          <c:showPercent val="0"/>
          <c:showBubbleSize val="0"/>
        </c:dLbls>
        <c:gapWidth val="219"/>
        <c:overlap val="-27"/>
        <c:axId val="286503680"/>
        <c:axId val="286505216"/>
      </c:barChart>
      <c:catAx>
        <c:axId val="286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505216"/>
        <c:crosses val="autoZero"/>
        <c:auto val="1"/>
        <c:lblAlgn val="ctr"/>
        <c:lblOffset val="100"/>
        <c:noMultiLvlLbl val="0"/>
      </c:catAx>
      <c:valAx>
        <c:axId val="2865052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503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'185.ЈП УЛИЦИ И ПАТИШТА Скопје'!$A$139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'185.ЈП УЛИЦИ И ПАТИШТА Скопје'!$B$138:$D$138</c:f>
              <c:numCache>
                <c:formatCode>General</c:formatCode>
                <c:ptCount val="3"/>
                <c:pt idx="0">
                  <c:v>2023</c:v>
                </c:pt>
                <c:pt idx="1">
                  <c:v>2024</c:v>
                </c:pt>
                <c:pt idx="2">
                  <c:v>2025</c:v>
                </c:pt>
              </c:numCache>
            </c:numRef>
          </c:cat>
          <c:val>
            <c:numRef>
              <c:f>'185.ЈП УЛИЦИ И ПАТИШТА Скопје'!$B$139:$D$139</c:f>
              <c:numCache>
                <c:formatCode>0.00</c:formatCode>
                <c:ptCount val="3"/>
                <c:pt idx="0">
                  <c:v>0.58247980521033282</c:v>
                </c:pt>
                <c:pt idx="1">
                  <c:v>1.01776592067891</c:v>
                </c:pt>
                <c:pt idx="2">
                  <c:v>1.3385802737318011</c:v>
                </c:pt>
              </c:numCache>
            </c:numRef>
          </c:val>
          <c:smooth val="0"/>
          <c:extLst>
            <c:ext xmlns:c16="http://schemas.microsoft.com/office/drawing/2014/chart" uri="{C3380CC4-5D6E-409C-BE32-E72D297353CC}">
              <c16:uniqueId val="{00000000-ECD8-5A4C-8EC1-A380AC8779B4}"/>
            </c:ext>
          </c:extLst>
        </c:ser>
        <c:ser>
          <c:idx val="1"/>
          <c:order val="1"/>
          <c:tx>
            <c:strRef>
              <c:f>'185.ЈП УЛИЦИ И ПАТИШТА Скопје'!$A$140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'185.ЈП УЛИЦИ И ПАТИШТА Скопје'!$B$138:$D$138</c:f>
              <c:numCache>
                <c:formatCode>General</c:formatCode>
                <c:ptCount val="3"/>
                <c:pt idx="0">
                  <c:v>2023</c:v>
                </c:pt>
                <c:pt idx="1">
                  <c:v>2024</c:v>
                </c:pt>
                <c:pt idx="2">
                  <c:v>2025</c:v>
                </c:pt>
              </c:numCache>
            </c:numRef>
          </c:cat>
          <c:val>
            <c:numRef>
              <c:f>'185.ЈП УЛИЦИ И ПАТИШТА Скопје'!$B$140:$D$140</c:f>
              <c:numCache>
                <c:formatCode>0.00</c:formatCode>
                <c:ptCount val="3"/>
                <c:pt idx="0">
                  <c:v>1.5571386711316231</c:v>
                </c:pt>
                <c:pt idx="1">
                  <c:v>-24.885226093099789</c:v>
                </c:pt>
                <c:pt idx="2">
                  <c:v>-3.5395362733111071</c:v>
                </c:pt>
              </c:numCache>
            </c:numRef>
          </c:val>
          <c:smooth val="0"/>
          <c:extLst>
            <c:ext xmlns:c16="http://schemas.microsoft.com/office/drawing/2014/chart" uri="{C3380CC4-5D6E-409C-BE32-E72D297353CC}">
              <c16:uniqueId val="{00000001-ECD8-5A4C-8EC1-A380AC8779B4}"/>
            </c:ext>
          </c:extLst>
        </c:ser>
        <c:dLbls>
          <c:showLegendKey val="0"/>
          <c:showVal val="0"/>
          <c:showCatName val="0"/>
          <c:showSerName val="0"/>
          <c:showPercent val="0"/>
          <c:showBubbleSize val="0"/>
        </c:dLbls>
        <c:smooth val="0"/>
        <c:axId val="286539136"/>
        <c:axId val="286545024"/>
      </c:lineChart>
      <c:catAx>
        <c:axId val="2865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545024"/>
        <c:crosses val="autoZero"/>
        <c:auto val="1"/>
        <c:lblAlgn val="ctr"/>
        <c:lblOffset val="100"/>
        <c:noMultiLvlLbl val="0"/>
      </c:catAx>
      <c:valAx>
        <c:axId val="2865450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539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'185.ЈП УЛИЦИ И ПАТИШТА Скопје'!$A$185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'185.ЈП УЛИЦИ И ПАТИШТА Скопје'!$B$184:$D$184</c:f>
              <c:numCache>
                <c:formatCode>General</c:formatCode>
                <c:ptCount val="3"/>
                <c:pt idx="0">
                  <c:v>2023</c:v>
                </c:pt>
                <c:pt idx="1">
                  <c:v>2024</c:v>
                </c:pt>
                <c:pt idx="2">
                  <c:v>2025</c:v>
                </c:pt>
              </c:numCache>
            </c:numRef>
          </c:cat>
          <c:val>
            <c:numRef>
              <c:f>'185.ЈП УЛИЦИ И ПАТИШТА Скопје'!$B$185:$D$185</c:f>
              <c:numCache>
                <c:formatCode>0.00</c:formatCode>
                <c:ptCount val="3"/>
                <c:pt idx="0">
                  <c:v>1.493009129755875</c:v>
                </c:pt>
                <c:pt idx="1">
                  <c:v>0.79976657681321617</c:v>
                </c:pt>
                <c:pt idx="2">
                  <c:v>0.63209560419270527</c:v>
                </c:pt>
              </c:numCache>
            </c:numRef>
          </c:val>
          <c:smooth val="0"/>
          <c:extLst>
            <c:ext xmlns:c16="http://schemas.microsoft.com/office/drawing/2014/chart" uri="{C3380CC4-5D6E-409C-BE32-E72D297353CC}">
              <c16:uniqueId val="{00000000-17B9-974B-9243-8CE20661BEB4}"/>
            </c:ext>
          </c:extLst>
        </c:ser>
        <c:ser>
          <c:idx val="1"/>
          <c:order val="1"/>
          <c:tx>
            <c:strRef>
              <c:f>'185.ЈП УЛИЦИ И ПАТИШТА Скопје'!$A$186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'185.ЈП УЛИЦИ И ПАТИШТА Скопје'!$B$184:$D$184</c:f>
              <c:numCache>
                <c:formatCode>General</c:formatCode>
                <c:ptCount val="3"/>
                <c:pt idx="0">
                  <c:v>2023</c:v>
                </c:pt>
                <c:pt idx="1">
                  <c:v>2024</c:v>
                </c:pt>
                <c:pt idx="2">
                  <c:v>2025</c:v>
                </c:pt>
              </c:numCache>
            </c:numRef>
          </c:cat>
          <c:val>
            <c:numRef>
              <c:f>'185.ЈП УЛИЦИ И ПАТИШТА Скопје'!$B$186:$D$186</c:f>
              <c:numCache>
                <c:formatCode>0.00</c:formatCode>
                <c:ptCount val="3"/>
                <c:pt idx="0">
                  <c:v>1.383802002075825</c:v>
                </c:pt>
                <c:pt idx="1">
                  <c:v>0.71984477377365119</c:v>
                </c:pt>
                <c:pt idx="2">
                  <c:v>0.57191468081061725</c:v>
                </c:pt>
              </c:numCache>
            </c:numRef>
          </c:val>
          <c:smooth val="0"/>
          <c:extLst>
            <c:ext xmlns:c16="http://schemas.microsoft.com/office/drawing/2014/chart" uri="{C3380CC4-5D6E-409C-BE32-E72D297353CC}">
              <c16:uniqueId val="{00000001-17B9-974B-9243-8CE20661BEB4}"/>
            </c:ext>
          </c:extLst>
        </c:ser>
        <c:dLbls>
          <c:showLegendKey val="0"/>
          <c:showVal val="0"/>
          <c:showCatName val="0"/>
          <c:showSerName val="0"/>
          <c:showPercent val="0"/>
          <c:showBubbleSize val="0"/>
        </c:dLbls>
        <c:smooth val="0"/>
        <c:axId val="286587136"/>
        <c:axId val="286203904"/>
      </c:lineChart>
      <c:catAx>
        <c:axId val="28658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203904"/>
        <c:crosses val="autoZero"/>
        <c:auto val="1"/>
        <c:lblAlgn val="ctr"/>
        <c:lblOffset val="100"/>
        <c:noMultiLvlLbl val="0"/>
      </c:catAx>
      <c:valAx>
        <c:axId val="286203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5871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'186.ЈП ВОДОВОД И КАНАЛИЗАЦИЈА-'!$A$161</c:f>
              <c:strCache>
                <c:ptCount val="1"/>
                <c:pt idx="0">
                  <c:v>   НЕТО ПРОФИТНА МАРЖА</c:v>
                </c:pt>
              </c:strCache>
            </c:strRef>
          </c:tx>
          <c:spPr>
            <a:ln w="28575" cap="rnd">
              <a:solidFill>
                <a:schemeClr val="accent1"/>
              </a:solidFill>
              <a:prstDash val="solid"/>
              <a:round/>
            </a:ln>
          </c:spPr>
          <c:marker>
            <c:symbol val="none"/>
          </c:marker>
          <c:cat>
            <c:numRef>
              <c:f>'186.ЈП ВОДОВОД И КАНАЛИЗАЦИЈА-'!$B$160:$D$160</c:f>
              <c:numCache>
                <c:formatCode>General</c:formatCode>
                <c:ptCount val="3"/>
                <c:pt idx="0">
                  <c:v>2023</c:v>
                </c:pt>
                <c:pt idx="1">
                  <c:v>2024</c:v>
                </c:pt>
                <c:pt idx="2">
                  <c:v>2025</c:v>
                </c:pt>
              </c:numCache>
            </c:numRef>
          </c:cat>
          <c:val>
            <c:numRef>
              <c:f>'186.ЈП ВОДОВОД И КАНАЛИЗАЦИЈА-'!$B$161:$D$161</c:f>
              <c:numCache>
                <c:formatCode>0.00</c:formatCode>
                <c:ptCount val="3"/>
                <c:pt idx="0">
                  <c:v>-1.43</c:v>
                </c:pt>
                <c:pt idx="1">
                  <c:v>-16.86</c:v>
                </c:pt>
                <c:pt idx="2">
                  <c:v>-5.01</c:v>
                </c:pt>
              </c:numCache>
            </c:numRef>
          </c:val>
          <c:smooth val="0"/>
          <c:extLst>
            <c:ext xmlns:c16="http://schemas.microsoft.com/office/drawing/2014/chart" uri="{C3380CC4-5D6E-409C-BE32-E72D297353CC}">
              <c16:uniqueId val="{00000000-0057-3D4D-94BC-202B08EA254F}"/>
            </c:ext>
          </c:extLst>
        </c:ser>
        <c:ser>
          <c:idx val="1"/>
          <c:order val="1"/>
          <c:tx>
            <c:strRef>
              <c:f>'186.ЈП ВОДОВОД И КАНАЛИЗАЦИЈА-'!$A$162</c:f>
              <c:strCache>
                <c:ptCount val="1"/>
                <c:pt idx="0">
                  <c:v>  ОПЕРАТИВНА ПРОФИТНА МАРЖА</c:v>
                </c:pt>
              </c:strCache>
            </c:strRef>
          </c:tx>
          <c:spPr>
            <a:ln w="28575" cap="rnd">
              <a:solidFill>
                <a:schemeClr val="accent2"/>
              </a:solidFill>
              <a:prstDash val="solid"/>
              <a:round/>
            </a:ln>
          </c:spPr>
          <c:marker>
            <c:symbol val="none"/>
          </c:marker>
          <c:cat>
            <c:numRef>
              <c:f>'186.ЈП ВОДОВОД И КАНАЛИЗАЦИЈА-'!$B$160:$D$160</c:f>
              <c:numCache>
                <c:formatCode>General</c:formatCode>
                <c:ptCount val="3"/>
                <c:pt idx="0">
                  <c:v>2023</c:v>
                </c:pt>
                <c:pt idx="1">
                  <c:v>2024</c:v>
                </c:pt>
                <c:pt idx="2">
                  <c:v>2025</c:v>
                </c:pt>
              </c:numCache>
            </c:numRef>
          </c:cat>
          <c:val>
            <c:numRef>
              <c:f>'186.ЈП ВОДОВОД И КАНАЛИЗАЦИЈА-'!$B$162:$D$162</c:f>
              <c:numCache>
                <c:formatCode>0.00</c:formatCode>
                <c:ptCount val="3"/>
                <c:pt idx="0">
                  <c:v>-17.348910127752269</c:v>
                </c:pt>
                <c:pt idx="1">
                  <c:v>-25.032080653120961</c:v>
                </c:pt>
                <c:pt idx="2">
                  <c:v>-15.709055440543469</c:v>
                </c:pt>
              </c:numCache>
            </c:numRef>
          </c:val>
          <c:smooth val="0"/>
          <c:extLst>
            <c:ext xmlns:c16="http://schemas.microsoft.com/office/drawing/2014/chart" uri="{C3380CC4-5D6E-409C-BE32-E72D297353CC}">
              <c16:uniqueId val="{00000001-0057-3D4D-94BC-202B08EA254F}"/>
            </c:ext>
          </c:extLst>
        </c:ser>
        <c:ser>
          <c:idx val="2"/>
          <c:order val="2"/>
          <c:tx>
            <c:strRef>
              <c:f>'186.ЈП ВОДОВОД И КАНАЛИЗАЦИЈА-'!$A$163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'186.ЈП ВОДОВОД И КАНАЛИЗАЦИЈА-'!$B$160:$D$160</c:f>
              <c:numCache>
                <c:formatCode>General</c:formatCode>
                <c:ptCount val="3"/>
                <c:pt idx="0">
                  <c:v>2023</c:v>
                </c:pt>
                <c:pt idx="1">
                  <c:v>2024</c:v>
                </c:pt>
                <c:pt idx="2">
                  <c:v>2025</c:v>
                </c:pt>
              </c:numCache>
            </c:numRef>
          </c:cat>
          <c:val>
            <c:numRef>
              <c:f>'186.ЈП ВОДОВОД И КАНАЛИЗАЦИЈА-'!$B$163:$D$163</c:f>
              <c:numCache>
                <c:formatCode>0.00</c:formatCode>
                <c:ptCount val="3"/>
                <c:pt idx="0">
                  <c:v>-0.28000000000000003</c:v>
                </c:pt>
                <c:pt idx="1">
                  <c:v>-3.29</c:v>
                </c:pt>
                <c:pt idx="2">
                  <c:v>-0.81</c:v>
                </c:pt>
              </c:numCache>
            </c:numRef>
          </c:val>
          <c:smooth val="0"/>
          <c:extLst>
            <c:ext xmlns:c16="http://schemas.microsoft.com/office/drawing/2014/chart" uri="{C3380CC4-5D6E-409C-BE32-E72D297353CC}">
              <c16:uniqueId val="{00000002-0057-3D4D-94BC-202B08EA254F}"/>
            </c:ext>
          </c:extLst>
        </c:ser>
        <c:ser>
          <c:idx val="3"/>
          <c:order val="3"/>
          <c:tx>
            <c:strRef>
              <c:f>'186.ЈП ВОДОВОД И КАНАЛИЗАЦИЈА-'!$A$164</c:f>
              <c:strCache>
                <c:ptCount val="1"/>
                <c:pt idx="0">
                  <c:v>  СТАПКА НА ПОВРАТ НА КАПИТАЛОТ (ROE)</c:v>
                </c:pt>
              </c:strCache>
            </c:strRef>
          </c:tx>
          <c:marker>
            <c:symbol val="none"/>
          </c:marker>
          <c:cat>
            <c:numRef>
              <c:f>'186.ЈП ВОДОВОД И КАНАЛИЗАЦИЈА-'!$B$160:$D$160</c:f>
              <c:numCache>
                <c:formatCode>General</c:formatCode>
                <c:ptCount val="3"/>
                <c:pt idx="0">
                  <c:v>2023</c:v>
                </c:pt>
                <c:pt idx="1">
                  <c:v>2024</c:v>
                </c:pt>
                <c:pt idx="2">
                  <c:v>2025</c:v>
                </c:pt>
              </c:numCache>
            </c:numRef>
          </c:cat>
          <c:val>
            <c:numRef>
              <c:f>'186.ЈП ВОДОВОД И КАНАЛИЗАЦИЈА-'!$B$164:$D$164</c:f>
              <c:numCache>
                <c:formatCode>0.00</c:formatCode>
                <c:ptCount val="3"/>
                <c:pt idx="0">
                  <c:v>-0.7</c:v>
                </c:pt>
                <c:pt idx="1">
                  <c:v>-9.33</c:v>
                </c:pt>
                <c:pt idx="2">
                  <c:v>-2.99</c:v>
                </c:pt>
              </c:numCache>
            </c:numRef>
          </c:val>
          <c:smooth val="0"/>
          <c:extLst>
            <c:ext xmlns:c16="http://schemas.microsoft.com/office/drawing/2014/chart" uri="{C3380CC4-5D6E-409C-BE32-E72D297353CC}">
              <c16:uniqueId val="{00000000-E7B1-8246-BC86-C664AD72AAFE}"/>
            </c:ext>
          </c:extLst>
        </c:ser>
        <c:dLbls>
          <c:showLegendKey val="0"/>
          <c:showVal val="0"/>
          <c:showCatName val="0"/>
          <c:showSerName val="0"/>
          <c:showPercent val="0"/>
          <c:showBubbleSize val="0"/>
        </c:dLbls>
        <c:smooth val="0"/>
        <c:axId val="286351360"/>
        <c:axId val="286352896"/>
      </c:lineChart>
      <c:catAx>
        <c:axId val="2863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352896"/>
        <c:crosses val="autoZero"/>
        <c:auto val="1"/>
        <c:lblAlgn val="ctr"/>
        <c:lblOffset val="100"/>
        <c:noMultiLvlLbl val="0"/>
      </c:catAx>
      <c:valAx>
        <c:axId val="286352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3513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'186.ЈП ВОДОВОД И КАНАЛИЗАЦИЈА-'!$A$95</c:f>
              <c:strCache>
                <c:ptCount val="1"/>
                <c:pt idx="0">
                  <c:v>Oбврски</c:v>
                </c:pt>
              </c:strCache>
            </c:strRef>
          </c:tx>
          <c:spPr>
            <a:solidFill>
              <a:schemeClr val="accent1"/>
            </a:solidFill>
            <a:ln>
              <a:noFill/>
              <a:prstDash val="solid"/>
            </a:ln>
          </c:spPr>
          <c:invertIfNegative val="0"/>
          <c:cat>
            <c:numRef>
              <c:f>'186.ЈП ВОДОВОД И КАНАЛИЗАЦИЈА-'!$B$94:$D$94</c:f>
              <c:numCache>
                <c:formatCode>0</c:formatCode>
                <c:ptCount val="3"/>
                <c:pt idx="0">
                  <c:v>2023</c:v>
                </c:pt>
                <c:pt idx="1">
                  <c:v>2024</c:v>
                </c:pt>
                <c:pt idx="2">
                  <c:v>2025</c:v>
                </c:pt>
              </c:numCache>
            </c:numRef>
          </c:cat>
          <c:val>
            <c:numRef>
              <c:f>'186.ЈП ВОДОВОД И КАНАЛИЗАЦИЈА-'!$B$95:$D$95</c:f>
              <c:numCache>
                <c:formatCode>#,##0</c:formatCode>
                <c:ptCount val="3"/>
                <c:pt idx="0">
                  <c:v>2639936639</c:v>
                </c:pt>
                <c:pt idx="1">
                  <c:v>3280464498</c:v>
                </c:pt>
                <c:pt idx="2">
                  <c:v>3461521601</c:v>
                </c:pt>
              </c:numCache>
            </c:numRef>
          </c:val>
          <c:extLst>
            <c:ext xmlns:c16="http://schemas.microsoft.com/office/drawing/2014/chart" uri="{C3380CC4-5D6E-409C-BE32-E72D297353CC}">
              <c16:uniqueId val="{00000000-4785-EC4A-AB08-4589236E3B9C}"/>
            </c:ext>
          </c:extLst>
        </c:ser>
        <c:ser>
          <c:idx val="1"/>
          <c:order val="1"/>
          <c:tx>
            <c:strRef>
              <c:f>'186.ЈП ВОДОВОД И КАНАЛИЗАЦИЈА-'!$A$96</c:f>
              <c:strCache>
                <c:ptCount val="1"/>
                <c:pt idx="0">
                  <c:v>EBITDA</c:v>
                </c:pt>
              </c:strCache>
            </c:strRef>
          </c:tx>
          <c:spPr>
            <a:solidFill>
              <a:schemeClr val="accent2"/>
            </a:solidFill>
            <a:ln>
              <a:noFill/>
              <a:prstDash val="solid"/>
            </a:ln>
          </c:spPr>
          <c:invertIfNegative val="0"/>
          <c:cat>
            <c:numRef>
              <c:f>'186.ЈП ВОДОВОД И КАНАЛИЗАЦИЈА-'!$B$94:$D$94</c:f>
              <c:numCache>
                <c:formatCode>0</c:formatCode>
                <c:ptCount val="3"/>
                <c:pt idx="0">
                  <c:v>2023</c:v>
                </c:pt>
                <c:pt idx="1">
                  <c:v>2024</c:v>
                </c:pt>
                <c:pt idx="2">
                  <c:v>2025</c:v>
                </c:pt>
              </c:numCache>
            </c:numRef>
          </c:cat>
          <c:val>
            <c:numRef>
              <c:f>'186.ЈП ВОДОВОД И КАНАЛИЗАЦИЈА-'!$B$96:$D$96</c:f>
              <c:numCache>
                <c:formatCode>#,##0</c:formatCode>
                <c:ptCount val="3"/>
                <c:pt idx="0">
                  <c:v>-14208324</c:v>
                </c:pt>
                <c:pt idx="1">
                  <c:v>-153615301</c:v>
                </c:pt>
                <c:pt idx="2">
                  <c:v>-46201819</c:v>
                </c:pt>
              </c:numCache>
            </c:numRef>
          </c:val>
          <c:extLst>
            <c:ext xmlns:c16="http://schemas.microsoft.com/office/drawing/2014/chart" uri="{C3380CC4-5D6E-409C-BE32-E72D297353CC}">
              <c16:uniqueId val="{00000001-4785-EC4A-AB08-4589236E3B9C}"/>
            </c:ext>
          </c:extLst>
        </c:ser>
        <c:ser>
          <c:idx val="2"/>
          <c:order val="2"/>
          <c:tx>
            <c:strRef>
              <c:f>'186.ЈП ВОДОВОД И КАНАЛИЗАЦИЈА-'!$A$97</c:f>
              <c:strCache>
                <c:ptCount val="1"/>
                <c:pt idx="0">
                  <c:v>Показател на долг/ЕBITDA</c:v>
                </c:pt>
              </c:strCache>
            </c:strRef>
          </c:tx>
          <c:spPr>
            <a:solidFill>
              <a:schemeClr val="accent3"/>
            </a:solidFill>
            <a:ln>
              <a:noFill/>
              <a:prstDash val="solid"/>
            </a:ln>
          </c:spPr>
          <c:invertIfNegative val="0"/>
          <c:cat>
            <c:numRef>
              <c:f>'186.ЈП ВОДОВОД И КАНАЛИЗАЦИЈА-'!$B$94:$D$94</c:f>
              <c:numCache>
                <c:formatCode>0</c:formatCode>
                <c:ptCount val="3"/>
                <c:pt idx="0">
                  <c:v>2023</c:v>
                </c:pt>
                <c:pt idx="1">
                  <c:v>2024</c:v>
                </c:pt>
                <c:pt idx="2">
                  <c:v>2025</c:v>
                </c:pt>
              </c:numCache>
            </c:numRef>
          </c:cat>
          <c:val>
            <c:numRef>
              <c:f>'186.ЈП ВОДОВОД И КАНАЛИЗАЦИЈА-'!$B$97:$D$97</c:f>
              <c:numCache>
                <c:formatCode>#,##0.00</c:formatCode>
                <c:ptCount val="3"/>
                <c:pt idx="0">
                  <c:v>-185.80211423951201</c:v>
                </c:pt>
                <c:pt idx="1">
                  <c:v>-21.355063438634929</c:v>
                </c:pt>
                <c:pt idx="2">
                  <c:v>-74.921760136759985</c:v>
                </c:pt>
              </c:numCache>
            </c:numRef>
          </c:val>
          <c:extLst>
            <c:ext xmlns:c16="http://schemas.microsoft.com/office/drawing/2014/chart" uri="{C3380CC4-5D6E-409C-BE32-E72D297353CC}">
              <c16:uniqueId val="{00000002-4785-EC4A-AB08-4589236E3B9C}"/>
            </c:ext>
          </c:extLst>
        </c:ser>
        <c:dLbls>
          <c:showLegendKey val="0"/>
          <c:showVal val="0"/>
          <c:showCatName val="0"/>
          <c:showSerName val="0"/>
          <c:showPercent val="0"/>
          <c:showBubbleSize val="0"/>
        </c:dLbls>
        <c:gapWidth val="219"/>
        <c:overlap val="-27"/>
        <c:axId val="286408704"/>
        <c:axId val="286410240"/>
      </c:barChart>
      <c:catAx>
        <c:axId val="2864087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10240"/>
        <c:crosses val="autoZero"/>
        <c:auto val="1"/>
        <c:lblAlgn val="ctr"/>
        <c:lblOffset val="100"/>
        <c:noMultiLvlLbl val="0"/>
      </c:catAx>
      <c:valAx>
        <c:axId val="286410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087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'186.ЈП ВОДОВОД И КАНАЛИЗАЦИЈА-'!$A$118</c:f>
              <c:strCache>
                <c:ptCount val="1"/>
                <c:pt idx="0">
                  <c:v>Oбврски</c:v>
                </c:pt>
              </c:strCache>
            </c:strRef>
          </c:tx>
          <c:spPr>
            <a:solidFill>
              <a:schemeClr val="accent1"/>
            </a:solidFill>
            <a:ln>
              <a:noFill/>
              <a:prstDash val="solid"/>
            </a:ln>
          </c:spPr>
          <c:invertIfNegative val="0"/>
          <c:cat>
            <c:numRef>
              <c:f>'186.ЈП ВОДОВОД И КАНАЛИЗАЦИЈА-'!$B$117:$D$117</c:f>
              <c:numCache>
                <c:formatCode>General</c:formatCode>
                <c:ptCount val="3"/>
                <c:pt idx="0">
                  <c:v>2023</c:v>
                </c:pt>
                <c:pt idx="1">
                  <c:v>2024</c:v>
                </c:pt>
                <c:pt idx="2">
                  <c:v>2025</c:v>
                </c:pt>
              </c:numCache>
            </c:numRef>
          </c:cat>
          <c:val>
            <c:numRef>
              <c:f>'186.ЈП ВОДОВОД И КАНАЛИЗАЦИЈА-'!$B$118:$D$118</c:f>
              <c:numCache>
                <c:formatCode>#,##0</c:formatCode>
                <c:ptCount val="3"/>
                <c:pt idx="0">
                  <c:v>2639936639</c:v>
                </c:pt>
                <c:pt idx="1">
                  <c:v>3280464498</c:v>
                </c:pt>
                <c:pt idx="2">
                  <c:v>3461521601</c:v>
                </c:pt>
              </c:numCache>
            </c:numRef>
          </c:val>
          <c:extLst>
            <c:ext xmlns:c16="http://schemas.microsoft.com/office/drawing/2014/chart" uri="{C3380CC4-5D6E-409C-BE32-E72D297353CC}">
              <c16:uniqueId val="{00000000-EDED-AE48-9312-46BE2BC62F44}"/>
            </c:ext>
          </c:extLst>
        </c:ser>
        <c:ser>
          <c:idx val="1"/>
          <c:order val="1"/>
          <c:tx>
            <c:strRef>
              <c:f>'186.ЈП ВОДОВОД И КАНАЛИЗАЦИЈА-'!$A$119</c:f>
              <c:strCache>
                <c:ptCount val="1"/>
                <c:pt idx="0">
                  <c:v>Приходи</c:v>
                </c:pt>
              </c:strCache>
            </c:strRef>
          </c:tx>
          <c:spPr>
            <a:solidFill>
              <a:schemeClr val="accent2"/>
            </a:solidFill>
            <a:ln>
              <a:noFill/>
              <a:prstDash val="solid"/>
            </a:ln>
          </c:spPr>
          <c:invertIfNegative val="0"/>
          <c:cat>
            <c:numRef>
              <c:f>'186.ЈП ВОДОВОД И КАНАЛИЗАЦИЈА-'!$B$117:$D$117</c:f>
              <c:numCache>
                <c:formatCode>General</c:formatCode>
                <c:ptCount val="3"/>
                <c:pt idx="0">
                  <c:v>2023</c:v>
                </c:pt>
                <c:pt idx="1">
                  <c:v>2024</c:v>
                </c:pt>
                <c:pt idx="2">
                  <c:v>2025</c:v>
                </c:pt>
              </c:numCache>
            </c:numRef>
          </c:cat>
          <c:val>
            <c:numRef>
              <c:f>'186.ЈП ВОДОВОД И КАНАЛИЗАЦИЈА-'!$B$119:$D$119</c:f>
              <c:numCache>
                <c:formatCode>#,##0</c:formatCode>
                <c:ptCount val="3"/>
                <c:pt idx="0">
                  <c:v>1665184064</c:v>
                </c:pt>
                <c:pt idx="1">
                  <c:v>1645395093</c:v>
                </c:pt>
                <c:pt idx="2">
                  <c:v>1756855261</c:v>
                </c:pt>
              </c:numCache>
            </c:numRef>
          </c:val>
          <c:extLst>
            <c:ext xmlns:c16="http://schemas.microsoft.com/office/drawing/2014/chart" uri="{C3380CC4-5D6E-409C-BE32-E72D297353CC}">
              <c16:uniqueId val="{00000001-EDED-AE48-9312-46BE2BC62F44}"/>
            </c:ext>
          </c:extLst>
        </c:ser>
        <c:dLbls>
          <c:showLegendKey val="0"/>
          <c:showVal val="0"/>
          <c:showCatName val="0"/>
          <c:showSerName val="0"/>
          <c:showPercent val="0"/>
          <c:showBubbleSize val="0"/>
        </c:dLbls>
        <c:gapWidth val="219"/>
        <c:overlap val="-27"/>
        <c:axId val="286452352"/>
        <c:axId val="286454144"/>
      </c:barChart>
      <c:catAx>
        <c:axId val="2864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54144"/>
        <c:crosses val="autoZero"/>
        <c:auto val="1"/>
        <c:lblAlgn val="ctr"/>
        <c:lblOffset val="100"/>
        <c:noMultiLvlLbl val="0"/>
      </c:catAx>
      <c:valAx>
        <c:axId val="286454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452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'186.ЈП ВОДОВОД И КАНАЛИЗАЦИЈА-'!$A$139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'186.ЈП ВОДОВОД И КАНАЛИЗАЦИЈА-'!$B$138:$D$138</c:f>
              <c:numCache>
                <c:formatCode>General</c:formatCode>
                <c:ptCount val="3"/>
                <c:pt idx="0">
                  <c:v>2023</c:v>
                </c:pt>
                <c:pt idx="1">
                  <c:v>2024</c:v>
                </c:pt>
                <c:pt idx="2">
                  <c:v>2025</c:v>
                </c:pt>
              </c:numCache>
            </c:numRef>
          </c:cat>
          <c:val>
            <c:numRef>
              <c:f>'186.ЈП ВОДОВОД И КАНАЛИЗАЦИЈА-'!$B$139:$D$139</c:f>
              <c:numCache>
                <c:formatCode>0.00</c:formatCode>
                <c:ptCount val="3"/>
                <c:pt idx="0">
                  <c:v>0.3493540839719555</c:v>
                </c:pt>
                <c:pt idx="1">
                  <c:v>0.42095965760764259</c:v>
                </c:pt>
                <c:pt idx="2">
                  <c:v>0.35335856632717322</c:v>
                </c:pt>
              </c:numCache>
            </c:numRef>
          </c:val>
          <c:smooth val="0"/>
          <c:extLst>
            <c:ext xmlns:c16="http://schemas.microsoft.com/office/drawing/2014/chart" uri="{C3380CC4-5D6E-409C-BE32-E72D297353CC}">
              <c16:uniqueId val="{00000000-CE9C-8C46-ACE5-4C65B0C6B9B9}"/>
            </c:ext>
          </c:extLst>
        </c:ser>
        <c:ser>
          <c:idx val="1"/>
          <c:order val="1"/>
          <c:tx>
            <c:strRef>
              <c:f>'186.ЈП ВОДОВОД И КАНАЛИЗАЦИЈА-'!$A$140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'186.ЈП ВОДОВОД И КАНАЛИЗАЦИЈА-'!$B$138:$D$138</c:f>
              <c:numCache>
                <c:formatCode>General</c:formatCode>
                <c:ptCount val="3"/>
                <c:pt idx="0">
                  <c:v>2023</c:v>
                </c:pt>
                <c:pt idx="1">
                  <c:v>2024</c:v>
                </c:pt>
                <c:pt idx="2">
                  <c:v>2025</c:v>
                </c:pt>
              </c:numCache>
            </c:numRef>
          </c:cat>
          <c:val>
            <c:numRef>
              <c:f>'186.ЈП ВОДОВОД И КАНАЛИЗАЦИЈА-'!$B$140:$D$140</c:f>
              <c:numCache>
                <c:formatCode>0.00</c:formatCode>
                <c:ptCount val="3"/>
                <c:pt idx="0">
                  <c:v>0.8794748397370491</c:v>
                </c:pt>
                <c:pt idx="1">
                  <c:v>1.1948015959324649</c:v>
                </c:pt>
                <c:pt idx="2">
                  <c:v>1.2985024006301109</c:v>
                </c:pt>
              </c:numCache>
            </c:numRef>
          </c:val>
          <c:smooth val="0"/>
          <c:extLst>
            <c:ext xmlns:c16="http://schemas.microsoft.com/office/drawing/2014/chart" uri="{C3380CC4-5D6E-409C-BE32-E72D297353CC}">
              <c16:uniqueId val="{00000001-CE9C-8C46-ACE5-4C65B0C6B9B9}"/>
            </c:ext>
          </c:extLst>
        </c:ser>
        <c:dLbls>
          <c:showLegendKey val="0"/>
          <c:showVal val="0"/>
          <c:showCatName val="0"/>
          <c:showSerName val="0"/>
          <c:showPercent val="0"/>
          <c:showBubbleSize val="0"/>
        </c:dLbls>
        <c:smooth val="0"/>
        <c:axId val="286623232"/>
        <c:axId val="286624768"/>
      </c:lineChart>
      <c:catAx>
        <c:axId val="28662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624768"/>
        <c:crosses val="autoZero"/>
        <c:auto val="1"/>
        <c:lblAlgn val="ctr"/>
        <c:lblOffset val="100"/>
        <c:noMultiLvlLbl val="0"/>
      </c:catAx>
      <c:valAx>
        <c:axId val="2866247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6232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'186.ЈП ВОДОВОД И КАНАЛИЗАЦИЈА-'!$A$185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'186.ЈП ВОДОВОД И КАНАЛИЗАЦИЈА-'!$B$184:$D$184</c:f>
              <c:numCache>
                <c:formatCode>General</c:formatCode>
                <c:ptCount val="3"/>
                <c:pt idx="0">
                  <c:v>2023</c:v>
                </c:pt>
                <c:pt idx="1">
                  <c:v>2024</c:v>
                </c:pt>
                <c:pt idx="2">
                  <c:v>2025</c:v>
                </c:pt>
              </c:numCache>
            </c:numRef>
          </c:cat>
          <c:val>
            <c:numRef>
              <c:f>'186.ЈП ВОДОВОД И КАНАЛИЗАЦИЈА-'!$B$185:$D$185</c:f>
              <c:numCache>
                <c:formatCode>0.00</c:formatCode>
                <c:ptCount val="3"/>
                <c:pt idx="0">
                  <c:v>0.72045087253323281</c:v>
                </c:pt>
                <c:pt idx="1">
                  <c:v>0.5301662365376405</c:v>
                </c:pt>
                <c:pt idx="2">
                  <c:v>0.42407778316716033</c:v>
                </c:pt>
              </c:numCache>
            </c:numRef>
          </c:val>
          <c:smooth val="0"/>
          <c:extLst>
            <c:ext xmlns:c16="http://schemas.microsoft.com/office/drawing/2014/chart" uri="{C3380CC4-5D6E-409C-BE32-E72D297353CC}">
              <c16:uniqueId val="{00000000-8C56-DD48-8AD4-C7059C476D63}"/>
            </c:ext>
          </c:extLst>
        </c:ser>
        <c:ser>
          <c:idx val="1"/>
          <c:order val="1"/>
          <c:tx>
            <c:strRef>
              <c:f>'186.ЈП ВОДОВОД И КАНАЛИЗАЦИЈА-'!$A$186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'186.ЈП ВОДОВОД И КАНАЛИЗАЦИЈА-'!$B$184:$D$184</c:f>
              <c:numCache>
                <c:formatCode>General</c:formatCode>
                <c:ptCount val="3"/>
                <c:pt idx="0">
                  <c:v>2023</c:v>
                </c:pt>
                <c:pt idx="1">
                  <c:v>2024</c:v>
                </c:pt>
                <c:pt idx="2">
                  <c:v>2025</c:v>
                </c:pt>
              </c:numCache>
            </c:numRef>
          </c:cat>
          <c:val>
            <c:numRef>
              <c:f>'186.ЈП ВОДОВОД И КАНАЛИЗАЦИЈА-'!$B$186:$D$186</c:f>
              <c:numCache>
                <c:formatCode>0.00</c:formatCode>
                <c:ptCount val="3"/>
                <c:pt idx="0">
                  <c:v>0.58637431297835019</c:v>
                </c:pt>
                <c:pt idx="1">
                  <c:v>0.42055426170321558</c:v>
                </c:pt>
                <c:pt idx="2">
                  <c:v>0.30714242800987851</c:v>
                </c:pt>
              </c:numCache>
            </c:numRef>
          </c:val>
          <c:smooth val="0"/>
          <c:extLst>
            <c:ext xmlns:c16="http://schemas.microsoft.com/office/drawing/2014/chart" uri="{C3380CC4-5D6E-409C-BE32-E72D297353CC}">
              <c16:uniqueId val="{00000001-8C56-DD48-8AD4-C7059C476D63}"/>
            </c:ext>
          </c:extLst>
        </c:ser>
        <c:dLbls>
          <c:showLegendKey val="0"/>
          <c:showVal val="0"/>
          <c:showCatName val="0"/>
          <c:showSerName val="0"/>
          <c:showPercent val="0"/>
          <c:showBubbleSize val="0"/>
        </c:dLbls>
        <c:smooth val="0"/>
        <c:axId val="286732672"/>
        <c:axId val="286734208"/>
      </c:lineChart>
      <c:catAx>
        <c:axId val="28673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734208"/>
        <c:crosses val="autoZero"/>
        <c:auto val="1"/>
        <c:lblAlgn val="ctr"/>
        <c:lblOffset val="100"/>
        <c:noMultiLvlLbl val="0"/>
      </c:catAx>
      <c:valAx>
        <c:axId val="2867342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7326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'187.ГРАДСКИ ТРГОВСКИ ЦЕНТАР-Акц'!$A$161</c:f>
              <c:strCache>
                <c:ptCount val="1"/>
                <c:pt idx="0">
                  <c:v>   НЕТО ПРОФИТНА МАРЖА</c:v>
                </c:pt>
              </c:strCache>
            </c:strRef>
          </c:tx>
          <c:spPr>
            <a:ln w="28575" cap="rnd">
              <a:solidFill>
                <a:schemeClr val="accent1"/>
              </a:solidFill>
              <a:prstDash val="solid"/>
              <a:round/>
            </a:ln>
          </c:spPr>
          <c:marker>
            <c:symbol val="none"/>
          </c:marker>
          <c:cat>
            <c:numRef>
              <c:f>'187.ГРАДСКИ ТРГОВСКИ ЦЕНТАР-Акц'!$B$160:$D$160</c:f>
              <c:numCache>
                <c:formatCode>General</c:formatCode>
                <c:ptCount val="3"/>
                <c:pt idx="0">
                  <c:v>2023</c:v>
                </c:pt>
                <c:pt idx="1">
                  <c:v>2024</c:v>
                </c:pt>
                <c:pt idx="2">
                  <c:v>2025</c:v>
                </c:pt>
              </c:numCache>
            </c:numRef>
          </c:cat>
          <c:val>
            <c:numRef>
              <c:f>'187.ГРАДСКИ ТРГОВСКИ ЦЕНТАР-Акц'!$B$161:$D$161</c:f>
              <c:numCache>
                <c:formatCode>0.00</c:formatCode>
                <c:ptCount val="3"/>
                <c:pt idx="0">
                  <c:v>-11.46</c:v>
                </c:pt>
                <c:pt idx="1">
                  <c:v>-9.64</c:v>
                </c:pt>
                <c:pt idx="2">
                  <c:v>-7.13</c:v>
                </c:pt>
              </c:numCache>
            </c:numRef>
          </c:val>
          <c:smooth val="0"/>
          <c:extLst>
            <c:ext xmlns:c16="http://schemas.microsoft.com/office/drawing/2014/chart" uri="{C3380CC4-5D6E-409C-BE32-E72D297353CC}">
              <c16:uniqueId val="{00000000-DF47-B348-B10F-4DBF93EA8650}"/>
            </c:ext>
          </c:extLst>
        </c:ser>
        <c:ser>
          <c:idx val="1"/>
          <c:order val="1"/>
          <c:tx>
            <c:strRef>
              <c:f>'187.ГРАДСКИ ТРГОВСКИ ЦЕНТАР-Акц'!$A$162</c:f>
              <c:strCache>
                <c:ptCount val="1"/>
                <c:pt idx="0">
                  <c:v>  ОПЕРАТИВНА ПРОФИТНА МАРЖА</c:v>
                </c:pt>
              </c:strCache>
            </c:strRef>
          </c:tx>
          <c:spPr>
            <a:ln w="28575" cap="rnd">
              <a:solidFill>
                <a:schemeClr val="accent2"/>
              </a:solidFill>
              <a:prstDash val="solid"/>
              <a:round/>
            </a:ln>
          </c:spPr>
          <c:marker>
            <c:symbol val="none"/>
          </c:marker>
          <c:cat>
            <c:numRef>
              <c:f>'187.ГРАДСКИ ТРГОВСКИ ЦЕНТАР-Акц'!$B$160:$D$160</c:f>
              <c:numCache>
                <c:formatCode>General</c:formatCode>
                <c:ptCount val="3"/>
                <c:pt idx="0">
                  <c:v>2023</c:v>
                </c:pt>
                <c:pt idx="1">
                  <c:v>2024</c:v>
                </c:pt>
                <c:pt idx="2">
                  <c:v>2025</c:v>
                </c:pt>
              </c:numCache>
            </c:numRef>
          </c:cat>
          <c:val>
            <c:numRef>
              <c:f>'187.ГРАДСКИ ТРГОВСКИ ЦЕНТАР-Акц'!$B$162:$D$162</c:f>
              <c:numCache>
                <c:formatCode>0.00</c:formatCode>
                <c:ptCount val="3"/>
                <c:pt idx="0">
                  <c:v>-12.13261937073294</c:v>
                </c:pt>
                <c:pt idx="1">
                  <c:v>-10.366047996582409</c:v>
                </c:pt>
                <c:pt idx="2">
                  <c:v>-7.0381941862070896</c:v>
                </c:pt>
              </c:numCache>
            </c:numRef>
          </c:val>
          <c:smooth val="0"/>
          <c:extLst>
            <c:ext xmlns:c16="http://schemas.microsoft.com/office/drawing/2014/chart" uri="{C3380CC4-5D6E-409C-BE32-E72D297353CC}">
              <c16:uniqueId val="{00000001-DF47-B348-B10F-4DBF93EA8650}"/>
            </c:ext>
          </c:extLst>
        </c:ser>
        <c:ser>
          <c:idx val="2"/>
          <c:order val="2"/>
          <c:tx>
            <c:strRef>
              <c:f>'187.ГРАДСКИ ТРГОВСКИ ЦЕНТАР-Акц'!$A$163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'187.ГРАДСКИ ТРГОВСКИ ЦЕНТАР-Акц'!$B$160:$D$160</c:f>
              <c:numCache>
                <c:formatCode>General</c:formatCode>
                <c:ptCount val="3"/>
                <c:pt idx="0">
                  <c:v>2023</c:v>
                </c:pt>
                <c:pt idx="1">
                  <c:v>2024</c:v>
                </c:pt>
                <c:pt idx="2">
                  <c:v>2025</c:v>
                </c:pt>
              </c:numCache>
            </c:numRef>
          </c:cat>
          <c:val>
            <c:numRef>
              <c:f>'187.ГРАДСКИ ТРГОВСКИ ЦЕНТАР-Акц'!$B$163:$D$163</c:f>
              <c:numCache>
                <c:formatCode>0.00</c:formatCode>
                <c:ptCount val="3"/>
                <c:pt idx="0">
                  <c:v>-3.53</c:v>
                </c:pt>
                <c:pt idx="1">
                  <c:v>-3.02</c:v>
                </c:pt>
                <c:pt idx="2">
                  <c:v>-2.2799999999999998</c:v>
                </c:pt>
              </c:numCache>
            </c:numRef>
          </c:val>
          <c:smooth val="0"/>
          <c:extLst>
            <c:ext xmlns:c16="http://schemas.microsoft.com/office/drawing/2014/chart" uri="{C3380CC4-5D6E-409C-BE32-E72D297353CC}">
              <c16:uniqueId val="{00000002-DF47-B348-B10F-4DBF93EA8650}"/>
            </c:ext>
          </c:extLst>
        </c:ser>
        <c:ser>
          <c:idx val="3"/>
          <c:order val="3"/>
          <c:tx>
            <c:strRef>
              <c:f>'187.ГРАДСКИ ТРГОВСКИ ЦЕНТАР-Акц'!$A$164</c:f>
              <c:strCache>
                <c:ptCount val="1"/>
                <c:pt idx="0">
                  <c:v>  СТАПКА НА ПОВРАТ НА КАПИТАЛОТ (ROE)</c:v>
                </c:pt>
              </c:strCache>
            </c:strRef>
          </c:tx>
          <c:marker>
            <c:symbol val="none"/>
          </c:marker>
          <c:cat>
            <c:numRef>
              <c:f>'187.ГРАДСКИ ТРГОВСКИ ЦЕНТАР-Акц'!$B$160:$D$160</c:f>
              <c:numCache>
                <c:formatCode>General</c:formatCode>
                <c:ptCount val="3"/>
                <c:pt idx="0">
                  <c:v>2023</c:v>
                </c:pt>
                <c:pt idx="1">
                  <c:v>2024</c:v>
                </c:pt>
                <c:pt idx="2">
                  <c:v>2025</c:v>
                </c:pt>
              </c:numCache>
            </c:numRef>
          </c:cat>
          <c:val>
            <c:numRef>
              <c:f>'187.ГРАДСКИ ТРГОВСКИ ЦЕНТАР-Акц'!$B$164:$D$164</c:f>
              <c:numCache>
                <c:formatCode>0.00</c:formatCode>
                <c:ptCount val="3"/>
                <c:pt idx="0">
                  <c:v>-4.3499999999999996</c:v>
                </c:pt>
                <c:pt idx="1">
                  <c:v>-3.91</c:v>
                </c:pt>
                <c:pt idx="2">
                  <c:v>-3.04</c:v>
                </c:pt>
              </c:numCache>
            </c:numRef>
          </c:val>
          <c:smooth val="0"/>
          <c:extLst>
            <c:ext xmlns:c16="http://schemas.microsoft.com/office/drawing/2014/chart" uri="{C3380CC4-5D6E-409C-BE32-E72D297353CC}">
              <c16:uniqueId val="{00000000-5391-3F46-8495-0EFF6F4E1DC9}"/>
            </c:ext>
          </c:extLst>
        </c:ser>
        <c:dLbls>
          <c:showLegendKey val="0"/>
          <c:showVal val="0"/>
          <c:showCatName val="0"/>
          <c:showSerName val="0"/>
          <c:showPercent val="0"/>
          <c:showBubbleSize val="0"/>
        </c:dLbls>
        <c:smooth val="0"/>
        <c:axId val="286783360"/>
        <c:axId val="286784896"/>
      </c:lineChart>
      <c:catAx>
        <c:axId val="28678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784896"/>
        <c:crosses val="autoZero"/>
        <c:auto val="1"/>
        <c:lblAlgn val="ctr"/>
        <c:lblOffset val="100"/>
        <c:noMultiLvlLbl val="0"/>
      </c:catAx>
      <c:valAx>
        <c:axId val="286784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67833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'20.ЈКП ШАРИ с.Боговиње Боговиње'!$A$139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'20.ЈКП ШАРИ с.Боговиње Боговиње'!$B$138:$D$138</c:f>
              <c:numCache>
                <c:formatCode>General</c:formatCode>
                <c:ptCount val="3"/>
                <c:pt idx="0">
                  <c:v>2023</c:v>
                </c:pt>
                <c:pt idx="1">
                  <c:v>2024</c:v>
                </c:pt>
                <c:pt idx="2">
                  <c:v>2025</c:v>
                </c:pt>
              </c:numCache>
            </c:numRef>
          </c:cat>
          <c:val>
            <c:numRef>
              <c:f>'20.ЈКП ШАРИ с.Боговиње Боговиње'!$B$139:$D$139</c:f>
              <c:numCache>
                <c:formatCode>0.00</c:formatCode>
                <c:ptCount val="3"/>
                <c:pt idx="0">
                  <c:v>0.152817413399607</c:v>
                </c:pt>
                <c:pt idx="1">
                  <c:v>0.41776833577951189</c:v>
                </c:pt>
                <c:pt idx="2">
                  <c:v>0.68993220623238238</c:v>
                </c:pt>
              </c:numCache>
            </c:numRef>
          </c:val>
          <c:smooth val="0"/>
          <c:extLst>
            <c:ext xmlns:c16="http://schemas.microsoft.com/office/drawing/2014/chart" uri="{C3380CC4-5D6E-409C-BE32-E72D297353CC}">
              <c16:uniqueId val="{00000000-F727-E947-9637-D28ECED8C134}"/>
            </c:ext>
          </c:extLst>
        </c:ser>
        <c:ser>
          <c:idx val="1"/>
          <c:order val="1"/>
          <c:tx>
            <c:strRef>
              <c:f>'20.ЈКП ШАРИ с.Боговиње Боговиње'!$A$140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'20.ЈКП ШАРИ с.Боговиње Боговиње'!$B$138:$D$138</c:f>
              <c:numCache>
                <c:formatCode>General</c:formatCode>
                <c:ptCount val="3"/>
                <c:pt idx="0">
                  <c:v>2023</c:v>
                </c:pt>
                <c:pt idx="1">
                  <c:v>2024</c:v>
                </c:pt>
                <c:pt idx="2">
                  <c:v>2025</c:v>
                </c:pt>
              </c:numCache>
            </c:numRef>
          </c:cat>
          <c:val>
            <c:numRef>
              <c:f>'20.ЈКП ШАРИ с.Боговиње Боговиње'!$B$140:$D$140</c:f>
              <c:numCache>
                <c:formatCode>0.00</c:formatCode>
                <c:ptCount val="3"/>
                <c:pt idx="0">
                  <c:v>0.18041364173678159</c:v>
                </c:pt>
                <c:pt idx="1">
                  <c:v>0.71860669448997183</c:v>
                </c:pt>
                <c:pt idx="2">
                  <c:v>2.225101155618427</c:v>
                </c:pt>
              </c:numCache>
            </c:numRef>
          </c:val>
          <c:smooth val="0"/>
          <c:extLst>
            <c:ext xmlns:c16="http://schemas.microsoft.com/office/drawing/2014/chart" uri="{C3380CC4-5D6E-409C-BE32-E72D297353CC}">
              <c16:uniqueId val="{00000001-F727-E947-9637-D28ECED8C134}"/>
            </c:ext>
          </c:extLst>
        </c:ser>
        <c:dLbls>
          <c:showLegendKey val="0"/>
          <c:showVal val="0"/>
          <c:showCatName val="0"/>
          <c:showSerName val="0"/>
          <c:showPercent val="0"/>
          <c:showBubbleSize val="0"/>
        </c:dLbls>
        <c:smooth val="0"/>
        <c:axId val="225760384"/>
        <c:axId val="225761920"/>
      </c:lineChart>
      <c:catAx>
        <c:axId val="225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761920"/>
        <c:crosses val="autoZero"/>
        <c:auto val="1"/>
        <c:lblAlgn val="ctr"/>
        <c:lblOffset val="100"/>
        <c:noMultiLvlLbl val="0"/>
      </c:catAx>
      <c:valAx>
        <c:axId val="225761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5760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'187.ГРАДСКИ ТРГОВСКИ ЦЕНТАР-Акц'!$A$95</c:f>
              <c:strCache>
                <c:ptCount val="1"/>
                <c:pt idx="0">
                  <c:v>Oбврски</c:v>
                </c:pt>
              </c:strCache>
            </c:strRef>
          </c:tx>
          <c:spPr>
            <a:solidFill>
              <a:schemeClr val="accent1"/>
            </a:solidFill>
            <a:ln>
              <a:noFill/>
              <a:prstDash val="solid"/>
            </a:ln>
          </c:spPr>
          <c:invertIfNegative val="0"/>
          <c:cat>
            <c:numRef>
              <c:f>'187.ГРАДСКИ ТРГОВСКИ ЦЕНТАР-Акц'!$B$94:$D$94</c:f>
              <c:numCache>
                <c:formatCode>0</c:formatCode>
                <c:ptCount val="3"/>
                <c:pt idx="0">
                  <c:v>2023</c:v>
                </c:pt>
                <c:pt idx="1">
                  <c:v>2024</c:v>
                </c:pt>
                <c:pt idx="2">
                  <c:v>2025</c:v>
                </c:pt>
              </c:numCache>
            </c:numRef>
          </c:cat>
          <c:val>
            <c:numRef>
              <c:f>'187.ГРАДСКИ ТРГОВСКИ ЦЕНТАР-Акц'!$B$95:$D$95</c:f>
              <c:numCache>
                <c:formatCode>#,##0</c:formatCode>
                <c:ptCount val="3"/>
                <c:pt idx="0">
                  <c:v>149893493</c:v>
                </c:pt>
                <c:pt idx="1">
                  <c:v>183006691</c:v>
                </c:pt>
                <c:pt idx="2">
                  <c:v>201381901</c:v>
                </c:pt>
              </c:numCache>
            </c:numRef>
          </c:val>
          <c:extLst>
            <c:ext xmlns:c16="http://schemas.microsoft.com/office/drawing/2014/chart" uri="{C3380CC4-5D6E-409C-BE32-E72D297353CC}">
              <c16:uniqueId val="{00000000-940C-F541-8727-DAC396649616}"/>
            </c:ext>
          </c:extLst>
        </c:ser>
        <c:ser>
          <c:idx val="1"/>
          <c:order val="1"/>
          <c:tx>
            <c:strRef>
              <c:f>'187.ГРАДСКИ ТРГОВСКИ ЦЕНТАР-Акц'!$A$96</c:f>
              <c:strCache>
                <c:ptCount val="1"/>
                <c:pt idx="0">
                  <c:v>EBITDA</c:v>
                </c:pt>
              </c:strCache>
            </c:strRef>
          </c:tx>
          <c:spPr>
            <a:solidFill>
              <a:schemeClr val="accent2"/>
            </a:solidFill>
            <a:ln>
              <a:noFill/>
              <a:prstDash val="solid"/>
            </a:ln>
          </c:spPr>
          <c:invertIfNegative val="0"/>
          <c:cat>
            <c:numRef>
              <c:f>'187.ГРАДСКИ ТРГОВСКИ ЦЕНТАР-Акц'!$B$94:$D$94</c:f>
              <c:numCache>
                <c:formatCode>0</c:formatCode>
                <c:ptCount val="3"/>
                <c:pt idx="0">
                  <c:v>2023</c:v>
                </c:pt>
                <c:pt idx="1">
                  <c:v>2024</c:v>
                </c:pt>
                <c:pt idx="2">
                  <c:v>2025</c:v>
                </c:pt>
              </c:numCache>
            </c:numRef>
          </c:cat>
          <c:val>
            <c:numRef>
              <c:f>'187.ГРАДСКИ ТРГОВСКИ ЦЕНТАР-Акц'!$B$96:$D$96</c:f>
              <c:numCache>
                <c:formatCode>#,##0</c:formatCode>
                <c:ptCount val="3"/>
                <c:pt idx="0">
                  <c:v>7248484</c:v>
                </c:pt>
                <c:pt idx="1">
                  <c:v>8598966</c:v>
                </c:pt>
                <c:pt idx="2">
                  <c:v>14691388</c:v>
                </c:pt>
              </c:numCache>
            </c:numRef>
          </c:val>
          <c:extLst>
            <c:ext xmlns:c16="http://schemas.microsoft.com/office/drawing/2014/chart" uri="{C3380CC4-5D6E-409C-BE32-E72D297353CC}">
              <c16:uniqueId val="{00000001-940C-F541-8727-DAC396649616}"/>
            </c:ext>
          </c:extLst>
        </c:ser>
        <c:ser>
          <c:idx val="2"/>
          <c:order val="2"/>
          <c:tx>
            <c:strRef>
              <c:f>'187.ГРАДСКИ ТРГОВСКИ ЦЕНТАР-Акц'!$A$97</c:f>
              <c:strCache>
                <c:ptCount val="1"/>
                <c:pt idx="0">
                  <c:v>Показател на долг/ЕBITDA</c:v>
                </c:pt>
              </c:strCache>
            </c:strRef>
          </c:tx>
          <c:spPr>
            <a:solidFill>
              <a:schemeClr val="accent3"/>
            </a:solidFill>
            <a:ln>
              <a:noFill/>
              <a:prstDash val="solid"/>
            </a:ln>
          </c:spPr>
          <c:invertIfNegative val="0"/>
          <c:cat>
            <c:numRef>
              <c:f>'187.ГРАДСКИ ТРГОВСКИ ЦЕНТАР-Акц'!$B$94:$D$94</c:f>
              <c:numCache>
                <c:formatCode>0</c:formatCode>
                <c:ptCount val="3"/>
                <c:pt idx="0">
                  <c:v>2023</c:v>
                </c:pt>
                <c:pt idx="1">
                  <c:v>2024</c:v>
                </c:pt>
                <c:pt idx="2">
                  <c:v>2025</c:v>
                </c:pt>
              </c:numCache>
            </c:numRef>
          </c:cat>
          <c:val>
            <c:numRef>
              <c:f>'187.ГРАДСКИ ТРГОВСКИ ЦЕНТАР-Акц'!$B$97:$D$97</c:f>
              <c:numCache>
                <c:formatCode>#,##0.00</c:formatCode>
                <c:ptCount val="3"/>
                <c:pt idx="0">
                  <c:v>20.67928866229132</c:v>
                </c:pt>
                <c:pt idx="1">
                  <c:v>21.28240662889003</c:v>
                </c:pt>
                <c:pt idx="2">
                  <c:v>13.707479579192929</c:v>
                </c:pt>
              </c:numCache>
            </c:numRef>
          </c:val>
          <c:extLst>
            <c:ext xmlns:c16="http://schemas.microsoft.com/office/drawing/2014/chart" uri="{C3380CC4-5D6E-409C-BE32-E72D297353CC}">
              <c16:uniqueId val="{00000002-940C-F541-8727-DAC396649616}"/>
            </c:ext>
          </c:extLst>
        </c:ser>
        <c:dLbls>
          <c:showLegendKey val="0"/>
          <c:showVal val="0"/>
          <c:showCatName val="0"/>
          <c:showSerName val="0"/>
          <c:showPercent val="0"/>
          <c:showBubbleSize val="0"/>
        </c:dLbls>
        <c:gapWidth val="219"/>
        <c:overlap val="-27"/>
        <c:axId val="272656256"/>
        <c:axId val="272657792"/>
      </c:barChart>
      <c:catAx>
        <c:axId val="2726562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57792"/>
        <c:crosses val="autoZero"/>
        <c:auto val="1"/>
        <c:lblAlgn val="ctr"/>
        <c:lblOffset val="100"/>
        <c:noMultiLvlLbl val="0"/>
      </c:catAx>
      <c:valAx>
        <c:axId val="2726577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562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'187.ГРАДСКИ ТРГОВСКИ ЦЕНТАР-Акц'!$A$118</c:f>
              <c:strCache>
                <c:ptCount val="1"/>
                <c:pt idx="0">
                  <c:v>Oбврски</c:v>
                </c:pt>
              </c:strCache>
            </c:strRef>
          </c:tx>
          <c:spPr>
            <a:solidFill>
              <a:schemeClr val="accent1"/>
            </a:solidFill>
            <a:ln>
              <a:noFill/>
              <a:prstDash val="solid"/>
            </a:ln>
          </c:spPr>
          <c:invertIfNegative val="0"/>
          <c:cat>
            <c:numRef>
              <c:f>'187.ГРАДСКИ ТРГОВСКИ ЦЕНТАР-Акц'!$B$117:$D$117</c:f>
              <c:numCache>
                <c:formatCode>General</c:formatCode>
                <c:ptCount val="3"/>
                <c:pt idx="0">
                  <c:v>2023</c:v>
                </c:pt>
                <c:pt idx="1">
                  <c:v>2024</c:v>
                </c:pt>
                <c:pt idx="2">
                  <c:v>2025</c:v>
                </c:pt>
              </c:numCache>
            </c:numRef>
          </c:cat>
          <c:val>
            <c:numRef>
              <c:f>'187.ГРАДСКИ ТРГОВСКИ ЦЕНТАР-Акц'!$B$118:$D$118</c:f>
              <c:numCache>
                <c:formatCode>#,##0</c:formatCode>
                <c:ptCount val="3"/>
                <c:pt idx="0">
                  <c:v>149893493</c:v>
                </c:pt>
                <c:pt idx="1">
                  <c:v>183006691</c:v>
                </c:pt>
                <c:pt idx="2">
                  <c:v>201381901</c:v>
                </c:pt>
              </c:numCache>
            </c:numRef>
          </c:val>
          <c:extLst>
            <c:ext xmlns:c16="http://schemas.microsoft.com/office/drawing/2014/chart" uri="{C3380CC4-5D6E-409C-BE32-E72D297353CC}">
              <c16:uniqueId val="{00000000-A84C-594D-AB1D-789B68FD3199}"/>
            </c:ext>
          </c:extLst>
        </c:ser>
        <c:ser>
          <c:idx val="1"/>
          <c:order val="1"/>
          <c:tx>
            <c:strRef>
              <c:f>'187.ГРАДСКИ ТРГОВСКИ ЦЕНТАР-Акц'!$A$119</c:f>
              <c:strCache>
                <c:ptCount val="1"/>
                <c:pt idx="0">
                  <c:v>Приходи</c:v>
                </c:pt>
              </c:strCache>
            </c:strRef>
          </c:tx>
          <c:spPr>
            <a:solidFill>
              <a:schemeClr val="accent2"/>
            </a:solidFill>
            <a:ln>
              <a:noFill/>
              <a:prstDash val="solid"/>
            </a:ln>
          </c:spPr>
          <c:invertIfNegative val="0"/>
          <c:cat>
            <c:numRef>
              <c:f>'187.ГРАДСКИ ТРГОВСКИ ЦЕНТАР-Акц'!$B$117:$D$117</c:f>
              <c:numCache>
                <c:formatCode>General</c:formatCode>
                <c:ptCount val="3"/>
                <c:pt idx="0">
                  <c:v>2023</c:v>
                </c:pt>
                <c:pt idx="1">
                  <c:v>2024</c:v>
                </c:pt>
                <c:pt idx="2">
                  <c:v>2025</c:v>
                </c:pt>
              </c:numCache>
            </c:numRef>
          </c:cat>
          <c:val>
            <c:numRef>
              <c:f>'187.ГРАДСКИ ТРГОВСКИ ЦЕНТАР-Акц'!$B$119:$D$119</c:f>
              <c:numCache>
                <c:formatCode>#,##0</c:formatCode>
                <c:ptCount val="3"/>
                <c:pt idx="0">
                  <c:v>246846613</c:v>
                </c:pt>
                <c:pt idx="1">
                  <c:v>257538085</c:v>
                </c:pt>
                <c:pt idx="2">
                  <c:v>261255593</c:v>
                </c:pt>
              </c:numCache>
            </c:numRef>
          </c:val>
          <c:extLst>
            <c:ext xmlns:c16="http://schemas.microsoft.com/office/drawing/2014/chart" uri="{C3380CC4-5D6E-409C-BE32-E72D297353CC}">
              <c16:uniqueId val="{00000001-A84C-594D-AB1D-789B68FD3199}"/>
            </c:ext>
          </c:extLst>
        </c:ser>
        <c:dLbls>
          <c:showLegendKey val="0"/>
          <c:showVal val="0"/>
          <c:showCatName val="0"/>
          <c:showSerName val="0"/>
          <c:showPercent val="0"/>
          <c:showBubbleSize val="0"/>
        </c:dLbls>
        <c:gapWidth val="219"/>
        <c:overlap val="-27"/>
        <c:axId val="272687872"/>
        <c:axId val="272689408"/>
      </c:barChart>
      <c:catAx>
        <c:axId val="27268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89408"/>
        <c:crosses val="autoZero"/>
        <c:auto val="1"/>
        <c:lblAlgn val="ctr"/>
        <c:lblOffset val="100"/>
        <c:noMultiLvlLbl val="0"/>
      </c:catAx>
      <c:valAx>
        <c:axId val="2726894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726878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'187.ГРАДСКИ ТРГОВСКИ ЦЕНТАР-Акц'!$A$139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'187.ГРАДСКИ ТРГОВСКИ ЦЕНТАР-Акц'!$B$138:$D$138</c:f>
              <c:numCache>
                <c:formatCode>General</c:formatCode>
                <c:ptCount val="3"/>
                <c:pt idx="0">
                  <c:v>2023</c:v>
                </c:pt>
                <c:pt idx="1">
                  <c:v>2024</c:v>
                </c:pt>
                <c:pt idx="2">
                  <c:v>2025</c:v>
                </c:pt>
              </c:numCache>
            </c:numRef>
          </c:cat>
          <c:val>
            <c:numRef>
              <c:f>'187.ГРАДСКИ ТРГОВСКИ ЦЕНТАР-Акц'!$B$139:$D$139</c:f>
              <c:numCache>
                <c:formatCode>0.00</c:formatCode>
                <c:ptCount val="3"/>
                <c:pt idx="0">
                  <c:v>0.18758255899337131</c:v>
                </c:pt>
                <c:pt idx="1">
                  <c:v>0.2264967369245037</c:v>
                </c:pt>
                <c:pt idx="2">
                  <c:v>0.24941894406215809</c:v>
                </c:pt>
              </c:numCache>
            </c:numRef>
          </c:val>
          <c:smooth val="0"/>
          <c:extLst>
            <c:ext xmlns:c16="http://schemas.microsoft.com/office/drawing/2014/chart" uri="{C3380CC4-5D6E-409C-BE32-E72D297353CC}">
              <c16:uniqueId val="{00000000-B4DE-9143-95A1-4C480FDFB198}"/>
            </c:ext>
          </c:extLst>
        </c:ser>
        <c:ser>
          <c:idx val="1"/>
          <c:order val="1"/>
          <c:tx>
            <c:strRef>
              <c:f>'187.ГРАДСКИ ТРГОВСКИ ЦЕНТАР-Акц'!$A$140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'187.ГРАДСКИ ТРГОВСКИ ЦЕНТАР-Акц'!$B$138:$D$138</c:f>
              <c:numCache>
                <c:formatCode>General</c:formatCode>
                <c:ptCount val="3"/>
                <c:pt idx="0">
                  <c:v>2023</c:v>
                </c:pt>
                <c:pt idx="1">
                  <c:v>2024</c:v>
                </c:pt>
                <c:pt idx="2">
                  <c:v>2025</c:v>
                </c:pt>
              </c:numCache>
            </c:numRef>
          </c:cat>
          <c:val>
            <c:numRef>
              <c:f>'187.ГРАДСКИ ТРГОВСКИ ЦЕНТАР-Акц'!$B$140:$D$140</c:f>
              <c:numCache>
                <c:formatCode>0.00</c:formatCode>
                <c:ptCount val="3"/>
                <c:pt idx="0">
                  <c:v>0.2312876649854903</c:v>
                </c:pt>
                <c:pt idx="1">
                  <c:v>0.29341784204300703</c:v>
                </c:pt>
                <c:pt idx="2">
                  <c:v>0.33268356958910938</c:v>
                </c:pt>
              </c:numCache>
            </c:numRef>
          </c:val>
          <c:smooth val="0"/>
          <c:extLst>
            <c:ext xmlns:c16="http://schemas.microsoft.com/office/drawing/2014/chart" uri="{C3380CC4-5D6E-409C-BE32-E72D297353CC}">
              <c16:uniqueId val="{00000001-B4DE-9143-95A1-4C480FDFB198}"/>
            </c:ext>
          </c:extLst>
        </c:ser>
        <c:dLbls>
          <c:showLegendKey val="0"/>
          <c:showVal val="0"/>
          <c:showCatName val="0"/>
          <c:showSerName val="0"/>
          <c:showPercent val="0"/>
          <c:showBubbleSize val="0"/>
        </c:dLbls>
        <c:smooth val="0"/>
        <c:axId val="284364160"/>
        <c:axId val="284411008"/>
      </c:lineChart>
      <c:catAx>
        <c:axId val="28436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411008"/>
        <c:crosses val="autoZero"/>
        <c:auto val="1"/>
        <c:lblAlgn val="ctr"/>
        <c:lblOffset val="100"/>
        <c:noMultiLvlLbl val="0"/>
      </c:catAx>
      <c:valAx>
        <c:axId val="2844110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3641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'187.ГРАДСКИ ТРГОВСКИ ЦЕНТАР-Акц'!$A$185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'187.ГРАДСКИ ТРГОВСКИ ЦЕНТАР-Акц'!$B$184:$D$184</c:f>
              <c:numCache>
                <c:formatCode>General</c:formatCode>
                <c:ptCount val="3"/>
                <c:pt idx="0">
                  <c:v>2023</c:v>
                </c:pt>
                <c:pt idx="1">
                  <c:v>2024</c:v>
                </c:pt>
                <c:pt idx="2">
                  <c:v>2025</c:v>
                </c:pt>
              </c:numCache>
            </c:numRef>
          </c:cat>
          <c:val>
            <c:numRef>
              <c:f>'187.ГРАДСКИ ТРГОВСКИ ЦЕНТАР-Акц'!$B$185:$D$185</c:f>
              <c:numCache>
                <c:formatCode>0.00</c:formatCode>
                <c:ptCount val="3"/>
                <c:pt idx="0">
                  <c:v>4.4666497158762022</c:v>
                </c:pt>
                <c:pt idx="1">
                  <c:v>5.4828351099311252</c:v>
                </c:pt>
                <c:pt idx="2">
                  <c:v>15.148955882515621</c:v>
                </c:pt>
              </c:numCache>
            </c:numRef>
          </c:val>
          <c:smooth val="0"/>
          <c:extLst>
            <c:ext xmlns:c16="http://schemas.microsoft.com/office/drawing/2014/chart" uri="{C3380CC4-5D6E-409C-BE32-E72D297353CC}">
              <c16:uniqueId val="{00000000-E5B2-0F45-9FE0-E58E66BC5282}"/>
            </c:ext>
          </c:extLst>
        </c:ser>
        <c:ser>
          <c:idx val="1"/>
          <c:order val="1"/>
          <c:tx>
            <c:strRef>
              <c:f>'187.ГРАДСКИ ТРГОВСКИ ЦЕНТАР-Акц'!$A$186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'187.ГРАДСКИ ТРГОВСКИ ЦЕНТАР-Акц'!$B$184:$D$184</c:f>
              <c:numCache>
                <c:formatCode>General</c:formatCode>
                <c:ptCount val="3"/>
                <c:pt idx="0">
                  <c:v>2023</c:v>
                </c:pt>
                <c:pt idx="1">
                  <c:v>2024</c:v>
                </c:pt>
                <c:pt idx="2">
                  <c:v>2025</c:v>
                </c:pt>
              </c:numCache>
            </c:numRef>
          </c:cat>
          <c:val>
            <c:numRef>
              <c:f>'187.ГРАДСКИ ТРГОВСКИ ЦЕНТАР-Акц'!$B$186:$D$186</c:f>
              <c:numCache>
                <c:formatCode>0.00</c:formatCode>
                <c:ptCount val="3"/>
                <c:pt idx="0">
                  <c:v>4.3087136847203356</c:v>
                </c:pt>
                <c:pt idx="1">
                  <c:v>5.3011059432891434</c:v>
                </c:pt>
                <c:pt idx="2">
                  <c:v>14.68499369045178</c:v>
                </c:pt>
              </c:numCache>
            </c:numRef>
          </c:val>
          <c:smooth val="0"/>
          <c:extLst>
            <c:ext xmlns:c16="http://schemas.microsoft.com/office/drawing/2014/chart" uri="{C3380CC4-5D6E-409C-BE32-E72D297353CC}">
              <c16:uniqueId val="{00000001-E5B2-0F45-9FE0-E58E66BC5282}"/>
            </c:ext>
          </c:extLst>
        </c:ser>
        <c:dLbls>
          <c:showLegendKey val="0"/>
          <c:showVal val="0"/>
          <c:showCatName val="0"/>
          <c:showSerName val="0"/>
          <c:showPercent val="0"/>
          <c:showBubbleSize val="0"/>
        </c:dLbls>
        <c:smooth val="0"/>
        <c:axId val="284432640"/>
        <c:axId val="284434432"/>
      </c:lineChart>
      <c:catAx>
        <c:axId val="28443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434432"/>
        <c:crosses val="autoZero"/>
        <c:auto val="1"/>
        <c:lblAlgn val="ctr"/>
        <c:lblOffset val="100"/>
        <c:noMultiLvlLbl val="0"/>
      </c:catAx>
      <c:valAx>
        <c:axId val="284434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4326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'188.Трговско друштво забавен па'!$A$161</c:f>
              <c:strCache>
                <c:ptCount val="1"/>
                <c:pt idx="0">
                  <c:v>   НЕТО ПРОФИТНА МАРЖА</c:v>
                </c:pt>
              </c:strCache>
            </c:strRef>
          </c:tx>
          <c:spPr>
            <a:ln w="28575" cap="rnd">
              <a:solidFill>
                <a:schemeClr val="accent1"/>
              </a:solidFill>
              <a:prstDash val="solid"/>
              <a:round/>
            </a:ln>
          </c:spPr>
          <c:marker>
            <c:symbol val="none"/>
          </c:marker>
          <c:cat>
            <c:numRef>
              <c:f>'188.Трговско друштво забавен па'!$B$160:$D$160</c:f>
              <c:numCache>
                <c:formatCode>General</c:formatCode>
                <c:ptCount val="3"/>
                <c:pt idx="0">
                  <c:v>2023</c:v>
                </c:pt>
                <c:pt idx="1">
                  <c:v>2024</c:v>
                </c:pt>
                <c:pt idx="2">
                  <c:v>2025</c:v>
                </c:pt>
              </c:numCache>
            </c:numRef>
          </c:cat>
          <c:val>
            <c:numRef>
              <c:f>'188.Трговско друштво забавен па'!$B$161:$D$161</c:f>
              <c:numCache>
                <c:formatCode>0.00</c:formatCode>
                <c:ptCount val="3"/>
                <c:pt idx="0">
                  <c:v>-312.18</c:v>
                </c:pt>
                <c:pt idx="1">
                  <c:v>-2271.84</c:v>
                </c:pt>
                <c:pt idx="2">
                  <c:v>-585.34</c:v>
                </c:pt>
              </c:numCache>
            </c:numRef>
          </c:val>
          <c:smooth val="0"/>
          <c:extLst>
            <c:ext xmlns:c16="http://schemas.microsoft.com/office/drawing/2014/chart" uri="{C3380CC4-5D6E-409C-BE32-E72D297353CC}">
              <c16:uniqueId val="{00000000-5219-BA4A-A9A6-E4310438829D}"/>
            </c:ext>
          </c:extLst>
        </c:ser>
        <c:ser>
          <c:idx val="1"/>
          <c:order val="1"/>
          <c:tx>
            <c:strRef>
              <c:f>'188.Трговско друштво забавен па'!$A$162</c:f>
              <c:strCache>
                <c:ptCount val="1"/>
                <c:pt idx="0">
                  <c:v>  ОПЕРАТИВНА ПРОФИТНА МАРЖА</c:v>
                </c:pt>
              </c:strCache>
            </c:strRef>
          </c:tx>
          <c:spPr>
            <a:ln w="28575" cap="rnd">
              <a:solidFill>
                <a:schemeClr val="accent2"/>
              </a:solidFill>
              <a:prstDash val="solid"/>
              <a:round/>
            </a:ln>
          </c:spPr>
          <c:marker>
            <c:symbol val="none"/>
          </c:marker>
          <c:cat>
            <c:numRef>
              <c:f>'188.Трговско друштво забавен па'!$B$160:$D$160</c:f>
              <c:numCache>
                <c:formatCode>General</c:formatCode>
                <c:ptCount val="3"/>
                <c:pt idx="0">
                  <c:v>2023</c:v>
                </c:pt>
                <c:pt idx="1">
                  <c:v>2024</c:v>
                </c:pt>
                <c:pt idx="2">
                  <c:v>2025</c:v>
                </c:pt>
              </c:numCache>
            </c:numRef>
          </c:cat>
          <c:val>
            <c:numRef>
              <c:f>'188.Трговско друштво забавен па'!$B$162:$D$162</c:f>
              <c:numCache>
                <c:formatCode>0.00</c:formatCode>
                <c:ptCount val="3"/>
                <c:pt idx="0">
                  <c:v>-364.08829299200278</c:v>
                </c:pt>
                <c:pt idx="1">
                  <c:v>-2422.0193636547151</c:v>
                </c:pt>
                <c:pt idx="2">
                  <c:v>-621.22544182291199</c:v>
                </c:pt>
              </c:numCache>
            </c:numRef>
          </c:val>
          <c:smooth val="0"/>
          <c:extLst>
            <c:ext xmlns:c16="http://schemas.microsoft.com/office/drawing/2014/chart" uri="{C3380CC4-5D6E-409C-BE32-E72D297353CC}">
              <c16:uniqueId val="{00000001-5219-BA4A-A9A6-E4310438829D}"/>
            </c:ext>
          </c:extLst>
        </c:ser>
        <c:ser>
          <c:idx val="2"/>
          <c:order val="2"/>
          <c:tx>
            <c:strRef>
              <c:f>'188.Трговско друштво забавен па'!$A$163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'188.Трговско друштво забавен па'!$B$160:$D$160</c:f>
              <c:numCache>
                <c:formatCode>General</c:formatCode>
                <c:ptCount val="3"/>
                <c:pt idx="0">
                  <c:v>2023</c:v>
                </c:pt>
                <c:pt idx="1">
                  <c:v>2024</c:v>
                </c:pt>
                <c:pt idx="2">
                  <c:v>2025</c:v>
                </c:pt>
              </c:numCache>
            </c:numRef>
          </c:cat>
          <c:val>
            <c:numRef>
              <c:f>'188.Трговско друштво забавен па'!$B$163:$D$163</c:f>
              <c:numCache>
                <c:formatCode>0.00</c:formatCode>
                <c:ptCount val="3"/>
                <c:pt idx="0">
                  <c:v>-83.33</c:v>
                </c:pt>
                <c:pt idx="1">
                  <c:v>-168.87</c:v>
                </c:pt>
                <c:pt idx="2">
                  <c:v>-239.78</c:v>
                </c:pt>
              </c:numCache>
            </c:numRef>
          </c:val>
          <c:smooth val="0"/>
          <c:extLst>
            <c:ext xmlns:c16="http://schemas.microsoft.com/office/drawing/2014/chart" uri="{C3380CC4-5D6E-409C-BE32-E72D297353CC}">
              <c16:uniqueId val="{00000002-5219-BA4A-A9A6-E4310438829D}"/>
            </c:ext>
          </c:extLst>
        </c:ser>
        <c:ser>
          <c:idx val="3"/>
          <c:order val="3"/>
          <c:tx>
            <c:strRef>
              <c:f>'188.Трговско друштво забавен па'!$A$164</c:f>
              <c:strCache>
                <c:ptCount val="1"/>
                <c:pt idx="0">
                  <c:v>  СТАПКА НА ПОВРАТ НА КАПИТАЛОТ (ROE)</c:v>
                </c:pt>
              </c:strCache>
            </c:strRef>
          </c:tx>
          <c:marker>
            <c:symbol val="none"/>
          </c:marker>
          <c:cat>
            <c:numRef>
              <c:f>'188.Трговско друштво забавен па'!$B$160:$D$160</c:f>
              <c:numCache>
                <c:formatCode>General</c:formatCode>
                <c:ptCount val="3"/>
                <c:pt idx="0">
                  <c:v>2023</c:v>
                </c:pt>
                <c:pt idx="1">
                  <c:v>2024</c:v>
                </c:pt>
                <c:pt idx="2">
                  <c:v>2025</c:v>
                </c:pt>
              </c:numCache>
            </c:numRef>
          </c:cat>
          <c:val>
            <c:numRef>
              <c:f>'188.Трговско друштво забавен па'!$B$164:$D$164</c:f>
              <c:numCache>
                <c:formatCode>0.00</c:formatCode>
                <c:ptCount val="3"/>
                <c:pt idx="0">
                  <c:v>19.71</c:v>
                </c:pt>
                <c:pt idx="1">
                  <c:v>26.85</c:v>
                </c:pt>
                <c:pt idx="2">
                  <c:v>22.38</c:v>
                </c:pt>
              </c:numCache>
            </c:numRef>
          </c:val>
          <c:smooth val="0"/>
          <c:extLst>
            <c:ext xmlns:c16="http://schemas.microsoft.com/office/drawing/2014/chart" uri="{C3380CC4-5D6E-409C-BE32-E72D297353CC}">
              <c16:uniqueId val="{00000000-9F46-E348-AC0D-3087C352362A}"/>
            </c:ext>
          </c:extLst>
        </c:ser>
        <c:dLbls>
          <c:showLegendKey val="0"/>
          <c:showVal val="0"/>
          <c:showCatName val="0"/>
          <c:showSerName val="0"/>
          <c:showPercent val="0"/>
          <c:showBubbleSize val="0"/>
        </c:dLbls>
        <c:smooth val="0"/>
        <c:axId val="285720576"/>
        <c:axId val="285722112"/>
      </c:lineChart>
      <c:catAx>
        <c:axId val="28572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722112"/>
        <c:crosses val="autoZero"/>
        <c:auto val="1"/>
        <c:lblAlgn val="ctr"/>
        <c:lblOffset val="100"/>
        <c:noMultiLvlLbl val="0"/>
      </c:catAx>
      <c:valAx>
        <c:axId val="2857221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7205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'188.Трговско друштво забавен па'!$A$95</c:f>
              <c:strCache>
                <c:ptCount val="1"/>
                <c:pt idx="0">
                  <c:v>Oбврски</c:v>
                </c:pt>
              </c:strCache>
            </c:strRef>
          </c:tx>
          <c:spPr>
            <a:solidFill>
              <a:schemeClr val="accent1"/>
            </a:solidFill>
            <a:ln>
              <a:noFill/>
              <a:prstDash val="solid"/>
            </a:ln>
          </c:spPr>
          <c:invertIfNegative val="0"/>
          <c:cat>
            <c:numRef>
              <c:f>'188.Трговско друштво забавен па'!$B$94:$D$94</c:f>
              <c:numCache>
                <c:formatCode>0</c:formatCode>
                <c:ptCount val="3"/>
                <c:pt idx="0">
                  <c:v>2023</c:v>
                </c:pt>
                <c:pt idx="1">
                  <c:v>2024</c:v>
                </c:pt>
                <c:pt idx="2">
                  <c:v>2025</c:v>
                </c:pt>
              </c:numCache>
            </c:numRef>
          </c:cat>
          <c:val>
            <c:numRef>
              <c:f>'188.Трговско друштво забавен па'!$B$95:$D$95</c:f>
              <c:numCache>
                <c:formatCode>#,##0</c:formatCode>
                <c:ptCount val="3"/>
                <c:pt idx="0">
                  <c:v>53491584</c:v>
                </c:pt>
                <c:pt idx="1">
                  <c:v>71326990</c:v>
                </c:pt>
                <c:pt idx="2">
                  <c:v>88851125</c:v>
                </c:pt>
              </c:numCache>
            </c:numRef>
          </c:val>
          <c:extLst>
            <c:ext xmlns:c16="http://schemas.microsoft.com/office/drawing/2014/chart" uri="{C3380CC4-5D6E-409C-BE32-E72D297353CC}">
              <c16:uniqueId val="{00000000-9C87-9447-9032-2467C03E7636}"/>
            </c:ext>
          </c:extLst>
        </c:ser>
        <c:ser>
          <c:idx val="1"/>
          <c:order val="1"/>
          <c:tx>
            <c:strRef>
              <c:f>'188.Трговско друштво забавен па'!$A$96</c:f>
              <c:strCache>
                <c:ptCount val="1"/>
                <c:pt idx="0">
                  <c:v>EBITDA</c:v>
                </c:pt>
              </c:strCache>
            </c:strRef>
          </c:tx>
          <c:spPr>
            <a:solidFill>
              <a:schemeClr val="accent2"/>
            </a:solidFill>
            <a:ln>
              <a:noFill/>
              <a:prstDash val="solid"/>
            </a:ln>
          </c:spPr>
          <c:invertIfNegative val="0"/>
          <c:cat>
            <c:numRef>
              <c:f>'188.Трговско друштво забавен па'!$B$94:$D$94</c:f>
              <c:numCache>
                <c:formatCode>0</c:formatCode>
                <c:ptCount val="3"/>
                <c:pt idx="0">
                  <c:v>2023</c:v>
                </c:pt>
                <c:pt idx="1">
                  <c:v>2024</c:v>
                </c:pt>
                <c:pt idx="2">
                  <c:v>2025</c:v>
                </c:pt>
              </c:numCache>
            </c:numRef>
          </c:cat>
          <c:val>
            <c:numRef>
              <c:f>'188.Трговско друштво забавен па'!$B$96:$D$96</c:f>
              <c:numCache>
                <c:formatCode>#,##0</c:formatCode>
                <c:ptCount val="3"/>
                <c:pt idx="0">
                  <c:v>-9157925</c:v>
                </c:pt>
                <c:pt idx="1">
                  <c:v>-17224355</c:v>
                </c:pt>
                <c:pt idx="2">
                  <c:v>-18543431</c:v>
                </c:pt>
              </c:numCache>
            </c:numRef>
          </c:val>
          <c:extLst>
            <c:ext xmlns:c16="http://schemas.microsoft.com/office/drawing/2014/chart" uri="{C3380CC4-5D6E-409C-BE32-E72D297353CC}">
              <c16:uniqueId val="{00000001-9C87-9447-9032-2467C03E7636}"/>
            </c:ext>
          </c:extLst>
        </c:ser>
        <c:ser>
          <c:idx val="2"/>
          <c:order val="2"/>
          <c:tx>
            <c:strRef>
              <c:f>'188.Трговско друштво забавен па'!$A$97</c:f>
              <c:strCache>
                <c:ptCount val="1"/>
                <c:pt idx="0">
                  <c:v>Показател на долг/ЕBITDA</c:v>
                </c:pt>
              </c:strCache>
            </c:strRef>
          </c:tx>
          <c:spPr>
            <a:solidFill>
              <a:schemeClr val="accent3"/>
            </a:solidFill>
            <a:ln>
              <a:noFill/>
              <a:prstDash val="solid"/>
            </a:ln>
          </c:spPr>
          <c:invertIfNegative val="0"/>
          <c:cat>
            <c:numRef>
              <c:f>'188.Трговско друштво забавен па'!$B$94:$D$94</c:f>
              <c:numCache>
                <c:formatCode>0</c:formatCode>
                <c:ptCount val="3"/>
                <c:pt idx="0">
                  <c:v>2023</c:v>
                </c:pt>
                <c:pt idx="1">
                  <c:v>2024</c:v>
                </c:pt>
                <c:pt idx="2">
                  <c:v>2025</c:v>
                </c:pt>
              </c:numCache>
            </c:numRef>
          </c:cat>
          <c:val>
            <c:numRef>
              <c:f>'188.Трговско друштво забавен па'!$B$97:$D$97</c:f>
              <c:numCache>
                <c:formatCode>#,##0.00</c:formatCode>
                <c:ptCount val="3"/>
                <c:pt idx="0">
                  <c:v>-5.8410157322755971</c:v>
                </c:pt>
                <c:pt idx="1">
                  <c:v>-4.1410543384643432</c:v>
                </c:pt>
                <c:pt idx="2">
                  <c:v>-4.7915148496521489</c:v>
                </c:pt>
              </c:numCache>
            </c:numRef>
          </c:val>
          <c:extLst>
            <c:ext xmlns:c16="http://schemas.microsoft.com/office/drawing/2014/chart" uri="{C3380CC4-5D6E-409C-BE32-E72D297353CC}">
              <c16:uniqueId val="{00000002-9C87-9447-9032-2467C03E7636}"/>
            </c:ext>
          </c:extLst>
        </c:ser>
        <c:dLbls>
          <c:showLegendKey val="0"/>
          <c:showVal val="0"/>
          <c:showCatName val="0"/>
          <c:showSerName val="0"/>
          <c:showPercent val="0"/>
          <c:showBubbleSize val="0"/>
        </c:dLbls>
        <c:gapWidth val="219"/>
        <c:overlap val="-27"/>
        <c:axId val="285757440"/>
        <c:axId val="285758976"/>
      </c:barChart>
      <c:catAx>
        <c:axId val="2857574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758976"/>
        <c:crosses val="autoZero"/>
        <c:auto val="1"/>
        <c:lblAlgn val="ctr"/>
        <c:lblOffset val="100"/>
        <c:noMultiLvlLbl val="0"/>
      </c:catAx>
      <c:valAx>
        <c:axId val="2857589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7574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'188.Трговско друштво забавен па'!$A$118</c:f>
              <c:strCache>
                <c:ptCount val="1"/>
                <c:pt idx="0">
                  <c:v>Oбврски</c:v>
                </c:pt>
              </c:strCache>
            </c:strRef>
          </c:tx>
          <c:spPr>
            <a:solidFill>
              <a:schemeClr val="accent1"/>
            </a:solidFill>
            <a:ln>
              <a:noFill/>
              <a:prstDash val="solid"/>
            </a:ln>
          </c:spPr>
          <c:invertIfNegative val="0"/>
          <c:cat>
            <c:numRef>
              <c:f>'188.Трговско друштво забавен па'!$B$117:$D$117</c:f>
              <c:numCache>
                <c:formatCode>General</c:formatCode>
                <c:ptCount val="3"/>
                <c:pt idx="0">
                  <c:v>2023</c:v>
                </c:pt>
                <c:pt idx="1">
                  <c:v>2024</c:v>
                </c:pt>
                <c:pt idx="2">
                  <c:v>2025</c:v>
                </c:pt>
              </c:numCache>
            </c:numRef>
          </c:cat>
          <c:val>
            <c:numRef>
              <c:f>'188.Трговско друштво забавен па'!$B$118:$D$118</c:f>
              <c:numCache>
                <c:formatCode>#,##0</c:formatCode>
                <c:ptCount val="3"/>
                <c:pt idx="0">
                  <c:v>53491584</c:v>
                </c:pt>
                <c:pt idx="1">
                  <c:v>71326990</c:v>
                </c:pt>
                <c:pt idx="2">
                  <c:v>88851125</c:v>
                </c:pt>
              </c:numCache>
            </c:numRef>
          </c:val>
          <c:extLst>
            <c:ext xmlns:c16="http://schemas.microsoft.com/office/drawing/2014/chart" uri="{C3380CC4-5D6E-409C-BE32-E72D297353CC}">
              <c16:uniqueId val="{00000000-3062-044B-93EB-1E745EA62A2C}"/>
            </c:ext>
          </c:extLst>
        </c:ser>
        <c:ser>
          <c:idx val="1"/>
          <c:order val="1"/>
          <c:tx>
            <c:strRef>
              <c:f>'188.Трговско друштво забавен па'!$A$119</c:f>
              <c:strCache>
                <c:ptCount val="1"/>
                <c:pt idx="0">
                  <c:v>Приходи</c:v>
                </c:pt>
              </c:strCache>
            </c:strRef>
          </c:tx>
          <c:spPr>
            <a:solidFill>
              <a:schemeClr val="accent2"/>
            </a:solidFill>
            <a:ln>
              <a:noFill/>
              <a:prstDash val="solid"/>
            </a:ln>
          </c:spPr>
          <c:invertIfNegative val="0"/>
          <c:cat>
            <c:numRef>
              <c:f>'188.Трговско друштво забавен па'!$B$117:$D$117</c:f>
              <c:numCache>
                <c:formatCode>General</c:formatCode>
                <c:ptCount val="3"/>
                <c:pt idx="0">
                  <c:v>2023</c:v>
                </c:pt>
                <c:pt idx="1">
                  <c:v>2024</c:v>
                </c:pt>
                <c:pt idx="2">
                  <c:v>2025</c:v>
                </c:pt>
              </c:numCache>
            </c:numRef>
          </c:cat>
          <c:val>
            <c:numRef>
              <c:f>'188.Трговско друштво забавен па'!$B$119:$D$119</c:f>
              <c:numCache>
                <c:formatCode>#,##0</c:formatCode>
                <c:ptCount val="3"/>
                <c:pt idx="0">
                  <c:v>4588921</c:v>
                </c:pt>
                <c:pt idx="1">
                  <c:v>1972683</c:v>
                </c:pt>
                <c:pt idx="2">
                  <c:v>4430067</c:v>
                </c:pt>
              </c:numCache>
            </c:numRef>
          </c:val>
          <c:extLst>
            <c:ext xmlns:c16="http://schemas.microsoft.com/office/drawing/2014/chart" uri="{C3380CC4-5D6E-409C-BE32-E72D297353CC}">
              <c16:uniqueId val="{00000001-3062-044B-93EB-1E745EA62A2C}"/>
            </c:ext>
          </c:extLst>
        </c:ser>
        <c:dLbls>
          <c:showLegendKey val="0"/>
          <c:showVal val="0"/>
          <c:showCatName val="0"/>
          <c:showSerName val="0"/>
          <c:showPercent val="0"/>
          <c:showBubbleSize val="0"/>
        </c:dLbls>
        <c:gapWidth val="219"/>
        <c:overlap val="-27"/>
        <c:axId val="285792896"/>
        <c:axId val="285806976"/>
      </c:barChart>
      <c:catAx>
        <c:axId val="2857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806976"/>
        <c:crosses val="autoZero"/>
        <c:auto val="1"/>
        <c:lblAlgn val="ctr"/>
        <c:lblOffset val="100"/>
        <c:noMultiLvlLbl val="0"/>
      </c:catAx>
      <c:valAx>
        <c:axId val="2858069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792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'188.Трговско друштво забавен па'!$A$139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'188.Трговско друштво забавен па'!$B$138:$D$138</c:f>
              <c:numCache>
                <c:formatCode>General</c:formatCode>
                <c:ptCount val="3"/>
                <c:pt idx="0">
                  <c:v>2023</c:v>
                </c:pt>
                <c:pt idx="1">
                  <c:v>2024</c:v>
                </c:pt>
                <c:pt idx="2">
                  <c:v>2025</c:v>
                </c:pt>
              </c:numCache>
            </c:numRef>
          </c:cat>
          <c:val>
            <c:numRef>
              <c:f>'188.Трговско друштво забавен па'!$B$139:$D$139</c:f>
              <c:numCache>
                <c:formatCode>0.00</c:formatCode>
                <c:ptCount val="3"/>
                <c:pt idx="0">
                  <c:v>4.7266053878524801</c:v>
                </c:pt>
                <c:pt idx="1">
                  <c:v>6.8608778793000127</c:v>
                </c:pt>
                <c:pt idx="2">
                  <c:v>11.29848032595163</c:v>
                </c:pt>
              </c:numCache>
            </c:numRef>
          </c:val>
          <c:smooth val="0"/>
          <c:extLst>
            <c:ext xmlns:c16="http://schemas.microsoft.com/office/drawing/2014/chart" uri="{C3380CC4-5D6E-409C-BE32-E72D297353CC}">
              <c16:uniqueId val="{00000000-8EA9-B948-B606-8BE6F65867A9}"/>
            </c:ext>
          </c:extLst>
        </c:ser>
        <c:ser>
          <c:idx val="1"/>
          <c:order val="1"/>
          <c:tx>
            <c:strRef>
              <c:f>'188.Трговско друштво забавен па'!$A$140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'188.Трговско друштво забавен па'!$B$138:$D$138</c:f>
              <c:numCache>
                <c:formatCode>General</c:formatCode>
                <c:ptCount val="3"/>
                <c:pt idx="0">
                  <c:v>2023</c:v>
                </c:pt>
                <c:pt idx="1">
                  <c:v>2024</c:v>
                </c:pt>
                <c:pt idx="2">
                  <c:v>2025</c:v>
                </c:pt>
              </c:numCache>
            </c:numRef>
          </c:cat>
          <c:val>
            <c:numRef>
              <c:f>'188.Трговско друштво забавен па'!$B$140:$D$140</c:f>
              <c:numCache>
                <c:formatCode>0.00</c:formatCode>
                <c:ptCount val="3"/>
                <c:pt idx="0">
                  <c:v>-1.1181152508786949</c:v>
                </c:pt>
                <c:pt idx="1">
                  <c:v>-1.090670668744202</c:v>
                </c:pt>
                <c:pt idx="2">
                  <c:v>-1.054564193364151</c:v>
                </c:pt>
              </c:numCache>
            </c:numRef>
          </c:val>
          <c:smooth val="0"/>
          <c:extLst>
            <c:ext xmlns:c16="http://schemas.microsoft.com/office/drawing/2014/chart" uri="{C3380CC4-5D6E-409C-BE32-E72D297353CC}">
              <c16:uniqueId val="{00000001-8EA9-B948-B606-8BE6F65867A9}"/>
            </c:ext>
          </c:extLst>
        </c:ser>
        <c:dLbls>
          <c:showLegendKey val="0"/>
          <c:showVal val="0"/>
          <c:showCatName val="0"/>
          <c:showSerName val="0"/>
          <c:showPercent val="0"/>
          <c:showBubbleSize val="0"/>
        </c:dLbls>
        <c:smooth val="0"/>
        <c:axId val="285840896"/>
        <c:axId val="285842432"/>
      </c:lineChart>
      <c:catAx>
        <c:axId val="285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842432"/>
        <c:crosses val="autoZero"/>
        <c:auto val="1"/>
        <c:lblAlgn val="ctr"/>
        <c:lblOffset val="100"/>
        <c:noMultiLvlLbl val="0"/>
      </c:catAx>
      <c:valAx>
        <c:axId val="285842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5840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r>
              <a:rPr lang="en-US"/>
              <a:t>None</a:t>
            </a:r>
          </a:p>
        </c:rich>
      </c:tx>
      <c:overlay val="0"/>
      <c:spPr>
        <a:noFill/>
        <a:ln>
          <a:noFill/>
          <a:prstDash val="solid"/>
        </a:ln>
      </c:spPr>
    </c:title>
    <c:autoTitleDeleted val="0"/>
    <c:plotArea>
      <c:layout/>
      <c:lineChart>
        <c:grouping val="standard"/>
        <c:varyColors val="0"/>
        <c:ser>
          <c:idx val="0"/>
          <c:order val="0"/>
          <c:tx>
            <c:strRef>
              <c:f>'188.Трговско друштво забавен па'!$A$185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'188.Трговско друштво забавен па'!$B$184:$D$184</c:f>
              <c:numCache>
                <c:formatCode>General</c:formatCode>
                <c:ptCount val="3"/>
                <c:pt idx="0">
                  <c:v>2023</c:v>
                </c:pt>
                <c:pt idx="1">
                  <c:v>2024</c:v>
                </c:pt>
                <c:pt idx="2">
                  <c:v>2025</c:v>
                </c:pt>
              </c:numCache>
            </c:numRef>
          </c:cat>
          <c:val>
            <c:numRef>
              <c:f>'188.Трговско друштво забавен па'!$B$185:$D$185</c:f>
              <c:numCache>
                <c:formatCode>0.00</c:formatCode>
                <c:ptCount val="3"/>
                <c:pt idx="0">
                  <c:v>1.3693312951809389E-2</c:v>
                </c:pt>
                <c:pt idx="1">
                  <c:v>1.828567278669687E-2</c:v>
                </c:pt>
                <c:pt idx="2">
                  <c:v>2.7158012912048102E-3</c:v>
                </c:pt>
              </c:numCache>
            </c:numRef>
          </c:val>
          <c:smooth val="0"/>
          <c:extLst>
            <c:ext xmlns:c16="http://schemas.microsoft.com/office/drawing/2014/chart" uri="{C3380CC4-5D6E-409C-BE32-E72D297353CC}">
              <c16:uniqueId val="{00000000-DFBB-F049-A22A-D64BC0308222}"/>
            </c:ext>
          </c:extLst>
        </c:ser>
        <c:ser>
          <c:idx val="1"/>
          <c:order val="1"/>
          <c:tx>
            <c:strRef>
              <c:f>'188.Трговско друштво забавен па'!$A$186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'188.Трговско друштво забавен па'!$B$184:$D$184</c:f>
              <c:numCache>
                <c:formatCode>General</c:formatCode>
                <c:ptCount val="3"/>
                <c:pt idx="0">
                  <c:v>2023</c:v>
                </c:pt>
                <c:pt idx="1">
                  <c:v>2024</c:v>
                </c:pt>
                <c:pt idx="2">
                  <c:v>2025</c:v>
                </c:pt>
              </c:numCache>
            </c:numRef>
          </c:cat>
          <c:val>
            <c:numRef>
              <c:f>'188.Трговско друштво забавен па'!$B$186:$D$186</c:f>
              <c:numCache>
                <c:formatCode>0.00</c:formatCode>
                <c:ptCount val="3"/>
                <c:pt idx="0">
                  <c:v>1.298202348990077E-2</c:v>
                </c:pt>
                <c:pt idx="1">
                  <c:v>1.7840862203774479E-2</c:v>
                </c:pt>
                <c:pt idx="2">
                  <c:v>2.0144820901254771E-3</c:v>
                </c:pt>
              </c:numCache>
            </c:numRef>
          </c:val>
          <c:smooth val="0"/>
          <c:extLst>
            <c:ext xmlns:c16="http://schemas.microsoft.com/office/drawing/2014/chart" uri="{C3380CC4-5D6E-409C-BE32-E72D297353CC}">
              <c16:uniqueId val="{00000001-DFBB-F049-A22A-D64BC0308222}"/>
            </c:ext>
          </c:extLst>
        </c:ser>
        <c:dLbls>
          <c:showLegendKey val="0"/>
          <c:showVal val="0"/>
          <c:showCatName val="0"/>
          <c:showSerName val="0"/>
          <c:showPercent val="0"/>
          <c:showBubbleSize val="0"/>
        </c:dLbls>
        <c:smooth val="0"/>
        <c:axId val="287596928"/>
        <c:axId val="287598464"/>
      </c:lineChart>
      <c:catAx>
        <c:axId val="28759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598464"/>
        <c:crosses val="autoZero"/>
        <c:auto val="1"/>
        <c:lblAlgn val="ctr"/>
        <c:lblOffset val="100"/>
        <c:noMultiLvlLbl val="0"/>
      </c:catAx>
      <c:valAx>
        <c:axId val="2875984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5969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'189.ЈП за јавни паркиралишта ГР'!$A$161</c:f>
              <c:strCache>
                <c:ptCount val="1"/>
                <c:pt idx="0">
                  <c:v>   НЕТО ПРОФИТНА МАРЖА</c:v>
                </c:pt>
              </c:strCache>
            </c:strRef>
          </c:tx>
          <c:spPr>
            <a:ln w="28575" cap="rnd">
              <a:solidFill>
                <a:schemeClr val="accent1"/>
              </a:solidFill>
              <a:prstDash val="solid"/>
              <a:round/>
            </a:ln>
          </c:spPr>
          <c:marker>
            <c:symbol val="none"/>
          </c:marker>
          <c:cat>
            <c:numRef>
              <c:f>'189.ЈП за јавни паркиралишта ГР'!$B$160:$D$160</c:f>
              <c:numCache>
                <c:formatCode>General</c:formatCode>
                <c:ptCount val="3"/>
                <c:pt idx="0">
                  <c:v>2023</c:v>
                </c:pt>
                <c:pt idx="1">
                  <c:v>2024</c:v>
                </c:pt>
                <c:pt idx="2">
                  <c:v>2025</c:v>
                </c:pt>
              </c:numCache>
            </c:numRef>
          </c:cat>
          <c:val>
            <c:numRef>
              <c:f>'189.ЈП за јавни паркиралишта ГР'!$B$161:$D$161</c:f>
              <c:numCache>
                <c:formatCode>0.00</c:formatCode>
                <c:ptCount val="3"/>
                <c:pt idx="0">
                  <c:v>3.6634732023963288</c:v>
                </c:pt>
                <c:pt idx="1">
                  <c:v>10.092866920300301</c:v>
                </c:pt>
                <c:pt idx="2">
                  <c:v>11.629259040173681</c:v>
                </c:pt>
              </c:numCache>
            </c:numRef>
          </c:val>
          <c:smooth val="0"/>
          <c:extLst>
            <c:ext xmlns:c16="http://schemas.microsoft.com/office/drawing/2014/chart" uri="{C3380CC4-5D6E-409C-BE32-E72D297353CC}">
              <c16:uniqueId val="{00000000-BAE3-314D-B737-D01FA5676B73}"/>
            </c:ext>
          </c:extLst>
        </c:ser>
        <c:ser>
          <c:idx val="1"/>
          <c:order val="1"/>
          <c:tx>
            <c:strRef>
              <c:f>'189.ЈП за јавни паркиралишта ГР'!$A$162</c:f>
              <c:strCache>
                <c:ptCount val="1"/>
                <c:pt idx="0">
                  <c:v>  ОПЕРАТИВНА ПРОФИТНА МАРЖА</c:v>
                </c:pt>
              </c:strCache>
            </c:strRef>
          </c:tx>
          <c:spPr>
            <a:ln w="28575" cap="rnd">
              <a:solidFill>
                <a:schemeClr val="accent2"/>
              </a:solidFill>
              <a:prstDash val="solid"/>
              <a:round/>
            </a:ln>
          </c:spPr>
          <c:marker>
            <c:symbol val="none"/>
          </c:marker>
          <c:cat>
            <c:numRef>
              <c:f>'189.ЈП за јавни паркиралишта ГР'!$B$160:$D$160</c:f>
              <c:numCache>
                <c:formatCode>General</c:formatCode>
                <c:ptCount val="3"/>
                <c:pt idx="0">
                  <c:v>2023</c:v>
                </c:pt>
                <c:pt idx="1">
                  <c:v>2024</c:v>
                </c:pt>
                <c:pt idx="2">
                  <c:v>2025</c:v>
                </c:pt>
              </c:numCache>
            </c:numRef>
          </c:cat>
          <c:val>
            <c:numRef>
              <c:f>'189.ЈП за јавни паркиралишта ГР'!$B$162:$D$162</c:f>
              <c:numCache>
                <c:formatCode>0.00</c:formatCode>
                <c:ptCount val="3"/>
                <c:pt idx="0">
                  <c:v>3.2440119659141038</c:v>
                </c:pt>
                <c:pt idx="1">
                  <c:v>10.58266931626196</c:v>
                </c:pt>
                <c:pt idx="2">
                  <c:v>12.243234722293691</c:v>
                </c:pt>
              </c:numCache>
            </c:numRef>
          </c:val>
          <c:smooth val="0"/>
          <c:extLst>
            <c:ext xmlns:c16="http://schemas.microsoft.com/office/drawing/2014/chart" uri="{C3380CC4-5D6E-409C-BE32-E72D297353CC}">
              <c16:uniqueId val="{00000001-BAE3-314D-B737-D01FA5676B73}"/>
            </c:ext>
          </c:extLst>
        </c:ser>
        <c:ser>
          <c:idx val="2"/>
          <c:order val="2"/>
          <c:tx>
            <c:strRef>
              <c:f>'189.ЈП за јавни паркиралишта ГР'!$A$163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'189.ЈП за јавни паркиралишта ГР'!$B$160:$D$160</c:f>
              <c:numCache>
                <c:formatCode>General</c:formatCode>
                <c:ptCount val="3"/>
                <c:pt idx="0">
                  <c:v>2023</c:v>
                </c:pt>
                <c:pt idx="1">
                  <c:v>2024</c:v>
                </c:pt>
                <c:pt idx="2">
                  <c:v>2025</c:v>
                </c:pt>
              </c:numCache>
            </c:numRef>
          </c:cat>
          <c:val>
            <c:numRef>
              <c:f>'189.ЈП за јавни паркиралишта ГР'!$B$163:$D$163</c:f>
              <c:numCache>
                <c:formatCode>0.00</c:formatCode>
                <c:ptCount val="3"/>
                <c:pt idx="0">
                  <c:v>8.6217135949381181</c:v>
                </c:pt>
                <c:pt idx="1">
                  <c:v>20.202086230270549</c:v>
                </c:pt>
                <c:pt idx="2">
                  <c:v>24.021153951794439</c:v>
                </c:pt>
              </c:numCache>
            </c:numRef>
          </c:val>
          <c:smooth val="0"/>
          <c:extLst>
            <c:ext xmlns:c16="http://schemas.microsoft.com/office/drawing/2014/chart" uri="{C3380CC4-5D6E-409C-BE32-E72D297353CC}">
              <c16:uniqueId val="{00000002-BAE3-314D-B737-D01FA5676B73}"/>
            </c:ext>
          </c:extLst>
        </c:ser>
        <c:ser>
          <c:idx val="3"/>
          <c:order val="3"/>
          <c:tx>
            <c:strRef>
              <c:f>'189.ЈП за јавни паркиралишта ГР'!$A$164</c:f>
              <c:strCache>
                <c:ptCount val="1"/>
                <c:pt idx="0">
                  <c:v>  СТАПКА НА ПОВРАТ НА КАПИТАЛОТ (ROE)</c:v>
                </c:pt>
              </c:strCache>
            </c:strRef>
          </c:tx>
          <c:marker>
            <c:symbol val="none"/>
          </c:marker>
          <c:cat>
            <c:numRef>
              <c:f>'189.ЈП за јавни паркиралишта ГР'!$B$160:$D$160</c:f>
              <c:numCache>
                <c:formatCode>General</c:formatCode>
                <c:ptCount val="3"/>
                <c:pt idx="0">
                  <c:v>2023</c:v>
                </c:pt>
                <c:pt idx="1">
                  <c:v>2024</c:v>
                </c:pt>
                <c:pt idx="2">
                  <c:v>2025</c:v>
                </c:pt>
              </c:numCache>
            </c:numRef>
          </c:cat>
          <c:val>
            <c:numRef>
              <c:f>'189.ЈП за јавни паркиралишта ГР'!$B$164:$D$164</c:f>
              <c:numCache>
                <c:formatCode>0.00</c:formatCode>
                <c:ptCount val="3"/>
                <c:pt idx="0">
                  <c:v>24.956814895164609</c:v>
                </c:pt>
                <c:pt idx="1">
                  <c:v>44.447217212909621</c:v>
                </c:pt>
                <c:pt idx="2">
                  <c:v>34.930057726371153</c:v>
                </c:pt>
              </c:numCache>
            </c:numRef>
          </c:val>
          <c:smooth val="0"/>
          <c:extLst>
            <c:ext xmlns:c16="http://schemas.microsoft.com/office/drawing/2014/chart" uri="{C3380CC4-5D6E-409C-BE32-E72D297353CC}">
              <c16:uniqueId val="{00000000-77DD-924D-9A8E-9FA9E1417F16}"/>
            </c:ext>
          </c:extLst>
        </c:ser>
        <c:dLbls>
          <c:showLegendKey val="0"/>
          <c:showVal val="0"/>
          <c:showCatName val="0"/>
          <c:showSerName val="0"/>
          <c:showPercent val="0"/>
          <c:showBubbleSize val="0"/>
        </c:dLbls>
        <c:smooth val="0"/>
        <c:axId val="287652096"/>
        <c:axId val="287657984"/>
      </c:lineChart>
      <c:catAx>
        <c:axId val="28765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657984"/>
        <c:crosses val="autoZero"/>
        <c:auto val="1"/>
        <c:lblAlgn val="ctr"/>
        <c:lblOffset val="100"/>
        <c:noMultiLvlLbl val="0"/>
      </c:catAx>
      <c:valAx>
        <c:axId val="2876579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652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'20.ЈКП ШАРИ с.Боговиње Боговиње'!$A$185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'20.ЈКП ШАРИ с.Боговиње Боговиње'!$B$184:$D$184</c:f>
              <c:numCache>
                <c:formatCode>General</c:formatCode>
                <c:ptCount val="3"/>
                <c:pt idx="0">
                  <c:v>2023</c:v>
                </c:pt>
                <c:pt idx="1">
                  <c:v>2024</c:v>
                </c:pt>
                <c:pt idx="2">
                  <c:v>2025</c:v>
                </c:pt>
              </c:numCache>
            </c:numRef>
          </c:cat>
          <c:val>
            <c:numRef>
              <c:f>'20.ЈКП ШАРИ с.Боговиње Боговиње'!$B$185:$D$185</c:f>
              <c:numCache>
                <c:formatCode>0.00</c:formatCode>
                <c:ptCount val="3"/>
                <c:pt idx="0">
                  <c:v>5.897713258637431</c:v>
                </c:pt>
                <c:pt idx="1">
                  <c:v>1.623947322367</c:v>
                </c:pt>
                <c:pt idx="2">
                  <c:v>0.7641567465200545</c:v>
                </c:pt>
              </c:numCache>
            </c:numRef>
          </c:val>
          <c:smooth val="0"/>
          <c:extLst>
            <c:ext xmlns:c16="http://schemas.microsoft.com/office/drawing/2014/chart" uri="{C3380CC4-5D6E-409C-BE32-E72D297353CC}">
              <c16:uniqueId val="{00000000-B07F-6B42-9671-24D431A547B4}"/>
            </c:ext>
          </c:extLst>
        </c:ser>
        <c:ser>
          <c:idx val="1"/>
          <c:order val="1"/>
          <c:tx>
            <c:strRef>
              <c:f>'20.ЈКП ШАРИ с.Боговиње Боговиње'!$A$186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'20.ЈКП ШАРИ с.Боговиње Боговиње'!$B$184:$D$184</c:f>
              <c:numCache>
                <c:formatCode>General</c:formatCode>
                <c:ptCount val="3"/>
                <c:pt idx="0">
                  <c:v>2023</c:v>
                </c:pt>
                <c:pt idx="1">
                  <c:v>2024</c:v>
                </c:pt>
                <c:pt idx="2">
                  <c:v>2025</c:v>
                </c:pt>
              </c:numCache>
            </c:numRef>
          </c:cat>
          <c:val>
            <c:numRef>
              <c:f>'20.ЈКП ШАРИ с.Боговиње Боговиње'!$B$186:$D$186</c:f>
              <c:numCache>
                <c:formatCode>0.00</c:formatCode>
                <c:ptCount val="3"/>
                <c:pt idx="0">
                  <c:v>5.897713258637431</c:v>
                </c:pt>
                <c:pt idx="1">
                  <c:v>1.623947322367</c:v>
                </c:pt>
                <c:pt idx="2">
                  <c:v>0.7641567465200545</c:v>
                </c:pt>
              </c:numCache>
            </c:numRef>
          </c:val>
          <c:smooth val="0"/>
          <c:extLst>
            <c:ext xmlns:c16="http://schemas.microsoft.com/office/drawing/2014/chart" uri="{C3380CC4-5D6E-409C-BE32-E72D297353CC}">
              <c16:uniqueId val="{00000001-B07F-6B42-9671-24D431A547B4}"/>
            </c:ext>
          </c:extLst>
        </c:ser>
        <c:dLbls>
          <c:showLegendKey val="0"/>
          <c:showVal val="0"/>
          <c:showCatName val="0"/>
          <c:showSerName val="0"/>
          <c:showPercent val="0"/>
          <c:showBubbleSize val="0"/>
        </c:dLbls>
        <c:smooth val="0"/>
        <c:axId val="226377728"/>
        <c:axId val="226379264"/>
      </c:lineChart>
      <c:catAx>
        <c:axId val="22637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79264"/>
        <c:crosses val="autoZero"/>
        <c:auto val="1"/>
        <c:lblAlgn val="ctr"/>
        <c:lblOffset val="100"/>
        <c:noMultiLvlLbl val="0"/>
      </c:catAx>
      <c:valAx>
        <c:axId val="2263792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777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'189.ЈП за јавни паркиралишта ГР'!$A$95</c:f>
              <c:strCache>
                <c:ptCount val="1"/>
                <c:pt idx="0">
                  <c:v>Oбврски</c:v>
                </c:pt>
              </c:strCache>
            </c:strRef>
          </c:tx>
          <c:spPr>
            <a:solidFill>
              <a:schemeClr val="accent1"/>
            </a:solidFill>
            <a:ln>
              <a:noFill/>
              <a:prstDash val="solid"/>
            </a:ln>
          </c:spPr>
          <c:invertIfNegative val="0"/>
          <c:cat>
            <c:numRef>
              <c:f>'189.ЈП за јавни паркиралишта ГР'!$B$94:$D$94</c:f>
              <c:numCache>
                <c:formatCode>0</c:formatCode>
                <c:ptCount val="3"/>
                <c:pt idx="0">
                  <c:v>2023</c:v>
                </c:pt>
                <c:pt idx="1">
                  <c:v>2024</c:v>
                </c:pt>
                <c:pt idx="2">
                  <c:v>2025</c:v>
                </c:pt>
              </c:numCache>
            </c:numRef>
          </c:cat>
          <c:val>
            <c:numRef>
              <c:f>'189.ЈП за јавни паркиралишта ГР'!$B$95:$D$95</c:f>
              <c:numCache>
                <c:formatCode>#,##0</c:formatCode>
                <c:ptCount val="3"/>
                <c:pt idx="0">
                  <c:v>59549591</c:v>
                </c:pt>
                <c:pt idx="1">
                  <c:v>69559787</c:v>
                </c:pt>
                <c:pt idx="2">
                  <c:v>37973655</c:v>
                </c:pt>
              </c:numCache>
            </c:numRef>
          </c:val>
          <c:extLst>
            <c:ext xmlns:c16="http://schemas.microsoft.com/office/drawing/2014/chart" uri="{C3380CC4-5D6E-409C-BE32-E72D297353CC}">
              <c16:uniqueId val="{00000000-B6EE-1D42-A267-94A5C9E36013}"/>
            </c:ext>
          </c:extLst>
        </c:ser>
        <c:ser>
          <c:idx val="1"/>
          <c:order val="1"/>
          <c:tx>
            <c:strRef>
              <c:f>'189.ЈП за јавни паркиралишта ГР'!$A$96</c:f>
              <c:strCache>
                <c:ptCount val="1"/>
                <c:pt idx="0">
                  <c:v>EBITDA</c:v>
                </c:pt>
              </c:strCache>
            </c:strRef>
          </c:tx>
          <c:spPr>
            <a:solidFill>
              <a:schemeClr val="accent2"/>
            </a:solidFill>
            <a:ln>
              <a:noFill/>
              <a:prstDash val="solid"/>
            </a:ln>
          </c:spPr>
          <c:invertIfNegative val="0"/>
          <c:cat>
            <c:numRef>
              <c:f>'189.ЈП за јавни паркиралишта ГР'!$B$94:$D$94</c:f>
              <c:numCache>
                <c:formatCode>0</c:formatCode>
                <c:ptCount val="3"/>
                <c:pt idx="0">
                  <c:v>2023</c:v>
                </c:pt>
                <c:pt idx="1">
                  <c:v>2024</c:v>
                </c:pt>
                <c:pt idx="2">
                  <c:v>2025</c:v>
                </c:pt>
              </c:numCache>
            </c:numRef>
          </c:cat>
          <c:val>
            <c:numRef>
              <c:f>'189.ЈП за јавни паркиралишта ГР'!$B$96:$D$96</c:f>
              <c:numCache>
                <c:formatCode>#,##0</c:formatCode>
                <c:ptCount val="3"/>
                <c:pt idx="0">
                  <c:v>20779495</c:v>
                </c:pt>
                <c:pt idx="1">
                  <c:v>42330340</c:v>
                </c:pt>
                <c:pt idx="2">
                  <c:v>48942598</c:v>
                </c:pt>
              </c:numCache>
            </c:numRef>
          </c:val>
          <c:extLst>
            <c:ext xmlns:c16="http://schemas.microsoft.com/office/drawing/2014/chart" uri="{C3380CC4-5D6E-409C-BE32-E72D297353CC}">
              <c16:uniqueId val="{00000001-B6EE-1D42-A267-94A5C9E36013}"/>
            </c:ext>
          </c:extLst>
        </c:ser>
        <c:ser>
          <c:idx val="2"/>
          <c:order val="2"/>
          <c:tx>
            <c:strRef>
              <c:f>'189.ЈП за јавни паркиралишта ГР'!$A$97</c:f>
              <c:strCache>
                <c:ptCount val="1"/>
                <c:pt idx="0">
                  <c:v>Показател на долг/ЕBITDA</c:v>
                </c:pt>
              </c:strCache>
            </c:strRef>
          </c:tx>
          <c:spPr>
            <a:solidFill>
              <a:schemeClr val="accent3"/>
            </a:solidFill>
            <a:ln>
              <a:noFill/>
              <a:prstDash val="solid"/>
            </a:ln>
          </c:spPr>
          <c:invertIfNegative val="0"/>
          <c:cat>
            <c:numRef>
              <c:f>'189.ЈП за јавни паркиралишта ГР'!$B$94:$D$94</c:f>
              <c:numCache>
                <c:formatCode>0</c:formatCode>
                <c:ptCount val="3"/>
                <c:pt idx="0">
                  <c:v>2023</c:v>
                </c:pt>
                <c:pt idx="1">
                  <c:v>2024</c:v>
                </c:pt>
                <c:pt idx="2">
                  <c:v>2025</c:v>
                </c:pt>
              </c:numCache>
            </c:numRef>
          </c:cat>
          <c:val>
            <c:numRef>
              <c:f>'189.ЈП за јавни паркиралишта ГР'!$B$97:$D$97</c:f>
              <c:numCache>
                <c:formatCode>#,##0.00</c:formatCode>
                <c:ptCount val="3"/>
                <c:pt idx="0">
                  <c:v>2.8657862474521161</c:v>
                </c:pt>
                <c:pt idx="1">
                  <c:v>1.643260767572384</c:v>
                </c:pt>
                <c:pt idx="2">
                  <c:v>0.7758814724138674</c:v>
                </c:pt>
              </c:numCache>
            </c:numRef>
          </c:val>
          <c:extLst>
            <c:ext xmlns:c16="http://schemas.microsoft.com/office/drawing/2014/chart" uri="{C3380CC4-5D6E-409C-BE32-E72D297353CC}">
              <c16:uniqueId val="{00000002-B6EE-1D42-A267-94A5C9E36013}"/>
            </c:ext>
          </c:extLst>
        </c:ser>
        <c:dLbls>
          <c:showLegendKey val="0"/>
          <c:showVal val="0"/>
          <c:showCatName val="0"/>
          <c:showSerName val="0"/>
          <c:showPercent val="0"/>
          <c:showBubbleSize val="0"/>
        </c:dLbls>
        <c:gapWidth val="219"/>
        <c:overlap val="-27"/>
        <c:axId val="287684864"/>
        <c:axId val="287309824"/>
      </c:barChart>
      <c:catAx>
        <c:axId val="2876848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309824"/>
        <c:crosses val="autoZero"/>
        <c:auto val="1"/>
        <c:lblAlgn val="ctr"/>
        <c:lblOffset val="100"/>
        <c:noMultiLvlLbl val="0"/>
      </c:catAx>
      <c:valAx>
        <c:axId val="2873098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6848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'189.ЈП за јавни паркиралишта ГР'!$A$118</c:f>
              <c:strCache>
                <c:ptCount val="1"/>
                <c:pt idx="0">
                  <c:v>Oбврски</c:v>
                </c:pt>
              </c:strCache>
            </c:strRef>
          </c:tx>
          <c:spPr>
            <a:solidFill>
              <a:schemeClr val="accent1"/>
            </a:solidFill>
            <a:ln>
              <a:noFill/>
              <a:prstDash val="solid"/>
            </a:ln>
          </c:spPr>
          <c:invertIfNegative val="0"/>
          <c:cat>
            <c:numRef>
              <c:f>'189.ЈП за јавни паркиралишта ГР'!$B$117:$D$117</c:f>
              <c:numCache>
                <c:formatCode>General</c:formatCode>
                <c:ptCount val="3"/>
                <c:pt idx="0">
                  <c:v>2023</c:v>
                </c:pt>
                <c:pt idx="1">
                  <c:v>2024</c:v>
                </c:pt>
                <c:pt idx="2">
                  <c:v>2025</c:v>
                </c:pt>
              </c:numCache>
            </c:numRef>
          </c:cat>
          <c:val>
            <c:numRef>
              <c:f>'189.ЈП за јавни паркиралишта ГР'!$B$118:$D$118</c:f>
              <c:numCache>
                <c:formatCode>#,##0</c:formatCode>
                <c:ptCount val="3"/>
                <c:pt idx="0">
                  <c:v>59549591</c:v>
                </c:pt>
                <c:pt idx="1">
                  <c:v>69559787</c:v>
                </c:pt>
                <c:pt idx="2">
                  <c:v>37973655</c:v>
                </c:pt>
              </c:numCache>
            </c:numRef>
          </c:val>
          <c:extLst>
            <c:ext xmlns:c16="http://schemas.microsoft.com/office/drawing/2014/chart" uri="{C3380CC4-5D6E-409C-BE32-E72D297353CC}">
              <c16:uniqueId val="{00000000-400D-3443-BE1C-89942256EAEB}"/>
            </c:ext>
          </c:extLst>
        </c:ser>
        <c:ser>
          <c:idx val="1"/>
          <c:order val="1"/>
          <c:tx>
            <c:strRef>
              <c:f>'189.ЈП за јавни паркиралишта ГР'!$A$119</c:f>
              <c:strCache>
                <c:ptCount val="1"/>
                <c:pt idx="0">
                  <c:v>Приходи</c:v>
                </c:pt>
              </c:strCache>
            </c:strRef>
          </c:tx>
          <c:spPr>
            <a:solidFill>
              <a:schemeClr val="accent2"/>
            </a:solidFill>
            <a:ln>
              <a:noFill/>
              <a:prstDash val="solid"/>
            </a:ln>
          </c:spPr>
          <c:invertIfNegative val="0"/>
          <c:cat>
            <c:numRef>
              <c:f>'189.ЈП за јавни паркиралишта ГР'!$B$117:$D$117</c:f>
              <c:numCache>
                <c:formatCode>General</c:formatCode>
                <c:ptCount val="3"/>
                <c:pt idx="0">
                  <c:v>2023</c:v>
                </c:pt>
                <c:pt idx="1">
                  <c:v>2024</c:v>
                </c:pt>
                <c:pt idx="2">
                  <c:v>2025</c:v>
                </c:pt>
              </c:numCache>
            </c:numRef>
          </c:cat>
          <c:val>
            <c:numRef>
              <c:f>'189.ЈП за јавни паркиралишта ГР'!$B$119:$D$119</c:f>
              <c:numCache>
                <c:formatCode>#,##0</c:formatCode>
                <c:ptCount val="3"/>
                <c:pt idx="0">
                  <c:v>257850424</c:v>
                </c:pt>
                <c:pt idx="1">
                  <c:v>299445513</c:v>
                </c:pt>
                <c:pt idx="2">
                  <c:v>314287351</c:v>
                </c:pt>
              </c:numCache>
            </c:numRef>
          </c:val>
          <c:extLst>
            <c:ext xmlns:c16="http://schemas.microsoft.com/office/drawing/2014/chart" uri="{C3380CC4-5D6E-409C-BE32-E72D297353CC}">
              <c16:uniqueId val="{00000001-400D-3443-BE1C-89942256EAEB}"/>
            </c:ext>
          </c:extLst>
        </c:ser>
        <c:dLbls>
          <c:showLegendKey val="0"/>
          <c:showVal val="0"/>
          <c:showCatName val="0"/>
          <c:showSerName val="0"/>
          <c:showPercent val="0"/>
          <c:showBubbleSize val="0"/>
        </c:dLbls>
        <c:gapWidth val="219"/>
        <c:overlap val="-27"/>
        <c:axId val="287339648"/>
        <c:axId val="287341184"/>
      </c:barChart>
      <c:catAx>
        <c:axId val="28733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341184"/>
        <c:crosses val="autoZero"/>
        <c:auto val="1"/>
        <c:lblAlgn val="ctr"/>
        <c:lblOffset val="100"/>
        <c:noMultiLvlLbl val="0"/>
      </c:catAx>
      <c:valAx>
        <c:axId val="287341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339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'189.ЈП за јавни паркиралишта ГР'!$A$139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'189.ЈП за јавни паркиралишта ГР'!$B$138:$D$138</c:f>
              <c:numCache>
                <c:formatCode>General</c:formatCode>
                <c:ptCount val="3"/>
                <c:pt idx="0">
                  <c:v>2023</c:v>
                </c:pt>
                <c:pt idx="1">
                  <c:v>2024</c:v>
                </c:pt>
                <c:pt idx="2">
                  <c:v>2025</c:v>
                </c:pt>
              </c:numCache>
            </c:numRef>
          </c:cat>
          <c:val>
            <c:numRef>
              <c:f>'189.ЈП за јавни паркиралишта ГР'!$B$139:$D$139</c:f>
              <c:numCache>
                <c:formatCode>0.00</c:formatCode>
                <c:ptCount val="3"/>
                <c:pt idx="0">
                  <c:v>0.54838059060470346</c:v>
                </c:pt>
                <c:pt idx="1">
                  <c:v>0.46818182867549663</c:v>
                </c:pt>
                <c:pt idx="2">
                  <c:v>0.25162978715706319</c:v>
                </c:pt>
              </c:numCache>
            </c:numRef>
          </c:val>
          <c:smooth val="0"/>
          <c:extLst>
            <c:ext xmlns:c16="http://schemas.microsoft.com/office/drawing/2014/chart" uri="{C3380CC4-5D6E-409C-BE32-E72D297353CC}">
              <c16:uniqueId val="{00000000-3853-8346-8FA7-7D2C567691B6}"/>
            </c:ext>
          </c:extLst>
        </c:ser>
        <c:ser>
          <c:idx val="1"/>
          <c:order val="1"/>
          <c:tx>
            <c:strRef>
              <c:f>'189.ЈП за јавни паркиралишта ГР'!$A$140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'189.ЈП за јавни паркиралишта ГР'!$B$138:$D$138</c:f>
              <c:numCache>
                <c:formatCode>General</c:formatCode>
                <c:ptCount val="3"/>
                <c:pt idx="0">
                  <c:v>2023</c:v>
                </c:pt>
                <c:pt idx="1">
                  <c:v>2024</c:v>
                </c:pt>
                <c:pt idx="2">
                  <c:v>2025</c:v>
                </c:pt>
              </c:numCache>
            </c:numRef>
          </c:cat>
          <c:val>
            <c:numRef>
              <c:f>'189.ЈП за јавни паркиралишта ГР'!$B$140:$D$140</c:f>
              <c:numCache>
                <c:formatCode>0.00</c:formatCode>
                <c:ptCount val="3"/>
                <c:pt idx="0">
                  <c:v>1.587368072613512</c:v>
                </c:pt>
                <c:pt idx="1">
                  <c:v>1.030060915347274</c:v>
                </c:pt>
                <c:pt idx="2">
                  <c:v>0.36590427790060892</c:v>
                </c:pt>
              </c:numCache>
            </c:numRef>
          </c:val>
          <c:smooth val="0"/>
          <c:extLst>
            <c:ext xmlns:c16="http://schemas.microsoft.com/office/drawing/2014/chart" uri="{C3380CC4-5D6E-409C-BE32-E72D297353CC}">
              <c16:uniqueId val="{00000001-3853-8346-8FA7-7D2C567691B6}"/>
            </c:ext>
          </c:extLst>
        </c:ser>
        <c:dLbls>
          <c:showLegendKey val="0"/>
          <c:showVal val="0"/>
          <c:showCatName val="0"/>
          <c:showSerName val="0"/>
          <c:showPercent val="0"/>
          <c:showBubbleSize val="0"/>
        </c:dLbls>
        <c:smooth val="0"/>
        <c:axId val="287379456"/>
        <c:axId val="287380992"/>
      </c:lineChart>
      <c:catAx>
        <c:axId val="28737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380992"/>
        <c:crosses val="autoZero"/>
        <c:auto val="1"/>
        <c:lblAlgn val="ctr"/>
        <c:lblOffset val="100"/>
        <c:noMultiLvlLbl val="0"/>
      </c:catAx>
      <c:valAx>
        <c:axId val="287380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379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'189.ЈП за јавни паркиралишта ГР'!$A$185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'189.ЈП за јавни паркиралишта ГР'!$B$184:$D$184</c:f>
              <c:numCache>
                <c:formatCode>General</c:formatCode>
                <c:ptCount val="3"/>
                <c:pt idx="0">
                  <c:v>2023</c:v>
                </c:pt>
                <c:pt idx="1">
                  <c:v>2024</c:v>
                </c:pt>
                <c:pt idx="2">
                  <c:v>2025</c:v>
                </c:pt>
              </c:numCache>
            </c:numRef>
          </c:cat>
          <c:val>
            <c:numRef>
              <c:f>'189.ЈП за јавни паркиралишта ГР'!$B$185:$D$185</c:f>
              <c:numCache>
                <c:formatCode>0.00</c:formatCode>
                <c:ptCount val="3"/>
                <c:pt idx="0">
                  <c:v>1.128541873612533</c:v>
                </c:pt>
                <c:pt idx="1">
                  <c:v>1.589002191740466</c:v>
                </c:pt>
                <c:pt idx="2">
                  <c:v>3.2242545259338349</c:v>
                </c:pt>
              </c:numCache>
            </c:numRef>
          </c:val>
          <c:smooth val="0"/>
          <c:extLst>
            <c:ext xmlns:c16="http://schemas.microsoft.com/office/drawing/2014/chart" uri="{C3380CC4-5D6E-409C-BE32-E72D297353CC}">
              <c16:uniqueId val="{00000000-7501-DB47-A27B-404B72F06A29}"/>
            </c:ext>
          </c:extLst>
        </c:ser>
        <c:ser>
          <c:idx val="1"/>
          <c:order val="1"/>
          <c:tx>
            <c:strRef>
              <c:f>'189.ЈП за јавни паркиралишта ГР'!$A$186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'189.ЈП за јавни паркиралишта ГР'!$B$184:$D$184</c:f>
              <c:numCache>
                <c:formatCode>General</c:formatCode>
                <c:ptCount val="3"/>
                <c:pt idx="0">
                  <c:v>2023</c:v>
                </c:pt>
                <c:pt idx="1">
                  <c:v>2024</c:v>
                </c:pt>
                <c:pt idx="2">
                  <c:v>2025</c:v>
                </c:pt>
              </c:numCache>
            </c:numRef>
          </c:cat>
          <c:val>
            <c:numRef>
              <c:f>'189.ЈП за јавни паркиралишта ГР'!$B$186:$D$186</c:f>
              <c:numCache>
                <c:formatCode>0.00</c:formatCode>
                <c:ptCount val="3"/>
                <c:pt idx="0">
                  <c:v>1.079652620955869</c:v>
                </c:pt>
                <c:pt idx="1">
                  <c:v>1.5481942605718439</c:v>
                </c:pt>
                <c:pt idx="2">
                  <c:v>3.157521997816644</c:v>
                </c:pt>
              </c:numCache>
            </c:numRef>
          </c:val>
          <c:smooth val="0"/>
          <c:extLst>
            <c:ext xmlns:c16="http://schemas.microsoft.com/office/drawing/2014/chart" uri="{C3380CC4-5D6E-409C-BE32-E72D297353CC}">
              <c16:uniqueId val="{00000001-7501-DB47-A27B-404B72F06A29}"/>
            </c:ext>
          </c:extLst>
        </c:ser>
        <c:dLbls>
          <c:showLegendKey val="0"/>
          <c:showVal val="0"/>
          <c:showCatName val="0"/>
          <c:showSerName val="0"/>
          <c:showPercent val="0"/>
          <c:showBubbleSize val="0"/>
        </c:dLbls>
        <c:smooth val="0"/>
        <c:axId val="287402624"/>
        <c:axId val="287424896"/>
      </c:lineChart>
      <c:catAx>
        <c:axId val="28740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424896"/>
        <c:crosses val="autoZero"/>
        <c:auto val="1"/>
        <c:lblAlgn val="ctr"/>
        <c:lblOffset val="100"/>
        <c:noMultiLvlLbl val="0"/>
      </c:catAx>
      <c:valAx>
        <c:axId val="287424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402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'190.ЈП за јавни паркиралишта ПА'!$A$161</c:f>
              <c:strCache>
                <c:ptCount val="1"/>
                <c:pt idx="0">
                  <c:v>   НЕТО ПРОФИТНА МАРЖА</c:v>
                </c:pt>
              </c:strCache>
            </c:strRef>
          </c:tx>
          <c:spPr>
            <a:ln w="28575" cap="rnd">
              <a:solidFill>
                <a:schemeClr val="accent1"/>
              </a:solidFill>
              <a:prstDash val="solid"/>
              <a:round/>
            </a:ln>
          </c:spPr>
          <c:marker>
            <c:symbol val="none"/>
          </c:marker>
          <c:cat>
            <c:numRef>
              <c:f>'190.ЈП за јавни паркиралишта ПА'!$B$160:$D$160</c:f>
              <c:numCache>
                <c:formatCode>General</c:formatCode>
                <c:ptCount val="3"/>
                <c:pt idx="0">
                  <c:v>2023</c:v>
                </c:pt>
                <c:pt idx="1">
                  <c:v>2024</c:v>
                </c:pt>
                <c:pt idx="2">
                  <c:v>2025</c:v>
                </c:pt>
              </c:numCache>
            </c:numRef>
          </c:cat>
          <c:val>
            <c:numRef>
              <c:f>'190.ЈП за јавни паркиралишта ПА'!$B$161:$D$161</c:f>
              <c:numCache>
                <c:formatCode>0.00</c:formatCode>
                <c:ptCount val="3"/>
                <c:pt idx="0">
                  <c:v>4.927672734397941</c:v>
                </c:pt>
                <c:pt idx="1">
                  <c:v>11.63715088355152</c:v>
                </c:pt>
                <c:pt idx="2">
                  <c:v>11.81346533659204</c:v>
                </c:pt>
              </c:numCache>
            </c:numRef>
          </c:val>
          <c:smooth val="0"/>
          <c:extLst>
            <c:ext xmlns:c16="http://schemas.microsoft.com/office/drawing/2014/chart" uri="{C3380CC4-5D6E-409C-BE32-E72D297353CC}">
              <c16:uniqueId val="{00000000-9704-FD4A-AA16-1FC736153DAE}"/>
            </c:ext>
          </c:extLst>
        </c:ser>
        <c:ser>
          <c:idx val="1"/>
          <c:order val="1"/>
          <c:tx>
            <c:strRef>
              <c:f>'190.ЈП за јавни паркиралишта ПА'!$A$162</c:f>
              <c:strCache>
                <c:ptCount val="1"/>
                <c:pt idx="0">
                  <c:v>  ОПЕРАТИВНА ПРОФИТНА МАРЖА</c:v>
                </c:pt>
              </c:strCache>
            </c:strRef>
          </c:tx>
          <c:spPr>
            <a:ln w="28575" cap="rnd">
              <a:solidFill>
                <a:schemeClr val="accent2"/>
              </a:solidFill>
              <a:prstDash val="solid"/>
              <a:round/>
            </a:ln>
          </c:spPr>
          <c:marker>
            <c:symbol val="none"/>
          </c:marker>
          <c:cat>
            <c:numRef>
              <c:f>'190.ЈП за јавни паркиралишта ПА'!$B$160:$D$160</c:f>
              <c:numCache>
                <c:formatCode>General</c:formatCode>
                <c:ptCount val="3"/>
                <c:pt idx="0">
                  <c:v>2023</c:v>
                </c:pt>
                <c:pt idx="1">
                  <c:v>2024</c:v>
                </c:pt>
                <c:pt idx="2">
                  <c:v>2025</c:v>
                </c:pt>
              </c:numCache>
            </c:numRef>
          </c:cat>
          <c:val>
            <c:numRef>
              <c:f>'190.ЈП за јавни паркиралишта ПА'!$B$162:$D$162</c:f>
              <c:numCache>
                <c:formatCode>0.00</c:formatCode>
                <c:ptCount val="3"/>
                <c:pt idx="0">
                  <c:v>-29.700654785371508</c:v>
                </c:pt>
                <c:pt idx="1">
                  <c:v>-22.374649041891551</c:v>
                </c:pt>
                <c:pt idx="2">
                  <c:v>-62.831195846971667</c:v>
                </c:pt>
              </c:numCache>
            </c:numRef>
          </c:val>
          <c:smooth val="0"/>
          <c:extLst>
            <c:ext xmlns:c16="http://schemas.microsoft.com/office/drawing/2014/chart" uri="{C3380CC4-5D6E-409C-BE32-E72D297353CC}">
              <c16:uniqueId val="{00000001-9704-FD4A-AA16-1FC736153DAE}"/>
            </c:ext>
          </c:extLst>
        </c:ser>
        <c:ser>
          <c:idx val="2"/>
          <c:order val="2"/>
          <c:tx>
            <c:strRef>
              <c:f>'190.ЈП за јавни паркиралишта ПА'!$A$163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'190.ЈП за јавни паркиралишта ПА'!$B$160:$D$160</c:f>
              <c:numCache>
                <c:formatCode>General</c:formatCode>
                <c:ptCount val="3"/>
                <c:pt idx="0">
                  <c:v>2023</c:v>
                </c:pt>
                <c:pt idx="1">
                  <c:v>2024</c:v>
                </c:pt>
                <c:pt idx="2">
                  <c:v>2025</c:v>
                </c:pt>
              </c:numCache>
            </c:numRef>
          </c:cat>
          <c:val>
            <c:numRef>
              <c:f>'190.ЈП за јавни паркиралишта ПА'!$B$163:$D$163</c:f>
              <c:numCache>
                <c:formatCode>0.00</c:formatCode>
                <c:ptCount val="3"/>
                <c:pt idx="0">
                  <c:v>5.0067458373545248</c:v>
                </c:pt>
                <c:pt idx="1">
                  <c:v>15.925089705689929</c:v>
                </c:pt>
                <c:pt idx="2">
                  <c:v>10.033689089991819</c:v>
                </c:pt>
              </c:numCache>
            </c:numRef>
          </c:val>
          <c:smooth val="0"/>
          <c:extLst>
            <c:ext xmlns:c16="http://schemas.microsoft.com/office/drawing/2014/chart" uri="{C3380CC4-5D6E-409C-BE32-E72D297353CC}">
              <c16:uniqueId val="{00000002-9704-FD4A-AA16-1FC736153DAE}"/>
            </c:ext>
          </c:extLst>
        </c:ser>
        <c:ser>
          <c:idx val="3"/>
          <c:order val="3"/>
          <c:tx>
            <c:strRef>
              <c:f>'190.ЈП за јавни паркиралишта ПА'!$A$164</c:f>
              <c:strCache>
                <c:ptCount val="1"/>
                <c:pt idx="0">
                  <c:v>  СТАПКА НА ПОВРАТ НА КАПИТАЛОТ (ROE)</c:v>
                </c:pt>
              </c:strCache>
            </c:strRef>
          </c:tx>
          <c:marker>
            <c:symbol val="none"/>
          </c:marker>
          <c:cat>
            <c:numRef>
              <c:f>'190.ЈП за јавни паркиралишта ПА'!$B$160:$D$160</c:f>
              <c:numCache>
                <c:formatCode>General</c:formatCode>
                <c:ptCount val="3"/>
                <c:pt idx="0">
                  <c:v>2023</c:v>
                </c:pt>
                <c:pt idx="1">
                  <c:v>2024</c:v>
                </c:pt>
                <c:pt idx="2">
                  <c:v>2025</c:v>
                </c:pt>
              </c:numCache>
            </c:numRef>
          </c:cat>
          <c:val>
            <c:numRef>
              <c:f>'190.ЈП за јавни паркиралишта ПА'!$B$164:$D$164</c:f>
              <c:numCache>
                <c:formatCode>0.00</c:formatCode>
                <c:ptCount val="3"/>
                <c:pt idx="0">
                  <c:v>84.365040232592705</c:v>
                </c:pt>
                <c:pt idx="1">
                  <c:v>73.897215712315003</c:v>
                </c:pt>
                <c:pt idx="2">
                  <c:v>37.614609865320062</c:v>
                </c:pt>
              </c:numCache>
            </c:numRef>
          </c:val>
          <c:smooth val="0"/>
          <c:extLst>
            <c:ext xmlns:c16="http://schemas.microsoft.com/office/drawing/2014/chart" uri="{C3380CC4-5D6E-409C-BE32-E72D297353CC}">
              <c16:uniqueId val="{00000000-C519-1C47-928D-FBE2C5643580}"/>
            </c:ext>
          </c:extLst>
        </c:ser>
        <c:dLbls>
          <c:showLegendKey val="0"/>
          <c:showVal val="0"/>
          <c:showCatName val="0"/>
          <c:showSerName val="0"/>
          <c:showPercent val="0"/>
          <c:showBubbleSize val="0"/>
        </c:dLbls>
        <c:smooth val="0"/>
        <c:axId val="281694592"/>
        <c:axId val="281696128"/>
      </c:lineChart>
      <c:catAx>
        <c:axId val="28169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696128"/>
        <c:crosses val="autoZero"/>
        <c:auto val="1"/>
        <c:lblAlgn val="ctr"/>
        <c:lblOffset val="100"/>
        <c:noMultiLvlLbl val="0"/>
      </c:catAx>
      <c:valAx>
        <c:axId val="281696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6945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'190.ЈП за јавни паркиралишта ПА'!$A$95</c:f>
              <c:strCache>
                <c:ptCount val="1"/>
                <c:pt idx="0">
                  <c:v>Oбврски</c:v>
                </c:pt>
              </c:strCache>
            </c:strRef>
          </c:tx>
          <c:spPr>
            <a:solidFill>
              <a:schemeClr val="accent1"/>
            </a:solidFill>
            <a:ln>
              <a:noFill/>
              <a:prstDash val="solid"/>
            </a:ln>
          </c:spPr>
          <c:invertIfNegative val="0"/>
          <c:cat>
            <c:numRef>
              <c:f>'190.ЈП за јавни паркиралишта ПА'!$B$94:$D$94</c:f>
              <c:numCache>
                <c:formatCode>0</c:formatCode>
                <c:ptCount val="3"/>
                <c:pt idx="0">
                  <c:v>2023</c:v>
                </c:pt>
                <c:pt idx="1">
                  <c:v>2024</c:v>
                </c:pt>
                <c:pt idx="2">
                  <c:v>2025</c:v>
                </c:pt>
              </c:numCache>
            </c:numRef>
          </c:cat>
          <c:val>
            <c:numRef>
              <c:f>'190.ЈП за јавни паркиралишта ПА'!$B$95:$D$95</c:f>
              <c:numCache>
                <c:formatCode>#,##0</c:formatCode>
                <c:ptCount val="3"/>
                <c:pt idx="0">
                  <c:v>16880877</c:v>
                </c:pt>
                <c:pt idx="1">
                  <c:v>13718942</c:v>
                </c:pt>
                <c:pt idx="2">
                  <c:v>23858030</c:v>
                </c:pt>
              </c:numCache>
            </c:numRef>
          </c:val>
          <c:extLst>
            <c:ext xmlns:c16="http://schemas.microsoft.com/office/drawing/2014/chart" uri="{C3380CC4-5D6E-409C-BE32-E72D297353CC}">
              <c16:uniqueId val="{00000000-9A94-824B-A226-AAB9FFFA7864}"/>
            </c:ext>
          </c:extLst>
        </c:ser>
        <c:ser>
          <c:idx val="1"/>
          <c:order val="1"/>
          <c:tx>
            <c:strRef>
              <c:f>'190.ЈП за јавни паркиралишта ПА'!$A$96</c:f>
              <c:strCache>
                <c:ptCount val="1"/>
                <c:pt idx="0">
                  <c:v>EBITDA</c:v>
                </c:pt>
              </c:strCache>
            </c:strRef>
          </c:tx>
          <c:spPr>
            <a:solidFill>
              <a:schemeClr val="accent2"/>
            </a:solidFill>
            <a:ln>
              <a:noFill/>
              <a:prstDash val="solid"/>
            </a:ln>
          </c:spPr>
          <c:invertIfNegative val="0"/>
          <c:cat>
            <c:numRef>
              <c:f>'190.ЈП за јавни паркиралишта ПА'!$B$94:$D$94</c:f>
              <c:numCache>
                <c:formatCode>0</c:formatCode>
                <c:ptCount val="3"/>
                <c:pt idx="0">
                  <c:v>2023</c:v>
                </c:pt>
                <c:pt idx="1">
                  <c:v>2024</c:v>
                </c:pt>
                <c:pt idx="2">
                  <c:v>2025</c:v>
                </c:pt>
              </c:numCache>
            </c:numRef>
          </c:cat>
          <c:val>
            <c:numRef>
              <c:f>'190.ЈП за јавни паркиралишта ПА'!$B$96:$D$96</c:f>
              <c:numCache>
                <c:formatCode>#,##0</c:formatCode>
                <c:ptCount val="3"/>
                <c:pt idx="0">
                  <c:v>-27697440</c:v>
                </c:pt>
                <c:pt idx="1">
                  <c:v>-31980483</c:v>
                </c:pt>
                <c:pt idx="2">
                  <c:v>-81448994</c:v>
                </c:pt>
              </c:numCache>
            </c:numRef>
          </c:val>
          <c:extLst>
            <c:ext xmlns:c16="http://schemas.microsoft.com/office/drawing/2014/chart" uri="{C3380CC4-5D6E-409C-BE32-E72D297353CC}">
              <c16:uniqueId val="{00000001-9A94-824B-A226-AAB9FFFA7864}"/>
            </c:ext>
          </c:extLst>
        </c:ser>
        <c:ser>
          <c:idx val="2"/>
          <c:order val="2"/>
          <c:tx>
            <c:strRef>
              <c:f>'190.ЈП за јавни паркиралишта ПА'!$A$97</c:f>
              <c:strCache>
                <c:ptCount val="1"/>
                <c:pt idx="0">
                  <c:v>Показател на долг/ЕBITDA</c:v>
                </c:pt>
              </c:strCache>
            </c:strRef>
          </c:tx>
          <c:spPr>
            <a:solidFill>
              <a:schemeClr val="accent3"/>
            </a:solidFill>
            <a:ln>
              <a:noFill/>
              <a:prstDash val="solid"/>
            </a:ln>
          </c:spPr>
          <c:invertIfNegative val="0"/>
          <c:cat>
            <c:numRef>
              <c:f>'190.ЈП за јавни паркиралишта ПА'!$B$94:$D$94</c:f>
              <c:numCache>
                <c:formatCode>0</c:formatCode>
                <c:ptCount val="3"/>
                <c:pt idx="0">
                  <c:v>2023</c:v>
                </c:pt>
                <c:pt idx="1">
                  <c:v>2024</c:v>
                </c:pt>
                <c:pt idx="2">
                  <c:v>2025</c:v>
                </c:pt>
              </c:numCache>
            </c:numRef>
          </c:cat>
          <c:val>
            <c:numRef>
              <c:f>'190.ЈП за јавни паркиралишта ПА'!$B$97:$D$97</c:f>
              <c:numCache>
                <c:formatCode>#,##0.00</c:formatCode>
                <c:ptCount val="3"/>
                <c:pt idx="0">
                  <c:v>-0.60947426910212643</c:v>
                </c:pt>
                <c:pt idx="1">
                  <c:v>-0.42897857421352892</c:v>
                </c:pt>
                <c:pt idx="2">
                  <c:v>-0.29291988554211001</c:v>
                </c:pt>
              </c:numCache>
            </c:numRef>
          </c:val>
          <c:extLst>
            <c:ext xmlns:c16="http://schemas.microsoft.com/office/drawing/2014/chart" uri="{C3380CC4-5D6E-409C-BE32-E72D297353CC}">
              <c16:uniqueId val="{00000002-9A94-824B-A226-AAB9FFFA7864}"/>
            </c:ext>
          </c:extLst>
        </c:ser>
        <c:dLbls>
          <c:showLegendKey val="0"/>
          <c:showVal val="0"/>
          <c:showCatName val="0"/>
          <c:showSerName val="0"/>
          <c:showPercent val="0"/>
          <c:showBubbleSize val="0"/>
        </c:dLbls>
        <c:gapWidth val="219"/>
        <c:overlap val="-27"/>
        <c:axId val="281735552"/>
        <c:axId val="281737088"/>
      </c:barChart>
      <c:catAx>
        <c:axId val="2817355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737088"/>
        <c:crosses val="autoZero"/>
        <c:auto val="1"/>
        <c:lblAlgn val="ctr"/>
        <c:lblOffset val="100"/>
        <c:noMultiLvlLbl val="0"/>
      </c:catAx>
      <c:valAx>
        <c:axId val="2817370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735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'190.ЈП за јавни паркиралишта ПА'!$A$118</c:f>
              <c:strCache>
                <c:ptCount val="1"/>
                <c:pt idx="0">
                  <c:v>Oбврски</c:v>
                </c:pt>
              </c:strCache>
            </c:strRef>
          </c:tx>
          <c:spPr>
            <a:solidFill>
              <a:schemeClr val="accent1"/>
            </a:solidFill>
            <a:ln>
              <a:noFill/>
              <a:prstDash val="solid"/>
            </a:ln>
          </c:spPr>
          <c:invertIfNegative val="0"/>
          <c:cat>
            <c:numRef>
              <c:f>'190.ЈП за јавни паркиралишта ПА'!$B$117:$D$117</c:f>
              <c:numCache>
                <c:formatCode>General</c:formatCode>
                <c:ptCount val="3"/>
                <c:pt idx="0">
                  <c:v>2023</c:v>
                </c:pt>
                <c:pt idx="1">
                  <c:v>2024</c:v>
                </c:pt>
                <c:pt idx="2">
                  <c:v>2025</c:v>
                </c:pt>
              </c:numCache>
            </c:numRef>
          </c:cat>
          <c:val>
            <c:numRef>
              <c:f>'190.ЈП за јавни паркиралишта ПА'!$B$118:$D$118</c:f>
              <c:numCache>
                <c:formatCode>#,##0</c:formatCode>
                <c:ptCount val="3"/>
                <c:pt idx="0">
                  <c:v>16880877</c:v>
                </c:pt>
                <c:pt idx="1">
                  <c:v>13718942</c:v>
                </c:pt>
                <c:pt idx="2">
                  <c:v>23858030</c:v>
                </c:pt>
              </c:numCache>
            </c:numRef>
          </c:val>
          <c:extLst>
            <c:ext xmlns:c16="http://schemas.microsoft.com/office/drawing/2014/chart" uri="{C3380CC4-5D6E-409C-BE32-E72D297353CC}">
              <c16:uniqueId val="{00000000-6185-FC4D-9BFA-B96B89886D3B}"/>
            </c:ext>
          </c:extLst>
        </c:ser>
        <c:ser>
          <c:idx val="1"/>
          <c:order val="1"/>
          <c:tx>
            <c:strRef>
              <c:f>'190.ЈП за јавни паркиралишта ПА'!$A$119</c:f>
              <c:strCache>
                <c:ptCount val="1"/>
                <c:pt idx="0">
                  <c:v>Приходи</c:v>
                </c:pt>
              </c:strCache>
            </c:strRef>
          </c:tx>
          <c:spPr>
            <a:solidFill>
              <a:schemeClr val="accent2"/>
            </a:solidFill>
            <a:ln>
              <a:noFill/>
              <a:prstDash val="solid"/>
            </a:ln>
          </c:spPr>
          <c:invertIfNegative val="0"/>
          <c:cat>
            <c:numRef>
              <c:f>'190.ЈП за јавни паркиралишта ПА'!$B$117:$D$117</c:f>
              <c:numCache>
                <c:formatCode>General</c:formatCode>
                <c:ptCount val="3"/>
                <c:pt idx="0">
                  <c:v>2023</c:v>
                </c:pt>
                <c:pt idx="1">
                  <c:v>2024</c:v>
                </c:pt>
                <c:pt idx="2">
                  <c:v>2025</c:v>
                </c:pt>
              </c:numCache>
            </c:numRef>
          </c:cat>
          <c:val>
            <c:numRef>
              <c:f>'190.ЈП за јавни паркиралишта ПА'!$B$119:$D$119</c:f>
              <c:numCache>
                <c:formatCode>#,##0</c:formatCode>
                <c:ptCount val="3"/>
                <c:pt idx="0">
                  <c:v>170760917</c:v>
                </c:pt>
                <c:pt idx="1">
                  <c:v>240299568</c:v>
                </c:pt>
                <c:pt idx="2">
                  <c:v>249044195</c:v>
                </c:pt>
              </c:numCache>
            </c:numRef>
          </c:val>
          <c:extLst>
            <c:ext xmlns:c16="http://schemas.microsoft.com/office/drawing/2014/chart" uri="{C3380CC4-5D6E-409C-BE32-E72D297353CC}">
              <c16:uniqueId val="{00000001-6185-FC4D-9BFA-B96B89886D3B}"/>
            </c:ext>
          </c:extLst>
        </c:ser>
        <c:dLbls>
          <c:showLegendKey val="0"/>
          <c:showVal val="0"/>
          <c:showCatName val="0"/>
          <c:showSerName val="0"/>
          <c:showPercent val="0"/>
          <c:showBubbleSize val="0"/>
        </c:dLbls>
        <c:gapWidth val="219"/>
        <c:overlap val="-27"/>
        <c:axId val="281766912"/>
        <c:axId val="281768704"/>
      </c:barChart>
      <c:catAx>
        <c:axId val="2817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768704"/>
        <c:crosses val="autoZero"/>
        <c:auto val="1"/>
        <c:lblAlgn val="ctr"/>
        <c:lblOffset val="100"/>
        <c:noMultiLvlLbl val="0"/>
      </c:catAx>
      <c:valAx>
        <c:axId val="2817687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766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'190.ЈП за јавни паркиралишта ПА'!$A$139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'190.ЈП за јавни паркиралишта ПА'!$B$138:$D$138</c:f>
              <c:numCache>
                <c:formatCode>General</c:formatCode>
                <c:ptCount val="3"/>
                <c:pt idx="0">
                  <c:v>2023</c:v>
                </c:pt>
                <c:pt idx="1">
                  <c:v>2024</c:v>
                </c:pt>
                <c:pt idx="2">
                  <c:v>2025</c:v>
                </c:pt>
              </c:numCache>
            </c:numRef>
          </c:cat>
          <c:val>
            <c:numRef>
              <c:f>'190.ЈП за јавни паркиралишта ПА'!$B$139:$D$139</c:f>
              <c:numCache>
                <c:formatCode>0.00</c:formatCode>
                <c:ptCount val="3"/>
                <c:pt idx="0">
                  <c:v>0.13736507918425009</c:v>
                </c:pt>
                <c:pt idx="1">
                  <c:v>0.1058155986750865</c:v>
                </c:pt>
                <c:pt idx="2">
                  <c:v>0.14210089046900601</c:v>
                </c:pt>
              </c:numCache>
            </c:numRef>
          </c:val>
          <c:smooth val="0"/>
          <c:extLst>
            <c:ext xmlns:c16="http://schemas.microsoft.com/office/drawing/2014/chart" uri="{C3380CC4-5D6E-409C-BE32-E72D297353CC}">
              <c16:uniqueId val="{00000000-95A8-1C4D-A322-23702C3600C3}"/>
            </c:ext>
          </c:extLst>
        </c:ser>
        <c:ser>
          <c:idx val="1"/>
          <c:order val="1"/>
          <c:tx>
            <c:strRef>
              <c:f>'190.ЈП за јавни паркиралишта ПА'!$A$140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'190.ЈП за јавни паркиралишта ПА'!$B$138:$D$138</c:f>
              <c:numCache>
                <c:formatCode>General</c:formatCode>
                <c:ptCount val="3"/>
                <c:pt idx="0">
                  <c:v>2023</c:v>
                </c:pt>
                <c:pt idx="1">
                  <c:v>2024</c:v>
                </c:pt>
                <c:pt idx="2">
                  <c:v>2025</c:v>
                </c:pt>
              </c:numCache>
            </c:numRef>
          </c:cat>
          <c:val>
            <c:numRef>
              <c:f>'190.ЈП за јавни паркиралишта ПА'!$B$140:$D$140</c:f>
              <c:numCache>
                <c:formatCode>0.00</c:formatCode>
                <c:ptCount val="3"/>
                <c:pt idx="0">
                  <c:v>2.3146392504029838</c:v>
                </c:pt>
                <c:pt idx="1">
                  <c:v>0.49101626838728413</c:v>
                </c:pt>
                <c:pt idx="2">
                  <c:v>0.5327122964013028</c:v>
                </c:pt>
              </c:numCache>
            </c:numRef>
          </c:val>
          <c:smooth val="0"/>
          <c:extLst>
            <c:ext xmlns:c16="http://schemas.microsoft.com/office/drawing/2014/chart" uri="{C3380CC4-5D6E-409C-BE32-E72D297353CC}">
              <c16:uniqueId val="{00000001-95A8-1C4D-A322-23702C3600C3}"/>
            </c:ext>
          </c:extLst>
        </c:ser>
        <c:dLbls>
          <c:showLegendKey val="0"/>
          <c:showVal val="0"/>
          <c:showCatName val="0"/>
          <c:showSerName val="0"/>
          <c:showPercent val="0"/>
          <c:showBubbleSize val="0"/>
        </c:dLbls>
        <c:smooth val="0"/>
        <c:axId val="281802624"/>
        <c:axId val="281804160"/>
      </c:lineChart>
      <c:catAx>
        <c:axId val="28180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804160"/>
        <c:crosses val="autoZero"/>
        <c:auto val="1"/>
        <c:lblAlgn val="ctr"/>
        <c:lblOffset val="100"/>
        <c:noMultiLvlLbl val="0"/>
      </c:catAx>
      <c:valAx>
        <c:axId val="28180416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80262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'190.ЈП за јавни паркиралишта ПА'!$A$185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'190.ЈП за јавни паркиралишта ПА'!$B$184:$D$184</c:f>
              <c:numCache>
                <c:formatCode>General</c:formatCode>
                <c:ptCount val="3"/>
                <c:pt idx="0">
                  <c:v>2023</c:v>
                </c:pt>
                <c:pt idx="1">
                  <c:v>2024</c:v>
                </c:pt>
                <c:pt idx="2">
                  <c:v>2025</c:v>
                </c:pt>
              </c:numCache>
            </c:numRef>
          </c:cat>
          <c:val>
            <c:numRef>
              <c:f>'190.ЈП за јавни паркиралишта ПА'!$B$185:$D$185</c:f>
              <c:numCache>
                <c:formatCode>0.00</c:formatCode>
                <c:ptCount val="3"/>
                <c:pt idx="0">
                  <c:v>5.0650303298815578</c:v>
                </c:pt>
                <c:pt idx="1">
                  <c:v>6.9551580581068144</c:v>
                </c:pt>
                <c:pt idx="2">
                  <c:v>4.4689325145454184</c:v>
                </c:pt>
              </c:numCache>
            </c:numRef>
          </c:val>
          <c:smooth val="0"/>
          <c:extLst>
            <c:ext xmlns:c16="http://schemas.microsoft.com/office/drawing/2014/chart" uri="{C3380CC4-5D6E-409C-BE32-E72D297353CC}">
              <c16:uniqueId val="{00000000-072F-144B-A0E1-6F099D54BB2E}"/>
            </c:ext>
          </c:extLst>
        </c:ser>
        <c:ser>
          <c:idx val="1"/>
          <c:order val="1"/>
          <c:tx>
            <c:strRef>
              <c:f>'190.ЈП за јавни паркиралишта ПА'!$A$186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'190.ЈП за јавни паркиралишта ПА'!$B$184:$D$184</c:f>
              <c:numCache>
                <c:formatCode>General</c:formatCode>
                <c:ptCount val="3"/>
                <c:pt idx="0">
                  <c:v>2023</c:v>
                </c:pt>
                <c:pt idx="1">
                  <c:v>2024</c:v>
                </c:pt>
                <c:pt idx="2">
                  <c:v>2025</c:v>
                </c:pt>
              </c:numCache>
            </c:numRef>
          </c:cat>
          <c:val>
            <c:numRef>
              <c:f>'190.ЈП за јавни паркиралишта ПА'!$B$186:$D$186</c:f>
              <c:numCache>
                <c:formatCode>0.00</c:formatCode>
                <c:ptCount val="3"/>
                <c:pt idx="0">
                  <c:v>5.0562716617152059</c:v>
                </c:pt>
                <c:pt idx="1">
                  <c:v>6.9443806964123036</c:v>
                </c:pt>
                <c:pt idx="2">
                  <c:v>4.4689325145454184</c:v>
                </c:pt>
              </c:numCache>
            </c:numRef>
          </c:val>
          <c:smooth val="0"/>
          <c:extLst>
            <c:ext xmlns:c16="http://schemas.microsoft.com/office/drawing/2014/chart" uri="{C3380CC4-5D6E-409C-BE32-E72D297353CC}">
              <c16:uniqueId val="{00000001-072F-144B-A0E1-6F099D54BB2E}"/>
            </c:ext>
          </c:extLst>
        </c:ser>
        <c:dLbls>
          <c:showLegendKey val="0"/>
          <c:showVal val="0"/>
          <c:showCatName val="0"/>
          <c:showSerName val="0"/>
          <c:showPercent val="0"/>
          <c:showBubbleSize val="0"/>
        </c:dLbls>
        <c:smooth val="0"/>
        <c:axId val="281846528"/>
        <c:axId val="281848064"/>
      </c:lineChart>
      <c:catAx>
        <c:axId val="28184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848064"/>
        <c:crosses val="autoZero"/>
        <c:auto val="1"/>
        <c:lblAlgn val="ctr"/>
        <c:lblOffset val="100"/>
        <c:noMultiLvlLbl val="0"/>
      </c:catAx>
      <c:valAx>
        <c:axId val="28184806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18465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'191ЈП за депонирање на комунал'!$A$161</c:f>
              <c:strCache>
                <c:ptCount val="1"/>
                <c:pt idx="0">
                  <c:v>   НЕТО ПРОФИТНА МАРЖА</c:v>
                </c:pt>
              </c:strCache>
            </c:strRef>
          </c:tx>
          <c:spPr>
            <a:ln>
              <a:prstDash val="solid"/>
            </a:ln>
          </c:spPr>
          <c:marker>
            <c:symbol val="none"/>
          </c:marker>
          <c:cat>
            <c:numRef>
              <c:f>'191ЈП за депонирање на комунал'!$B$160:$D$160</c:f>
              <c:numCache>
                <c:formatCode>General</c:formatCode>
                <c:ptCount val="3"/>
                <c:pt idx="0">
                  <c:v>2023</c:v>
                </c:pt>
                <c:pt idx="1">
                  <c:v>2024</c:v>
                </c:pt>
                <c:pt idx="2">
                  <c:v>2025</c:v>
                </c:pt>
              </c:numCache>
            </c:numRef>
          </c:cat>
          <c:val>
            <c:numRef>
              <c:f>'191ЈП за депонирање на комунал'!$B$161:$D$161</c:f>
              <c:numCache>
                <c:formatCode>0.00</c:formatCode>
                <c:ptCount val="3"/>
                <c:pt idx="0">
                  <c:v>5.1526649210643702</c:v>
                </c:pt>
                <c:pt idx="1">
                  <c:v>2.3073919809603129</c:v>
                </c:pt>
                <c:pt idx="2">
                  <c:v>1.1148809016192269</c:v>
                </c:pt>
              </c:numCache>
            </c:numRef>
          </c:val>
          <c:smooth val="0"/>
          <c:extLst>
            <c:ext xmlns:c16="http://schemas.microsoft.com/office/drawing/2014/chart" uri="{C3380CC4-5D6E-409C-BE32-E72D297353CC}">
              <c16:uniqueId val="{00000000-E644-E342-A738-E6E421F546B0}"/>
            </c:ext>
          </c:extLst>
        </c:ser>
        <c:ser>
          <c:idx val="1"/>
          <c:order val="1"/>
          <c:tx>
            <c:strRef>
              <c:f>'191ЈП за депонирање на комунал'!$A$162</c:f>
              <c:strCache>
                <c:ptCount val="1"/>
                <c:pt idx="0">
                  <c:v>  ОПЕРАТИВНА ПРОФИТНА МАРЖА</c:v>
                </c:pt>
              </c:strCache>
            </c:strRef>
          </c:tx>
          <c:spPr>
            <a:ln>
              <a:prstDash val="solid"/>
            </a:ln>
          </c:spPr>
          <c:marker>
            <c:symbol val="none"/>
          </c:marker>
          <c:cat>
            <c:numRef>
              <c:f>'191ЈП за депонирање на комунал'!$B$160:$D$160</c:f>
              <c:numCache>
                <c:formatCode>General</c:formatCode>
                <c:ptCount val="3"/>
                <c:pt idx="0">
                  <c:v>2023</c:v>
                </c:pt>
                <c:pt idx="1">
                  <c:v>2024</c:v>
                </c:pt>
                <c:pt idx="2">
                  <c:v>2025</c:v>
                </c:pt>
              </c:numCache>
            </c:numRef>
          </c:cat>
          <c:val>
            <c:numRef>
              <c:f>'191ЈП за депонирање на комунал'!$B$162:$D$162</c:f>
              <c:numCache>
                <c:formatCode>0.00</c:formatCode>
                <c:ptCount val="3"/>
                <c:pt idx="0">
                  <c:v>-13.1125093547817</c:v>
                </c:pt>
                <c:pt idx="1">
                  <c:v>-2.1451662910170022</c:v>
                </c:pt>
                <c:pt idx="2">
                  <c:v>-5.2593552169129598</c:v>
                </c:pt>
              </c:numCache>
            </c:numRef>
          </c:val>
          <c:smooth val="0"/>
          <c:extLst>
            <c:ext xmlns:c16="http://schemas.microsoft.com/office/drawing/2014/chart" uri="{C3380CC4-5D6E-409C-BE32-E72D297353CC}">
              <c16:uniqueId val="{00000001-E644-E342-A738-E6E421F546B0}"/>
            </c:ext>
          </c:extLst>
        </c:ser>
        <c:ser>
          <c:idx val="2"/>
          <c:order val="2"/>
          <c:tx>
            <c:strRef>
              <c:f>'191ЈП за депонирање на комунал'!$A$163</c:f>
              <c:strCache>
                <c:ptCount val="1"/>
                <c:pt idx="0">
                  <c:v>  СТАПКА НА ПОВРАТ НА СРЕДСТВА (ROA)</c:v>
                </c:pt>
              </c:strCache>
            </c:strRef>
          </c:tx>
          <c:spPr>
            <a:ln>
              <a:prstDash val="solid"/>
            </a:ln>
          </c:spPr>
          <c:marker>
            <c:symbol val="none"/>
          </c:marker>
          <c:cat>
            <c:numRef>
              <c:f>'191ЈП за депонирање на комунал'!$B$160:$D$160</c:f>
              <c:numCache>
                <c:formatCode>General</c:formatCode>
                <c:ptCount val="3"/>
                <c:pt idx="0">
                  <c:v>2023</c:v>
                </c:pt>
                <c:pt idx="1">
                  <c:v>2024</c:v>
                </c:pt>
                <c:pt idx="2">
                  <c:v>2025</c:v>
                </c:pt>
              </c:numCache>
            </c:numRef>
          </c:cat>
          <c:val>
            <c:numRef>
              <c:f>'191ЈП за депонирање на комунал'!$B$163:$D$163</c:f>
              <c:numCache>
                <c:formatCode>0.00</c:formatCode>
                <c:ptCount val="3"/>
                <c:pt idx="0">
                  <c:v>0.78369957201035301</c:v>
                </c:pt>
                <c:pt idx="1">
                  <c:v>0.37482408319407751</c:v>
                </c:pt>
                <c:pt idx="2">
                  <c:v>0.1989088073086128</c:v>
                </c:pt>
              </c:numCache>
            </c:numRef>
          </c:val>
          <c:smooth val="0"/>
          <c:extLst>
            <c:ext xmlns:c16="http://schemas.microsoft.com/office/drawing/2014/chart" uri="{C3380CC4-5D6E-409C-BE32-E72D297353CC}">
              <c16:uniqueId val="{00000002-E644-E342-A738-E6E421F546B0}"/>
            </c:ext>
          </c:extLst>
        </c:ser>
        <c:ser>
          <c:idx val="3"/>
          <c:order val="3"/>
          <c:tx>
            <c:strRef>
              <c:f>'191ЈП за депонирање на комунал'!$A$164</c:f>
              <c:strCache>
                <c:ptCount val="1"/>
                <c:pt idx="0">
                  <c:v>  СТАПКА НА ПОВРАТ НА КАПИТАЛОТ (ROE)</c:v>
                </c:pt>
              </c:strCache>
            </c:strRef>
          </c:tx>
          <c:marker>
            <c:symbol val="none"/>
          </c:marker>
          <c:cat>
            <c:numRef>
              <c:f>'191ЈП за депонирање на комунал'!$B$160:$D$160</c:f>
              <c:numCache>
                <c:formatCode>General</c:formatCode>
                <c:ptCount val="3"/>
                <c:pt idx="0">
                  <c:v>2023</c:v>
                </c:pt>
                <c:pt idx="1">
                  <c:v>2024</c:v>
                </c:pt>
                <c:pt idx="2">
                  <c:v>2025</c:v>
                </c:pt>
              </c:numCache>
            </c:numRef>
          </c:cat>
          <c:val>
            <c:numRef>
              <c:f>'191ЈП за депонирање на комунал'!$B$164:$D$164</c:f>
              <c:numCache>
                <c:formatCode>0.00</c:formatCode>
                <c:ptCount val="3"/>
                <c:pt idx="0">
                  <c:v>2.477633289698121</c:v>
                </c:pt>
                <c:pt idx="1">
                  <c:v>1.175211357386891</c:v>
                </c:pt>
                <c:pt idx="2">
                  <c:v>0.61426539943303826</c:v>
                </c:pt>
              </c:numCache>
            </c:numRef>
          </c:val>
          <c:smooth val="0"/>
          <c:extLst>
            <c:ext xmlns:c16="http://schemas.microsoft.com/office/drawing/2014/chart" uri="{C3380CC4-5D6E-409C-BE32-E72D297353CC}">
              <c16:uniqueId val="{00000000-59EC-E746-9170-A7A8334B9568}"/>
            </c:ext>
          </c:extLst>
        </c:ser>
        <c:dLbls>
          <c:showLegendKey val="0"/>
          <c:showVal val="0"/>
          <c:showCatName val="0"/>
          <c:showSerName val="0"/>
          <c:showPercent val="0"/>
          <c:showBubbleSize val="0"/>
        </c:dLbls>
        <c:smooth val="0"/>
        <c:axId val="288053504"/>
        <c:axId val="288055296"/>
      </c:lineChart>
      <c:catAx>
        <c:axId val="288053504"/>
        <c:scaling>
          <c:orientation val="minMax"/>
        </c:scaling>
        <c:delete val="0"/>
        <c:axPos val="b"/>
        <c:numFmt formatCode="General" sourceLinked="0"/>
        <c:majorTickMark val="out"/>
        <c:minorTickMark val="none"/>
        <c:tickLblPos val="nextTo"/>
        <c:crossAx val="288055296"/>
        <c:crosses val="autoZero"/>
        <c:auto val="1"/>
        <c:lblAlgn val="ctr"/>
        <c:lblOffset val="100"/>
        <c:noMultiLvlLbl val="0"/>
      </c:catAx>
      <c:valAx>
        <c:axId val="288055296"/>
        <c:scaling>
          <c:orientation val="minMax"/>
        </c:scaling>
        <c:delete val="0"/>
        <c:axPos val="l"/>
        <c:majorGridlines/>
        <c:numFmt formatCode="0.00" sourceLinked="1"/>
        <c:majorTickMark val="out"/>
        <c:minorTickMark val="none"/>
        <c:tickLblPos val="nextTo"/>
        <c:crossAx val="28805350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'21.Друштво за производство и к'!$A$161</c:f>
              <c:strCache>
                <c:ptCount val="1"/>
                <c:pt idx="0">
                  <c:v>   НЕТО ПРОФИТНА МАРЖА</c:v>
                </c:pt>
              </c:strCache>
            </c:strRef>
          </c:tx>
          <c:spPr>
            <a:ln w="28575" cap="rnd">
              <a:solidFill>
                <a:schemeClr val="accent1"/>
              </a:solidFill>
              <a:prstDash val="solid"/>
              <a:round/>
            </a:ln>
          </c:spPr>
          <c:marker>
            <c:symbol val="none"/>
          </c:marker>
          <c:cat>
            <c:numRef>
              <c:f>'21.Друштво за производство и к'!$B$160:$D$160</c:f>
              <c:numCache>
                <c:formatCode>General</c:formatCode>
                <c:ptCount val="3"/>
                <c:pt idx="0">
                  <c:v>2023</c:v>
                </c:pt>
                <c:pt idx="1">
                  <c:v>2024</c:v>
                </c:pt>
                <c:pt idx="2">
                  <c:v>2025</c:v>
                </c:pt>
              </c:numCache>
            </c:numRef>
          </c:cat>
          <c:val>
            <c:numRef>
              <c:f>'21.Друштво за производство и к'!$B$161:$D$161</c:f>
              <c:numCache>
                <c:formatCode>0.00</c:formatCode>
                <c:ptCount val="3"/>
                <c:pt idx="0">
                  <c:v>0</c:v>
                </c:pt>
                <c:pt idx="1">
                  <c:v>-10.72</c:v>
                </c:pt>
                <c:pt idx="2">
                  <c:v>-4.8099999999999996</c:v>
                </c:pt>
              </c:numCache>
            </c:numRef>
          </c:val>
          <c:smooth val="0"/>
          <c:extLst>
            <c:ext xmlns:c16="http://schemas.microsoft.com/office/drawing/2014/chart" uri="{C3380CC4-5D6E-409C-BE32-E72D297353CC}">
              <c16:uniqueId val="{00000000-CCD8-154A-ACCB-7FA6130202DC}"/>
            </c:ext>
          </c:extLst>
        </c:ser>
        <c:ser>
          <c:idx val="1"/>
          <c:order val="1"/>
          <c:tx>
            <c:strRef>
              <c:f>'21.Друштво за производство и к'!$A$162</c:f>
              <c:strCache>
                <c:ptCount val="1"/>
                <c:pt idx="0">
                  <c:v>  ОПЕРАТИВНА ПРОФИТНА МАРЖА</c:v>
                </c:pt>
              </c:strCache>
            </c:strRef>
          </c:tx>
          <c:spPr>
            <a:ln w="28575" cap="rnd">
              <a:solidFill>
                <a:schemeClr val="accent2"/>
              </a:solidFill>
              <a:prstDash val="solid"/>
              <a:round/>
            </a:ln>
          </c:spPr>
          <c:marker>
            <c:symbol val="none"/>
          </c:marker>
          <c:cat>
            <c:numRef>
              <c:f>'21.Друштво за производство и к'!$B$160:$D$160</c:f>
              <c:numCache>
                <c:formatCode>General</c:formatCode>
                <c:ptCount val="3"/>
                <c:pt idx="0">
                  <c:v>2023</c:v>
                </c:pt>
                <c:pt idx="1">
                  <c:v>2024</c:v>
                </c:pt>
                <c:pt idx="2">
                  <c:v>2025</c:v>
                </c:pt>
              </c:numCache>
            </c:numRef>
          </c:cat>
          <c:val>
            <c:numRef>
              <c:f>'21.Друштво за производство и к'!$B$162:$D$162</c:f>
              <c:numCache>
                <c:formatCode>0.00</c:formatCode>
                <c:ptCount val="3"/>
                <c:pt idx="0">
                  <c:v>0</c:v>
                </c:pt>
                <c:pt idx="1">
                  <c:v>-8.2634711575061974</c:v>
                </c:pt>
                <c:pt idx="2">
                  <c:v>-15.679695092720831</c:v>
                </c:pt>
              </c:numCache>
            </c:numRef>
          </c:val>
          <c:smooth val="0"/>
          <c:extLst>
            <c:ext xmlns:c16="http://schemas.microsoft.com/office/drawing/2014/chart" uri="{C3380CC4-5D6E-409C-BE32-E72D297353CC}">
              <c16:uniqueId val="{00000001-CCD8-154A-ACCB-7FA6130202DC}"/>
            </c:ext>
          </c:extLst>
        </c:ser>
        <c:ser>
          <c:idx val="2"/>
          <c:order val="2"/>
          <c:tx>
            <c:strRef>
              <c:f>'21.Друштво за производство и к'!$A$163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'21.Друштво за производство и к'!$B$160:$D$160</c:f>
              <c:numCache>
                <c:formatCode>General</c:formatCode>
                <c:ptCount val="3"/>
                <c:pt idx="0">
                  <c:v>2023</c:v>
                </c:pt>
                <c:pt idx="1">
                  <c:v>2024</c:v>
                </c:pt>
                <c:pt idx="2">
                  <c:v>2025</c:v>
                </c:pt>
              </c:numCache>
            </c:numRef>
          </c:cat>
          <c:val>
            <c:numRef>
              <c:f>'21.Друштво за производство и к'!$B$163:$D$163</c:f>
              <c:numCache>
                <c:formatCode>0.00</c:formatCode>
                <c:ptCount val="3"/>
                <c:pt idx="0">
                  <c:v>-342005.26</c:v>
                </c:pt>
                <c:pt idx="1">
                  <c:v>-11.2</c:v>
                </c:pt>
                <c:pt idx="2">
                  <c:v>-4.22</c:v>
                </c:pt>
              </c:numCache>
            </c:numRef>
          </c:val>
          <c:smooth val="0"/>
          <c:extLst>
            <c:ext xmlns:c16="http://schemas.microsoft.com/office/drawing/2014/chart" uri="{C3380CC4-5D6E-409C-BE32-E72D297353CC}">
              <c16:uniqueId val="{00000002-CCD8-154A-ACCB-7FA6130202DC}"/>
            </c:ext>
          </c:extLst>
        </c:ser>
        <c:ser>
          <c:idx val="3"/>
          <c:order val="3"/>
          <c:tx>
            <c:strRef>
              <c:f>'21.Друштво за производство и к'!$A$164</c:f>
              <c:strCache>
                <c:ptCount val="1"/>
                <c:pt idx="0">
                  <c:v>  СТАПКА НА ПОВРАТ НА КАПИТАЛОТ (ROE)</c:v>
                </c:pt>
              </c:strCache>
            </c:strRef>
          </c:tx>
          <c:marker>
            <c:symbol val="none"/>
          </c:marker>
          <c:cat>
            <c:numRef>
              <c:f>'21.Друштво за производство и к'!$B$160:$D$160</c:f>
              <c:numCache>
                <c:formatCode>General</c:formatCode>
                <c:ptCount val="3"/>
                <c:pt idx="0">
                  <c:v>2023</c:v>
                </c:pt>
                <c:pt idx="1">
                  <c:v>2024</c:v>
                </c:pt>
                <c:pt idx="2">
                  <c:v>2025</c:v>
                </c:pt>
              </c:numCache>
            </c:numRef>
          </c:cat>
          <c:val>
            <c:numRef>
              <c:f>'21.Друштво за производство и к'!$B$164:$D$164</c:f>
              <c:numCache>
                <c:formatCode>0.00</c:formatCode>
                <c:ptCount val="3"/>
                <c:pt idx="0">
                  <c:v>289.05</c:v>
                </c:pt>
                <c:pt idx="1">
                  <c:v>-277.76</c:v>
                </c:pt>
                <c:pt idx="2">
                  <c:v>167.13</c:v>
                </c:pt>
              </c:numCache>
            </c:numRef>
          </c:val>
          <c:smooth val="0"/>
          <c:extLst>
            <c:ext xmlns:c16="http://schemas.microsoft.com/office/drawing/2014/chart" uri="{C3380CC4-5D6E-409C-BE32-E72D297353CC}">
              <c16:uniqueId val="{00000000-C0A8-FC48-90B4-DA0B012A3771}"/>
            </c:ext>
          </c:extLst>
        </c:ser>
        <c:dLbls>
          <c:showLegendKey val="0"/>
          <c:showVal val="0"/>
          <c:showCatName val="0"/>
          <c:showSerName val="0"/>
          <c:showPercent val="0"/>
          <c:showBubbleSize val="0"/>
        </c:dLbls>
        <c:smooth val="0"/>
        <c:axId val="226141696"/>
        <c:axId val="226143232"/>
      </c:lineChart>
      <c:catAx>
        <c:axId val="22614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143232"/>
        <c:crosses val="autoZero"/>
        <c:auto val="1"/>
        <c:lblAlgn val="ctr"/>
        <c:lblOffset val="100"/>
        <c:noMultiLvlLbl val="0"/>
      </c:catAx>
      <c:valAx>
        <c:axId val="2261432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1416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'191ЈП за депонирање на комунал'!$A$185</c:f>
              <c:strCache>
                <c:ptCount val="1"/>
                <c:pt idx="0">
                  <c:v>  ПОКАЗАТЕЛ НА ТЕКОВНА ЛИКВИДНОСТ (CURRENT RATIO)</c:v>
                </c:pt>
              </c:strCache>
            </c:strRef>
          </c:tx>
          <c:spPr>
            <a:ln>
              <a:prstDash val="solid"/>
            </a:ln>
          </c:spPr>
          <c:marker>
            <c:symbol val="none"/>
          </c:marker>
          <c:cat>
            <c:numRef>
              <c:f>'191ЈП за депонирање на комунал'!$B$184:$D$184</c:f>
              <c:numCache>
                <c:formatCode>General</c:formatCode>
                <c:ptCount val="3"/>
                <c:pt idx="0">
                  <c:v>2023</c:v>
                </c:pt>
                <c:pt idx="1">
                  <c:v>2024</c:v>
                </c:pt>
                <c:pt idx="2">
                  <c:v>2025</c:v>
                </c:pt>
              </c:numCache>
            </c:numRef>
          </c:cat>
          <c:val>
            <c:numRef>
              <c:f>'191ЈП за депонирање на комунал'!$B$185:$D$185</c:f>
              <c:numCache>
                <c:formatCode>0.00</c:formatCode>
                <c:ptCount val="3"/>
                <c:pt idx="0">
                  <c:v>1.768269116867635</c:v>
                </c:pt>
                <c:pt idx="1">
                  <c:v>1.665833516397081</c:v>
                </c:pt>
                <c:pt idx="2">
                  <c:v>1.7491664817682611</c:v>
                </c:pt>
              </c:numCache>
            </c:numRef>
          </c:val>
          <c:smooth val="0"/>
          <c:extLst>
            <c:ext xmlns:c16="http://schemas.microsoft.com/office/drawing/2014/chart" uri="{C3380CC4-5D6E-409C-BE32-E72D297353CC}">
              <c16:uniqueId val="{00000000-CCFD-044C-9E8D-075AC4A558F4}"/>
            </c:ext>
          </c:extLst>
        </c:ser>
        <c:ser>
          <c:idx val="1"/>
          <c:order val="1"/>
          <c:tx>
            <c:strRef>
              <c:f>'191ЈП за депонирање на комунал'!$A$186</c:f>
              <c:strCache>
                <c:ptCount val="1"/>
                <c:pt idx="0">
                  <c:v>  ПОКАЗАТЕЛ НА ЗАБРЗАНА ЛИКВИДНОСТ (QOICK RATIO)</c:v>
                </c:pt>
              </c:strCache>
            </c:strRef>
          </c:tx>
          <c:spPr>
            <a:ln>
              <a:prstDash val="solid"/>
            </a:ln>
          </c:spPr>
          <c:marker>
            <c:symbol val="none"/>
          </c:marker>
          <c:cat>
            <c:numRef>
              <c:f>'191ЈП за депонирање на комунал'!$B$184:$D$184</c:f>
              <c:numCache>
                <c:formatCode>General</c:formatCode>
                <c:ptCount val="3"/>
                <c:pt idx="0">
                  <c:v>2023</c:v>
                </c:pt>
                <c:pt idx="1">
                  <c:v>2024</c:v>
                </c:pt>
                <c:pt idx="2">
                  <c:v>2025</c:v>
                </c:pt>
              </c:numCache>
            </c:numRef>
          </c:cat>
          <c:val>
            <c:numRef>
              <c:f>'191ЈП за депонирање на комунал'!$B$186:$D$186</c:f>
              <c:numCache>
                <c:formatCode>0.00</c:formatCode>
                <c:ptCount val="3"/>
                <c:pt idx="0">
                  <c:v>1.70877920152978</c:v>
                </c:pt>
                <c:pt idx="1">
                  <c:v>1.608039187231918</c:v>
                </c:pt>
                <c:pt idx="2">
                  <c:v>1.687932188300389</c:v>
                </c:pt>
              </c:numCache>
            </c:numRef>
          </c:val>
          <c:smooth val="0"/>
          <c:extLst>
            <c:ext xmlns:c16="http://schemas.microsoft.com/office/drawing/2014/chart" uri="{C3380CC4-5D6E-409C-BE32-E72D297353CC}">
              <c16:uniqueId val="{00000001-CCFD-044C-9E8D-075AC4A558F4}"/>
            </c:ext>
          </c:extLst>
        </c:ser>
        <c:dLbls>
          <c:showLegendKey val="0"/>
          <c:showVal val="0"/>
          <c:showCatName val="0"/>
          <c:showSerName val="0"/>
          <c:showPercent val="0"/>
          <c:showBubbleSize val="0"/>
        </c:dLbls>
        <c:smooth val="0"/>
        <c:axId val="288072832"/>
        <c:axId val="288074368"/>
      </c:lineChart>
      <c:catAx>
        <c:axId val="288072832"/>
        <c:scaling>
          <c:orientation val="minMax"/>
        </c:scaling>
        <c:delete val="0"/>
        <c:axPos val="b"/>
        <c:numFmt formatCode="General" sourceLinked="1"/>
        <c:majorTickMark val="out"/>
        <c:minorTickMark val="none"/>
        <c:tickLblPos val="nextTo"/>
        <c:crossAx val="288074368"/>
        <c:crosses val="autoZero"/>
        <c:auto val="1"/>
        <c:lblAlgn val="ctr"/>
        <c:lblOffset val="100"/>
        <c:noMultiLvlLbl val="0"/>
      </c:catAx>
      <c:valAx>
        <c:axId val="288074368"/>
        <c:scaling>
          <c:orientation val="minMax"/>
        </c:scaling>
        <c:delete val="0"/>
        <c:axPos val="l"/>
        <c:majorGridlines/>
        <c:numFmt formatCode="0.00" sourceLinked="1"/>
        <c:majorTickMark val="out"/>
        <c:minorTickMark val="none"/>
        <c:tickLblPos val="nextTo"/>
        <c:crossAx val="28807283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'191ЈП за депонирање на комунал'!$A$95</c:f>
              <c:strCache>
                <c:ptCount val="1"/>
                <c:pt idx="0">
                  <c:v>Oбврски</c:v>
                </c:pt>
              </c:strCache>
            </c:strRef>
          </c:tx>
          <c:spPr>
            <a:ln>
              <a:prstDash val="solid"/>
            </a:ln>
          </c:spPr>
          <c:invertIfNegative val="0"/>
          <c:cat>
            <c:numRef>
              <c:f>'191ЈП за депонирање на комунал'!$B$94:$D$94</c:f>
              <c:numCache>
                <c:formatCode>0</c:formatCode>
                <c:ptCount val="3"/>
                <c:pt idx="0">
                  <c:v>2023</c:v>
                </c:pt>
                <c:pt idx="1">
                  <c:v>2024</c:v>
                </c:pt>
                <c:pt idx="2">
                  <c:v>2025</c:v>
                </c:pt>
              </c:numCache>
            </c:numRef>
          </c:cat>
          <c:val>
            <c:numRef>
              <c:f>'191ЈП за депонирање на комунал'!$B$95:$D$95</c:f>
              <c:numCache>
                <c:formatCode>#,##0</c:formatCode>
                <c:ptCount val="3"/>
                <c:pt idx="0">
                  <c:v>123656215</c:v>
                </c:pt>
                <c:pt idx="1">
                  <c:v>127509148</c:v>
                </c:pt>
                <c:pt idx="2">
                  <c:v>116250168</c:v>
                </c:pt>
              </c:numCache>
            </c:numRef>
          </c:val>
          <c:extLst>
            <c:ext xmlns:c16="http://schemas.microsoft.com/office/drawing/2014/chart" uri="{C3380CC4-5D6E-409C-BE32-E72D297353CC}">
              <c16:uniqueId val="{00000000-47DE-0F45-9684-7FFB947D5E81}"/>
            </c:ext>
          </c:extLst>
        </c:ser>
        <c:ser>
          <c:idx val="1"/>
          <c:order val="1"/>
          <c:tx>
            <c:strRef>
              <c:f>'191ЈП за депонирање на комунал'!$A$96</c:f>
              <c:strCache>
                <c:ptCount val="1"/>
                <c:pt idx="0">
                  <c:v>EBITDA</c:v>
                </c:pt>
              </c:strCache>
            </c:strRef>
          </c:tx>
          <c:spPr>
            <a:ln>
              <a:prstDash val="solid"/>
            </a:ln>
          </c:spPr>
          <c:invertIfNegative val="0"/>
          <c:cat>
            <c:numRef>
              <c:f>'191ЈП за депонирање на комунал'!$B$94:$D$94</c:f>
              <c:numCache>
                <c:formatCode>0</c:formatCode>
                <c:ptCount val="3"/>
                <c:pt idx="0">
                  <c:v>2023</c:v>
                </c:pt>
                <c:pt idx="1">
                  <c:v>2024</c:v>
                </c:pt>
                <c:pt idx="2">
                  <c:v>2025</c:v>
                </c:pt>
              </c:numCache>
            </c:numRef>
          </c:cat>
          <c:val>
            <c:numRef>
              <c:f>'191ЈП за депонирање на комунал'!$B$96:$D$96</c:f>
              <c:numCache>
                <c:formatCode>#,##0</c:formatCode>
                <c:ptCount val="3"/>
                <c:pt idx="0">
                  <c:v>-53702</c:v>
                </c:pt>
                <c:pt idx="1">
                  <c:v>23754351</c:v>
                </c:pt>
                <c:pt idx="2">
                  <c:v>15413121</c:v>
                </c:pt>
              </c:numCache>
            </c:numRef>
          </c:val>
          <c:extLst>
            <c:ext xmlns:c16="http://schemas.microsoft.com/office/drawing/2014/chart" uri="{C3380CC4-5D6E-409C-BE32-E72D297353CC}">
              <c16:uniqueId val="{00000001-47DE-0F45-9684-7FFB947D5E81}"/>
            </c:ext>
          </c:extLst>
        </c:ser>
        <c:ser>
          <c:idx val="2"/>
          <c:order val="2"/>
          <c:tx>
            <c:strRef>
              <c:f>'191ЈП за депонирање на комунал'!$A$97</c:f>
              <c:strCache>
                <c:ptCount val="1"/>
                <c:pt idx="0">
                  <c:v>Показател на долг/ЕBITDA</c:v>
                </c:pt>
              </c:strCache>
            </c:strRef>
          </c:tx>
          <c:spPr>
            <a:ln>
              <a:prstDash val="solid"/>
            </a:ln>
          </c:spPr>
          <c:invertIfNegative val="0"/>
          <c:cat>
            <c:numRef>
              <c:f>'191ЈП за депонирање на комунал'!$B$94:$D$94</c:f>
              <c:numCache>
                <c:formatCode>0</c:formatCode>
                <c:ptCount val="3"/>
                <c:pt idx="0">
                  <c:v>2023</c:v>
                </c:pt>
                <c:pt idx="1">
                  <c:v>2024</c:v>
                </c:pt>
                <c:pt idx="2">
                  <c:v>2025</c:v>
                </c:pt>
              </c:numCache>
            </c:numRef>
          </c:cat>
          <c:val>
            <c:numRef>
              <c:f>'191ЈП за депонирање на комунал'!$B$97:$D$97</c:f>
              <c:numCache>
                <c:formatCode>#,##0.00</c:formatCode>
                <c:ptCount val="3"/>
                <c:pt idx="0">
                  <c:v>-2302.6370526237379</c:v>
                </c:pt>
                <c:pt idx="1">
                  <c:v>5.367822846433481</c:v>
                </c:pt>
                <c:pt idx="2">
                  <c:v>7.5422860820984923</c:v>
                </c:pt>
              </c:numCache>
            </c:numRef>
          </c:val>
          <c:extLst>
            <c:ext xmlns:c16="http://schemas.microsoft.com/office/drawing/2014/chart" uri="{C3380CC4-5D6E-409C-BE32-E72D297353CC}">
              <c16:uniqueId val="{00000002-47DE-0F45-9684-7FFB947D5E81}"/>
            </c:ext>
          </c:extLst>
        </c:ser>
        <c:dLbls>
          <c:showLegendKey val="0"/>
          <c:showVal val="0"/>
          <c:showCatName val="0"/>
          <c:showSerName val="0"/>
          <c:showPercent val="0"/>
          <c:showBubbleSize val="0"/>
        </c:dLbls>
        <c:gapWidth val="150"/>
        <c:axId val="288138368"/>
        <c:axId val="288139904"/>
      </c:barChart>
      <c:catAx>
        <c:axId val="288138368"/>
        <c:scaling>
          <c:orientation val="minMax"/>
        </c:scaling>
        <c:delete val="0"/>
        <c:axPos val="b"/>
        <c:numFmt formatCode="0" sourceLinked="1"/>
        <c:majorTickMark val="out"/>
        <c:minorTickMark val="none"/>
        <c:tickLblPos val="nextTo"/>
        <c:crossAx val="288139904"/>
        <c:crosses val="autoZero"/>
        <c:auto val="1"/>
        <c:lblAlgn val="ctr"/>
        <c:lblOffset val="100"/>
        <c:noMultiLvlLbl val="0"/>
      </c:catAx>
      <c:valAx>
        <c:axId val="288139904"/>
        <c:scaling>
          <c:orientation val="minMax"/>
        </c:scaling>
        <c:delete val="0"/>
        <c:axPos val="l"/>
        <c:majorGridlines/>
        <c:numFmt formatCode="#,##0" sourceLinked="1"/>
        <c:majorTickMark val="out"/>
        <c:minorTickMark val="none"/>
        <c:tickLblPos val="nextTo"/>
        <c:crossAx val="2881383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'191ЈП за депонирање на комунал'!$A$118</c:f>
              <c:strCache>
                <c:ptCount val="1"/>
                <c:pt idx="0">
                  <c:v>Oбврски</c:v>
                </c:pt>
              </c:strCache>
            </c:strRef>
          </c:tx>
          <c:spPr>
            <a:ln>
              <a:prstDash val="solid"/>
            </a:ln>
          </c:spPr>
          <c:invertIfNegative val="0"/>
          <c:cat>
            <c:numRef>
              <c:f>'191ЈП за депонирање на комунал'!$B$117:$D$117</c:f>
              <c:numCache>
                <c:formatCode>General</c:formatCode>
                <c:ptCount val="3"/>
                <c:pt idx="0">
                  <c:v>2023</c:v>
                </c:pt>
                <c:pt idx="1">
                  <c:v>2024</c:v>
                </c:pt>
                <c:pt idx="2">
                  <c:v>2025</c:v>
                </c:pt>
              </c:numCache>
            </c:numRef>
          </c:cat>
          <c:val>
            <c:numRef>
              <c:f>'191ЈП за депонирање на комунал'!$B$118:$D$118</c:f>
              <c:numCache>
                <c:formatCode>#,##0</c:formatCode>
                <c:ptCount val="3"/>
                <c:pt idx="0">
                  <c:v>123656215</c:v>
                </c:pt>
                <c:pt idx="1">
                  <c:v>127509148</c:v>
                </c:pt>
                <c:pt idx="2">
                  <c:v>116250168</c:v>
                </c:pt>
              </c:numCache>
            </c:numRef>
          </c:val>
          <c:extLst>
            <c:ext xmlns:c16="http://schemas.microsoft.com/office/drawing/2014/chart" uri="{C3380CC4-5D6E-409C-BE32-E72D297353CC}">
              <c16:uniqueId val="{00000000-8D2A-3945-AD54-FF3C3A9B3CA9}"/>
            </c:ext>
          </c:extLst>
        </c:ser>
        <c:ser>
          <c:idx val="1"/>
          <c:order val="1"/>
          <c:tx>
            <c:strRef>
              <c:f>'191ЈП за депонирање на комунал'!$A$119</c:f>
              <c:strCache>
                <c:ptCount val="1"/>
                <c:pt idx="0">
                  <c:v>Приходи</c:v>
                </c:pt>
              </c:strCache>
            </c:strRef>
          </c:tx>
          <c:spPr>
            <a:ln>
              <a:prstDash val="solid"/>
            </a:ln>
          </c:spPr>
          <c:invertIfNegative val="0"/>
          <c:cat>
            <c:numRef>
              <c:f>'191ЈП за депонирање на комунал'!$B$117:$D$117</c:f>
              <c:numCache>
                <c:formatCode>General</c:formatCode>
                <c:ptCount val="3"/>
                <c:pt idx="0">
                  <c:v>2023</c:v>
                </c:pt>
                <c:pt idx="1">
                  <c:v>2024</c:v>
                </c:pt>
                <c:pt idx="2">
                  <c:v>2025</c:v>
                </c:pt>
              </c:numCache>
            </c:numRef>
          </c:cat>
          <c:val>
            <c:numRef>
              <c:f>'191ЈП за депонирање на комунал'!$B$119:$D$119</c:f>
              <c:numCache>
                <c:formatCode>#,##0</c:formatCode>
                <c:ptCount val="3"/>
                <c:pt idx="0">
                  <c:v>215668347</c:v>
                </c:pt>
                <c:pt idx="1">
                  <c:v>234809120</c:v>
                </c:pt>
                <c:pt idx="2">
                  <c:v>259457523</c:v>
                </c:pt>
              </c:numCache>
            </c:numRef>
          </c:val>
          <c:extLst>
            <c:ext xmlns:c16="http://schemas.microsoft.com/office/drawing/2014/chart" uri="{C3380CC4-5D6E-409C-BE32-E72D297353CC}">
              <c16:uniqueId val="{00000001-8D2A-3945-AD54-FF3C3A9B3CA9}"/>
            </c:ext>
          </c:extLst>
        </c:ser>
        <c:dLbls>
          <c:showLegendKey val="0"/>
          <c:showVal val="0"/>
          <c:showCatName val="0"/>
          <c:showSerName val="0"/>
          <c:showPercent val="0"/>
          <c:showBubbleSize val="0"/>
        </c:dLbls>
        <c:gapWidth val="150"/>
        <c:axId val="288497664"/>
        <c:axId val="288499200"/>
      </c:barChart>
      <c:catAx>
        <c:axId val="288497664"/>
        <c:scaling>
          <c:orientation val="minMax"/>
        </c:scaling>
        <c:delete val="0"/>
        <c:axPos val="b"/>
        <c:numFmt formatCode="General" sourceLinked="1"/>
        <c:majorTickMark val="out"/>
        <c:minorTickMark val="none"/>
        <c:tickLblPos val="nextTo"/>
        <c:crossAx val="288499200"/>
        <c:crosses val="autoZero"/>
        <c:auto val="1"/>
        <c:lblAlgn val="ctr"/>
        <c:lblOffset val="100"/>
        <c:noMultiLvlLbl val="0"/>
      </c:catAx>
      <c:valAx>
        <c:axId val="288499200"/>
        <c:scaling>
          <c:orientation val="minMax"/>
        </c:scaling>
        <c:delete val="0"/>
        <c:axPos val="l"/>
        <c:majorGridlines/>
        <c:numFmt formatCode="#,##0" sourceLinked="1"/>
        <c:majorTickMark val="out"/>
        <c:minorTickMark val="none"/>
        <c:tickLblPos val="nextTo"/>
        <c:crossAx val="28849766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'191ЈП за депонирање на комунал'!$A$139</c:f>
              <c:strCache>
                <c:ptCount val="1"/>
                <c:pt idx="0">
                  <c:v>  ПОКАЗАТЕЛ НА ВКУПНА ЗАДОЛЖЕНОСТ</c:v>
                </c:pt>
              </c:strCache>
            </c:strRef>
          </c:tx>
          <c:spPr>
            <a:ln>
              <a:prstDash val="solid"/>
            </a:ln>
          </c:spPr>
          <c:marker>
            <c:symbol val="none"/>
          </c:marker>
          <c:cat>
            <c:numRef>
              <c:f>'191ЈП за депонирање на комунал'!$B$138:$D$138</c:f>
              <c:numCache>
                <c:formatCode>General</c:formatCode>
                <c:ptCount val="3"/>
                <c:pt idx="0">
                  <c:v>2023</c:v>
                </c:pt>
                <c:pt idx="1">
                  <c:v>2024</c:v>
                </c:pt>
                <c:pt idx="2">
                  <c:v>2025</c:v>
                </c:pt>
              </c:numCache>
            </c:numRef>
          </c:cat>
          <c:val>
            <c:numRef>
              <c:f>'191ЈП за депонирање на комунал'!$B$139:$D$139</c:f>
              <c:numCache>
                <c:formatCode>0.00</c:formatCode>
                <c:ptCount val="3"/>
                <c:pt idx="0">
                  <c:v>8.9761290144788161E-2</c:v>
                </c:pt>
                <c:pt idx="1">
                  <c:v>9.2231506125271159E-2</c:v>
                </c:pt>
                <c:pt idx="2">
                  <c:v>8.4848086195207645E-2</c:v>
                </c:pt>
              </c:numCache>
            </c:numRef>
          </c:val>
          <c:smooth val="0"/>
          <c:extLst>
            <c:ext xmlns:c16="http://schemas.microsoft.com/office/drawing/2014/chart" uri="{C3380CC4-5D6E-409C-BE32-E72D297353CC}">
              <c16:uniqueId val="{00000000-65B2-A645-8B2F-64AD9C3E2D1D}"/>
            </c:ext>
          </c:extLst>
        </c:ser>
        <c:ser>
          <c:idx val="1"/>
          <c:order val="1"/>
          <c:tx>
            <c:strRef>
              <c:f>'191ЈП за депонирање на комунал'!$A$140</c:f>
              <c:strCache>
                <c:ptCount val="1"/>
                <c:pt idx="0">
                  <c:v>  ПОКАЗАТЕЛ ДОЛГ-СОПСТВЕН КАПИТАЛ (DEBT EQUITY RATIO)</c:v>
                </c:pt>
              </c:strCache>
            </c:strRef>
          </c:tx>
          <c:spPr>
            <a:ln>
              <a:prstDash val="solid"/>
            </a:ln>
          </c:spPr>
          <c:marker>
            <c:symbol val="none"/>
          </c:marker>
          <c:cat>
            <c:numRef>
              <c:f>'191ЈП за депонирање на комунал'!$B$138:$D$138</c:f>
              <c:numCache>
                <c:formatCode>General</c:formatCode>
                <c:ptCount val="3"/>
                <c:pt idx="0">
                  <c:v>2023</c:v>
                </c:pt>
                <c:pt idx="1">
                  <c:v>2024</c:v>
                </c:pt>
                <c:pt idx="2">
                  <c:v>2025</c:v>
                </c:pt>
              </c:numCache>
            </c:numRef>
          </c:cat>
          <c:val>
            <c:numRef>
              <c:f>'191ЈП за депонирање на комунал'!$B$140:$D$140</c:f>
              <c:numCache>
                <c:formatCode>0.00</c:formatCode>
                <c:ptCount val="3"/>
                <c:pt idx="0">
                  <c:v>0.28377654975424832</c:v>
                </c:pt>
                <c:pt idx="1">
                  <c:v>0.289179693534244</c:v>
                </c:pt>
                <c:pt idx="2">
                  <c:v>0.26202582109380179</c:v>
                </c:pt>
              </c:numCache>
            </c:numRef>
          </c:val>
          <c:smooth val="0"/>
          <c:extLst>
            <c:ext xmlns:c16="http://schemas.microsoft.com/office/drawing/2014/chart" uri="{C3380CC4-5D6E-409C-BE32-E72D297353CC}">
              <c16:uniqueId val="{00000001-65B2-A645-8B2F-64AD9C3E2D1D}"/>
            </c:ext>
          </c:extLst>
        </c:ser>
        <c:dLbls>
          <c:showLegendKey val="0"/>
          <c:showVal val="0"/>
          <c:showCatName val="0"/>
          <c:showSerName val="0"/>
          <c:showPercent val="0"/>
          <c:showBubbleSize val="0"/>
        </c:dLbls>
        <c:smooth val="0"/>
        <c:axId val="288524928"/>
        <c:axId val="288526720"/>
      </c:lineChart>
      <c:catAx>
        <c:axId val="288524928"/>
        <c:scaling>
          <c:orientation val="minMax"/>
        </c:scaling>
        <c:delete val="0"/>
        <c:axPos val="b"/>
        <c:numFmt formatCode="General" sourceLinked="1"/>
        <c:majorTickMark val="out"/>
        <c:minorTickMark val="none"/>
        <c:tickLblPos val="nextTo"/>
        <c:crossAx val="288526720"/>
        <c:crosses val="autoZero"/>
        <c:auto val="1"/>
        <c:lblAlgn val="ctr"/>
        <c:lblOffset val="100"/>
        <c:noMultiLvlLbl val="0"/>
      </c:catAx>
      <c:valAx>
        <c:axId val="288526720"/>
        <c:scaling>
          <c:orientation val="minMax"/>
        </c:scaling>
        <c:delete val="0"/>
        <c:axPos val="l"/>
        <c:majorGridlines/>
        <c:numFmt formatCode="0.00" sourceLinked="1"/>
        <c:majorTickMark val="out"/>
        <c:minorTickMark val="none"/>
        <c:tickLblPos val="nextTo"/>
        <c:crossAx val="28852492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'192.Друштво за производство, тр'!$A$161</c:f>
              <c:strCache>
                <c:ptCount val="1"/>
                <c:pt idx="0">
                  <c:v>   НЕТО ПРОФИТНА МАРЖА</c:v>
                </c:pt>
              </c:strCache>
            </c:strRef>
          </c:tx>
          <c:spPr>
            <a:ln w="28575" cap="rnd">
              <a:solidFill>
                <a:schemeClr val="accent1"/>
              </a:solidFill>
              <a:prstDash val="solid"/>
              <a:round/>
            </a:ln>
          </c:spPr>
          <c:marker>
            <c:symbol val="none"/>
          </c:marker>
          <c:cat>
            <c:numRef>
              <c:f>'192.Друштво за производство, тр'!$B$160:$D$160</c:f>
              <c:numCache>
                <c:formatCode>General</c:formatCode>
                <c:ptCount val="3"/>
                <c:pt idx="0">
                  <c:v>2023</c:v>
                </c:pt>
                <c:pt idx="1">
                  <c:v>2024</c:v>
                </c:pt>
                <c:pt idx="2">
                  <c:v>2025</c:v>
                </c:pt>
              </c:numCache>
            </c:numRef>
          </c:cat>
          <c:val>
            <c:numRef>
              <c:f>'192.Друштво за производство, тр'!$B$161:$D$161</c:f>
              <c:numCache>
                <c:formatCode>0.00</c:formatCode>
                <c:ptCount val="3"/>
                <c:pt idx="0">
                  <c:v>50.040365579562838</c:v>
                </c:pt>
                <c:pt idx="1">
                  <c:v>45.837018610773868</c:v>
                </c:pt>
                <c:pt idx="2">
                  <c:v>44.653330921637583</c:v>
                </c:pt>
              </c:numCache>
            </c:numRef>
          </c:val>
          <c:smooth val="0"/>
          <c:extLst>
            <c:ext xmlns:c16="http://schemas.microsoft.com/office/drawing/2014/chart" uri="{C3380CC4-5D6E-409C-BE32-E72D297353CC}">
              <c16:uniqueId val="{00000000-53F6-D64C-8E38-C9027279CF0C}"/>
            </c:ext>
          </c:extLst>
        </c:ser>
        <c:ser>
          <c:idx val="1"/>
          <c:order val="1"/>
          <c:tx>
            <c:strRef>
              <c:f>'192.Друштво за производство, тр'!$A$162</c:f>
              <c:strCache>
                <c:ptCount val="1"/>
                <c:pt idx="0">
                  <c:v>  ОПЕРАТИВНА ПРОФИТНА МАРЖА</c:v>
                </c:pt>
              </c:strCache>
            </c:strRef>
          </c:tx>
          <c:spPr>
            <a:ln w="28575" cap="rnd">
              <a:solidFill>
                <a:schemeClr val="accent2"/>
              </a:solidFill>
              <a:prstDash val="solid"/>
              <a:round/>
            </a:ln>
          </c:spPr>
          <c:marker>
            <c:symbol val="none"/>
          </c:marker>
          <c:cat>
            <c:numRef>
              <c:f>'192.Друштво за производство, тр'!$B$160:$D$160</c:f>
              <c:numCache>
                <c:formatCode>General</c:formatCode>
                <c:ptCount val="3"/>
                <c:pt idx="0">
                  <c:v>2023</c:v>
                </c:pt>
                <c:pt idx="1">
                  <c:v>2024</c:v>
                </c:pt>
                <c:pt idx="2">
                  <c:v>2025</c:v>
                </c:pt>
              </c:numCache>
            </c:numRef>
          </c:cat>
          <c:val>
            <c:numRef>
              <c:f>'192.Друштво за производство, тр'!$B$162:$D$162</c:f>
              <c:numCache>
                <c:formatCode>0.00</c:formatCode>
                <c:ptCount val="3"/>
                <c:pt idx="0">
                  <c:v>55.600406199514268</c:v>
                </c:pt>
                <c:pt idx="1">
                  <c:v>50.930020678637653</c:v>
                </c:pt>
                <c:pt idx="2">
                  <c:v>49.413055136387428</c:v>
                </c:pt>
              </c:numCache>
            </c:numRef>
          </c:val>
          <c:smooth val="0"/>
          <c:extLst>
            <c:ext xmlns:c16="http://schemas.microsoft.com/office/drawing/2014/chart" uri="{C3380CC4-5D6E-409C-BE32-E72D297353CC}">
              <c16:uniqueId val="{00000001-53F6-D64C-8E38-C9027279CF0C}"/>
            </c:ext>
          </c:extLst>
        </c:ser>
        <c:ser>
          <c:idx val="2"/>
          <c:order val="2"/>
          <c:tx>
            <c:strRef>
              <c:f>'192.Друштво за производство, тр'!$A$163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'192.Друштво за производство, тр'!$B$160:$D$160</c:f>
              <c:numCache>
                <c:formatCode>General</c:formatCode>
                <c:ptCount val="3"/>
                <c:pt idx="0">
                  <c:v>2023</c:v>
                </c:pt>
                <c:pt idx="1">
                  <c:v>2024</c:v>
                </c:pt>
                <c:pt idx="2">
                  <c:v>2025</c:v>
                </c:pt>
              </c:numCache>
            </c:numRef>
          </c:cat>
          <c:val>
            <c:numRef>
              <c:f>'192.Друштво за производство, тр'!$B$163:$D$163</c:f>
              <c:numCache>
                <c:formatCode>0.00</c:formatCode>
                <c:ptCount val="3"/>
                <c:pt idx="0">
                  <c:v>61.307229329693961</c:v>
                </c:pt>
                <c:pt idx="1">
                  <c:v>47.080286396365302</c:v>
                </c:pt>
                <c:pt idx="2">
                  <c:v>31.67811259522216</c:v>
                </c:pt>
              </c:numCache>
            </c:numRef>
          </c:val>
          <c:smooth val="0"/>
          <c:extLst>
            <c:ext xmlns:c16="http://schemas.microsoft.com/office/drawing/2014/chart" uri="{C3380CC4-5D6E-409C-BE32-E72D297353CC}">
              <c16:uniqueId val="{00000002-53F6-D64C-8E38-C9027279CF0C}"/>
            </c:ext>
          </c:extLst>
        </c:ser>
        <c:ser>
          <c:idx val="3"/>
          <c:order val="3"/>
          <c:tx>
            <c:strRef>
              <c:f>'192.Друштво за производство, тр'!$A$164</c:f>
              <c:strCache>
                <c:ptCount val="1"/>
                <c:pt idx="0">
                  <c:v>  СТАПКА НА ПОВРАТ НА КАПИТАЛОТ (ROE)</c:v>
                </c:pt>
              </c:strCache>
            </c:strRef>
          </c:tx>
          <c:marker>
            <c:symbol val="none"/>
          </c:marker>
          <c:cat>
            <c:numRef>
              <c:f>'192.Друштво за производство, тр'!$B$160:$D$160</c:f>
              <c:numCache>
                <c:formatCode>General</c:formatCode>
                <c:ptCount val="3"/>
                <c:pt idx="0">
                  <c:v>2023</c:v>
                </c:pt>
                <c:pt idx="1">
                  <c:v>2024</c:v>
                </c:pt>
                <c:pt idx="2">
                  <c:v>2025</c:v>
                </c:pt>
              </c:numCache>
            </c:numRef>
          </c:cat>
          <c:val>
            <c:numRef>
              <c:f>'192.Друштво за производство, тр'!$B$164:$D$164</c:f>
              <c:numCache>
                <c:formatCode>0.00</c:formatCode>
                <c:ptCount val="3"/>
                <c:pt idx="0">
                  <c:v>69.749166777716084</c:v>
                </c:pt>
                <c:pt idx="1">
                  <c:v>50.563673782609953</c:v>
                </c:pt>
                <c:pt idx="2">
                  <c:v>36.285354502620109</c:v>
                </c:pt>
              </c:numCache>
            </c:numRef>
          </c:val>
          <c:smooth val="0"/>
          <c:extLst>
            <c:ext xmlns:c16="http://schemas.microsoft.com/office/drawing/2014/chart" uri="{C3380CC4-5D6E-409C-BE32-E72D297353CC}">
              <c16:uniqueId val="{00000000-4D6A-3C41-AA25-15015C901A27}"/>
            </c:ext>
          </c:extLst>
        </c:ser>
        <c:dLbls>
          <c:showLegendKey val="0"/>
          <c:showVal val="0"/>
          <c:showCatName val="0"/>
          <c:showSerName val="0"/>
          <c:showPercent val="0"/>
          <c:showBubbleSize val="0"/>
        </c:dLbls>
        <c:smooth val="0"/>
        <c:axId val="287768960"/>
        <c:axId val="287770496"/>
      </c:lineChart>
      <c:catAx>
        <c:axId val="28776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770496"/>
        <c:crosses val="autoZero"/>
        <c:auto val="1"/>
        <c:lblAlgn val="ctr"/>
        <c:lblOffset val="100"/>
        <c:noMultiLvlLbl val="0"/>
      </c:catAx>
      <c:valAx>
        <c:axId val="2877704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7689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'192.Друштво за производство, тр'!$A$95</c:f>
              <c:strCache>
                <c:ptCount val="1"/>
                <c:pt idx="0">
                  <c:v>Oбврски</c:v>
                </c:pt>
              </c:strCache>
            </c:strRef>
          </c:tx>
          <c:spPr>
            <a:solidFill>
              <a:schemeClr val="accent1"/>
            </a:solidFill>
            <a:ln>
              <a:noFill/>
              <a:prstDash val="solid"/>
            </a:ln>
          </c:spPr>
          <c:invertIfNegative val="0"/>
          <c:cat>
            <c:numRef>
              <c:f>'192.Друштво за производство, тр'!$B$94:$D$94</c:f>
              <c:numCache>
                <c:formatCode>0</c:formatCode>
                <c:ptCount val="3"/>
                <c:pt idx="0">
                  <c:v>2023</c:v>
                </c:pt>
                <c:pt idx="1">
                  <c:v>2024</c:v>
                </c:pt>
                <c:pt idx="2">
                  <c:v>2025</c:v>
                </c:pt>
              </c:numCache>
            </c:numRef>
          </c:cat>
          <c:val>
            <c:numRef>
              <c:f>'192.Друштво за производство, тр'!$B$95:$D$95</c:f>
              <c:numCache>
                <c:formatCode>#,##0</c:formatCode>
                <c:ptCount val="3"/>
                <c:pt idx="0">
                  <c:v>3327708</c:v>
                </c:pt>
                <c:pt idx="1">
                  <c:v>1501349</c:v>
                </c:pt>
                <c:pt idx="2">
                  <c:v>3377588</c:v>
                </c:pt>
              </c:numCache>
            </c:numRef>
          </c:val>
          <c:extLst>
            <c:ext xmlns:c16="http://schemas.microsoft.com/office/drawing/2014/chart" uri="{C3380CC4-5D6E-409C-BE32-E72D297353CC}">
              <c16:uniqueId val="{00000000-F1C6-F64B-B822-F67237A83949}"/>
            </c:ext>
          </c:extLst>
        </c:ser>
        <c:ser>
          <c:idx val="1"/>
          <c:order val="1"/>
          <c:tx>
            <c:strRef>
              <c:f>'192.Друштво за производство, тр'!$A$96</c:f>
              <c:strCache>
                <c:ptCount val="1"/>
                <c:pt idx="0">
                  <c:v>EBITDA</c:v>
                </c:pt>
              </c:strCache>
            </c:strRef>
          </c:tx>
          <c:spPr>
            <a:solidFill>
              <a:schemeClr val="accent2"/>
            </a:solidFill>
            <a:ln>
              <a:noFill/>
              <a:prstDash val="solid"/>
            </a:ln>
          </c:spPr>
          <c:invertIfNegative val="0"/>
          <c:cat>
            <c:numRef>
              <c:f>'192.Друштво за производство, тр'!$B$94:$D$94</c:f>
              <c:numCache>
                <c:formatCode>0</c:formatCode>
                <c:ptCount val="3"/>
                <c:pt idx="0">
                  <c:v>2023</c:v>
                </c:pt>
                <c:pt idx="1">
                  <c:v>2024</c:v>
                </c:pt>
                <c:pt idx="2">
                  <c:v>2025</c:v>
                </c:pt>
              </c:numCache>
            </c:numRef>
          </c:cat>
          <c:val>
            <c:numRef>
              <c:f>'192.Друштво за производство, тр'!$B$96:$D$96</c:f>
              <c:numCache>
                <c:formatCode>#,##0</c:formatCode>
                <c:ptCount val="3"/>
                <c:pt idx="0">
                  <c:v>19782498</c:v>
                </c:pt>
                <c:pt idx="1">
                  <c:v>12455096</c:v>
                </c:pt>
                <c:pt idx="2">
                  <c:v>10376815</c:v>
                </c:pt>
              </c:numCache>
            </c:numRef>
          </c:val>
          <c:extLst>
            <c:ext xmlns:c16="http://schemas.microsoft.com/office/drawing/2014/chart" uri="{C3380CC4-5D6E-409C-BE32-E72D297353CC}">
              <c16:uniqueId val="{00000001-F1C6-F64B-B822-F67237A83949}"/>
            </c:ext>
          </c:extLst>
        </c:ser>
        <c:ser>
          <c:idx val="2"/>
          <c:order val="2"/>
          <c:tx>
            <c:strRef>
              <c:f>'192.Друштво за производство, тр'!$A$97</c:f>
              <c:strCache>
                <c:ptCount val="1"/>
                <c:pt idx="0">
                  <c:v>Показател на долг/ЕBITDA</c:v>
                </c:pt>
              </c:strCache>
            </c:strRef>
          </c:tx>
          <c:spPr>
            <a:solidFill>
              <a:schemeClr val="accent3"/>
            </a:solidFill>
            <a:ln>
              <a:noFill/>
              <a:prstDash val="solid"/>
            </a:ln>
          </c:spPr>
          <c:invertIfNegative val="0"/>
          <c:cat>
            <c:numRef>
              <c:f>'192.Друштво за производство, тр'!$B$94:$D$94</c:f>
              <c:numCache>
                <c:formatCode>0</c:formatCode>
                <c:ptCount val="3"/>
                <c:pt idx="0">
                  <c:v>2023</c:v>
                </c:pt>
                <c:pt idx="1">
                  <c:v>2024</c:v>
                </c:pt>
                <c:pt idx="2">
                  <c:v>2025</c:v>
                </c:pt>
              </c:numCache>
            </c:numRef>
          </c:cat>
          <c:val>
            <c:numRef>
              <c:f>'192.Друштво за производство, тр'!$B$97:$D$97</c:f>
              <c:numCache>
                <c:formatCode>#,##0.00</c:formatCode>
                <c:ptCount val="3"/>
                <c:pt idx="0">
                  <c:v>0.1682147522522181</c:v>
                </c:pt>
                <c:pt idx="1">
                  <c:v>0.12054094163545589</c:v>
                </c:pt>
                <c:pt idx="2">
                  <c:v>0.32549370881142242</c:v>
                </c:pt>
              </c:numCache>
            </c:numRef>
          </c:val>
          <c:extLst>
            <c:ext xmlns:c16="http://schemas.microsoft.com/office/drawing/2014/chart" uri="{C3380CC4-5D6E-409C-BE32-E72D297353CC}">
              <c16:uniqueId val="{00000002-F1C6-F64B-B822-F67237A83949}"/>
            </c:ext>
          </c:extLst>
        </c:ser>
        <c:dLbls>
          <c:showLegendKey val="0"/>
          <c:showVal val="0"/>
          <c:showCatName val="0"/>
          <c:showSerName val="0"/>
          <c:showPercent val="0"/>
          <c:showBubbleSize val="0"/>
        </c:dLbls>
        <c:gapWidth val="219"/>
        <c:overlap val="-27"/>
        <c:axId val="287809920"/>
        <c:axId val="287811456"/>
      </c:barChart>
      <c:catAx>
        <c:axId val="2878099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811456"/>
        <c:crosses val="autoZero"/>
        <c:auto val="1"/>
        <c:lblAlgn val="ctr"/>
        <c:lblOffset val="100"/>
        <c:noMultiLvlLbl val="0"/>
      </c:catAx>
      <c:valAx>
        <c:axId val="28781145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80992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'192.Друштво за производство, тр'!$A$118</c:f>
              <c:strCache>
                <c:ptCount val="1"/>
                <c:pt idx="0">
                  <c:v>Oбврски</c:v>
                </c:pt>
              </c:strCache>
            </c:strRef>
          </c:tx>
          <c:spPr>
            <a:solidFill>
              <a:schemeClr val="accent1"/>
            </a:solidFill>
            <a:ln>
              <a:noFill/>
              <a:prstDash val="solid"/>
            </a:ln>
          </c:spPr>
          <c:invertIfNegative val="0"/>
          <c:cat>
            <c:numRef>
              <c:f>'192.Друштво за производство, тр'!$B$117:$D$117</c:f>
              <c:numCache>
                <c:formatCode>General</c:formatCode>
                <c:ptCount val="3"/>
                <c:pt idx="0">
                  <c:v>2023</c:v>
                </c:pt>
                <c:pt idx="1">
                  <c:v>2024</c:v>
                </c:pt>
                <c:pt idx="2">
                  <c:v>2025</c:v>
                </c:pt>
              </c:numCache>
            </c:numRef>
          </c:cat>
          <c:val>
            <c:numRef>
              <c:f>'192.Друштво за производство, тр'!$B$118:$D$118</c:f>
              <c:numCache>
                <c:formatCode>#,##0</c:formatCode>
                <c:ptCount val="3"/>
                <c:pt idx="0">
                  <c:v>3327708</c:v>
                </c:pt>
                <c:pt idx="1">
                  <c:v>1501349</c:v>
                </c:pt>
                <c:pt idx="2">
                  <c:v>3377588</c:v>
                </c:pt>
              </c:numCache>
            </c:numRef>
          </c:val>
          <c:extLst>
            <c:ext xmlns:c16="http://schemas.microsoft.com/office/drawing/2014/chart" uri="{C3380CC4-5D6E-409C-BE32-E72D297353CC}">
              <c16:uniqueId val="{00000000-C4A9-D040-BB2A-A6460FAFD217}"/>
            </c:ext>
          </c:extLst>
        </c:ser>
        <c:ser>
          <c:idx val="1"/>
          <c:order val="1"/>
          <c:tx>
            <c:strRef>
              <c:f>'192.Друштво за производство, тр'!$A$119</c:f>
              <c:strCache>
                <c:ptCount val="1"/>
                <c:pt idx="0">
                  <c:v>Приходи</c:v>
                </c:pt>
              </c:strCache>
            </c:strRef>
          </c:tx>
          <c:spPr>
            <a:solidFill>
              <a:schemeClr val="accent2"/>
            </a:solidFill>
            <a:ln>
              <a:noFill/>
              <a:prstDash val="solid"/>
            </a:ln>
          </c:spPr>
          <c:invertIfNegative val="0"/>
          <c:cat>
            <c:numRef>
              <c:f>'192.Друштво за производство, тр'!$B$117:$D$117</c:f>
              <c:numCache>
                <c:formatCode>General</c:formatCode>
                <c:ptCount val="3"/>
                <c:pt idx="0">
                  <c:v>2023</c:v>
                </c:pt>
                <c:pt idx="1">
                  <c:v>2024</c:v>
                </c:pt>
                <c:pt idx="2">
                  <c:v>2025</c:v>
                </c:pt>
              </c:numCache>
            </c:numRef>
          </c:cat>
          <c:val>
            <c:numRef>
              <c:f>'192.Друштво за производство, тр'!$B$119:$D$119</c:f>
              <c:numCache>
                <c:formatCode>#,##0</c:formatCode>
                <c:ptCount val="3"/>
                <c:pt idx="0">
                  <c:v>33690833</c:v>
                </c:pt>
                <c:pt idx="1">
                  <c:v>22393158</c:v>
                </c:pt>
                <c:pt idx="2">
                  <c:v>18912766</c:v>
                </c:pt>
              </c:numCache>
            </c:numRef>
          </c:val>
          <c:extLst>
            <c:ext xmlns:c16="http://schemas.microsoft.com/office/drawing/2014/chart" uri="{C3380CC4-5D6E-409C-BE32-E72D297353CC}">
              <c16:uniqueId val="{00000001-C4A9-D040-BB2A-A6460FAFD217}"/>
            </c:ext>
          </c:extLst>
        </c:ser>
        <c:dLbls>
          <c:showLegendKey val="0"/>
          <c:showVal val="0"/>
          <c:showCatName val="0"/>
          <c:showSerName val="0"/>
          <c:showPercent val="0"/>
          <c:showBubbleSize val="0"/>
        </c:dLbls>
        <c:gapWidth val="219"/>
        <c:overlap val="-27"/>
        <c:axId val="287910912"/>
        <c:axId val="287920896"/>
      </c:barChart>
      <c:catAx>
        <c:axId val="28791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920896"/>
        <c:crosses val="autoZero"/>
        <c:auto val="1"/>
        <c:lblAlgn val="ctr"/>
        <c:lblOffset val="100"/>
        <c:noMultiLvlLbl val="0"/>
      </c:catAx>
      <c:valAx>
        <c:axId val="2879208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9109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'192.Друштво за производство, тр'!$A$139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'192.Друштво за производство, тр'!$B$138:$D$138</c:f>
              <c:numCache>
                <c:formatCode>General</c:formatCode>
                <c:ptCount val="3"/>
                <c:pt idx="0">
                  <c:v>2023</c:v>
                </c:pt>
                <c:pt idx="1">
                  <c:v>2024</c:v>
                </c:pt>
                <c:pt idx="2">
                  <c:v>2025</c:v>
                </c:pt>
              </c:numCache>
            </c:numRef>
          </c:cat>
          <c:val>
            <c:numRef>
              <c:f>'192.Друштво за производство, тр'!$B$139:$D$139</c:f>
              <c:numCache>
                <c:formatCode>0.00</c:formatCode>
                <c:ptCount val="3"/>
                <c:pt idx="0">
                  <c:v>0.121010951943018</c:v>
                </c:pt>
                <c:pt idx="1">
                  <c:v>6.8863493141602491E-2</c:v>
                </c:pt>
                <c:pt idx="2">
                  <c:v>0.12694990347172541</c:v>
                </c:pt>
              </c:numCache>
            </c:numRef>
          </c:val>
          <c:smooth val="0"/>
          <c:extLst>
            <c:ext xmlns:c16="http://schemas.microsoft.com/office/drawing/2014/chart" uri="{C3380CC4-5D6E-409C-BE32-E72D297353CC}">
              <c16:uniqueId val="{00000000-EFC7-5241-879B-E09AC5A6732F}"/>
            </c:ext>
          </c:extLst>
        </c:ser>
        <c:ser>
          <c:idx val="1"/>
          <c:order val="1"/>
          <c:tx>
            <c:strRef>
              <c:f>'192.Друштво за производство, тр'!$A$140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'192.Друштво за производство, тр'!$B$138:$D$138</c:f>
              <c:numCache>
                <c:formatCode>General</c:formatCode>
                <c:ptCount val="3"/>
                <c:pt idx="0">
                  <c:v>2023</c:v>
                </c:pt>
                <c:pt idx="1">
                  <c:v>2024</c:v>
                </c:pt>
                <c:pt idx="2">
                  <c:v>2025</c:v>
                </c:pt>
              </c:numCache>
            </c:numRef>
          </c:cat>
          <c:val>
            <c:numRef>
              <c:f>'192.Друштво за производство, тр'!$B$140:$D$140</c:f>
              <c:numCache>
                <c:formatCode>0.00</c:formatCode>
                <c:ptCount val="3"/>
                <c:pt idx="0">
                  <c:v>0.1376740257435784</c:v>
                </c:pt>
                <c:pt idx="1">
                  <c:v>7.3958581590357605E-2</c:v>
                </c:pt>
                <c:pt idx="2">
                  <c:v>0.14541340610803061</c:v>
                </c:pt>
              </c:numCache>
            </c:numRef>
          </c:val>
          <c:smooth val="0"/>
          <c:extLst>
            <c:ext xmlns:c16="http://schemas.microsoft.com/office/drawing/2014/chart" uri="{C3380CC4-5D6E-409C-BE32-E72D297353CC}">
              <c16:uniqueId val="{00000001-EFC7-5241-879B-E09AC5A6732F}"/>
            </c:ext>
          </c:extLst>
        </c:ser>
        <c:dLbls>
          <c:showLegendKey val="0"/>
          <c:showVal val="0"/>
          <c:showCatName val="0"/>
          <c:showSerName val="0"/>
          <c:showPercent val="0"/>
          <c:showBubbleSize val="0"/>
        </c:dLbls>
        <c:smooth val="0"/>
        <c:axId val="287963008"/>
        <c:axId val="287964544"/>
      </c:lineChart>
      <c:catAx>
        <c:axId val="28796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964544"/>
        <c:crosses val="autoZero"/>
        <c:auto val="1"/>
        <c:lblAlgn val="ctr"/>
        <c:lblOffset val="100"/>
        <c:noMultiLvlLbl val="0"/>
      </c:catAx>
      <c:valAx>
        <c:axId val="2879645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9630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'192.Друштво за производство, тр'!$A$185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'192.Друштво за производство, тр'!$B$184:$D$184</c:f>
              <c:numCache>
                <c:formatCode>General</c:formatCode>
                <c:ptCount val="3"/>
                <c:pt idx="0">
                  <c:v>2023</c:v>
                </c:pt>
                <c:pt idx="1">
                  <c:v>2024</c:v>
                </c:pt>
                <c:pt idx="2">
                  <c:v>2025</c:v>
                </c:pt>
              </c:numCache>
            </c:numRef>
          </c:cat>
          <c:val>
            <c:numRef>
              <c:f>'192.Друштво за производство, тр'!$B$185:$D$185</c:f>
              <c:numCache>
                <c:formatCode>0.00</c:formatCode>
                <c:ptCount val="3"/>
                <c:pt idx="0">
                  <c:v>2.7563845746081088</c:v>
                </c:pt>
                <c:pt idx="1">
                  <c:v>3.014143280476425</c:v>
                </c:pt>
                <c:pt idx="2">
                  <c:v>3.0730216355576818</c:v>
                </c:pt>
              </c:numCache>
            </c:numRef>
          </c:val>
          <c:smooth val="0"/>
          <c:extLst>
            <c:ext xmlns:c16="http://schemas.microsoft.com/office/drawing/2014/chart" uri="{C3380CC4-5D6E-409C-BE32-E72D297353CC}">
              <c16:uniqueId val="{00000000-C9ED-A94B-AD0C-838E0F0668EF}"/>
            </c:ext>
          </c:extLst>
        </c:ser>
        <c:ser>
          <c:idx val="1"/>
          <c:order val="1"/>
          <c:tx>
            <c:strRef>
              <c:f>'192.Друштво за производство, тр'!$A$186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'192.Друштво за производство, тр'!$B$184:$D$184</c:f>
              <c:numCache>
                <c:formatCode>General</c:formatCode>
                <c:ptCount val="3"/>
                <c:pt idx="0">
                  <c:v>2023</c:v>
                </c:pt>
                <c:pt idx="1">
                  <c:v>2024</c:v>
                </c:pt>
                <c:pt idx="2">
                  <c:v>2025</c:v>
                </c:pt>
              </c:numCache>
            </c:numRef>
          </c:cat>
          <c:val>
            <c:numRef>
              <c:f>'192.Друштво за производство, тр'!$B$186:$D$186</c:f>
              <c:numCache>
                <c:formatCode>0.00</c:formatCode>
                <c:ptCount val="3"/>
                <c:pt idx="0">
                  <c:v>2.7562039698194671</c:v>
                </c:pt>
                <c:pt idx="1">
                  <c:v>3.013742973818879</c:v>
                </c:pt>
                <c:pt idx="2">
                  <c:v>3.0728436979288181</c:v>
                </c:pt>
              </c:numCache>
            </c:numRef>
          </c:val>
          <c:smooth val="0"/>
          <c:extLst>
            <c:ext xmlns:c16="http://schemas.microsoft.com/office/drawing/2014/chart" uri="{C3380CC4-5D6E-409C-BE32-E72D297353CC}">
              <c16:uniqueId val="{00000001-C9ED-A94B-AD0C-838E0F0668EF}"/>
            </c:ext>
          </c:extLst>
        </c:ser>
        <c:dLbls>
          <c:showLegendKey val="0"/>
          <c:showVal val="0"/>
          <c:showCatName val="0"/>
          <c:showSerName val="0"/>
          <c:showPercent val="0"/>
          <c:showBubbleSize val="0"/>
        </c:dLbls>
        <c:smooth val="0"/>
        <c:axId val="288658176"/>
        <c:axId val="288659712"/>
      </c:lineChart>
      <c:catAx>
        <c:axId val="28865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659712"/>
        <c:crosses val="autoZero"/>
        <c:auto val="1"/>
        <c:lblAlgn val="ctr"/>
        <c:lblOffset val="100"/>
        <c:noMultiLvlLbl val="0"/>
      </c:catAx>
      <c:valAx>
        <c:axId val="288659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658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'193.Друштво за спортски дејност'!$A$161</c:f>
              <c:strCache>
                <c:ptCount val="1"/>
                <c:pt idx="0">
                  <c:v>   НЕТО ПРОФИТНА МАРЖА</c:v>
                </c:pt>
              </c:strCache>
            </c:strRef>
          </c:tx>
          <c:spPr>
            <a:ln>
              <a:prstDash val="solid"/>
            </a:ln>
          </c:spPr>
          <c:marker>
            <c:symbol val="none"/>
          </c:marker>
          <c:cat>
            <c:numRef>
              <c:f>'193.Друштво за спортски дејност'!$B$160:$D$160</c:f>
              <c:numCache>
                <c:formatCode>General</c:formatCode>
                <c:ptCount val="3"/>
                <c:pt idx="0">
                  <c:v>2023</c:v>
                </c:pt>
                <c:pt idx="1">
                  <c:v>2024</c:v>
                </c:pt>
                <c:pt idx="2">
                  <c:v>2025</c:v>
                </c:pt>
              </c:numCache>
            </c:numRef>
          </c:cat>
          <c:val>
            <c:numRef>
              <c:f>'193.Друштво за спортски дејност'!$B$161:$D$161</c:f>
              <c:numCache>
                <c:formatCode>0.00</c:formatCode>
                <c:ptCount val="3"/>
                <c:pt idx="0">
                  <c:v>-145.74</c:v>
                </c:pt>
                <c:pt idx="1">
                  <c:v>65.43763334987166</c:v>
                </c:pt>
                <c:pt idx="2">
                  <c:v>-7717.51</c:v>
                </c:pt>
              </c:numCache>
            </c:numRef>
          </c:val>
          <c:smooth val="0"/>
          <c:extLst>
            <c:ext xmlns:c16="http://schemas.microsoft.com/office/drawing/2014/chart" uri="{C3380CC4-5D6E-409C-BE32-E72D297353CC}">
              <c16:uniqueId val="{00000000-368E-274C-91FA-738464E9780A}"/>
            </c:ext>
          </c:extLst>
        </c:ser>
        <c:ser>
          <c:idx val="1"/>
          <c:order val="1"/>
          <c:tx>
            <c:strRef>
              <c:f>'193.Друштво за спортски дејност'!$A$162</c:f>
              <c:strCache>
                <c:ptCount val="1"/>
                <c:pt idx="0">
                  <c:v>  ОПЕРАТИВНА ПРОФИТНА МАРЖА</c:v>
                </c:pt>
              </c:strCache>
            </c:strRef>
          </c:tx>
          <c:spPr>
            <a:ln>
              <a:prstDash val="solid"/>
            </a:ln>
          </c:spPr>
          <c:marker>
            <c:symbol val="none"/>
          </c:marker>
          <c:cat>
            <c:numRef>
              <c:f>'193.Друштво за спортски дејност'!$B$160:$D$160</c:f>
              <c:numCache>
                <c:formatCode>General</c:formatCode>
                <c:ptCount val="3"/>
                <c:pt idx="0">
                  <c:v>2023</c:v>
                </c:pt>
                <c:pt idx="1">
                  <c:v>2024</c:v>
                </c:pt>
                <c:pt idx="2">
                  <c:v>2025</c:v>
                </c:pt>
              </c:numCache>
            </c:numRef>
          </c:cat>
          <c:val>
            <c:numRef>
              <c:f>'193.Друштво за спортски дејност'!$B$162:$D$162</c:f>
              <c:numCache>
                <c:formatCode>0.00</c:formatCode>
                <c:ptCount val="3"/>
                <c:pt idx="0">
                  <c:v>-1669.514049616261</c:v>
                </c:pt>
                <c:pt idx="1">
                  <c:v>-4444.7703041260311</c:v>
                </c:pt>
                <c:pt idx="2">
                  <c:v>-16895.546124031011</c:v>
                </c:pt>
              </c:numCache>
            </c:numRef>
          </c:val>
          <c:smooth val="0"/>
          <c:extLst>
            <c:ext xmlns:c16="http://schemas.microsoft.com/office/drawing/2014/chart" uri="{C3380CC4-5D6E-409C-BE32-E72D297353CC}">
              <c16:uniqueId val="{00000001-368E-274C-91FA-738464E9780A}"/>
            </c:ext>
          </c:extLst>
        </c:ser>
        <c:ser>
          <c:idx val="2"/>
          <c:order val="2"/>
          <c:tx>
            <c:strRef>
              <c:f>'193.Друштво за спортски дејност'!$A$163</c:f>
              <c:strCache>
                <c:ptCount val="1"/>
                <c:pt idx="0">
                  <c:v>  СТАПКА НА ПОВРАТ НА СРЕДСТВА (ROA)</c:v>
                </c:pt>
              </c:strCache>
            </c:strRef>
          </c:tx>
          <c:spPr>
            <a:ln>
              <a:prstDash val="solid"/>
            </a:ln>
          </c:spPr>
          <c:marker>
            <c:symbol val="none"/>
          </c:marker>
          <c:cat>
            <c:numRef>
              <c:f>'193.Друштво за спортски дејност'!$B$160:$D$160</c:f>
              <c:numCache>
                <c:formatCode>General</c:formatCode>
                <c:ptCount val="3"/>
                <c:pt idx="0">
                  <c:v>2023</c:v>
                </c:pt>
                <c:pt idx="1">
                  <c:v>2024</c:v>
                </c:pt>
                <c:pt idx="2">
                  <c:v>2025</c:v>
                </c:pt>
              </c:numCache>
            </c:numRef>
          </c:cat>
          <c:val>
            <c:numRef>
              <c:f>'193.Друштво за спортски дејност'!$B$163:$D$163</c:f>
              <c:numCache>
                <c:formatCode>0.00</c:formatCode>
                <c:ptCount val="3"/>
                <c:pt idx="0">
                  <c:v>-240.93</c:v>
                </c:pt>
                <c:pt idx="1">
                  <c:v>30.06726903662214</c:v>
                </c:pt>
                <c:pt idx="2">
                  <c:v>-1790.52</c:v>
                </c:pt>
              </c:numCache>
            </c:numRef>
          </c:val>
          <c:smooth val="0"/>
          <c:extLst>
            <c:ext xmlns:c16="http://schemas.microsoft.com/office/drawing/2014/chart" uri="{C3380CC4-5D6E-409C-BE32-E72D297353CC}">
              <c16:uniqueId val="{00000002-368E-274C-91FA-738464E9780A}"/>
            </c:ext>
          </c:extLst>
        </c:ser>
        <c:ser>
          <c:idx val="3"/>
          <c:order val="3"/>
          <c:tx>
            <c:strRef>
              <c:f>'193.Друштво за спортски дејност'!$A$164</c:f>
              <c:strCache>
                <c:ptCount val="1"/>
                <c:pt idx="0">
                  <c:v>  СТАПКА НА ПОВРАТ НА КАПИТАЛОТ (ROE)</c:v>
                </c:pt>
              </c:strCache>
            </c:strRef>
          </c:tx>
          <c:marker>
            <c:symbol val="none"/>
          </c:marker>
          <c:cat>
            <c:numRef>
              <c:f>'193.Друштво за спортски дејност'!$B$160:$D$160</c:f>
              <c:numCache>
                <c:formatCode>General</c:formatCode>
                <c:ptCount val="3"/>
                <c:pt idx="0">
                  <c:v>2023</c:v>
                </c:pt>
                <c:pt idx="1">
                  <c:v>2024</c:v>
                </c:pt>
                <c:pt idx="2">
                  <c:v>2025</c:v>
                </c:pt>
              </c:numCache>
            </c:numRef>
          </c:cat>
          <c:val>
            <c:numRef>
              <c:f>'193.Друштво за спортски дејност'!$B$164:$D$164</c:f>
              <c:numCache>
                <c:formatCode>0.00</c:formatCode>
                <c:ptCount val="3"/>
                <c:pt idx="0">
                  <c:v>11.64</c:v>
                </c:pt>
                <c:pt idx="1">
                  <c:v>-2.5952551529528729</c:v>
                </c:pt>
                <c:pt idx="2">
                  <c:v>37.75</c:v>
                </c:pt>
              </c:numCache>
            </c:numRef>
          </c:val>
          <c:smooth val="0"/>
          <c:extLst>
            <c:ext xmlns:c16="http://schemas.microsoft.com/office/drawing/2014/chart" uri="{C3380CC4-5D6E-409C-BE32-E72D297353CC}">
              <c16:uniqueId val="{00000000-9910-5241-B437-01716D6F441D}"/>
            </c:ext>
          </c:extLst>
        </c:ser>
        <c:dLbls>
          <c:showLegendKey val="0"/>
          <c:showVal val="0"/>
          <c:showCatName val="0"/>
          <c:showSerName val="0"/>
          <c:showPercent val="0"/>
          <c:showBubbleSize val="0"/>
        </c:dLbls>
        <c:smooth val="0"/>
        <c:axId val="288721152"/>
        <c:axId val="288722944"/>
      </c:lineChart>
      <c:catAx>
        <c:axId val="288721152"/>
        <c:scaling>
          <c:orientation val="minMax"/>
        </c:scaling>
        <c:delete val="0"/>
        <c:axPos val="b"/>
        <c:numFmt formatCode="General" sourceLinked="0"/>
        <c:majorTickMark val="out"/>
        <c:minorTickMark val="none"/>
        <c:tickLblPos val="nextTo"/>
        <c:crossAx val="288722944"/>
        <c:crosses val="autoZero"/>
        <c:auto val="1"/>
        <c:lblAlgn val="ctr"/>
        <c:lblOffset val="100"/>
        <c:noMultiLvlLbl val="0"/>
      </c:catAx>
      <c:valAx>
        <c:axId val="288722944"/>
        <c:scaling>
          <c:orientation val="minMax"/>
        </c:scaling>
        <c:delete val="0"/>
        <c:axPos val="l"/>
        <c:majorGridlines/>
        <c:numFmt formatCode="0.00" sourceLinked="1"/>
        <c:majorTickMark val="out"/>
        <c:minorTickMark val="none"/>
        <c:tickLblPos val="nextTo"/>
        <c:crossAx val="28872115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'21.Друштво за производство и к'!$A$95</c:f>
              <c:strCache>
                <c:ptCount val="1"/>
                <c:pt idx="0">
                  <c:v>Oбврски</c:v>
                </c:pt>
              </c:strCache>
            </c:strRef>
          </c:tx>
          <c:spPr>
            <a:solidFill>
              <a:schemeClr val="accent1"/>
            </a:solidFill>
            <a:ln>
              <a:noFill/>
              <a:prstDash val="solid"/>
            </a:ln>
          </c:spPr>
          <c:invertIfNegative val="0"/>
          <c:cat>
            <c:numRef>
              <c:f>'21.Друштво за производство и к'!$B$94:$D$94</c:f>
              <c:numCache>
                <c:formatCode>0</c:formatCode>
                <c:ptCount val="3"/>
                <c:pt idx="0">
                  <c:v>2023</c:v>
                </c:pt>
                <c:pt idx="1">
                  <c:v>2024</c:v>
                </c:pt>
                <c:pt idx="2">
                  <c:v>2025</c:v>
                </c:pt>
              </c:numCache>
            </c:numRef>
          </c:cat>
          <c:val>
            <c:numRef>
              <c:f>'21.Друштво за производство и к'!$B$95:$D$95</c:f>
              <c:numCache>
                <c:formatCode>#,##0</c:formatCode>
                <c:ptCount val="3"/>
                <c:pt idx="0">
                  <c:v>180000</c:v>
                </c:pt>
                <c:pt idx="1">
                  <c:v>139779957</c:v>
                </c:pt>
                <c:pt idx="2">
                  <c:v>198733736</c:v>
                </c:pt>
              </c:numCache>
            </c:numRef>
          </c:val>
          <c:extLst>
            <c:ext xmlns:c16="http://schemas.microsoft.com/office/drawing/2014/chart" uri="{C3380CC4-5D6E-409C-BE32-E72D297353CC}">
              <c16:uniqueId val="{00000000-EC9B-AF4F-B900-5F57923FFCE8}"/>
            </c:ext>
          </c:extLst>
        </c:ser>
        <c:ser>
          <c:idx val="1"/>
          <c:order val="1"/>
          <c:tx>
            <c:strRef>
              <c:f>'21.Друштво за производство и к'!$A$96</c:f>
              <c:strCache>
                <c:ptCount val="1"/>
                <c:pt idx="0">
                  <c:v>EBITDA</c:v>
                </c:pt>
              </c:strCache>
            </c:strRef>
          </c:tx>
          <c:spPr>
            <a:solidFill>
              <a:schemeClr val="accent2"/>
            </a:solidFill>
            <a:ln>
              <a:noFill/>
              <a:prstDash val="solid"/>
            </a:ln>
          </c:spPr>
          <c:invertIfNegative val="0"/>
          <c:cat>
            <c:numRef>
              <c:f>'21.Друштво за производство и к'!$B$94:$D$94</c:f>
              <c:numCache>
                <c:formatCode>0</c:formatCode>
                <c:ptCount val="3"/>
                <c:pt idx="0">
                  <c:v>2023</c:v>
                </c:pt>
                <c:pt idx="1">
                  <c:v>2024</c:v>
                </c:pt>
                <c:pt idx="2">
                  <c:v>2025</c:v>
                </c:pt>
              </c:numCache>
            </c:numRef>
          </c:cat>
          <c:val>
            <c:numRef>
              <c:f>'21.Друштво за производство и к'!$B$96:$D$96</c:f>
              <c:numCache>
                <c:formatCode>#,##0</c:formatCode>
                <c:ptCount val="3"/>
                <c:pt idx="0">
                  <c:v>-519848</c:v>
                </c:pt>
                <c:pt idx="1">
                  <c:v>-11178276</c:v>
                </c:pt>
                <c:pt idx="2">
                  <c:v>-22279031</c:v>
                </c:pt>
              </c:numCache>
            </c:numRef>
          </c:val>
          <c:extLst>
            <c:ext xmlns:c16="http://schemas.microsoft.com/office/drawing/2014/chart" uri="{C3380CC4-5D6E-409C-BE32-E72D297353CC}">
              <c16:uniqueId val="{00000001-EC9B-AF4F-B900-5F57923FFCE8}"/>
            </c:ext>
          </c:extLst>
        </c:ser>
        <c:ser>
          <c:idx val="2"/>
          <c:order val="2"/>
          <c:tx>
            <c:strRef>
              <c:f>'21.Друштво за производство и к'!$A$97</c:f>
              <c:strCache>
                <c:ptCount val="1"/>
                <c:pt idx="0">
                  <c:v>Показател на долг/ЕBITDA</c:v>
                </c:pt>
              </c:strCache>
            </c:strRef>
          </c:tx>
          <c:spPr>
            <a:solidFill>
              <a:schemeClr val="accent3"/>
            </a:solidFill>
            <a:ln>
              <a:noFill/>
              <a:prstDash val="solid"/>
            </a:ln>
          </c:spPr>
          <c:invertIfNegative val="0"/>
          <c:cat>
            <c:numRef>
              <c:f>'21.Друштво за производство и к'!$B$94:$D$94</c:f>
              <c:numCache>
                <c:formatCode>0</c:formatCode>
                <c:ptCount val="3"/>
                <c:pt idx="0">
                  <c:v>2023</c:v>
                </c:pt>
                <c:pt idx="1">
                  <c:v>2024</c:v>
                </c:pt>
                <c:pt idx="2">
                  <c:v>2025</c:v>
                </c:pt>
              </c:numCache>
            </c:numRef>
          </c:cat>
          <c:val>
            <c:numRef>
              <c:f>'21.Друштво за производство и к'!$B$97:$D$97</c:f>
              <c:numCache>
                <c:formatCode>#,##0.00</c:formatCode>
                <c:ptCount val="3"/>
                <c:pt idx="0">
                  <c:v>-0.34625505917114241</c:v>
                </c:pt>
                <c:pt idx="1">
                  <c:v>-12.50460777672693</c:v>
                </c:pt>
                <c:pt idx="2">
                  <c:v>-8.92021452818123</c:v>
                </c:pt>
              </c:numCache>
            </c:numRef>
          </c:val>
          <c:extLst>
            <c:ext xmlns:c16="http://schemas.microsoft.com/office/drawing/2014/chart" uri="{C3380CC4-5D6E-409C-BE32-E72D297353CC}">
              <c16:uniqueId val="{00000002-EC9B-AF4F-B900-5F57923FFCE8}"/>
            </c:ext>
          </c:extLst>
        </c:ser>
        <c:dLbls>
          <c:showLegendKey val="0"/>
          <c:showVal val="0"/>
          <c:showCatName val="0"/>
          <c:showSerName val="0"/>
          <c:showPercent val="0"/>
          <c:showBubbleSize val="0"/>
        </c:dLbls>
        <c:gapWidth val="219"/>
        <c:overlap val="-27"/>
        <c:axId val="226194560"/>
        <c:axId val="226196096"/>
      </c:barChart>
      <c:catAx>
        <c:axId val="2261945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196096"/>
        <c:crosses val="autoZero"/>
        <c:auto val="1"/>
        <c:lblAlgn val="ctr"/>
        <c:lblOffset val="100"/>
        <c:noMultiLvlLbl val="0"/>
      </c:catAx>
      <c:valAx>
        <c:axId val="2261960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1945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'193.Друштво за спортски дејност'!$A$185</c:f>
              <c:strCache>
                <c:ptCount val="1"/>
                <c:pt idx="0">
                  <c:v>  ПОКАЗАТЕЛ НА ТЕКОВНА ЛИКВИДНОСТ (CURRENT RATIO)</c:v>
                </c:pt>
              </c:strCache>
            </c:strRef>
          </c:tx>
          <c:spPr>
            <a:ln>
              <a:prstDash val="solid"/>
            </a:ln>
          </c:spPr>
          <c:marker>
            <c:symbol val="none"/>
          </c:marker>
          <c:cat>
            <c:numRef>
              <c:f>'193.Друштво за спортски дејност'!$B$184:$D$184</c:f>
              <c:numCache>
                <c:formatCode>General</c:formatCode>
                <c:ptCount val="3"/>
                <c:pt idx="0">
                  <c:v>2023</c:v>
                </c:pt>
                <c:pt idx="1">
                  <c:v>2024</c:v>
                </c:pt>
                <c:pt idx="2">
                  <c:v>2025</c:v>
                </c:pt>
              </c:numCache>
            </c:numRef>
          </c:cat>
          <c:val>
            <c:numRef>
              <c:f>'193.Друштво за спортски дејност'!$B$185:$D$185</c:f>
              <c:numCache>
                <c:formatCode>0.00</c:formatCode>
                <c:ptCount val="3"/>
                <c:pt idx="0">
                  <c:v>4.609856568142523E-2</c:v>
                </c:pt>
                <c:pt idx="1">
                  <c:v>4.4969248038381968E-2</c:v>
                </c:pt>
                <c:pt idx="2">
                  <c:v>2.064943002621121E-2</c:v>
                </c:pt>
              </c:numCache>
            </c:numRef>
          </c:val>
          <c:smooth val="0"/>
          <c:extLst>
            <c:ext xmlns:c16="http://schemas.microsoft.com/office/drawing/2014/chart" uri="{C3380CC4-5D6E-409C-BE32-E72D297353CC}">
              <c16:uniqueId val="{00000000-6FE7-8049-89C1-87989CB8730B}"/>
            </c:ext>
          </c:extLst>
        </c:ser>
        <c:ser>
          <c:idx val="1"/>
          <c:order val="1"/>
          <c:tx>
            <c:strRef>
              <c:f>'193.Друштво за спортски дејност'!$A$186</c:f>
              <c:strCache>
                <c:ptCount val="1"/>
                <c:pt idx="0">
                  <c:v>  ПОКАЗАТЕЛ НА ЗАБРЗАНА ЛИКВИДНОСТ (QOICK RATIO)</c:v>
                </c:pt>
              </c:strCache>
            </c:strRef>
          </c:tx>
          <c:spPr>
            <a:ln>
              <a:prstDash val="solid"/>
            </a:ln>
          </c:spPr>
          <c:marker>
            <c:symbol val="none"/>
          </c:marker>
          <c:cat>
            <c:numRef>
              <c:f>'193.Друштво за спортски дејност'!$B$184:$D$184</c:f>
              <c:numCache>
                <c:formatCode>General</c:formatCode>
                <c:ptCount val="3"/>
                <c:pt idx="0">
                  <c:v>2023</c:v>
                </c:pt>
                <c:pt idx="1">
                  <c:v>2024</c:v>
                </c:pt>
                <c:pt idx="2">
                  <c:v>2025</c:v>
                </c:pt>
              </c:numCache>
            </c:numRef>
          </c:cat>
          <c:val>
            <c:numRef>
              <c:f>'193.Друштво за спортски дејност'!$B$186:$D$186</c:f>
              <c:numCache>
                <c:formatCode>0.00</c:formatCode>
                <c:ptCount val="3"/>
                <c:pt idx="0">
                  <c:v>4.609856568142523E-2</c:v>
                </c:pt>
                <c:pt idx="1">
                  <c:v>4.4969248038381968E-2</c:v>
                </c:pt>
                <c:pt idx="2">
                  <c:v>2.064943002621121E-2</c:v>
                </c:pt>
              </c:numCache>
            </c:numRef>
          </c:val>
          <c:smooth val="0"/>
          <c:extLst>
            <c:ext xmlns:c16="http://schemas.microsoft.com/office/drawing/2014/chart" uri="{C3380CC4-5D6E-409C-BE32-E72D297353CC}">
              <c16:uniqueId val="{00000001-6FE7-8049-89C1-87989CB8730B}"/>
            </c:ext>
          </c:extLst>
        </c:ser>
        <c:dLbls>
          <c:showLegendKey val="0"/>
          <c:showVal val="0"/>
          <c:showCatName val="0"/>
          <c:showSerName val="0"/>
          <c:showPercent val="0"/>
          <c:showBubbleSize val="0"/>
        </c:dLbls>
        <c:smooth val="0"/>
        <c:axId val="288752768"/>
        <c:axId val="288754304"/>
      </c:lineChart>
      <c:catAx>
        <c:axId val="288752768"/>
        <c:scaling>
          <c:orientation val="minMax"/>
        </c:scaling>
        <c:delete val="0"/>
        <c:axPos val="b"/>
        <c:numFmt formatCode="General" sourceLinked="1"/>
        <c:majorTickMark val="out"/>
        <c:minorTickMark val="none"/>
        <c:tickLblPos val="nextTo"/>
        <c:crossAx val="288754304"/>
        <c:crosses val="autoZero"/>
        <c:auto val="1"/>
        <c:lblAlgn val="ctr"/>
        <c:lblOffset val="100"/>
        <c:noMultiLvlLbl val="0"/>
      </c:catAx>
      <c:valAx>
        <c:axId val="288754304"/>
        <c:scaling>
          <c:orientation val="minMax"/>
        </c:scaling>
        <c:delete val="0"/>
        <c:axPos val="l"/>
        <c:majorGridlines/>
        <c:numFmt formatCode="0.00" sourceLinked="1"/>
        <c:majorTickMark val="out"/>
        <c:minorTickMark val="none"/>
        <c:tickLblPos val="nextTo"/>
        <c:crossAx val="288752768"/>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'193.Друштво за спортски дејност'!$A$139</c:f>
              <c:strCache>
                <c:ptCount val="1"/>
                <c:pt idx="0">
                  <c:v>  ПОКАЗАТЕЛ НА ВКУПНА ЗАДОЛЖЕНОСТ</c:v>
                </c:pt>
              </c:strCache>
            </c:strRef>
          </c:tx>
          <c:spPr>
            <a:ln>
              <a:prstDash val="solid"/>
            </a:ln>
          </c:spPr>
          <c:marker>
            <c:symbol val="none"/>
          </c:marker>
          <c:cat>
            <c:numRef>
              <c:f>'193.Друштво за спортски дејност'!$B$138:$D$138</c:f>
              <c:numCache>
                <c:formatCode>General</c:formatCode>
                <c:ptCount val="3"/>
                <c:pt idx="0">
                  <c:v>2023</c:v>
                </c:pt>
                <c:pt idx="1">
                  <c:v>2024</c:v>
                </c:pt>
                <c:pt idx="2">
                  <c:v>2025</c:v>
                </c:pt>
              </c:numCache>
            </c:numRef>
          </c:cat>
          <c:val>
            <c:numRef>
              <c:f>'193.Друштво за спортски дејност'!$B$139:$D$139</c:f>
              <c:numCache>
                <c:formatCode>0.00</c:formatCode>
                <c:ptCount val="3"/>
                <c:pt idx="0">
                  <c:v>21.692648897380689</c:v>
                </c:pt>
                <c:pt idx="1">
                  <c:v>12.58547705893646</c:v>
                </c:pt>
                <c:pt idx="2">
                  <c:v>48.42748679894104</c:v>
                </c:pt>
              </c:numCache>
            </c:numRef>
          </c:val>
          <c:smooth val="0"/>
          <c:extLst>
            <c:ext xmlns:c16="http://schemas.microsoft.com/office/drawing/2014/chart" uri="{C3380CC4-5D6E-409C-BE32-E72D297353CC}">
              <c16:uniqueId val="{00000000-8379-2145-9ACA-198BDA8A19A1}"/>
            </c:ext>
          </c:extLst>
        </c:ser>
        <c:ser>
          <c:idx val="1"/>
          <c:order val="1"/>
          <c:tx>
            <c:strRef>
              <c:f>'193.Друштво за спортски дејност'!$A$140</c:f>
              <c:strCache>
                <c:ptCount val="1"/>
                <c:pt idx="0">
                  <c:v>  ПОКАЗАТЕЛ ДОЛГ-СОПСТВЕН КАПИТАЛ (DEBT EQUITY RATIO)</c:v>
                </c:pt>
              </c:strCache>
            </c:strRef>
          </c:tx>
          <c:spPr>
            <a:ln>
              <a:prstDash val="solid"/>
            </a:ln>
          </c:spPr>
          <c:marker>
            <c:symbol val="none"/>
          </c:marker>
          <c:cat>
            <c:numRef>
              <c:f>'193.Друштво за спортски дејност'!$B$138:$D$138</c:f>
              <c:numCache>
                <c:formatCode>General</c:formatCode>
                <c:ptCount val="3"/>
                <c:pt idx="0">
                  <c:v>2023</c:v>
                </c:pt>
                <c:pt idx="1">
                  <c:v>2024</c:v>
                </c:pt>
                <c:pt idx="2">
                  <c:v>2025</c:v>
                </c:pt>
              </c:numCache>
            </c:numRef>
          </c:cat>
          <c:val>
            <c:numRef>
              <c:f>'193.Друштво за спортски дејност'!$B$140:$D$140</c:f>
              <c:numCache>
                <c:formatCode>0.00</c:formatCode>
                <c:ptCount val="3"/>
                <c:pt idx="0">
                  <c:v>-1.04832634067099</c:v>
                </c:pt>
                <c:pt idx="1">
                  <c:v>-1.0863149609561089</c:v>
                </c:pt>
                <c:pt idx="2">
                  <c:v>-1.021084819531747</c:v>
                </c:pt>
              </c:numCache>
            </c:numRef>
          </c:val>
          <c:smooth val="0"/>
          <c:extLst>
            <c:ext xmlns:c16="http://schemas.microsoft.com/office/drawing/2014/chart" uri="{C3380CC4-5D6E-409C-BE32-E72D297353CC}">
              <c16:uniqueId val="{00000001-8379-2145-9ACA-198BDA8A19A1}"/>
            </c:ext>
          </c:extLst>
        </c:ser>
        <c:dLbls>
          <c:showLegendKey val="0"/>
          <c:showVal val="0"/>
          <c:showCatName val="0"/>
          <c:showSerName val="0"/>
          <c:showPercent val="0"/>
          <c:showBubbleSize val="0"/>
        </c:dLbls>
        <c:smooth val="0"/>
        <c:axId val="288776192"/>
        <c:axId val="288777728"/>
      </c:lineChart>
      <c:catAx>
        <c:axId val="288776192"/>
        <c:scaling>
          <c:orientation val="minMax"/>
        </c:scaling>
        <c:delete val="0"/>
        <c:axPos val="b"/>
        <c:numFmt formatCode="General" sourceLinked="1"/>
        <c:majorTickMark val="out"/>
        <c:minorTickMark val="none"/>
        <c:tickLblPos val="nextTo"/>
        <c:crossAx val="288777728"/>
        <c:crosses val="autoZero"/>
        <c:auto val="1"/>
        <c:lblAlgn val="ctr"/>
        <c:lblOffset val="100"/>
        <c:noMultiLvlLbl val="0"/>
      </c:catAx>
      <c:valAx>
        <c:axId val="288777728"/>
        <c:scaling>
          <c:orientation val="minMax"/>
        </c:scaling>
        <c:delete val="0"/>
        <c:axPos val="l"/>
        <c:majorGridlines/>
        <c:numFmt formatCode="0.00" sourceLinked="1"/>
        <c:majorTickMark val="out"/>
        <c:minorTickMark val="none"/>
        <c:tickLblPos val="nextTo"/>
        <c:crossAx val="288776192"/>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'193.Друштво за спортски дејност'!$A$95</c:f>
              <c:strCache>
                <c:ptCount val="1"/>
                <c:pt idx="0">
                  <c:v>Oбврски</c:v>
                </c:pt>
              </c:strCache>
            </c:strRef>
          </c:tx>
          <c:spPr>
            <a:ln>
              <a:prstDash val="solid"/>
            </a:ln>
          </c:spPr>
          <c:invertIfNegative val="0"/>
          <c:cat>
            <c:numRef>
              <c:f>'193.Друштво за спортски дејност'!$B$94:$D$94</c:f>
              <c:numCache>
                <c:formatCode>0</c:formatCode>
                <c:ptCount val="3"/>
                <c:pt idx="0">
                  <c:v>2023</c:v>
                </c:pt>
                <c:pt idx="1">
                  <c:v>2024</c:v>
                </c:pt>
                <c:pt idx="2">
                  <c:v>2025</c:v>
                </c:pt>
              </c:numCache>
            </c:numRef>
          </c:cat>
          <c:val>
            <c:numRef>
              <c:f>'193.Друштво за спортски дејност'!$B$95:$D$95</c:f>
              <c:numCache>
                <c:formatCode>#,##0</c:formatCode>
                <c:ptCount val="3"/>
                <c:pt idx="0">
                  <c:v>35309450</c:v>
                </c:pt>
                <c:pt idx="1">
                  <c:v>35663416</c:v>
                </c:pt>
                <c:pt idx="2">
                  <c:v>53852915</c:v>
                </c:pt>
              </c:numCache>
            </c:numRef>
          </c:val>
          <c:extLst>
            <c:ext xmlns:c16="http://schemas.microsoft.com/office/drawing/2014/chart" uri="{C3380CC4-5D6E-409C-BE32-E72D297353CC}">
              <c16:uniqueId val="{00000000-D60F-EA4F-9F21-9D34AE0208C0}"/>
            </c:ext>
          </c:extLst>
        </c:ser>
        <c:ser>
          <c:idx val="1"/>
          <c:order val="1"/>
          <c:tx>
            <c:strRef>
              <c:f>'193.Друштво за спортски дејност'!$A$96</c:f>
              <c:strCache>
                <c:ptCount val="1"/>
                <c:pt idx="0">
                  <c:v>EBITDA</c:v>
                </c:pt>
              </c:strCache>
            </c:strRef>
          </c:tx>
          <c:spPr>
            <a:ln>
              <a:prstDash val="solid"/>
            </a:ln>
          </c:spPr>
          <c:invertIfNegative val="0"/>
          <c:cat>
            <c:numRef>
              <c:f>'193.Друштво за спортски дејност'!$B$94:$D$94</c:f>
              <c:numCache>
                <c:formatCode>0</c:formatCode>
                <c:ptCount val="3"/>
                <c:pt idx="0">
                  <c:v>2023</c:v>
                </c:pt>
                <c:pt idx="1">
                  <c:v>2024</c:v>
                </c:pt>
                <c:pt idx="2">
                  <c:v>2025</c:v>
                </c:pt>
              </c:numCache>
            </c:numRef>
          </c:cat>
          <c:val>
            <c:numRef>
              <c:f>'193.Друштво за спортски дејност'!$B$96:$D$96</c:f>
              <c:numCache>
                <c:formatCode>#,##0</c:formatCode>
                <c:ptCount val="3"/>
                <c:pt idx="0">
                  <c:v>-44924820</c:v>
                </c:pt>
                <c:pt idx="1">
                  <c:v>-57872065</c:v>
                </c:pt>
                <c:pt idx="2">
                  <c:v>-43590509</c:v>
                </c:pt>
              </c:numCache>
            </c:numRef>
          </c:val>
          <c:extLst>
            <c:ext xmlns:c16="http://schemas.microsoft.com/office/drawing/2014/chart" uri="{C3380CC4-5D6E-409C-BE32-E72D297353CC}">
              <c16:uniqueId val="{00000001-D60F-EA4F-9F21-9D34AE0208C0}"/>
            </c:ext>
          </c:extLst>
        </c:ser>
        <c:ser>
          <c:idx val="2"/>
          <c:order val="2"/>
          <c:tx>
            <c:strRef>
              <c:f>'193.Друштво за спортски дејност'!$A$97</c:f>
              <c:strCache>
                <c:ptCount val="1"/>
                <c:pt idx="0">
                  <c:v>Показател на долг/ЕBITDA</c:v>
                </c:pt>
              </c:strCache>
            </c:strRef>
          </c:tx>
          <c:spPr>
            <a:ln>
              <a:prstDash val="solid"/>
            </a:ln>
          </c:spPr>
          <c:invertIfNegative val="0"/>
          <c:cat>
            <c:numRef>
              <c:f>'193.Друштво за спортски дејност'!$B$94:$D$94</c:f>
              <c:numCache>
                <c:formatCode>0</c:formatCode>
                <c:ptCount val="3"/>
                <c:pt idx="0">
                  <c:v>2023</c:v>
                </c:pt>
                <c:pt idx="1">
                  <c:v>2024</c:v>
                </c:pt>
                <c:pt idx="2">
                  <c:v>2025</c:v>
                </c:pt>
              </c:numCache>
            </c:numRef>
          </c:cat>
          <c:val>
            <c:numRef>
              <c:f>'193.Друштво за спортски дејност'!$B$97:$D$97</c:f>
              <c:numCache>
                <c:formatCode>#,##0.00</c:formatCode>
                <c:ptCount val="3"/>
                <c:pt idx="0">
                  <c:v>-0.78596753420492282</c:v>
                </c:pt>
                <c:pt idx="1">
                  <c:v>-0.61624578283149223</c:v>
                </c:pt>
                <c:pt idx="2">
                  <c:v>-1.235427533089829</c:v>
                </c:pt>
              </c:numCache>
            </c:numRef>
          </c:val>
          <c:extLst>
            <c:ext xmlns:c16="http://schemas.microsoft.com/office/drawing/2014/chart" uri="{C3380CC4-5D6E-409C-BE32-E72D297353CC}">
              <c16:uniqueId val="{00000002-D60F-EA4F-9F21-9D34AE0208C0}"/>
            </c:ext>
          </c:extLst>
        </c:ser>
        <c:dLbls>
          <c:showLegendKey val="0"/>
          <c:showVal val="0"/>
          <c:showCatName val="0"/>
          <c:showSerName val="0"/>
          <c:showPercent val="0"/>
          <c:showBubbleSize val="0"/>
        </c:dLbls>
        <c:gapWidth val="150"/>
        <c:axId val="288813056"/>
        <c:axId val="288814592"/>
      </c:barChart>
      <c:catAx>
        <c:axId val="288813056"/>
        <c:scaling>
          <c:orientation val="minMax"/>
        </c:scaling>
        <c:delete val="0"/>
        <c:axPos val="b"/>
        <c:numFmt formatCode="0" sourceLinked="1"/>
        <c:majorTickMark val="out"/>
        <c:minorTickMark val="none"/>
        <c:tickLblPos val="nextTo"/>
        <c:crossAx val="288814592"/>
        <c:crosses val="autoZero"/>
        <c:auto val="1"/>
        <c:lblAlgn val="ctr"/>
        <c:lblOffset val="100"/>
        <c:noMultiLvlLbl val="0"/>
      </c:catAx>
      <c:valAx>
        <c:axId val="288814592"/>
        <c:scaling>
          <c:orientation val="minMax"/>
        </c:scaling>
        <c:delete val="0"/>
        <c:axPos val="l"/>
        <c:majorGridlines/>
        <c:numFmt formatCode="#,##0" sourceLinked="1"/>
        <c:majorTickMark val="out"/>
        <c:minorTickMark val="none"/>
        <c:tickLblPos val="nextTo"/>
        <c:crossAx val="288813056"/>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'193.Друштво за спортски дејност'!$A$118</c:f>
              <c:strCache>
                <c:ptCount val="1"/>
                <c:pt idx="0">
                  <c:v>Oбврски</c:v>
                </c:pt>
              </c:strCache>
            </c:strRef>
          </c:tx>
          <c:spPr>
            <a:ln>
              <a:prstDash val="solid"/>
            </a:ln>
          </c:spPr>
          <c:invertIfNegative val="0"/>
          <c:cat>
            <c:numRef>
              <c:f>'193.Друштво за спортски дејност'!$B$117:$D$117</c:f>
              <c:numCache>
                <c:formatCode>General</c:formatCode>
                <c:ptCount val="3"/>
                <c:pt idx="0">
                  <c:v>2023</c:v>
                </c:pt>
                <c:pt idx="1">
                  <c:v>2024</c:v>
                </c:pt>
                <c:pt idx="2">
                  <c:v>2025</c:v>
                </c:pt>
              </c:numCache>
            </c:numRef>
          </c:cat>
          <c:val>
            <c:numRef>
              <c:f>'193.Друштво за спортски дејност'!$B$118:$D$118</c:f>
              <c:numCache>
                <c:formatCode>#,##0</c:formatCode>
                <c:ptCount val="3"/>
                <c:pt idx="0">
                  <c:v>35309450</c:v>
                </c:pt>
                <c:pt idx="1">
                  <c:v>35663416</c:v>
                </c:pt>
                <c:pt idx="2">
                  <c:v>53852915</c:v>
                </c:pt>
              </c:numCache>
            </c:numRef>
          </c:val>
          <c:extLst>
            <c:ext xmlns:c16="http://schemas.microsoft.com/office/drawing/2014/chart" uri="{C3380CC4-5D6E-409C-BE32-E72D297353CC}">
              <c16:uniqueId val="{00000000-4675-7C49-A680-0C8430DAAC7C}"/>
            </c:ext>
          </c:extLst>
        </c:ser>
        <c:ser>
          <c:idx val="1"/>
          <c:order val="1"/>
          <c:tx>
            <c:strRef>
              <c:f>'193.Друштво за спортски дејност'!$A$119</c:f>
              <c:strCache>
                <c:ptCount val="1"/>
                <c:pt idx="0">
                  <c:v>Приходи</c:v>
                </c:pt>
              </c:strCache>
            </c:strRef>
          </c:tx>
          <c:spPr>
            <a:ln>
              <a:prstDash val="solid"/>
            </a:ln>
          </c:spPr>
          <c:invertIfNegative val="0"/>
          <c:cat>
            <c:numRef>
              <c:f>'193.Друштво за спортски дејност'!$B$117:$D$117</c:f>
              <c:numCache>
                <c:formatCode>General</c:formatCode>
                <c:ptCount val="3"/>
                <c:pt idx="0">
                  <c:v>2023</c:v>
                </c:pt>
                <c:pt idx="1">
                  <c:v>2024</c:v>
                </c:pt>
                <c:pt idx="2">
                  <c:v>2025</c:v>
                </c:pt>
              </c:numCache>
            </c:numRef>
          </c:cat>
          <c:val>
            <c:numRef>
              <c:f>'193.Друштво за спортски дејност'!$B$119:$D$119</c:f>
              <c:numCache>
                <c:formatCode>#,##0</c:formatCode>
                <c:ptCount val="3"/>
                <c:pt idx="0">
                  <c:v>43597702</c:v>
                </c:pt>
                <c:pt idx="1">
                  <c:v>60560438</c:v>
                </c:pt>
                <c:pt idx="2">
                  <c:v>24323461</c:v>
                </c:pt>
              </c:numCache>
            </c:numRef>
          </c:val>
          <c:extLst>
            <c:ext xmlns:c16="http://schemas.microsoft.com/office/drawing/2014/chart" uri="{C3380CC4-5D6E-409C-BE32-E72D297353CC}">
              <c16:uniqueId val="{00000001-4675-7C49-A680-0C8430DAAC7C}"/>
            </c:ext>
          </c:extLst>
        </c:ser>
        <c:dLbls>
          <c:showLegendKey val="0"/>
          <c:showVal val="0"/>
          <c:showCatName val="0"/>
          <c:showSerName val="0"/>
          <c:showPercent val="0"/>
          <c:showBubbleSize val="0"/>
        </c:dLbls>
        <c:gapWidth val="150"/>
        <c:axId val="288918144"/>
        <c:axId val="288924032"/>
      </c:barChart>
      <c:catAx>
        <c:axId val="288918144"/>
        <c:scaling>
          <c:orientation val="minMax"/>
        </c:scaling>
        <c:delete val="0"/>
        <c:axPos val="b"/>
        <c:numFmt formatCode="General" sourceLinked="1"/>
        <c:majorTickMark val="out"/>
        <c:minorTickMark val="none"/>
        <c:tickLblPos val="nextTo"/>
        <c:crossAx val="288924032"/>
        <c:crosses val="autoZero"/>
        <c:auto val="1"/>
        <c:lblAlgn val="ctr"/>
        <c:lblOffset val="100"/>
        <c:noMultiLvlLbl val="0"/>
      </c:catAx>
      <c:valAx>
        <c:axId val="288924032"/>
        <c:scaling>
          <c:orientation val="minMax"/>
        </c:scaling>
        <c:delete val="0"/>
        <c:axPos val="l"/>
        <c:majorGridlines/>
        <c:numFmt formatCode="#,##0" sourceLinked="1"/>
        <c:majorTickMark val="out"/>
        <c:minorTickMark val="none"/>
        <c:tickLblPos val="nextTo"/>
        <c:crossAx val="288918144"/>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charts/chart9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'194.Трговско друштво за произво'!$A$161</c:f>
              <c:strCache>
                <c:ptCount val="1"/>
                <c:pt idx="0">
                  <c:v>   НЕТО ПРОФИТНА МАРЖА</c:v>
                </c:pt>
              </c:strCache>
            </c:strRef>
          </c:tx>
          <c:spPr>
            <a:ln w="28575" cap="rnd">
              <a:solidFill>
                <a:schemeClr val="accent1"/>
              </a:solidFill>
              <a:prstDash val="solid"/>
              <a:round/>
            </a:ln>
          </c:spPr>
          <c:marker>
            <c:symbol val="none"/>
          </c:marker>
          <c:cat>
            <c:numRef>
              <c:f>'194.Трговско друштво за произво'!$B$160:$D$160</c:f>
              <c:numCache>
                <c:formatCode>General</c:formatCode>
                <c:ptCount val="3"/>
                <c:pt idx="0">
                  <c:v>2023</c:v>
                </c:pt>
                <c:pt idx="1">
                  <c:v>2024</c:v>
                </c:pt>
                <c:pt idx="2">
                  <c:v>2025</c:v>
                </c:pt>
              </c:numCache>
            </c:numRef>
          </c:cat>
          <c:val>
            <c:numRef>
              <c:f>'194.Трговско друштво за произво'!$B$161:$D$161</c:f>
              <c:numCache>
                <c:formatCode>0.00</c:formatCode>
                <c:ptCount val="3"/>
                <c:pt idx="0">
                  <c:v>0</c:v>
                </c:pt>
                <c:pt idx="1">
                  <c:v>0</c:v>
                </c:pt>
                <c:pt idx="2">
                  <c:v>-693.31</c:v>
                </c:pt>
              </c:numCache>
            </c:numRef>
          </c:val>
          <c:smooth val="0"/>
          <c:extLst>
            <c:ext xmlns:c16="http://schemas.microsoft.com/office/drawing/2014/chart" uri="{C3380CC4-5D6E-409C-BE32-E72D297353CC}">
              <c16:uniqueId val="{00000000-02F7-C44F-8588-ABB2D97ABC1B}"/>
            </c:ext>
          </c:extLst>
        </c:ser>
        <c:ser>
          <c:idx val="1"/>
          <c:order val="1"/>
          <c:tx>
            <c:strRef>
              <c:f>'194.Трговско друштво за произво'!$A$162</c:f>
              <c:strCache>
                <c:ptCount val="1"/>
                <c:pt idx="0">
                  <c:v>  ОПЕРАТИВНА ПРОФИТНА МАРЖА</c:v>
                </c:pt>
              </c:strCache>
            </c:strRef>
          </c:tx>
          <c:spPr>
            <a:ln w="28575" cap="rnd">
              <a:solidFill>
                <a:schemeClr val="accent2"/>
              </a:solidFill>
              <a:prstDash val="solid"/>
              <a:round/>
            </a:ln>
          </c:spPr>
          <c:marker>
            <c:symbol val="none"/>
          </c:marker>
          <c:cat>
            <c:numRef>
              <c:f>'194.Трговско друштво за произво'!$B$160:$D$160</c:f>
              <c:numCache>
                <c:formatCode>General</c:formatCode>
                <c:ptCount val="3"/>
                <c:pt idx="0">
                  <c:v>2023</c:v>
                </c:pt>
                <c:pt idx="1">
                  <c:v>2024</c:v>
                </c:pt>
                <c:pt idx="2">
                  <c:v>2025</c:v>
                </c:pt>
              </c:numCache>
            </c:numRef>
          </c:cat>
          <c:val>
            <c:numRef>
              <c:f>'194.Трговско друштво за произво'!$B$162:$D$162</c:f>
              <c:numCache>
                <c:formatCode>0.00</c:formatCode>
                <c:ptCount val="3"/>
                <c:pt idx="0">
                  <c:v>0</c:v>
                </c:pt>
                <c:pt idx="1">
                  <c:v>0</c:v>
                </c:pt>
                <c:pt idx="2">
                  <c:v>-558.89496248660237</c:v>
                </c:pt>
              </c:numCache>
            </c:numRef>
          </c:val>
          <c:smooth val="0"/>
          <c:extLst>
            <c:ext xmlns:c16="http://schemas.microsoft.com/office/drawing/2014/chart" uri="{C3380CC4-5D6E-409C-BE32-E72D297353CC}">
              <c16:uniqueId val="{00000001-02F7-C44F-8588-ABB2D97ABC1B}"/>
            </c:ext>
          </c:extLst>
        </c:ser>
        <c:ser>
          <c:idx val="2"/>
          <c:order val="2"/>
          <c:tx>
            <c:strRef>
              <c:f>'194.Трговско друштво за произво'!$A$163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'194.Трговско друштво за произво'!$B$160:$D$160</c:f>
              <c:numCache>
                <c:formatCode>General</c:formatCode>
                <c:ptCount val="3"/>
                <c:pt idx="0">
                  <c:v>2023</c:v>
                </c:pt>
                <c:pt idx="1">
                  <c:v>2024</c:v>
                </c:pt>
                <c:pt idx="2">
                  <c:v>2025</c:v>
                </c:pt>
              </c:numCache>
            </c:numRef>
          </c:cat>
          <c:val>
            <c:numRef>
              <c:f>'194.Трговско друштво за произво'!$B$163:$D$163</c:f>
              <c:numCache>
                <c:formatCode>0.00</c:formatCode>
                <c:ptCount val="3"/>
                <c:pt idx="0">
                  <c:v>-21.14</c:v>
                </c:pt>
                <c:pt idx="1">
                  <c:v>-10.17</c:v>
                </c:pt>
                <c:pt idx="2">
                  <c:v>-6.67</c:v>
                </c:pt>
              </c:numCache>
            </c:numRef>
          </c:val>
          <c:smooth val="0"/>
          <c:extLst>
            <c:ext xmlns:c16="http://schemas.microsoft.com/office/drawing/2014/chart" uri="{C3380CC4-5D6E-409C-BE32-E72D297353CC}">
              <c16:uniqueId val="{00000002-02F7-C44F-8588-ABB2D97ABC1B}"/>
            </c:ext>
          </c:extLst>
        </c:ser>
        <c:ser>
          <c:idx val="3"/>
          <c:order val="3"/>
          <c:tx>
            <c:strRef>
              <c:f>'194.Трговско друштво за произво'!$A$164</c:f>
              <c:strCache>
                <c:ptCount val="1"/>
                <c:pt idx="0">
                  <c:v>  СТАПКА НА ПОВРАТ НА КАПИТАЛОТ (ROE)</c:v>
                </c:pt>
              </c:strCache>
            </c:strRef>
          </c:tx>
          <c:marker>
            <c:symbol val="none"/>
          </c:marker>
          <c:cat>
            <c:numRef>
              <c:f>'194.Трговско друштво за произво'!$B$160:$D$160</c:f>
              <c:numCache>
                <c:formatCode>General</c:formatCode>
                <c:ptCount val="3"/>
                <c:pt idx="0">
                  <c:v>2023</c:v>
                </c:pt>
                <c:pt idx="1">
                  <c:v>2024</c:v>
                </c:pt>
                <c:pt idx="2">
                  <c:v>2025</c:v>
                </c:pt>
              </c:numCache>
            </c:numRef>
          </c:cat>
          <c:val>
            <c:numRef>
              <c:f>'194.Трговско друштво за произво'!$B$164:$D$164</c:f>
              <c:numCache>
                <c:formatCode>0.00</c:formatCode>
                <c:ptCount val="3"/>
                <c:pt idx="0">
                  <c:v>233.64</c:v>
                </c:pt>
                <c:pt idx="1">
                  <c:v>81.569999999999993</c:v>
                </c:pt>
                <c:pt idx="2">
                  <c:v>34.06</c:v>
                </c:pt>
              </c:numCache>
            </c:numRef>
          </c:val>
          <c:smooth val="0"/>
          <c:extLst>
            <c:ext xmlns:c16="http://schemas.microsoft.com/office/drawing/2014/chart" uri="{C3380CC4-5D6E-409C-BE32-E72D297353CC}">
              <c16:uniqueId val="{00000000-50E3-DE46-8F48-153D6494EB85}"/>
            </c:ext>
          </c:extLst>
        </c:ser>
        <c:dLbls>
          <c:showLegendKey val="0"/>
          <c:showVal val="0"/>
          <c:showCatName val="0"/>
          <c:showSerName val="0"/>
          <c:showPercent val="0"/>
          <c:showBubbleSize val="0"/>
        </c:dLbls>
        <c:smooth val="0"/>
        <c:axId val="288297344"/>
        <c:axId val="288298880"/>
      </c:lineChart>
      <c:catAx>
        <c:axId val="2882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298880"/>
        <c:crosses val="autoZero"/>
        <c:auto val="1"/>
        <c:lblAlgn val="ctr"/>
        <c:lblOffset val="100"/>
        <c:noMultiLvlLbl val="0"/>
      </c:catAx>
      <c:valAx>
        <c:axId val="288298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2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'194.Трговско друштво за произво'!$A$95</c:f>
              <c:strCache>
                <c:ptCount val="1"/>
                <c:pt idx="0">
                  <c:v>Oбврски</c:v>
                </c:pt>
              </c:strCache>
            </c:strRef>
          </c:tx>
          <c:spPr>
            <a:solidFill>
              <a:schemeClr val="accent1"/>
            </a:solidFill>
            <a:ln>
              <a:noFill/>
              <a:prstDash val="solid"/>
            </a:ln>
          </c:spPr>
          <c:invertIfNegative val="0"/>
          <c:cat>
            <c:numRef>
              <c:f>'194.Трговско друштво за произво'!$B$94:$D$94</c:f>
              <c:numCache>
                <c:formatCode>0</c:formatCode>
                <c:ptCount val="3"/>
                <c:pt idx="0">
                  <c:v>2023</c:v>
                </c:pt>
                <c:pt idx="1">
                  <c:v>2024</c:v>
                </c:pt>
                <c:pt idx="2">
                  <c:v>2025</c:v>
                </c:pt>
              </c:numCache>
            </c:numRef>
          </c:cat>
          <c:val>
            <c:numRef>
              <c:f>'194.Трговско друштво за произво'!$B$95:$D$95</c:f>
              <c:numCache>
                <c:formatCode>#,##0</c:formatCode>
                <c:ptCount val="3"/>
                <c:pt idx="0">
                  <c:v>2770538</c:v>
                </c:pt>
                <c:pt idx="1">
                  <c:v>11301411</c:v>
                </c:pt>
                <c:pt idx="2">
                  <c:v>11603117</c:v>
                </c:pt>
              </c:numCache>
            </c:numRef>
          </c:val>
          <c:extLst>
            <c:ext xmlns:c16="http://schemas.microsoft.com/office/drawing/2014/chart" uri="{C3380CC4-5D6E-409C-BE32-E72D297353CC}">
              <c16:uniqueId val="{00000000-0A64-BD45-ACCA-5B1665372188}"/>
            </c:ext>
          </c:extLst>
        </c:ser>
        <c:ser>
          <c:idx val="1"/>
          <c:order val="1"/>
          <c:tx>
            <c:strRef>
              <c:f>'194.Трговско друштво за произво'!$A$96</c:f>
              <c:strCache>
                <c:ptCount val="1"/>
                <c:pt idx="0">
                  <c:v>EBITDA</c:v>
                </c:pt>
              </c:strCache>
            </c:strRef>
          </c:tx>
          <c:spPr>
            <a:solidFill>
              <a:schemeClr val="accent2"/>
            </a:solidFill>
            <a:ln>
              <a:noFill/>
              <a:prstDash val="solid"/>
            </a:ln>
          </c:spPr>
          <c:invertIfNegative val="0"/>
          <c:cat>
            <c:numRef>
              <c:f>'194.Трговско друштво за произво'!$B$94:$D$94</c:f>
              <c:numCache>
                <c:formatCode>0</c:formatCode>
                <c:ptCount val="3"/>
                <c:pt idx="0">
                  <c:v>2023</c:v>
                </c:pt>
                <c:pt idx="1">
                  <c:v>2024</c:v>
                </c:pt>
                <c:pt idx="2">
                  <c:v>2025</c:v>
                </c:pt>
              </c:numCache>
            </c:numRef>
          </c:cat>
          <c:val>
            <c:numRef>
              <c:f>'194.Трговско друштво за произво'!$B$96:$D$96</c:f>
              <c:numCache>
                <c:formatCode>#,##0</c:formatCode>
                <c:ptCount val="3"/>
                <c:pt idx="0">
                  <c:v>-539349</c:v>
                </c:pt>
                <c:pt idx="1">
                  <c:v>-939765</c:v>
                </c:pt>
                <c:pt idx="2">
                  <c:v>-521449</c:v>
                </c:pt>
              </c:numCache>
            </c:numRef>
          </c:val>
          <c:extLst>
            <c:ext xmlns:c16="http://schemas.microsoft.com/office/drawing/2014/chart" uri="{C3380CC4-5D6E-409C-BE32-E72D297353CC}">
              <c16:uniqueId val="{00000001-0A64-BD45-ACCA-5B1665372188}"/>
            </c:ext>
          </c:extLst>
        </c:ser>
        <c:ser>
          <c:idx val="2"/>
          <c:order val="2"/>
          <c:tx>
            <c:strRef>
              <c:f>'194.Трговско друштво за произво'!$A$97</c:f>
              <c:strCache>
                <c:ptCount val="1"/>
                <c:pt idx="0">
                  <c:v>Показател на долг/ЕBITDA</c:v>
                </c:pt>
              </c:strCache>
            </c:strRef>
          </c:tx>
          <c:spPr>
            <a:solidFill>
              <a:schemeClr val="accent3"/>
            </a:solidFill>
            <a:ln>
              <a:noFill/>
              <a:prstDash val="solid"/>
            </a:ln>
          </c:spPr>
          <c:invertIfNegative val="0"/>
          <c:cat>
            <c:numRef>
              <c:f>'194.Трговско друштво за произво'!$B$94:$D$94</c:f>
              <c:numCache>
                <c:formatCode>0</c:formatCode>
                <c:ptCount val="3"/>
                <c:pt idx="0">
                  <c:v>2023</c:v>
                </c:pt>
                <c:pt idx="1">
                  <c:v>2024</c:v>
                </c:pt>
                <c:pt idx="2">
                  <c:v>2025</c:v>
                </c:pt>
              </c:numCache>
            </c:numRef>
          </c:cat>
          <c:val>
            <c:numRef>
              <c:f>'194.Трговско друштво за произво'!$B$97:$D$97</c:f>
              <c:numCache>
                <c:formatCode>#,##0.00</c:formatCode>
                <c:ptCount val="3"/>
                <c:pt idx="0">
                  <c:v>-5.1368186461827134</c:v>
                </c:pt>
                <c:pt idx="1">
                  <c:v>-12.02578410560087</c:v>
                </c:pt>
                <c:pt idx="2">
                  <c:v>-22.251681372483219</c:v>
                </c:pt>
              </c:numCache>
            </c:numRef>
          </c:val>
          <c:extLst>
            <c:ext xmlns:c16="http://schemas.microsoft.com/office/drawing/2014/chart" uri="{C3380CC4-5D6E-409C-BE32-E72D297353CC}">
              <c16:uniqueId val="{00000002-0A64-BD45-ACCA-5B1665372188}"/>
            </c:ext>
          </c:extLst>
        </c:ser>
        <c:dLbls>
          <c:showLegendKey val="0"/>
          <c:showVal val="0"/>
          <c:showCatName val="0"/>
          <c:showSerName val="0"/>
          <c:showPercent val="0"/>
          <c:showBubbleSize val="0"/>
        </c:dLbls>
        <c:gapWidth val="219"/>
        <c:overlap val="-27"/>
        <c:axId val="288334208"/>
        <c:axId val="288335744"/>
      </c:barChart>
      <c:catAx>
        <c:axId val="288334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335744"/>
        <c:crosses val="autoZero"/>
        <c:auto val="1"/>
        <c:lblAlgn val="ctr"/>
        <c:lblOffset val="100"/>
        <c:noMultiLvlLbl val="0"/>
      </c:catAx>
      <c:valAx>
        <c:axId val="288335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334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'194.Трговско друштво за произво'!$A$118</c:f>
              <c:strCache>
                <c:ptCount val="1"/>
                <c:pt idx="0">
                  <c:v>Oбврски</c:v>
                </c:pt>
              </c:strCache>
            </c:strRef>
          </c:tx>
          <c:spPr>
            <a:solidFill>
              <a:schemeClr val="accent1"/>
            </a:solidFill>
            <a:ln>
              <a:noFill/>
              <a:prstDash val="solid"/>
            </a:ln>
          </c:spPr>
          <c:invertIfNegative val="0"/>
          <c:cat>
            <c:numRef>
              <c:f>'194.Трговско друштво за произво'!$B$117:$D$117</c:f>
              <c:numCache>
                <c:formatCode>General</c:formatCode>
                <c:ptCount val="3"/>
                <c:pt idx="0">
                  <c:v>2023</c:v>
                </c:pt>
                <c:pt idx="1">
                  <c:v>2024</c:v>
                </c:pt>
                <c:pt idx="2">
                  <c:v>2025</c:v>
                </c:pt>
              </c:numCache>
            </c:numRef>
          </c:cat>
          <c:val>
            <c:numRef>
              <c:f>'194.Трговско друштво за произво'!$B$118:$D$118</c:f>
              <c:numCache>
                <c:formatCode>#,##0</c:formatCode>
                <c:ptCount val="3"/>
                <c:pt idx="0">
                  <c:v>2770538</c:v>
                </c:pt>
                <c:pt idx="1">
                  <c:v>11301411</c:v>
                </c:pt>
                <c:pt idx="2">
                  <c:v>11603117</c:v>
                </c:pt>
              </c:numCache>
            </c:numRef>
          </c:val>
          <c:extLst>
            <c:ext xmlns:c16="http://schemas.microsoft.com/office/drawing/2014/chart" uri="{C3380CC4-5D6E-409C-BE32-E72D297353CC}">
              <c16:uniqueId val="{00000000-012E-7942-A13C-D3B14E6B726C}"/>
            </c:ext>
          </c:extLst>
        </c:ser>
        <c:ser>
          <c:idx val="1"/>
          <c:order val="1"/>
          <c:tx>
            <c:strRef>
              <c:f>'194.Трговско друштво за произво'!$A$119</c:f>
              <c:strCache>
                <c:ptCount val="1"/>
                <c:pt idx="0">
                  <c:v>Приходи</c:v>
                </c:pt>
              </c:strCache>
            </c:strRef>
          </c:tx>
          <c:spPr>
            <a:solidFill>
              <a:schemeClr val="accent2"/>
            </a:solidFill>
            <a:ln>
              <a:noFill/>
              <a:prstDash val="solid"/>
            </a:ln>
          </c:spPr>
          <c:invertIfNegative val="0"/>
          <c:cat>
            <c:numRef>
              <c:f>'194.Трговско друштво за произво'!$B$117:$D$117</c:f>
              <c:numCache>
                <c:formatCode>General</c:formatCode>
                <c:ptCount val="3"/>
                <c:pt idx="0">
                  <c:v>2023</c:v>
                </c:pt>
                <c:pt idx="1">
                  <c:v>2024</c:v>
                </c:pt>
                <c:pt idx="2">
                  <c:v>2025</c:v>
                </c:pt>
              </c:numCache>
            </c:numRef>
          </c:cat>
          <c:val>
            <c:numRef>
              <c:f>'194.Трговско друштво за произво'!$B$119:$D$119</c:f>
              <c:numCache>
                <c:formatCode>#,##0</c:formatCode>
                <c:ptCount val="3"/>
                <c:pt idx="0">
                  <c:v>0</c:v>
                </c:pt>
                <c:pt idx="1">
                  <c:v>0</c:v>
                </c:pt>
                <c:pt idx="2">
                  <c:v>93300</c:v>
                </c:pt>
              </c:numCache>
            </c:numRef>
          </c:val>
          <c:extLst>
            <c:ext xmlns:c16="http://schemas.microsoft.com/office/drawing/2014/chart" uri="{C3380CC4-5D6E-409C-BE32-E72D297353CC}">
              <c16:uniqueId val="{00000001-012E-7942-A13C-D3B14E6B726C}"/>
            </c:ext>
          </c:extLst>
        </c:ser>
        <c:dLbls>
          <c:showLegendKey val="0"/>
          <c:showVal val="0"/>
          <c:showCatName val="0"/>
          <c:showSerName val="0"/>
          <c:showPercent val="0"/>
          <c:showBubbleSize val="0"/>
        </c:dLbls>
        <c:gapWidth val="219"/>
        <c:overlap val="-27"/>
        <c:axId val="288443392"/>
        <c:axId val="288453376"/>
      </c:barChart>
      <c:catAx>
        <c:axId val="28844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453376"/>
        <c:crosses val="autoZero"/>
        <c:auto val="1"/>
        <c:lblAlgn val="ctr"/>
        <c:lblOffset val="100"/>
        <c:noMultiLvlLbl val="0"/>
      </c:catAx>
      <c:valAx>
        <c:axId val="2884533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4433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'194.Трговско друштво за произво'!$A$139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'194.Трговско друштво за произво'!$B$138:$D$138</c:f>
              <c:numCache>
                <c:formatCode>General</c:formatCode>
                <c:ptCount val="3"/>
                <c:pt idx="0">
                  <c:v>2023</c:v>
                </c:pt>
                <c:pt idx="1">
                  <c:v>2024</c:v>
                </c:pt>
                <c:pt idx="2">
                  <c:v>2025</c:v>
                </c:pt>
              </c:numCache>
            </c:numRef>
          </c:cat>
          <c:val>
            <c:numRef>
              <c:f>'194.Трговско друштво за произво'!$B$139:$D$139</c:f>
              <c:numCache>
                <c:formatCode>0.00</c:formatCode>
                <c:ptCount val="3"/>
                <c:pt idx="0">
                  <c:v>1.090896562531869</c:v>
                </c:pt>
                <c:pt idx="1">
                  <c:v>1.1246308586449829</c:v>
                </c:pt>
                <c:pt idx="2">
                  <c:v>1.1957235306495999</c:v>
                </c:pt>
              </c:numCache>
            </c:numRef>
          </c:val>
          <c:smooth val="0"/>
          <c:extLst>
            <c:ext xmlns:c16="http://schemas.microsoft.com/office/drawing/2014/chart" uri="{C3380CC4-5D6E-409C-BE32-E72D297353CC}">
              <c16:uniqueId val="{00000000-4BDF-A34A-824D-0070CA747FD0}"/>
            </c:ext>
          </c:extLst>
        </c:ser>
        <c:ser>
          <c:idx val="1"/>
          <c:order val="1"/>
          <c:tx>
            <c:strRef>
              <c:f>'194.Трговско друштво за произво'!$A$140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'194.Трговско друштво за произво'!$B$138:$D$138</c:f>
              <c:numCache>
                <c:formatCode>General</c:formatCode>
                <c:ptCount val="3"/>
                <c:pt idx="0">
                  <c:v>2023</c:v>
                </c:pt>
                <c:pt idx="1">
                  <c:v>2024</c:v>
                </c:pt>
                <c:pt idx="2">
                  <c:v>2025</c:v>
                </c:pt>
              </c:numCache>
            </c:numRef>
          </c:cat>
          <c:val>
            <c:numRef>
              <c:f>'194.Трговско друштво за произво'!$B$140:$D$140</c:f>
              <c:numCache>
                <c:formatCode>0.00</c:formatCode>
                <c:ptCount val="3"/>
                <c:pt idx="0">
                  <c:v>-12.001516142586709</c:v>
                </c:pt>
                <c:pt idx="1">
                  <c:v>-9.0236950212190052</c:v>
                </c:pt>
                <c:pt idx="2">
                  <c:v>-6.1092477060935488</c:v>
                </c:pt>
              </c:numCache>
            </c:numRef>
          </c:val>
          <c:smooth val="0"/>
          <c:extLst>
            <c:ext xmlns:c16="http://schemas.microsoft.com/office/drawing/2014/chart" uri="{C3380CC4-5D6E-409C-BE32-E72D297353CC}">
              <c16:uniqueId val="{00000001-4BDF-A34A-824D-0070CA747FD0}"/>
            </c:ext>
          </c:extLst>
        </c:ser>
        <c:dLbls>
          <c:showLegendKey val="0"/>
          <c:showVal val="0"/>
          <c:showCatName val="0"/>
          <c:showSerName val="0"/>
          <c:showPercent val="0"/>
          <c:showBubbleSize val="0"/>
        </c:dLbls>
        <c:smooth val="0"/>
        <c:axId val="288487296"/>
        <c:axId val="288488832"/>
      </c:lineChart>
      <c:catAx>
        <c:axId val="28848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488832"/>
        <c:crosses val="autoZero"/>
        <c:auto val="1"/>
        <c:lblAlgn val="ctr"/>
        <c:lblOffset val="100"/>
        <c:noMultiLvlLbl val="0"/>
      </c:catAx>
      <c:valAx>
        <c:axId val="2884888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487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'194.Трговско друштво за произво'!$A$185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'194.Трговско друштво за произво'!$B$184:$D$184</c:f>
              <c:numCache>
                <c:formatCode>General</c:formatCode>
                <c:ptCount val="3"/>
                <c:pt idx="0">
                  <c:v>2023</c:v>
                </c:pt>
                <c:pt idx="1">
                  <c:v>2024</c:v>
                </c:pt>
                <c:pt idx="2">
                  <c:v>2025</c:v>
                </c:pt>
              </c:numCache>
            </c:numRef>
          </c:cat>
          <c:val>
            <c:numRef>
              <c:f>'194.Трговско друштво за произво'!$B$185:$D$185</c:f>
              <c:numCache>
                <c:formatCode>0.00</c:formatCode>
                <c:ptCount val="3"/>
                <c:pt idx="0">
                  <c:v>0.91667719410453852</c:v>
                </c:pt>
                <c:pt idx="1">
                  <c:v>0.13883938917007799</c:v>
                </c:pt>
                <c:pt idx="2">
                  <c:v>1.8220879786009229E-2</c:v>
                </c:pt>
              </c:numCache>
            </c:numRef>
          </c:val>
          <c:smooth val="0"/>
          <c:extLst>
            <c:ext xmlns:c16="http://schemas.microsoft.com/office/drawing/2014/chart" uri="{C3380CC4-5D6E-409C-BE32-E72D297353CC}">
              <c16:uniqueId val="{00000000-AA31-C540-9606-37BEDE28FA29}"/>
            </c:ext>
          </c:extLst>
        </c:ser>
        <c:ser>
          <c:idx val="1"/>
          <c:order val="1"/>
          <c:tx>
            <c:strRef>
              <c:f>'194.Трговско друштво за произво'!$A$186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'194.Трговско друштво за произво'!$B$184:$D$184</c:f>
              <c:numCache>
                <c:formatCode>General</c:formatCode>
                <c:ptCount val="3"/>
                <c:pt idx="0">
                  <c:v>2023</c:v>
                </c:pt>
                <c:pt idx="1">
                  <c:v>2024</c:v>
                </c:pt>
                <c:pt idx="2">
                  <c:v>2025</c:v>
                </c:pt>
              </c:numCache>
            </c:numRef>
          </c:cat>
          <c:val>
            <c:numRef>
              <c:f>'194.Трговско друштво за произво'!$B$186:$D$186</c:f>
              <c:numCache>
                <c:formatCode>0.00</c:formatCode>
                <c:ptCount val="3"/>
                <c:pt idx="0">
                  <c:v>0.91667719410453852</c:v>
                </c:pt>
                <c:pt idx="1">
                  <c:v>0.13883938917007799</c:v>
                </c:pt>
                <c:pt idx="2">
                  <c:v>1.8220879786009229E-2</c:v>
                </c:pt>
              </c:numCache>
            </c:numRef>
          </c:val>
          <c:smooth val="0"/>
          <c:extLst>
            <c:ext xmlns:c16="http://schemas.microsoft.com/office/drawing/2014/chart" uri="{C3380CC4-5D6E-409C-BE32-E72D297353CC}">
              <c16:uniqueId val="{00000001-AA31-C540-9606-37BEDE28FA29}"/>
            </c:ext>
          </c:extLst>
        </c:ser>
        <c:dLbls>
          <c:showLegendKey val="0"/>
          <c:showVal val="0"/>
          <c:showCatName val="0"/>
          <c:showSerName val="0"/>
          <c:showPercent val="0"/>
          <c:showBubbleSize val="0"/>
        </c:dLbls>
        <c:smooth val="0"/>
        <c:axId val="289305344"/>
        <c:axId val="289306880"/>
      </c:lineChart>
      <c:catAx>
        <c:axId val="28930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306880"/>
        <c:crosses val="autoZero"/>
        <c:auto val="1"/>
        <c:lblAlgn val="ctr"/>
        <c:lblOffset val="100"/>
        <c:noMultiLvlLbl val="0"/>
      </c:catAx>
      <c:valAx>
        <c:axId val="2893068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305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'195.ЈП КАЛЕ Центар Жупа,Центар'!$A$95</c:f>
              <c:strCache>
                <c:ptCount val="1"/>
                <c:pt idx="0">
                  <c:v>Oбврски</c:v>
                </c:pt>
              </c:strCache>
            </c:strRef>
          </c:tx>
          <c:spPr>
            <a:solidFill>
              <a:schemeClr val="accent1"/>
            </a:solidFill>
            <a:ln>
              <a:noFill/>
              <a:prstDash val="solid"/>
            </a:ln>
          </c:spPr>
          <c:invertIfNegative val="0"/>
          <c:cat>
            <c:numRef>
              <c:f>'195.ЈП КАЛЕ Центар Жупа,Центар'!$B$94:$D$94</c:f>
              <c:numCache>
                <c:formatCode>0</c:formatCode>
                <c:ptCount val="3"/>
                <c:pt idx="0">
                  <c:v>2023</c:v>
                </c:pt>
                <c:pt idx="1">
                  <c:v>2024</c:v>
                </c:pt>
                <c:pt idx="2">
                  <c:v>2025</c:v>
                </c:pt>
              </c:numCache>
            </c:numRef>
          </c:cat>
          <c:val>
            <c:numRef>
              <c:f>'195.ЈП КАЛЕ Центар Жупа,Центар'!$B$95:$D$95</c:f>
              <c:numCache>
                <c:formatCode>#,##0</c:formatCode>
                <c:ptCount val="3"/>
                <c:pt idx="0">
                  <c:v>2102972</c:v>
                </c:pt>
                <c:pt idx="1">
                  <c:v>1980938</c:v>
                </c:pt>
                <c:pt idx="2">
                  <c:v>2161730</c:v>
                </c:pt>
              </c:numCache>
            </c:numRef>
          </c:val>
          <c:extLst>
            <c:ext xmlns:c16="http://schemas.microsoft.com/office/drawing/2014/chart" uri="{C3380CC4-5D6E-409C-BE32-E72D297353CC}">
              <c16:uniqueId val="{00000000-F8BA-7E4B-9FEB-F253CDE341EB}"/>
            </c:ext>
          </c:extLst>
        </c:ser>
        <c:ser>
          <c:idx val="1"/>
          <c:order val="1"/>
          <c:tx>
            <c:strRef>
              <c:f>'195.ЈП КАЛЕ Центар Жупа,Центар'!$A$96</c:f>
              <c:strCache>
                <c:ptCount val="1"/>
                <c:pt idx="0">
                  <c:v>EBITDA</c:v>
                </c:pt>
              </c:strCache>
            </c:strRef>
          </c:tx>
          <c:spPr>
            <a:solidFill>
              <a:schemeClr val="accent2"/>
            </a:solidFill>
            <a:ln>
              <a:noFill/>
              <a:prstDash val="solid"/>
            </a:ln>
          </c:spPr>
          <c:invertIfNegative val="0"/>
          <c:cat>
            <c:numRef>
              <c:f>'195.ЈП КАЛЕ Центар Жупа,Центар'!$B$94:$D$94</c:f>
              <c:numCache>
                <c:formatCode>0</c:formatCode>
                <c:ptCount val="3"/>
                <c:pt idx="0">
                  <c:v>2023</c:v>
                </c:pt>
                <c:pt idx="1">
                  <c:v>2024</c:v>
                </c:pt>
                <c:pt idx="2">
                  <c:v>2025</c:v>
                </c:pt>
              </c:numCache>
            </c:numRef>
          </c:cat>
          <c:val>
            <c:numRef>
              <c:f>'195.ЈП КАЛЕ Центар Жупа,Центар'!$B$96:$D$96</c:f>
              <c:numCache>
                <c:formatCode>#,##0</c:formatCode>
                <c:ptCount val="3"/>
                <c:pt idx="0">
                  <c:v>438803</c:v>
                </c:pt>
                <c:pt idx="1">
                  <c:v>160836</c:v>
                </c:pt>
                <c:pt idx="2">
                  <c:v>252803</c:v>
                </c:pt>
              </c:numCache>
            </c:numRef>
          </c:val>
          <c:extLst>
            <c:ext xmlns:c16="http://schemas.microsoft.com/office/drawing/2014/chart" uri="{C3380CC4-5D6E-409C-BE32-E72D297353CC}">
              <c16:uniqueId val="{00000001-F8BA-7E4B-9FEB-F253CDE341EB}"/>
            </c:ext>
          </c:extLst>
        </c:ser>
        <c:ser>
          <c:idx val="2"/>
          <c:order val="2"/>
          <c:tx>
            <c:strRef>
              <c:f>'195.ЈП КАЛЕ Центар Жупа,Центар'!$A$97</c:f>
              <c:strCache>
                <c:ptCount val="1"/>
                <c:pt idx="0">
                  <c:v>Показател на долг/ЕBITDA</c:v>
                </c:pt>
              </c:strCache>
            </c:strRef>
          </c:tx>
          <c:spPr>
            <a:solidFill>
              <a:schemeClr val="accent3"/>
            </a:solidFill>
            <a:ln>
              <a:noFill/>
              <a:prstDash val="solid"/>
            </a:ln>
          </c:spPr>
          <c:invertIfNegative val="0"/>
          <c:cat>
            <c:numRef>
              <c:f>'195.ЈП КАЛЕ Центар Жупа,Центар'!$B$94:$D$94</c:f>
              <c:numCache>
                <c:formatCode>0</c:formatCode>
                <c:ptCount val="3"/>
                <c:pt idx="0">
                  <c:v>2023</c:v>
                </c:pt>
                <c:pt idx="1">
                  <c:v>2024</c:v>
                </c:pt>
                <c:pt idx="2">
                  <c:v>2025</c:v>
                </c:pt>
              </c:numCache>
            </c:numRef>
          </c:cat>
          <c:val>
            <c:numRef>
              <c:f>'195.ЈП КАЛЕ Центар Жупа,Центар'!$B$97:$D$97</c:f>
              <c:numCache>
                <c:formatCode>#,##0.00</c:formatCode>
                <c:ptCount val="3"/>
                <c:pt idx="0">
                  <c:v>4.7925196500479714</c:v>
                </c:pt>
                <c:pt idx="1">
                  <c:v>12.31650874182397</c:v>
                </c:pt>
                <c:pt idx="2">
                  <c:v>8.5510456758820101</c:v>
                </c:pt>
              </c:numCache>
            </c:numRef>
          </c:val>
          <c:extLst>
            <c:ext xmlns:c16="http://schemas.microsoft.com/office/drawing/2014/chart" uri="{C3380CC4-5D6E-409C-BE32-E72D297353CC}">
              <c16:uniqueId val="{00000002-F8BA-7E4B-9FEB-F253CDE341EB}"/>
            </c:ext>
          </c:extLst>
        </c:ser>
        <c:dLbls>
          <c:showLegendKey val="0"/>
          <c:showVal val="0"/>
          <c:showCatName val="0"/>
          <c:showSerName val="0"/>
          <c:showPercent val="0"/>
          <c:showBubbleSize val="0"/>
        </c:dLbls>
        <c:gapWidth val="219"/>
        <c:overlap val="-27"/>
        <c:axId val="287093888"/>
        <c:axId val="287095424"/>
      </c:barChart>
      <c:catAx>
        <c:axId val="2870938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095424"/>
        <c:crosses val="autoZero"/>
        <c:auto val="1"/>
        <c:lblAlgn val="ctr"/>
        <c:lblOffset val="100"/>
        <c:noMultiLvlLbl val="0"/>
      </c:catAx>
      <c:valAx>
        <c:axId val="287095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0938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'21.Друштво за производство и к'!$A$118</c:f>
              <c:strCache>
                <c:ptCount val="1"/>
                <c:pt idx="0">
                  <c:v>Oбврски</c:v>
                </c:pt>
              </c:strCache>
            </c:strRef>
          </c:tx>
          <c:spPr>
            <a:solidFill>
              <a:schemeClr val="accent1"/>
            </a:solidFill>
            <a:ln>
              <a:noFill/>
              <a:prstDash val="solid"/>
            </a:ln>
          </c:spPr>
          <c:invertIfNegative val="0"/>
          <c:cat>
            <c:numRef>
              <c:f>'21.Друштво за производство и к'!$B$117:$D$117</c:f>
              <c:numCache>
                <c:formatCode>General</c:formatCode>
                <c:ptCount val="3"/>
                <c:pt idx="0">
                  <c:v>2023</c:v>
                </c:pt>
                <c:pt idx="1">
                  <c:v>2024</c:v>
                </c:pt>
                <c:pt idx="2">
                  <c:v>2025</c:v>
                </c:pt>
              </c:numCache>
            </c:numRef>
          </c:cat>
          <c:val>
            <c:numRef>
              <c:f>'21.Друштво за производство и к'!$B$118:$D$118</c:f>
              <c:numCache>
                <c:formatCode>#,##0</c:formatCode>
                <c:ptCount val="3"/>
                <c:pt idx="0">
                  <c:v>180000</c:v>
                </c:pt>
                <c:pt idx="1">
                  <c:v>139779957</c:v>
                </c:pt>
                <c:pt idx="2">
                  <c:v>198733736</c:v>
                </c:pt>
              </c:numCache>
            </c:numRef>
          </c:val>
          <c:extLst>
            <c:ext xmlns:c16="http://schemas.microsoft.com/office/drawing/2014/chart" uri="{C3380CC4-5D6E-409C-BE32-E72D297353CC}">
              <c16:uniqueId val="{00000000-DD42-694A-B5A3-4774407326ED}"/>
            </c:ext>
          </c:extLst>
        </c:ser>
        <c:ser>
          <c:idx val="1"/>
          <c:order val="1"/>
          <c:tx>
            <c:strRef>
              <c:f>'21.Друштво за производство и к'!$A$119</c:f>
              <c:strCache>
                <c:ptCount val="1"/>
                <c:pt idx="0">
                  <c:v>Приходи</c:v>
                </c:pt>
              </c:strCache>
            </c:strRef>
          </c:tx>
          <c:spPr>
            <a:solidFill>
              <a:schemeClr val="accent2"/>
            </a:solidFill>
            <a:ln>
              <a:noFill/>
              <a:prstDash val="solid"/>
            </a:ln>
          </c:spPr>
          <c:invertIfNegative val="0"/>
          <c:cat>
            <c:numRef>
              <c:f>'21.Друштво за производство и к'!$B$117:$D$117</c:f>
              <c:numCache>
                <c:formatCode>General</c:formatCode>
                <c:ptCount val="3"/>
                <c:pt idx="0">
                  <c:v>2023</c:v>
                </c:pt>
                <c:pt idx="1">
                  <c:v>2024</c:v>
                </c:pt>
                <c:pt idx="2">
                  <c:v>2025</c:v>
                </c:pt>
              </c:numCache>
            </c:numRef>
          </c:cat>
          <c:val>
            <c:numRef>
              <c:f>'21.Друштво за производство и к'!$B$119:$D$119</c:f>
              <c:numCache>
                <c:formatCode>#,##0</c:formatCode>
                <c:ptCount val="3"/>
                <c:pt idx="0">
                  <c:v>0</c:v>
                </c:pt>
                <c:pt idx="1">
                  <c:v>161005275</c:v>
                </c:pt>
                <c:pt idx="2">
                  <c:v>199035552</c:v>
                </c:pt>
              </c:numCache>
            </c:numRef>
          </c:val>
          <c:extLst>
            <c:ext xmlns:c16="http://schemas.microsoft.com/office/drawing/2014/chart" uri="{C3380CC4-5D6E-409C-BE32-E72D297353CC}">
              <c16:uniqueId val="{00000001-DD42-694A-B5A3-4774407326ED}"/>
            </c:ext>
          </c:extLst>
        </c:ser>
        <c:dLbls>
          <c:showLegendKey val="0"/>
          <c:showVal val="0"/>
          <c:showCatName val="0"/>
          <c:showSerName val="0"/>
          <c:showPercent val="0"/>
          <c:showBubbleSize val="0"/>
        </c:dLbls>
        <c:gapWidth val="219"/>
        <c:overlap val="-27"/>
        <c:axId val="226320384"/>
        <c:axId val="226321920"/>
      </c:barChart>
      <c:catAx>
        <c:axId val="22632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21920"/>
        <c:crosses val="autoZero"/>
        <c:auto val="1"/>
        <c:lblAlgn val="ctr"/>
        <c:lblOffset val="100"/>
        <c:noMultiLvlLbl val="0"/>
      </c:catAx>
      <c:valAx>
        <c:axId val="226321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2038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'195.ЈП КАЛЕ Центар Жупа,Центар'!$A$118</c:f>
              <c:strCache>
                <c:ptCount val="1"/>
                <c:pt idx="0">
                  <c:v>Oбврски</c:v>
                </c:pt>
              </c:strCache>
            </c:strRef>
          </c:tx>
          <c:spPr>
            <a:solidFill>
              <a:schemeClr val="accent1"/>
            </a:solidFill>
            <a:ln>
              <a:noFill/>
              <a:prstDash val="solid"/>
            </a:ln>
          </c:spPr>
          <c:invertIfNegative val="0"/>
          <c:cat>
            <c:numRef>
              <c:f>'195.ЈП КАЛЕ Центар Жупа,Центар'!$B$117:$D$117</c:f>
              <c:numCache>
                <c:formatCode>General</c:formatCode>
                <c:ptCount val="3"/>
                <c:pt idx="0">
                  <c:v>2023</c:v>
                </c:pt>
                <c:pt idx="1">
                  <c:v>2024</c:v>
                </c:pt>
                <c:pt idx="2">
                  <c:v>2025</c:v>
                </c:pt>
              </c:numCache>
            </c:numRef>
          </c:cat>
          <c:val>
            <c:numRef>
              <c:f>'195.ЈП КАЛЕ Центар Жупа,Центар'!$B$118:$D$118</c:f>
              <c:numCache>
                <c:formatCode>#,##0</c:formatCode>
                <c:ptCount val="3"/>
                <c:pt idx="0">
                  <c:v>2102972</c:v>
                </c:pt>
                <c:pt idx="1">
                  <c:v>1980938</c:v>
                </c:pt>
                <c:pt idx="2">
                  <c:v>2161730</c:v>
                </c:pt>
              </c:numCache>
            </c:numRef>
          </c:val>
          <c:extLst>
            <c:ext xmlns:c16="http://schemas.microsoft.com/office/drawing/2014/chart" uri="{C3380CC4-5D6E-409C-BE32-E72D297353CC}">
              <c16:uniqueId val="{00000000-E0E7-2B47-8F91-5A625FA93225}"/>
            </c:ext>
          </c:extLst>
        </c:ser>
        <c:ser>
          <c:idx val="1"/>
          <c:order val="1"/>
          <c:tx>
            <c:strRef>
              <c:f>'195.ЈП КАЛЕ Центар Жупа,Центар'!$A$119</c:f>
              <c:strCache>
                <c:ptCount val="1"/>
                <c:pt idx="0">
                  <c:v>Приходи</c:v>
                </c:pt>
              </c:strCache>
            </c:strRef>
          </c:tx>
          <c:spPr>
            <a:solidFill>
              <a:schemeClr val="accent2"/>
            </a:solidFill>
            <a:ln>
              <a:noFill/>
              <a:prstDash val="solid"/>
            </a:ln>
          </c:spPr>
          <c:invertIfNegative val="0"/>
          <c:cat>
            <c:numRef>
              <c:f>'195.ЈП КАЛЕ Центар Жупа,Центар'!$B$117:$D$117</c:f>
              <c:numCache>
                <c:formatCode>General</c:formatCode>
                <c:ptCount val="3"/>
                <c:pt idx="0">
                  <c:v>2023</c:v>
                </c:pt>
                <c:pt idx="1">
                  <c:v>2024</c:v>
                </c:pt>
                <c:pt idx="2">
                  <c:v>2025</c:v>
                </c:pt>
              </c:numCache>
            </c:numRef>
          </c:cat>
          <c:val>
            <c:numRef>
              <c:f>'195.ЈП КАЛЕ Центар Жупа,Центар'!$B$119:$D$119</c:f>
              <c:numCache>
                <c:formatCode>#,##0</c:formatCode>
                <c:ptCount val="3"/>
                <c:pt idx="0">
                  <c:v>1935309</c:v>
                </c:pt>
                <c:pt idx="1">
                  <c:v>2146740</c:v>
                </c:pt>
                <c:pt idx="2">
                  <c:v>3335434</c:v>
                </c:pt>
              </c:numCache>
            </c:numRef>
          </c:val>
          <c:extLst>
            <c:ext xmlns:c16="http://schemas.microsoft.com/office/drawing/2014/chart" uri="{C3380CC4-5D6E-409C-BE32-E72D297353CC}">
              <c16:uniqueId val="{00000001-E0E7-2B47-8F91-5A625FA93225}"/>
            </c:ext>
          </c:extLst>
        </c:ser>
        <c:dLbls>
          <c:showLegendKey val="0"/>
          <c:showVal val="0"/>
          <c:showCatName val="0"/>
          <c:showSerName val="0"/>
          <c:showPercent val="0"/>
          <c:showBubbleSize val="0"/>
        </c:dLbls>
        <c:gapWidth val="219"/>
        <c:overlap val="-27"/>
        <c:axId val="287125504"/>
        <c:axId val="287127040"/>
      </c:barChart>
      <c:catAx>
        <c:axId val="28712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127040"/>
        <c:crosses val="autoZero"/>
        <c:auto val="1"/>
        <c:lblAlgn val="ctr"/>
        <c:lblOffset val="100"/>
        <c:noMultiLvlLbl val="0"/>
      </c:catAx>
      <c:valAx>
        <c:axId val="2871270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12550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'195.ЈП КАЛЕ Центар Жупа,Центар'!$A$139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'195.ЈП КАЛЕ Центар Жупа,Центар'!$B$138:$D$138</c:f>
              <c:numCache>
                <c:formatCode>General</c:formatCode>
                <c:ptCount val="3"/>
                <c:pt idx="0">
                  <c:v>2023</c:v>
                </c:pt>
                <c:pt idx="1">
                  <c:v>2024</c:v>
                </c:pt>
                <c:pt idx="2">
                  <c:v>2025</c:v>
                </c:pt>
              </c:numCache>
            </c:numRef>
          </c:cat>
          <c:val>
            <c:numRef>
              <c:f>'195.ЈП КАЛЕ Центар Жупа,Центар'!$B$139:$D$139</c:f>
              <c:numCache>
                <c:formatCode>0.00</c:formatCode>
                <c:ptCount val="3"/>
                <c:pt idx="0">
                  <c:v>0.24716772921997501</c:v>
                </c:pt>
                <c:pt idx="1">
                  <c:v>0.22650057324389961</c:v>
                </c:pt>
                <c:pt idx="2">
                  <c:v>0.2256139982478812</c:v>
                </c:pt>
              </c:numCache>
            </c:numRef>
          </c:val>
          <c:smooth val="0"/>
          <c:extLst>
            <c:ext xmlns:c16="http://schemas.microsoft.com/office/drawing/2014/chart" uri="{C3380CC4-5D6E-409C-BE32-E72D297353CC}">
              <c16:uniqueId val="{00000000-1F6F-DA44-81D6-476C8DE72B32}"/>
            </c:ext>
          </c:extLst>
        </c:ser>
        <c:ser>
          <c:idx val="1"/>
          <c:order val="1"/>
          <c:tx>
            <c:strRef>
              <c:f>'195.ЈП КАЛЕ Центар Жупа,Центар'!$A$140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'195.ЈП КАЛЕ Центар Жупа,Центар'!$B$138:$D$138</c:f>
              <c:numCache>
                <c:formatCode>General</c:formatCode>
                <c:ptCount val="3"/>
                <c:pt idx="0">
                  <c:v>2023</c:v>
                </c:pt>
                <c:pt idx="1">
                  <c:v>2024</c:v>
                </c:pt>
                <c:pt idx="2">
                  <c:v>2025</c:v>
                </c:pt>
              </c:numCache>
            </c:numRef>
          </c:cat>
          <c:val>
            <c:numRef>
              <c:f>'195.ЈП КАЛЕ Центар Жупа,Центар'!$B$140:$D$140</c:f>
              <c:numCache>
                <c:formatCode>0.00</c:formatCode>
                <c:ptCount val="3"/>
                <c:pt idx="0">
                  <c:v>0.34216960546489389</c:v>
                </c:pt>
                <c:pt idx="1">
                  <c:v>0.30449787098447201</c:v>
                </c:pt>
                <c:pt idx="2">
                  <c:v>0.3018965999292228</c:v>
                </c:pt>
              </c:numCache>
            </c:numRef>
          </c:val>
          <c:smooth val="0"/>
          <c:extLst>
            <c:ext xmlns:c16="http://schemas.microsoft.com/office/drawing/2014/chart" uri="{C3380CC4-5D6E-409C-BE32-E72D297353CC}">
              <c16:uniqueId val="{00000001-1F6F-DA44-81D6-476C8DE72B32}"/>
            </c:ext>
          </c:extLst>
        </c:ser>
        <c:dLbls>
          <c:showLegendKey val="0"/>
          <c:showVal val="0"/>
          <c:showCatName val="0"/>
          <c:showSerName val="0"/>
          <c:showPercent val="0"/>
          <c:showBubbleSize val="0"/>
        </c:dLbls>
        <c:smooth val="0"/>
        <c:axId val="287160960"/>
        <c:axId val="287166848"/>
      </c:lineChart>
      <c:catAx>
        <c:axId val="28716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166848"/>
        <c:crosses val="autoZero"/>
        <c:auto val="1"/>
        <c:lblAlgn val="ctr"/>
        <c:lblOffset val="100"/>
        <c:noMultiLvlLbl val="0"/>
      </c:catAx>
      <c:valAx>
        <c:axId val="28716684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71609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'195.ЈП КАЛЕ Центар Жупа,Центар'!$A$161</c:f>
              <c:strCache>
                <c:ptCount val="1"/>
                <c:pt idx="0">
                  <c:v>   НЕТО ПРОФИТНА МАРЖА</c:v>
                </c:pt>
              </c:strCache>
            </c:strRef>
          </c:tx>
          <c:spPr>
            <a:ln w="28575" cap="rnd">
              <a:solidFill>
                <a:schemeClr val="accent1"/>
              </a:solidFill>
              <a:prstDash val="solid"/>
              <a:round/>
            </a:ln>
          </c:spPr>
          <c:marker>
            <c:symbol val="none"/>
          </c:marker>
          <c:cat>
            <c:numRef>
              <c:f>'195.ЈП КАЛЕ Центар Жупа,Центар'!$B$160:$D$160</c:f>
              <c:numCache>
                <c:formatCode>General</c:formatCode>
                <c:ptCount val="3"/>
                <c:pt idx="0">
                  <c:v>2023</c:v>
                </c:pt>
                <c:pt idx="1">
                  <c:v>2024</c:v>
                </c:pt>
                <c:pt idx="2">
                  <c:v>2025</c:v>
                </c:pt>
              </c:numCache>
            </c:numRef>
          </c:cat>
          <c:val>
            <c:numRef>
              <c:f>'195.ЈП КАЛЕ Центар Жупа,Центар'!$B$161:$D$161</c:f>
              <c:numCache>
                <c:formatCode>0.00</c:formatCode>
                <c:ptCount val="3"/>
                <c:pt idx="0">
                  <c:v>22.609464431778079</c:v>
                </c:pt>
                <c:pt idx="1">
                  <c:v>18.471701408508579</c:v>
                </c:pt>
                <c:pt idx="2">
                  <c:v>22.335925797588612</c:v>
                </c:pt>
              </c:numCache>
            </c:numRef>
          </c:val>
          <c:smooth val="0"/>
          <c:extLst>
            <c:ext xmlns:c16="http://schemas.microsoft.com/office/drawing/2014/chart" uri="{C3380CC4-5D6E-409C-BE32-E72D297353CC}">
              <c16:uniqueId val="{00000000-6334-D94B-A10D-CC15F6EC3330}"/>
            </c:ext>
          </c:extLst>
        </c:ser>
        <c:ser>
          <c:idx val="1"/>
          <c:order val="1"/>
          <c:tx>
            <c:strRef>
              <c:f>'195.ЈП КАЛЕ Центар Жупа,Центар'!$A$162</c:f>
              <c:strCache>
                <c:ptCount val="1"/>
                <c:pt idx="0">
                  <c:v>  ОПЕРАТИВНА ПРОФИТНА МАРЖА</c:v>
                </c:pt>
              </c:strCache>
            </c:strRef>
          </c:tx>
          <c:spPr>
            <a:ln w="28575" cap="rnd">
              <a:solidFill>
                <a:schemeClr val="accent2"/>
              </a:solidFill>
              <a:prstDash val="solid"/>
              <a:round/>
            </a:ln>
          </c:spPr>
          <c:marker>
            <c:symbol val="none"/>
          </c:marker>
          <c:cat>
            <c:numRef>
              <c:f>'195.ЈП КАЛЕ Центар Жупа,Центар'!$B$160:$D$160</c:f>
              <c:numCache>
                <c:formatCode>General</c:formatCode>
                <c:ptCount val="3"/>
                <c:pt idx="0">
                  <c:v>2023</c:v>
                </c:pt>
                <c:pt idx="1">
                  <c:v>2024</c:v>
                </c:pt>
                <c:pt idx="2">
                  <c:v>2025</c:v>
                </c:pt>
              </c:numCache>
            </c:numRef>
          </c:cat>
          <c:val>
            <c:numRef>
              <c:f>'195.ЈП КАЛЕ Центар Жупа,Центар'!$B$162:$D$162</c:f>
              <c:numCache>
                <c:formatCode>0.00</c:formatCode>
                <c:ptCount val="3"/>
                <c:pt idx="0">
                  <c:v>22.609464431778079</c:v>
                </c:pt>
                <c:pt idx="1">
                  <c:v>8.1981158244038745</c:v>
                </c:pt>
                <c:pt idx="2">
                  <c:v>8.5796538166658021</c:v>
                </c:pt>
              </c:numCache>
            </c:numRef>
          </c:val>
          <c:smooth val="0"/>
          <c:extLst>
            <c:ext xmlns:c16="http://schemas.microsoft.com/office/drawing/2014/chart" uri="{C3380CC4-5D6E-409C-BE32-E72D297353CC}">
              <c16:uniqueId val="{00000001-6334-D94B-A10D-CC15F6EC3330}"/>
            </c:ext>
          </c:extLst>
        </c:ser>
        <c:ser>
          <c:idx val="2"/>
          <c:order val="2"/>
          <c:tx>
            <c:strRef>
              <c:f>'195.ЈП КАЛЕ Центар Жупа,Центар'!$A$163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'195.ЈП КАЛЕ Центар Жупа,Центар'!$B$160:$D$160</c:f>
              <c:numCache>
                <c:formatCode>General</c:formatCode>
                <c:ptCount val="3"/>
                <c:pt idx="0">
                  <c:v>2023</c:v>
                </c:pt>
                <c:pt idx="1">
                  <c:v>2024</c:v>
                </c:pt>
                <c:pt idx="2">
                  <c:v>2025</c:v>
                </c:pt>
              </c:numCache>
            </c:numRef>
          </c:cat>
          <c:val>
            <c:numRef>
              <c:f>'195.ЈП КАЛЕ Центар Жупа,Центар'!$B$163:$D$163</c:f>
              <c:numCache>
                <c:formatCode>0.00</c:formatCode>
                <c:ptCount val="3"/>
                <c:pt idx="0">
                  <c:v>5.1427909216423204</c:v>
                </c:pt>
                <c:pt idx="1">
                  <c:v>4.1116228845230554</c:v>
                </c:pt>
                <c:pt idx="2">
                  <c:v>6.8351106742526406</c:v>
                </c:pt>
              </c:numCache>
            </c:numRef>
          </c:val>
          <c:smooth val="0"/>
          <c:extLst>
            <c:ext xmlns:c16="http://schemas.microsoft.com/office/drawing/2014/chart" uri="{C3380CC4-5D6E-409C-BE32-E72D297353CC}">
              <c16:uniqueId val="{00000002-6334-D94B-A10D-CC15F6EC3330}"/>
            </c:ext>
          </c:extLst>
        </c:ser>
        <c:ser>
          <c:idx val="3"/>
          <c:order val="3"/>
          <c:tx>
            <c:strRef>
              <c:f>'195.ЈП КАЛЕ Центар Жупа,Центар'!$A$164</c:f>
              <c:strCache>
                <c:ptCount val="1"/>
                <c:pt idx="0">
                  <c:v>  СТАПКА НА ПОВРАТ НА КАПИТАЛОТ (ROE)</c:v>
                </c:pt>
              </c:strCache>
            </c:strRef>
          </c:tx>
          <c:marker>
            <c:symbol val="none"/>
          </c:marker>
          <c:cat>
            <c:numRef>
              <c:f>'195.ЈП КАЛЕ Центар Жупа,Центар'!$B$160:$D$160</c:f>
              <c:numCache>
                <c:formatCode>General</c:formatCode>
                <c:ptCount val="3"/>
                <c:pt idx="0">
                  <c:v>2023</c:v>
                </c:pt>
                <c:pt idx="1">
                  <c:v>2024</c:v>
                </c:pt>
                <c:pt idx="2">
                  <c:v>2025</c:v>
                </c:pt>
              </c:numCache>
            </c:numRef>
          </c:cat>
          <c:val>
            <c:numRef>
              <c:f>'195.ЈП КАЛЕ Центар Жупа,Центар'!$B$164:$D$164</c:f>
              <c:numCache>
                <c:formatCode>0.00</c:formatCode>
                <c:ptCount val="3"/>
                <c:pt idx="0">
                  <c:v>7.1194841907564808</c:v>
                </c:pt>
                <c:pt idx="1">
                  <c:v>5.5274933599401992</c:v>
                </c:pt>
                <c:pt idx="2">
                  <c:v>9.1461376010439501</c:v>
                </c:pt>
              </c:numCache>
            </c:numRef>
          </c:val>
          <c:smooth val="0"/>
          <c:extLst>
            <c:ext xmlns:c16="http://schemas.microsoft.com/office/drawing/2014/chart" uri="{C3380CC4-5D6E-409C-BE32-E72D297353CC}">
              <c16:uniqueId val="{00000000-AD2C-1F4D-88A1-5A44244B4CE9}"/>
            </c:ext>
          </c:extLst>
        </c:ser>
        <c:dLbls>
          <c:showLegendKey val="0"/>
          <c:showVal val="0"/>
          <c:showCatName val="0"/>
          <c:showSerName val="0"/>
          <c:showPercent val="0"/>
          <c:showBubbleSize val="0"/>
        </c:dLbls>
        <c:smooth val="0"/>
        <c:axId val="289832960"/>
        <c:axId val="289834496"/>
      </c:lineChart>
      <c:catAx>
        <c:axId val="2898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834496"/>
        <c:crosses val="autoZero"/>
        <c:auto val="1"/>
        <c:lblAlgn val="ctr"/>
        <c:lblOffset val="100"/>
        <c:noMultiLvlLbl val="0"/>
      </c:catAx>
      <c:valAx>
        <c:axId val="2898344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83296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'195.ЈП КАЛЕ Центар Жупа,Центар'!$A$185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'195.ЈП КАЛЕ Центар Жупа,Центар'!$B$184:$D$184</c:f>
              <c:numCache>
                <c:formatCode>General</c:formatCode>
                <c:ptCount val="3"/>
                <c:pt idx="0">
                  <c:v>2023</c:v>
                </c:pt>
                <c:pt idx="1">
                  <c:v>2024</c:v>
                </c:pt>
                <c:pt idx="2">
                  <c:v>2025</c:v>
                </c:pt>
              </c:numCache>
            </c:numRef>
          </c:cat>
          <c:val>
            <c:numRef>
              <c:f>'195.ЈП КАЛЕ Центар Жупа,Центар'!$B$185:$D$185</c:f>
              <c:numCache>
                <c:formatCode>0.00</c:formatCode>
                <c:ptCount val="3"/>
                <c:pt idx="0">
                  <c:v>4.0434765655462837</c:v>
                </c:pt>
                <c:pt idx="1">
                  <c:v>4.4131214606413733</c:v>
                </c:pt>
                <c:pt idx="2">
                  <c:v>4.4312013988796011</c:v>
                </c:pt>
              </c:numCache>
            </c:numRef>
          </c:val>
          <c:smooth val="0"/>
          <c:extLst>
            <c:ext xmlns:c16="http://schemas.microsoft.com/office/drawing/2014/chart" uri="{C3380CC4-5D6E-409C-BE32-E72D297353CC}">
              <c16:uniqueId val="{00000000-35CB-C042-B637-805E1D833A1E}"/>
            </c:ext>
          </c:extLst>
        </c:ser>
        <c:ser>
          <c:idx val="1"/>
          <c:order val="1"/>
          <c:tx>
            <c:strRef>
              <c:f>'195.ЈП КАЛЕ Центар Жупа,Центар'!$A$186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'195.ЈП КАЛЕ Центар Жупа,Центар'!$B$184:$D$184</c:f>
              <c:numCache>
                <c:formatCode>General</c:formatCode>
                <c:ptCount val="3"/>
                <c:pt idx="0">
                  <c:v>2023</c:v>
                </c:pt>
                <c:pt idx="1">
                  <c:v>2024</c:v>
                </c:pt>
                <c:pt idx="2">
                  <c:v>2025</c:v>
                </c:pt>
              </c:numCache>
            </c:numRef>
          </c:cat>
          <c:val>
            <c:numRef>
              <c:f>'195.ЈП КАЛЕ Центар Жупа,Центар'!$B$186:$D$186</c:f>
              <c:numCache>
                <c:formatCode>0.00</c:formatCode>
                <c:ptCount val="3"/>
                <c:pt idx="0">
                  <c:v>4.0434765655462837</c:v>
                </c:pt>
                <c:pt idx="1">
                  <c:v>4.4131214606413733</c:v>
                </c:pt>
                <c:pt idx="2">
                  <c:v>4.4312013988796011</c:v>
                </c:pt>
              </c:numCache>
            </c:numRef>
          </c:val>
          <c:smooth val="0"/>
          <c:extLst>
            <c:ext xmlns:c16="http://schemas.microsoft.com/office/drawing/2014/chart" uri="{C3380CC4-5D6E-409C-BE32-E72D297353CC}">
              <c16:uniqueId val="{00000001-35CB-C042-B637-805E1D833A1E}"/>
            </c:ext>
          </c:extLst>
        </c:ser>
        <c:dLbls>
          <c:showLegendKey val="0"/>
          <c:showVal val="0"/>
          <c:showCatName val="0"/>
          <c:showSerName val="0"/>
          <c:showPercent val="0"/>
          <c:showBubbleSize val="0"/>
        </c:dLbls>
        <c:smooth val="0"/>
        <c:axId val="289856128"/>
        <c:axId val="289857920"/>
      </c:lineChart>
      <c:catAx>
        <c:axId val="28985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857920"/>
        <c:crosses val="autoZero"/>
        <c:auto val="1"/>
        <c:lblAlgn val="ctr"/>
        <c:lblOffset val="100"/>
        <c:noMultiLvlLbl val="0"/>
      </c:catAx>
      <c:valAx>
        <c:axId val="289857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85612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'196.ЈП за спортски и деловни пр'!$A$161</c:f>
              <c:strCache>
                <c:ptCount val="1"/>
                <c:pt idx="0">
                  <c:v>   НЕТО ПРОФИТНА МАРЖА</c:v>
                </c:pt>
              </c:strCache>
            </c:strRef>
          </c:tx>
          <c:spPr>
            <a:ln w="28575" cap="rnd">
              <a:solidFill>
                <a:schemeClr val="accent1"/>
              </a:solidFill>
              <a:prstDash val="solid"/>
              <a:round/>
            </a:ln>
          </c:spPr>
          <c:marker>
            <c:symbol val="none"/>
          </c:marker>
          <c:cat>
            <c:numRef>
              <c:f>'196.ЈП за спортски и деловни пр'!$B$160:$D$160</c:f>
              <c:numCache>
                <c:formatCode>General</c:formatCode>
                <c:ptCount val="3"/>
                <c:pt idx="0">
                  <c:v>2023</c:v>
                </c:pt>
                <c:pt idx="1">
                  <c:v>2024</c:v>
                </c:pt>
                <c:pt idx="2">
                  <c:v>2025</c:v>
                </c:pt>
              </c:numCache>
            </c:numRef>
          </c:cat>
          <c:val>
            <c:numRef>
              <c:f>'196.ЈП за спортски и деловни пр'!$B$161:$D$161</c:f>
              <c:numCache>
                <c:formatCode>0.00</c:formatCode>
                <c:ptCount val="3"/>
                <c:pt idx="0">
                  <c:v>16.273174052761782</c:v>
                </c:pt>
                <c:pt idx="1">
                  <c:v>-0.48</c:v>
                </c:pt>
                <c:pt idx="2">
                  <c:v>0</c:v>
                </c:pt>
              </c:numCache>
            </c:numRef>
          </c:val>
          <c:smooth val="0"/>
          <c:extLst>
            <c:ext xmlns:c16="http://schemas.microsoft.com/office/drawing/2014/chart" uri="{C3380CC4-5D6E-409C-BE32-E72D297353CC}">
              <c16:uniqueId val="{00000000-D297-F943-ACB0-FDA11553CB7A}"/>
            </c:ext>
          </c:extLst>
        </c:ser>
        <c:ser>
          <c:idx val="1"/>
          <c:order val="1"/>
          <c:tx>
            <c:strRef>
              <c:f>'196.ЈП за спортски и деловни пр'!$A$162</c:f>
              <c:strCache>
                <c:ptCount val="1"/>
                <c:pt idx="0">
                  <c:v>  ОПЕРАТИВНА ПРОФИТНА МАРЖА</c:v>
                </c:pt>
              </c:strCache>
            </c:strRef>
          </c:tx>
          <c:spPr>
            <a:ln w="28575" cap="rnd">
              <a:solidFill>
                <a:schemeClr val="accent2"/>
              </a:solidFill>
              <a:prstDash val="solid"/>
              <a:round/>
            </a:ln>
          </c:spPr>
          <c:marker>
            <c:symbol val="none"/>
          </c:marker>
          <c:cat>
            <c:numRef>
              <c:f>'196.ЈП за спортски и деловни пр'!$B$160:$D$160</c:f>
              <c:numCache>
                <c:formatCode>General</c:formatCode>
                <c:ptCount val="3"/>
                <c:pt idx="0">
                  <c:v>2023</c:v>
                </c:pt>
                <c:pt idx="1">
                  <c:v>2024</c:v>
                </c:pt>
                <c:pt idx="2">
                  <c:v>2025</c:v>
                </c:pt>
              </c:numCache>
            </c:numRef>
          </c:cat>
          <c:val>
            <c:numRef>
              <c:f>'196.ЈП за спортски и деловни пр'!$B$162:$D$162</c:f>
              <c:numCache>
                <c:formatCode>0.00</c:formatCode>
                <c:ptCount val="3"/>
                <c:pt idx="0">
                  <c:v>-107.6965335519008</c:v>
                </c:pt>
                <c:pt idx="1">
                  <c:v>-202.9550470479019</c:v>
                </c:pt>
                <c:pt idx="2">
                  <c:v>0</c:v>
                </c:pt>
              </c:numCache>
            </c:numRef>
          </c:val>
          <c:smooth val="0"/>
          <c:extLst>
            <c:ext xmlns:c16="http://schemas.microsoft.com/office/drawing/2014/chart" uri="{C3380CC4-5D6E-409C-BE32-E72D297353CC}">
              <c16:uniqueId val="{00000001-D297-F943-ACB0-FDA11553CB7A}"/>
            </c:ext>
          </c:extLst>
        </c:ser>
        <c:ser>
          <c:idx val="2"/>
          <c:order val="2"/>
          <c:tx>
            <c:strRef>
              <c:f>'196.ЈП за спортски и деловни пр'!$A$163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'196.ЈП за спортски и деловни пр'!$B$160:$D$160</c:f>
              <c:numCache>
                <c:formatCode>General</c:formatCode>
                <c:ptCount val="3"/>
                <c:pt idx="0">
                  <c:v>2023</c:v>
                </c:pt>
                <c:pt idx="1">
                  <c:v>2024</c:v>
                </c:pt>
                <c:pt idx="2">
                  <c:v>2025</c:v>
                </c:pt>
              </c:numCache>
            </c:numRef>
          </c:cat>
          <c:val>
            <c:numRef>
              <c:f>'196.ЈП за спортски и деловни пр'!$B$163:$D$163</c:f>
              <c:numCache>
                <c:formatCode>0.00</c:formatCode>
                <c:ptCount val="3"/>
                <c:pt idx="0">
                  <c:v>18.052207677164279</c:v>
                </c:pt>
                <c:pt idx="1">
                  <c:v>-0.46</c:v>
                </c:pt>
                <c:pt idx="2">
                  <c:v>0</c:v>
                </c:pt>
              </c:numCache>
            </c:numRef>
          </c:val>
          <c:smooth val="0"/>
          <c:extLst>
            <c:ext xmlns:c16="http://schemas.microsoft.com/office/drawing/2014/chart" uri="{C3380CC4-5D6E-409C-BE32-E72D297353CC}">
              <c16:uniqueId val="{00000002-D297-F943-ACB0-FDA11553CB7A}"/>
            </c:ext>
          </c:extLst>
        </c:ser>
        <c:ser>
          <c:idx val="3"/>
          <c:order val="3"/>
          <c:tx>
            <c:strRef>
              <c:f>'196.ЈП за спортски и деловни пр'!$A$164</c:f>
              <c:strCache>
                <c:ptCount val="1"/>
                <c:pt idx="0">
                  <c:v>  СТАПКА НА ПОВРАТ НА КАПИТАЛОТ (ROE)</c:v>
                </c:pt>
              </c:strCache>
            </c:strRef>
          </c:tx>
          <c:marker>
            <c:symbol val="none"/>
          </c:marker>
          <c:cat>
            <c:numRef>
              <c:f>'196.ЈП за спортски и деловни пр'!$B$160:$D$160</c:f>
              <c:numCache>
                <c:formatCode>General</c:formatCode>
                <c:ptCount val="3"/>
                <c:pt idx="0">
                  <c:v>2023</c:v>
                </c:pt>
                <c:pt idx="1">
                  <c:v>2024</c:v>
                </c:pt>
                <c:pt idx="2">
                  <c:v>2025</c:v>
                </c:pt>
              </c:numCache>
            </c:numRef>
          </c:cat>
          <c:val>
            <c:numRef>
              <c:f>'196.ЈП за спортски и деловни пр'!$B$164:$D$164</c:f>
              <c:numCache>
                <c:formatCode>0.00</c:formatCode>
                <c:ptCount val="3"/>
                <c:pt idx="0">
                  <c:v>25.65542882904758</c:v>
                </c:pt>
                <c:pt idx="1">
                  <c:v>-0.63</c:v>
                </c:pt>
                <c:pt idx="2">
                  <c:v>0</c:v>
                </c:pt>
              </c:numCache>
            </c:numRef>
          </c:val>
          <c:smooth val="0"/>
          <c:extLst>
            <c:ext xmlns:c16="http://schemas.microsoft.com/office/drawing/2014/chart" uri="{C3380CC4-5D6E-409C-BE32-E72D297353CC}">
              <c16:uniqueId val="{00000000-342E-DA49-B442-8FCA6AC1D247}"/>
            </c:ext>
          </c:extLst>
        </c:ser>
        <c:dLbls>
          <c:showLegendKey val="0"/>
          <c:showVal val="0"/>
          <c:showCatName val="0"/>
          <c:showSerName val="0"/>
          <c:showPercent val="0"/>
          <c:showBubbleSize val="0"/>
        </c:dLbls>
        <c:smooth val="0"/>
        <c:axId val="284119808"/>
        <c:axId val="284121344"/>
      </c:lineChart>
      <c:catAx>
        <c:axId val="28411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121344"/>
        <c:crosses val="autoZero"/>
        <c:auto val="1"/>
        <c:lblAlgn val="ctr"/>
        <c:lblOffset val="100"/>
        <c:noMultiLvlLbl val="0"/>
      </c:catAx>
      <c:valAx>
        <c:axId val="2841213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119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'196.ЈП за спортски и деловни пр'!$A$95</c:f>
              <c:strCache>
                <c:ptCount val="1"/>
                <c:pt idx="0">
                  <c:v>Oбврски</c:v>
                </c:pt>
              </c:strCache>
            </c:strRef>
          </c:tx>
          <c:spPr>
            <a:solidFill>
              <a:schemeClr val="accent1"/>
            </a:solidFill>
            <a:ln>
              <a:noFill/>
              <a:prstDash val="solid"/>
            </a:ln>
          </c:spPr>
          <c:invertIfNegative val="0"/>
          <c:cat>
            <c:numRef>
              <c:f>'196.ЈП за спортски и деловни пр'!$B$94:$D$94</c:f>
              <c:numCache>
                <c:formatCode>0</c:formatCode>
                <c:ptCount val="3"/>
                <c:pt idx="0">
                  <c:v>2023</c:v>
                </c:pt>
                <c:pt idx="1">
                  <c:v>2024</c:v>
                </c:pt>
                <c:pt idx="2">
                  <c:v>2025</c:v>
                </c:pt>
              </c:numCache>
            </c:numRef>
          </c:cat>
          <c:val>
            <c:numRef>
              <c:f>'196.ЈП за спортски и деловни пр'!$B$95:$D$95</c:f>
              <c:numCache>
                <c:formatCode>#,##0</c:formatCode>
                <c:ptCount val="3"/>
                <c:pt idx="0">
                  <c:v>1089306</c:v>
                </c:pt>
                <c:pt idx="1">
                  <c:v>936745</c:v>
                </c:pt>
                <c:pt idx="2">
                  <c:v>0</c:v>
                </c:pt>
              </c:numCache>
            </c:numRef>
          </c:val>
          <c:extLst>
            <c:ext xmlns:c16="http://schemas.microsoft.com/office/drawing/2014/chart" uri="{C3380CC4-5D6E-409C-BE32-E72D297353CC}">
              <c16:uniqueId val="{00000000-E893-D041-9664-16D57F2414AB}"/>
            </c:ext>
          </c:extLst>
        </c:ser>
        <c:ser>
          <c:idx val="1"/>
          <c:order val="1"/>
          <c:tx>
            <c:strRef>
              <c:f>'196.ЈП за спортски и деловни пр'!$A$96</c:f>
              <c:strCache>
                <c:ptCount val="1"/>
                <c:pt idx="0">
                  <c:v>EBITDA</c:v>
                </c:pt>
              </c:strCache>
            </c:strRef>
          </c:tx>
          <c:spPr>
            <a:solidFill>
              <a:schemeClr val="accent2"/>
            </a:solidFill>
            <a:ln>
              <a:noFill/>
              <a:prstDash val="solid"/>
            </a:ln>
          </c:spPr>
          <c:invertIfNegative val="0"/>
          <c:cat>
            <c:numRef>
              <c:f>'196.ЈП за спортски и деловни пр'!$B$94:$D$94</c:f>
              <c:numCache>
                <c:formatCode>0</c:formatCode>
                <c:ptCount val="3"/>
                <c:pt idx="0">
                  <c:v>2023</c:v>
                </c:pt>
                <c:pt idx="1">
                  <c:v>2024</c:v>
                </c:pt>
                <c:pt idx="2">
                  <c:v>2025</c:v>
                </c:pt>
              </c:numCache>
            </c:numRef>
          </c:cat>
          <c:val>
            <c:numRef>
              <c:f>'196.ЈП за спортски и деловни пр'!$B$96:$D$96</c:f>
              <c:numCache>
                <c:formatCode>#,##0</c:formatCode>
                <c:ptCount val="3"/>
                <c:pt idx="0">
                  <c:v>-4338847</c:v>
                </c:pt>
                <c:pt idx="1">
                  <c:v>-6832859</c:v>
                </c:pt>
                <c:pt idx="2">
                  <c:v>0</c:v>
                </c:pt>
              </c:numCache>
            </c:numRef>
          </c:val>
          <c:extLst>
            <c:ext xmlns:c16="http://schemas.microsoft.com/office/drawing/2014/chart" uri="{C3380CC4-5D6E-409C-BE32-E72D297353CC}">
              <c16:uniqueId val="{00000001-E893-D041-9664-16D57F2414AB}"/>
            </c:ext>
          </c:extLst>
        </c:ser>
        <c:ser>
          <c:idx val="2"/>
          <c:order val="2"/>
          <c:tx>
            <c:strRef>
              <c:f>'196.ЈП за спортски и деловни пр'!$A$97</c:f>
              <c:strCache>
                <c:ptCount val="1"/>
                <c:pt idx="0">
                  <c:v>Показател на долг/ЕBITDA</c:v>
                </c:pt>
              </c:strCache>
            </c:strRef>
          </c:tx>
          <c:spPr>
            <a:solidFill>
              <a:schemeClr val="accent3"/>
            </a:solidFill>
            <a:ln>
              <a:noFill/>
              <a:prstDash val="solid"/>
            </a:ln>
          </c:spPr>
          <c:invertIfNegative val="0"/>
          <c:cat>
            <c:numRef>
              <c:f>'196.ЈП за спортски и деловни пр'!$B$94:$D$94</c:f>
              <c:numCache>
                <c:formatCode>0</c:formatCode>
                <c:ptCount val="3"/>
                <c:pt idx="0">
                  <c:v>2023</c:v>
                </c:pt>
                <c:pt idx="1">
                  <c:v>2024</c:v>
                </c:pt>
                <c:pt idx="2">
                  <c:v>2025</c:v>
                </c:pt>
              </c:numCache>
            </c:numRef>
          </c:cat>
          <c:val>
            <c:numRef>
              <c:f>'196.ЈП за спортски и деловни пр'!$B$97:$D$97</c:f>
              <c:numCache>
                <c:formatCode>#,##0.00</c:formatCode>
                <c:ptCount val="3"/>
                <c:pt idx="0">
                  <c:v>-0.25105886425587259</c:v>
                </c:pt>
                <c:pt idx="1">
                  <c:v>-0.13709415048664109</c:v>
                </c:pt>
                <c:pt idx="2">
                  <c:v>0</c:v>
                </c:pt>
              </c:numCache>
            </c:numRef>
          </c:val>
          <c:extLst>
            <c:ext xmlns:c16="http://schemas.microsoft.com/office/drawing/2014/chart" uri="{C3380CC4-5D6E-409C-BE32-E72D297353CC}">
              <c16:uniqueId val="{00000002-E893-D041-9664-16D57F2414AB}"/>
            </c:ext>
          </c:extLst>
        </c:ser>
        <c:dLbls>
          <c:showLegendKey val="0"/>
          <c:showVal val="0"/>
          <c:showCatName val="0"/>
          <c:showSerName val="0"/>
          <c:showPercent val="0"/>
          <c:showBubbleSize val="0"/>
        </c:dLbls>
        <c:gapWidth val="219"/>
        <c:overlap val="-27"/>
        <c:axId val="284234496"/>
        <c:axId val="284236032"/>
      </c:barChart>
      <c:catAx>
        <c:axId val="2842344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236032"/>
        <c:crosses val="autoZero"/>
        <c:auto val="1"/>
        <c:lblAlgn val="ctr"/>
        <c:lblOffset val="100"/>
        <c:noMultiLvlLbl val="0"/>
      </c:catAx>
      <c:valAx>
        <c:axId val="2842360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2344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'196.ЈП за спортски и деловни пр'!$A$118</c:f>
              <c:strCache>
                <c:ptCount val="1"/>
                <c:pt idx="0">
                  <c:v>Oбврски</c:v>
                </c:pt>
              </c:strCache>
            </c:strRef>
          </c:tx>
          <c:spPr>
            <a:solidFill>
              <a:schemeClr val="accent1"/>
            </a:solidFill>
            <a:ln>
              <a:noFill/>
              <a:prstDash val="solid"/>
            </a:ln>
          </c:spPr>
          <c:invertIfNegative val="0"/>
          <c:cat>
            <c:numRef>
              <c:f>'196.ЈП за спортски и деловни пр'!$B$117:$D$117</c:f>
              <c:numCache>
                <c:formatCode>General</c:formatCode>
                <c:ptCount val="3"/>
                <c:pt idx="0">
                  <c:v>2023</c:v>
                </c:pt>
                <c:pt idx="1">
                  <c:v>2024</c:v>
                </c:pt>
                <c:pt idx="2">
                  <c:v>2025</c:v>
                </c:pt>
              </c:numCache>
            </c:numRef>
          </c:cat>
          <c:val>
            <c:numRef>
              <c:f>'196.ЈП за спортски и деловни пр'!$B$118:$D$118</c:f>
              <c:numCache>
                <c:formatCode>#,##0</c:formatCode>
                <c:ptCount val="3"/>
                <c:pt idx="0">
                  <c:v>1089306</c:v>
                </c:pt>
                <c:pt idx="1">
                  <c:v>936745</c:v>
                </c:pt>
                <c:pt idx="2">
                  <c:v>0</c:v>
                </c:pt>
              </c:numCache>
            </c:numRef>
          </c:val>
          <c:extLst>
            <c:ext xmlns:c16="http://schemas.microsoft.com/office/drawing/2014/chart" uri="{C3380CC4-5D6E-409C-BE32-E72D297353CC}">
              <c16:uniqueId val="{00000000-24B9-504D-9AA1-9E8F0C76F05A}"/>
            </c:ext>
          </c:extLst>
        </c:ser>
        <c:ser>
          <c:idx val="1"/>
          <c:order val="1"/>
          <c:tx>
            <c:strRef>
              <c:f>'196.ЈП за спортски и деловни пр'!$A$119</c:f>
              <c:strCache>
                <c:ptCount val="1"/>
                <c:pt idx="0">
                  <c:v>Приходи</c:v>
                </c:pt>
              </c:strCache>
            </c:strRef>
          </c:tx>
          <c:spPr>
            <a:solidFill>
              <a:schemeClr val="accent2"/>
            </a:solidFill>
            <a:ln>
              <a:noFill/>
              <a:prstDash val="solid"/>
            </a:ln>
          </c:spPr>
          <c:invertIfNegative val="0"/>
          <c:cat>
            <c:numRef>
              <c:f>'196.ЈП за спортски и деловни пр'!$B$117:$D$117</c:f>
              <c:numCache>
                <c:formatCode>General</c:formatCode>
                <c:ptCount val="3"/>
                <c:pt idx="0">
                  <c:v>2023</c:v>
                </c:pt>
                <c:pt idx="1">
                  <c:v>2024</c:v>
                </c:pt>
                <c:pt idx="2">
                  <c:v>2025</c:v>
                </c:pt>
              </c:numCache>
            </c:numRef>
          </c:cat>
          <c:val>
            <c:numRef>
              <c:f>'196.ЈП за спортски и деловни пр'!$B$119:$D$119</c:f>
              <c:numCache>
                <c:formatCode>#,##0</c:formatCode>
                <c:ptCount val="3"/>
                <c:pt idx="0">
                  <c:v>9207459</c:v>
                </c:pt>
                <c:pt idx="1">
                  <c:v>10261012</c:v>
                </c:pt>
                <c:pt idx="2">
                  <c:v>0</c:v>
                </c:pt>
              </c:numCache>
            </c:numRef>
          </c:val>
          <c:extLst>
            <c:ext xmlns:c16="http://schemas.microsoft.com/office/drawing/2014/chart" uri="{C3380CC4-5D6E-409C-BE32-E72D297353CC}">
              <c16:uniqueId val="{00000001-24B9-504D-9AA1-9E8F0C76F05A}"/>
            </c:ext>
          </c:extLst>
        </c:ser>
        <c:dLbls>
          <c:showLegendKey val="0"/>
          <c:showVal val="0"/>
          <c:showCatName val="0"/>
          <c:showSerName val="0"/>
          <c:showPercent val="0"/>
          <c:showBubbleSize val="0"/>
        </c:dLbls>
        <c:gapWidth val="219"/>
        <c:overlap val="-27"/>
        <c:axId val="284253568"/>
        <c:axId val="284279936"/>
      </c:barChart>
      <c:catAx>
        <c:axId val="28425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279936"/>
        <c:crosses val="autoZero"/>
        <c:auto val="1"/>
        <c:lblAlgn val="ctr"/>
        <c:lblOffset val="100"/>
        <c:noMultiLvlLbl val="0"/>
      </c:catAx>
      <c:valAx>
        <c:axId val="2842799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42535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'196.ЈП за спортски и деловни пр'!$A$139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'196.ЈП за спортски и деловни пр'!$B$138:$D$138</c:f>
              <c:numCache>
                <c:formatCode>General</c:formatCode>
                <c:ptCount val="3"/>
                <c:pt idx="0">
                  <c:v>2023</c:v>
                </c:pt>
                <c:pt idx="1">
                  <c:v>2024</c:v>
                </c:pt>
                <c:pt idx="2">
                  <c:v>2025</c:v>
                </c:pt>
              </c:numCache>
            </c:numRef>
          </c:cat>
          <c:val>
            <c:numRef>
              <c:f>'196.ЈП за спортски и деловни пр'!$B$139:$D$139</c:f>
              <c:numCache>
                <c:formatCode>0.00</c:formatCode>
                <c:ptCount val="3"/>
                <c:pt idx="0">
                  <c:v>0.29635915277606978</c:v>
                </c:pt>
                <c:pt idx="1">
                  <c:v>0.26681529219385569</c:v>
                </c:pt>
                <c:pt idx="2">
                  <c:v>0</c:v>
                </c:pt>
              </c:numCache>
            </c:numRef>
          </c:val>
          <c:smooth val="0"/>
          <c:extLst>
            <c:ext xmlns:c16="http://schemas.microsoft.com/office/drawing/2014/chart" uri="{C3380CC4-5D6E-409C-BE32-E72D297353CC}">
              <c16:uniqueId val="{00000000-5147-DD4B-B7A1-273DFB9B9CB9}"/>
            </c:ext>
          </c:extLst>
        </c:ser>
        <c:ser>
          <c:idx val="1"/>
          <c:order val="1"/>
          <c:tx>
            <c:strRef>
              <c:f>'196.ЈП за спортски и деловни пр'!$A$140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'196.ЈП за спортски и деловни пр'!$B$138:$D$138</c:f>
              <c:numCache>
                <c:formatCode>General</c:formatCode>
                <c:ptCount val="3"/>
                <c:pt idx="0">
                  <c:v>2023</c:v>
                </c:pt>
                <c:pt idx="1">
                  <c:v>2024</c:v>
                </c:pt>
                <c:pt idx="2">
                  <c:v>2025</c:v>
                </c:pt>
              </c:numCache>
            </c:numRef>
          </c:cat>
          <c:val>
            <c:numRef>
              <c:f>'196.ЈП за спортски и деловни пр'!$B$140:$D$140</c:f>
              <c:numCache>
                <c:formatCode>0.00</c:formatCode>
                <c:ptCount val="3"/>
                <c:pt idx="0">
                  <c:v>0.42117957470106199</c:v>
                </c:pt>
                <c:pt idx="1">
                  <c:v>0.36391278944186922</c:v>
                </c:pt>
                <c:pt idx="2">
                  <c:v>0</c:v>
                </c:pt>
              </c:numCache>
            </c:numRef>
          </c:val>
          <c:smooth val="0"/>
          <c:extLst>
            <c:ext xmlns:c16="http://schemas.microsoft.com/office/drawing/2014/chart" uri="{C3380CC4-5D6E-409C-BE32-E72D297353CC}">
              <c16:uniqueId val="{00000001-5147-DD4B-B7A1-273DFB9B9CB9}"/>
            </c:ext>
          </c:extLst>
        </c:ser>
        <c:dLbls>
          <c:showLegendKey val="0"/>
          <c:showVal val="0"/>
          <c:showCatName val="0"/>
          <c:showSerName val="0"/>
          <c:showPercent val="0"/>
          <c:showBubbleSize val="0"/>
        </c:dLbls>
        <c:smooth val="0"/>
        <c:axId val="290199808"/>
        <c:axId val="290205696"/>
      </c:lineChart>
      <c:catAx>
        <c:axId val="29019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205696"/>
        <c:crosses val="autoZero"/>
        <c:auto val="1"/>
        <c:lblAlgn val="ctr"/>
        <c:lblOffset val="100"/>
        <c:noMultiLvlLbl val="0"/>
      </c:catAx>
      <c:valAx>
        <c:axId val="29020569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199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'196.ЈП за спортски и деловни пр'!$A$185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'196.ЈП за спортски и деловни пр'!$B$184:$D$184</c:f>
              <c:numCache>
                <c:formatCode>General</c:formatCode>
                <c:ptCount val="3"/>
                <c:pt idx="0">
                  <c:v>2023</c:v>
                </c:pt>
                <c:pt idx="1">
                  <c:v>2024</c:v>
                </c:pt>
                <c:pt idx="2">
                  <c:v>2025</c:v>
                </c:pt>
              </c:numCache>
            </c:numRef>
          </c:cat>
          <c:val>
            <c:numRef>
              <c:f>'196.ЈП за спортски и деловни пр'!$B$185:$D$185</c:f>
              <c:numCache>
                <c:formatCode>0.00</c:formatCode>
                <c:ptCount val="3"/>
                <c:pt idx="0">
                  <c:v>3.2955964623347338</c:v>
                </c:pt>
                <c:pt idx="1">
                  <c:v>3.709112938953504</c:v>
                </c:pt>
                <c:pt idx="2">
                  <c:v>0</c:v>
                </c:pt>
              </c:numCache>
            </c:numRef>
          </c:val>
          <c:smooth val="0"/>
          <c:extLst>
            <c:ext xmlns:c16="http://schemas.microsoft.com/office/drawing/2014/chart" uri="{C3380CC4-5D6E-409C-BE32-E72D297353CC}">
              <c16:uniqueId val="{00000000-CB0E-5049-ADBD-1E98150B6874}"/>
            </c:ext>
          </c:extLst>
        </c:ser>
        <c:ser>
          <c:idx val="1"/>
          <c:order val="1"/>
          <c:tx>
            <c:strRef>
              <c:f>'196.ЈП за спортски и деловни пр'!$A$186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'196.ЈП за спортски и деловни пр'!$B$184:$D$184</c:f>
              <c:numCache>
                <c:formatCode>General</c:formatCode>
                <c:ptCount val="3"/>
                <c:pt idx="0">
                  <c:v>2023</c:v>
                </c:pt>
                <c:pt idx="1">
                  <c:v>2024</c:v>
                </c:pt>
                <c:pt idx="2">
                  <c:v>2025</c:v>
                </c:pt>
              </c:numCache>
            </c:numRef>
          </c:cat>
          <c:val>
            <c:numRef>
              <c:f>'196.ЈП за спортски и деловни пр'!$B$186:$D$186</c:f>
              <c:numCache>
                <c:formatCode>0.00</c:formatCode>
                <c:ptCount val="3"/>
                <c:pt idx="0">
                  <c:v>3.2955964623347338</c:v>
                </c:pt>
                <c:pt idx="1">
                  <c:v>3.709112938953504</c:v>
                </c:pt>
                <c:pt idx="2">
                  <c:v>0</c:v>
                </c:pt>
              </c:numCache>
            </c:numRef>
          </c:val>
          <c:smooth val="0"/>
          <c:extLst>
            <c:ext xmlns:c16="http://schemas.microsoft.com/office/drawing/2014/chart" uri="{C3380CC4-5D6E-409C-BE32-E72D297353CC}">
              <c16:uniqueId val="{00000001-CB0E-5049-ADBD-1E98150B6874}"/>
            </c:ext>
          </c:extLst>
        </c:ser>
        <c:dLbls>
          <c:showLegendKey val="0"/>
          <c:showVal val="0"/>
          <c:showCatName val="0"/>
          <c:showSerName val="0"/>
          <c:showPercent val="0"/>
          <c:showBubbleSize val="0"/>
        </c:dLbls>
        <c:smooth val="0"/>
        <c:axId val="290247808"/>
        <c:axId val="290249344"/>
      </c:lineChart>
      <c:catAx>
        <c:axId val="2902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249344"/>
        <c:crosses val="autoZero"/>
        <c:auto val="1"/>
        <c:lblAlgn val="ctr"/>
        <c:lblOffset val="100"/>
        <c:noMultiLvlLbl val="0"/>
      </c:catAx>
      <c:valAx>
        <c:axId val="2902493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247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'197.ЈП ТОПОЛКА Чашка-општина Ча'!$A$161</c:f>
              <c:strCache>
                <c:ptCount val="1"/>
                <c:pt idx="0">
                  <c:v>   НЕТО ПРОФИТНА МАРЖА</c:v>
                </c:pt>
              </c:strCache>
            </c:strRef>
          </c:tx>
          <c:spPr>
            <a:ln w="28575" cap="rnd">
              <a:solidFill>
                <a:schemeClr val="accent1"/>
              </a:solidFill>
              <a:prstDash val="solid"/>
              <a:round/>
            </a:ln>
          </c:spPr>
          <c:marker>
            <c:symbol val="none"/>
          </c:marker>
          <c:cat>
            <c:numRef>
              <c:f>'197.ЈП ТОПОЛКА Чашка-општина Ча'!$B$160:$D$160</c:f>
              <c:numCache>
                <c:formatCode>General</c:formatCode>
                <c:ptCount val="3"/>
                <c:pt idx="0">
                  <c:v>2023</c:v>
                </c:pt>
                <c:pt idx="1">
                  <c:v>2024</c:v>
                </c:pt>
                <c:pt idx="2">
                  <c:v>2025</c:v>
                </c:pt>
              </c:numCache>
            </c:numRef>
          </c:cat>
          <c:val>
            <c:numRef>
              <c:f>'197.ЈП ТОПОЛКА Чашка-општина Ча'!$B$161:$D$161</c:f>
              <c:numCache>
                <c:formatCode>0.00</c:formatCode>
                <c:ptCount val="3"/>
                <c:pt idx="0">
                  <c:v>7.405288726378817E-2</c:v>
                </c:pt>
                <c:pt idx="1">
                  <c:v>4.4354918237844672</c:v>
                </c:pt>
                <c:pt idx="2">
                  <c:v>-2.02</c:v>
                </c:pt>
              </c:numCache>
            </c:numRef>
          </c:val>
          <c:smooth val="0"/>
          <c:extLst>
            <c:ext xmlns:c16="http://schemas.microsoft.com/office/drawing/2014/chart" uri="{C3380CC4-5D6E-409C-BE32-E72D297353CC}">
              <c16:uniqueId val="{00000000-BAA4-A84E-9A46-8788987AB413}"/>
            </c:ext>
          </c:extLst>
        </c:ser>
        <c:ser>
          <c:idx val="1"/>
          <c:order val="1"/>
          <c:tx>
            <c:strRef>
              <c:f>'197.ЈП ТОПОЛКА Чашка-општина Ча'!$A$162</c:f>
              <c:strCache>
                <c:ptCount val="1"/>
                <c:pt idx="0">
                  <c:v>  ОПЕРАТИВНА ПРОФИТНА МАРЖА</c:v>
                </c:pt>
              </c:strCache>
            </c:strRef>
          </c:tx>
          <c:spPr>
            <a:ln w="28575" cap="rnd">
              <a:solidFill>
                <a:schemeClr val="accent2"/>
              </a:solidFill>
              <a:prstDash val="solid"/>
              <a:round/>
            </a:ln>
          </c:spPr>
          <c:marker>
            <c:symbol val="none"/>
          </c:marker>
          <c:cat>
            <c:numRef>
              <c:f>'197.ЈП ТОПОЛКА Чашка-општина Ча'!$B$160:$D$160</c:f>
              <c:numCache>
                <c:formatCode>General</c:formatCode>
                <c:ptCount val="3"/>
                <c:pt idx="0">
                  <c:v>2023</c:v>
                </c:pt>
                <c:pt idx="1">
                  <c:v>2024</c:v>
                </c:pt>
                <c:pt idx="2">
                  <c:v>2025</c:v>
                </c:pt>
              </c:numCache>
            </c:numRef>
          </c:cat>
          <c:val>
            <c:numRef>
              <c:f>'197.ЈП ТОПОЛКА Чашка-општина Ча'!$B$162:$D$162</c:f>
              <c:numCache>
                <c:formatCode>0.00</c:formatCode>
                <c:ptCount val="3"/>
                <c:pt idx="0">
                  <c:v>7.405288726378817E-2</c:v>
                </c:pt>
                <c:pt idx="1">
                  <c:v>4.9294858781199578</c:v>
                </c:pt>
                <c:pt idx="2">
                  <c:v>-2.0155299739858621</c:v>
                </c:pt>
              </c:numCache>
            </c:numRef>
          </c:val>
          <c:smooth val="0"/>
          <c:extLst>
            <c:ext xmlns:c16="http://schemas.microsoft.com/office/drawing/2014/chart" uri="{C3380CC4-5D6E-409C-BE32-E72D297353CC}">
              <c16:uniqueId val="{00000001-BAA4-A84E-9A46-8788987AB413}"/>
            </c:ext>
          </c:extLst>
        </c:ser>
        <c:ser>
          <c:idx val="2"/>
          <c:order val="2"/>
          <c:tx>
            <c:strRef>
              <c:f>'197.ЈП ТОПОЛКА Чашка-општина Ча'!$A$163</c:f>
              <c:strCache>
                <c:ptCount val="1"/>
                <c:pt idx="0">
                  <c:v>  СТАПКА НА ПОВРАТ НА РЕДСТВА (ROA)</c:v>
                </c:pt>
              </c:strCache>
            </c:strRef>
          </c:tx>
          <c:spPr>
            <a:ln w="28575" cap="rnd">
              <a:solidFill>
                <a:schemeClr val="accent3"/>
              </a:solidFill>
              <a:prstDash val="solid"/>
              <a:round/>
            </a:ln>
          </c:spPr>
          <c:marker>
            <c:symbol val="none"/>
          </c:marker>
          <c:cat>
            <c:numRef>
              <c:f>'197.ЈП ТОПОЛКА Чашка-општина Ча'!$B$160:$D$160</c:f>
              <c:numCache>
                <c:formatCode>General</c:formatCode>
                <c:ptCount val="3"/>
                <c:pt idx="0">
                  <c:v>2023</c:v>
                </c:pt>
                <c:pt idx="1">
                  <c:v>2024</c:v>
                </c:pt>
                <c:pt idx="2">
                  <c:v>2025</c:v>
                </c:pt>
              </c:numCache>
            </c:numRef>
          </c:cat>
          <c:val>
            <c:numRef>
              <c:f>'197.ЈП ТОПОЛКА Чашка-општина Ча'!$B$163:$D$163</c:f>
              <c:numCache>
                <c:formatCode>0.00</c:formatCode>
                <c:ptCount val="3"/>
                <c:pt idx="0">
                  <c:v>0.1146103168105623</c:v>
                </c:pt>
                <c:pt idx="1">
                  <c:v>11.013540240489339</c:v>
                </c:pt>
                <c:pt idx="2">
                  <c:v>-4</c:v>
                </c:pt>
              </c:numCache>
            </c:numRef>
          </c:val>
          <c:smooth val="0"/>
          <c:extLst>
            <c:ext xmlns:c16="http://schemas.microsoft.com/office/drawing/2014/chart" uri="{C3380CC4-5D6E-409C-BE32-E72D297353CC}">
              <c16:uniqueId val="{00000002-BAA4-A84E-9A46-8788987AB413}"/>
            </c:ext>
          </c:extLst>
        </c:ser>
        <c:ser>
          <c:idx val="3"/>
          <c:order val="3"/>
          <c:tx>
            <c:strRef>
              <c:f>'197.ЈП ТОПОЛКА Чашка-општина Ча'!$A$164</c:f>
              <c:strCache>
                <c:ptCount val="1"/>
                <c:pt idx="0">
                  <c:v>  СТАПКА НА ПОВРАТ НА КАПИТАЛОТ (ROE)</c:v>
                </c:pt>
              </c:strCache>
            </c:strRef>
          </c:tx>
          <c:marker>
            <c:symbol val="none"/>
          </c:marker>
          <c:cat>
            <c:numRef>
              <c:f>'197.ЈП ТОПОЛКА Чашка-општина Ча'!$B$160:$D$160</c:f>
              <c:numCache>
                <c:formatCode>General</c:formatCode>
                <c:ptCount val="3"/>
                <c:pt idx="0">
                  <c:v>2023</c:v>
                </c:pt>
                <c:pt idx="1">
                  <c:v>2024</c:v>
                </c:pt>
                <c:pt idx="2">
                  <c:v>2025</c:v>
                </c:pt>
              </c:numCache>
            </c:numRef>
          </c:cat>
          <c:val>
            <c:numRef>
              <c:f>'197.ЈП ТОПОЛКА Чашка-општина Ча'!$B$164:$D$164</c:f>
              <c:numCache>
                <c:formatCode>0.00</c:formatCode>
                <c:ptCount val="3"/>
                <c:pt idx="0">
                  <c:v>0.30055456231103661</c:v>
                </c:pt>
                <c:pt idx="1">
                  <c:v>17.706275897240701</c:v>
                </c:pt>
                <c:pt idx="2">
                  <c:v>-8.4</c:v>
                </c:pt>
              </c:numCache>
            </c:numRef>
          </c:val>
          <c:smooth val="0"/>
          <c:extLst>
            <c:ext xmlns:c16="http://schemas.microsoft.com/office/drawing/2014/chart" uri="{C3380CC4-5D6E-409C-BE32-E72D297353CC}">
              <c16:uniqueId val="{00000000-07AC-0049-A51D-78C4A1884F5B}"/>
            </c:ext>
          </c:extLst>
        </c:ser>
        <c:dLbls>
          <c:showLegendKey val="0"/>
          <c:showVal val="0"/>
          <c:showCatName val="0"/>
          <c:showSerName val="0"/>
          <c:showPercent val="0"/>
          <c:showBubbleSize val="0"/>
        </c:dLbls>
        <c:smooth val="0"/>
        <c:axId val="289991296"/>
        <c:axId val="289997184"/>
      </c:lineChart>
      <c:catAx>
        <c:axId val="28999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997184"/>
        <c:crosses val="autoZero"/>
        <c:auto val="1"/>
        <c:lblAlgn val="ctr"/>
        <c:lblOffset val="100"/>
        <c:noMultiLvlLbl val="0"/>
      </c:catAx>
      <c:valAx>
        <c:axId val="2899971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9912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'21.Друштво за производство и к'!$A$139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'21.Друштво за производство и к'!$B$138:$D$138</c:f>
              <c:numCache>
                <c:formatCode>General</c:formatCode>
                <c:ptCount val="3"/>
                <c:pt idx="0">
                  <c:v>2023</c:v>
                </c:pt>
                <c:pt idx="1">
                  <c:v>2024</c:v>
                </c:pt>
                <c:pt idx="2">
                  <c:v>2025</c:v>
                </c:pt>
              </c:numCache>
            </c:numRef>
          </c:cat>
          <c:val>
            <c:numRef>
              <c:f>'21.Друштво за производство и к'!$B$139:$D$139</c:f>
              <c:numCache>
                <c:formatCode>0.00</c:formatCode>
                <c:ptCount val="3"/>
                <c:pt idx="0">
                  <c:v>1184.2105263157889</c:v>
                </c:pt>
                <c:pt idx="1">
                  <c:v>0.90724782322440134</c:v>
                </c:pt>
                <c:pt idx="2">
                  <c:v>0.97667783566441546</c:v>
                </c:pt>
              </c:numCache>
            </c:numRef>
          </c:val>
          <c:smooth val="0"/>
          <c:extLst>
            <c:ext xmlns:c16="http://schemas.microsoft.com/office/drawing/2014/chart" uri="{C3380CC4-5D6E-409C-BE32-E72D297353CC}">
              <c16:uniqueId val="{00000000-7390-F144-B0E3-A0444A9CFA58}"/>
            </c:ext>
          </c:extLst>
        </c:ser>
        <c:ser>
          <c:idx val="1"/>
          <c:order val="1"/>
          <c:tx>
            <c:strRef>
              <c:f>'21.Друштво за производство и к'!$A$140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'21.Друштво за производство и к'!$B$138:$D$138</c:f>
              <c:numCache>
                <c:formatCode>General</c:formatCode>
                <c:ptCount val="3"/>
                <c:pt idx="0">
                  <c:v>2023</c:v>
                </c:pt>
                <c:pt idx="1">
                  <c:v>2024</c:v>
                </c:pt>
                <c:pt idx="2">
                  <c:v>2025</c:v>
                </c:pt>
              </c:numCache>
            </c:numRef>
          </c:cat>
          <c:val>
            <c:numRef>
              <c:f>'21.Друштво за производство и к'!$B$140:$D$140</c:f>
              <c:numCache>
                <c:formatCode>0.00</c:formatCode>
                <c:ptCount val="3"/>
                <c:pt idx="0">
                  <c:v>-1.0008451581335349</c:v>
                </c:pt>
                <c:pt idx="1">
                  <c:v>22.495656653537491</c:v>
                </c:pt>
                <c:pt idx="2">
                  <c:v>-84.084010503005274</c:v>
                </c:pt>
              </c:numCache>
            </c:numRef>
          </c:val>
          <c:smooth val="0"/>
          <c:extLst>
            <c:ext xmlns:c16="http://schemas.microsoft.com/office/drawing/2014/chart" uri="{C3380CC4-5D6E-409C-BE32-E72D297353CC}">
              <c16:uniqueId val="{00000001-7390-F144-B0E3-A0444A9CFA58}"/>
            </c:ext>
          </c:extLst>
        </c:ser>
        <c:dLbls>
          <c:showLegendKey val="0"/>
          <c:showVal val="0"/>
          <c:showCatName val="0"/>
          <c:showSerName val="0"/>
          <c:showPercent val="0"/>
          <c:showBubbleSize val="0"/>
        </c:dLbls>
        <c:smooth val="0"/>
        <c:axId val="226343552"/>
        <c:axId val="226353536"/>
      </c:lineChart>
      <c:catAx>
        <c:axId val="22634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53536"/>
        <c:crosses val="autoZero"/>
        <c:auto val="1"/>
        <c:lblAlgn val="ctr"/>
        <c:lblOffset val="100"/>
        <c:noMultiLvlLbl val="0"/>
      </c:catAx>
      <c:valAx>
        <c:axId val="2263535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343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'197.ЈП ТОПОЛКА Чашка-општина Ча'!$A$95</c:f>
              <c:strCache>
                <c:ptCount val="1"/>
                <c:pt idx="0">
                  <c:v>Oбврски</c:v>
                </c:pt>
              </c:strCache>
            </c:strRef>
          </c:tx>
          <c:spPr>
            <a:solidFill>
              <a:schemeClr val="accent1"/>
            </a:solidFill>
            <a:ln>
              <a:noFill/>
              <a:prstDash val="solid"/>
            </a:ln>
          </c:spPr>
          <c:invertIfNegative val="0"/>
          <c:cat>
            <c:numRef>
              <c:f>'197.ЈП ТОПОЛКА Чашка-општина Ча'!$B$94:$D$94</c:f>
              <c:numCache>
                <c:formatCode>0</c:formatCode>
                <c:ptCount val="3"/>
                <c:pt idx="0">
                  <c:v>2023</c:v>
                </c:pt>
                <c:pt idx="1">
                  <c:v>2024</c:v>
                </c:pt>
                <c:pt idx="2">
                  <c:v>2025</c:v>
                </c:pt>
              </c:numCache>
            </c:numRef>
          </c:cat>
          <c:val>
            <c:numRef>
              <c:f>'197.ЈП ТОПОЛКА Чашка-општина Ча'!$B$95:$D$95</c:f>
              <c:numCache>
                <c:formatCode>#,##0</c:formatCode>
                <c:ptCount val="3"/>
                <c:pt idx="0">
                  <c:v>7920741</c:v>
                </c:pt>
                <c:pt idx="1">
                  <c:v>4106107</c:v>
                </c:pt>
                <c:pt idx="2">
                  <c:v>6648348</c:v>
                </c:pt>
              </c:numCache>
            </c:numRef>
          </c:val>
          <c:extLst>
            <c:ext xmlns:c16="http://schemas.microsoft.com/office/drawing/2014/chart" uri="{C3380CC4-5D6E-409C-BE32-E72D297353CC}">
              <c16:uniqueId val="{00000000-5D15-7143-B6ED-CF6AF376E67D}"/>
            </c:ext>
          </c:extLst>
        </c:ser>
        <c:ser>
          <c:idx val="1"/>
          <c:order val="1"/>
          <c:tx>
            <c:strRef>
              <c:f>'197.ЈП ТОПОЛКА Чашка-општина Ча'!$A$96</c:f>
              <c:strCache>
                <c:ptCount val="1"/>
                <c:pt idx="0">
                  <c:v>EBITDA</c:v>
                </c:pt>
              </c:strCache>
            </c:strRef>
          </c:tx>
          <c:spPr>
            <a:solidFill>
              <a:schemeClr val="accent2"/>
            </a:solidFill>
            <a:ln>
              <a:noFill/>
              <a:prstDash val="solid"/>
            </a:ln>
          </c:spPr>
          <c:invertIfNegative val="0"/>
          <c:cat>
            <c:numRef>
              <c:f>'197.ЈП ТОПОЛКА Чашка-општина Ча'!$B$94:$D$94</c:f>
              <c:numCache>
                <c:formatCode>0</c:formatCode>
                <c:ptCount val="3"/>
                <c:pt idx="0">
                  <c:v>2023</c:v>
                </c:pt>
                <c:pt idx="1">
                  <c:v>2024</c:v>
                </c:pt>
                <c:pt idx="2">
                  <c:v>2025</c:v>
                </c:pt>
              </c:numCache>
            </c:numRef>
          </c:cat>
          <c:val>
            <c:numRef>
              <c:f>'197.ЈП ТОПОЛКА Чашка-општина Ча'!$B$96:$D$96</c:f>
              <c:numCache>
                <c:formatCode>#,##0</c:formatCode>
                <c:ptCount val="3"/>
                <c:pt idx="0">
                  <c:v>2368783</c:v>
                </c:pt>
                <c:pt idx="1">
                  <c:v>5027649</c:v>
                </c:pt>
                <c:pt idx="2">
                  <c:v>-523722</c:v>
                </c:pt>
              </c:numCache>
            </c:numRef>
          </c:val>
          <c:extLst>
            <c:ext xmlns:c16="http://schemas.microsoft.com/office/drawing/2014/chart" uri="{C3380CC4-5D6E-409C-BE32-E72D297353CC}">
              <c16:uniqueId val="{00000001-5D15-7143-B6ED-CF6AF376E67D}"/>
            </c:ext>
          </c:extLst>
        </c:ser>
        <c:ser>
          <c:idx val="2"/>
          <c:order val="2"/>
          <c:tx>
            <c:strRef>
              <c:f>'197.ЈП ТОПОЛКА Чашка-општина Ча'!$A$97</c:f>
              <c:strCache>
                <c:ptCount val="1"/>
                <c:pt idx="0">
                  <c:v>Показател на долг/ЕBITDA</c:v>
                </c:pt>
              </c:strCache>
            </c:strRef>
          </c:tx>
          <c:spPr>
            <a:solidFill>
              <a:schemeClr val="accent3"/>
            </a:solidFill>
            <a:ln>
              <a:noFill/>
              <a:prstDash val="solid"/>
            </a:ln>
          </c:spPr>
          <c:invertIfNegative val="0"/>
          <c:cat>
            <c:numRef>
              <c:f>'197.ЈП ТОПОЛКА Чашка-општина Ча'!$B$94:$D$94</c:f>
              <c:numCache>
                <c:formatCode>0</c:formatCode>
                <c:ptCount val="3"/>
                <c:pt idx="0">
                  <c:v>2023</c:v>
                </c:pt>
                <c:pt idx="1">
                  <c:v>2024</c:v>
                </c:pt>
                <c:pt idx="2">
                  <c:v>2025</c:v>
                </c:pt>
              </c:numCache>
            </c:numRef>
          </c:cat>
          <c:val>
            <c:numRef>
              <c:f>'197.ЈП ТОПОЛКА Чашка-општина Ча'!$B$97:$D$97</c:f>
              <c:numCache>
                <c:formatCode>#,##0.00</c:formatCode>
                <c:ptCount val="3"/>
                <c:pt idx="0">
                  <c:v>3.3438018594358372</c:v>
                </c:pt>
                <c:pt idx="1">
                  <c:v>0.81670518367531231</c:v>
                </c:pt>
                <c:pt idx="2">
                  <c:v>-12.694421849759991</c:v>
                </c:pt>
              </c:numCache>
            </c:numRef>
          </c:val>
          <c:extLst>
            <c:ext xmlns:c16="http://schemas.microsoft.com/office/drawing/2014/chart" uri="{C3380CC4-5D6E-409C-BE32-E72D297353CC}">
              <c16:uniqueId val="{00000002-5D15-7143-B6ED-CF6AF376E67D}"/>
            </c:ext>
          </c:extLst>
        </c:ser>
        <c:dLbls>
          <c:showLegendKey val="0"/>
          <c:showVal val="0"/>
          <c:showCatName val="0"/>
          <c:showSerName val="0"/>
          <c:showPercent val="0"/>
          <c:showBubbleSize val="0"/>
        </c:dLbls>
        <c:gapWidth val="219"/>
        <c:overlap val="-27"/>
        <c:axId val="290024064"/>
        <c:axId val="290038144"/>
      </c:barChart>
      <c:catAx>
        <c:axId val="2900240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038144"/>
        <c:crosses val="autoZero"/>
        <c:auto val="1"/>
        <c:lblAlgn val="ctr"/>
        <c:lblOffset val="100"/>
        <c:noMultiLvlLbl val="0"/>
      </c:catAx>
      <c:valAx>
        <c:axId val="2900381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024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'197.ЈП ТОПОЛКА Чашка-општина Ча'!$A$118</c:f>
              <c:strCache>
                <c:ptCount val="1"/>
                <c:pt idx="0">
                  <c:v>Oбврски</c:v>
                </c:pt>
              </c:strCache>
            </c:strRef>
          </c:tx>
          <c:spPr>
            <a:solidFill>
              <a:schemeClr val="accent1"/>
            </a:solidFill>
            <a:ln>
              <a:noFill/>
              <a:prstDash val="solid"/>
            </a:ln>
          </c:spPr>
          <c:invertIfNegative val="0"/>
          <c:cat>
            <c:numRef>
              <c:f>'197.ЈП ТОПОЛКА Чашка-општина Ча'!$B$117:$D$117</c:f>
              <c:numCache>
                <c:formatCode>General</c:formatCode>
                <c:ptCount val="3"/>
                <c:pt idx="0">
                  <c:v>2023</c:v>
                </c:pt>
                <c:pt idx="1">
                  <c:v>2024</c:v>
                </c:pt>
                <c:pt idx="2">
                  <c:v>2025</c:v>
                </c:pt>
              </c:numCache>
            </c:numRef>
          </c:cat>
          <c:val>
            <c:numRef>
              <c:f>'197.ЈП ТОПОЛКА Чашка-општина Ча'!$B$118:$D$118</c:f>
              <c:numCache>
                <c:formatCode>#,##0</c:formatCode>
                <c:ptCount val="3"/>
                <c:pt idx="0">
                  <c:v>7920741</c:v>
                </c:pt>
                <c:pt idx="1">
                  <c:v>4106107</c:v>
                </c:pt>
                <c:pt idx="2">
                  <c:v>6648348</c:v>
                </c:pt>
              </c:numCache>
            </c:numRef>
          </c:val>
          <c:extLst>
            <c:ext xmlns:c16="http://schemas.microsoft.com/office/drawing/2014/chart" uri="{C3380CC4-5D6E-409C-BE32-E72D297353CC}">
              <c16:uniqueId val="{00000000-A542-3241-935C-4AE1BA5E39B4}"/>
            </c:ext>
          </c:extLst>
        </c:ser>
        <c:ser>
          <c:idx val="1"/>
          <c:order val="1"/>
          <c:tx>
            <c:strRef>
              <c:f>'197.ЈП ТОПОЛКА Чашка-општина Ча'!$A$119</c:f>
              <c:strCache>
                <c:ptCount val="1"/>
                <c:pt idx="0">
                  <c:v>Приходи</c:v>
                </c:pt>
              </c:strCache>
            </c:strRef>
          </c:tx>
          <c:spPr>
            <a:solidFill>
              <a:schemeClr val="accent2"/>
            </a:solidFill>
            <a:ln>
              <a:noFill/>
              <a:prstDash val="solid"/>
            </a:ln>
          </c:spPr>
          <c:invertIfNegative val="0"/>
          <c:cat>
            <c:numRef>
              <c:f>'197.ЈП ТОПОЛКА Чашка-општина Ча'!$B$117:$D$117</c:f>
              <c:numCache>
                <c:formatCode>General</c:formatCode>
                <c:ptCount val="3"/>
                <c:pt idx="0">
                  <c:v>2023</c:v>
                </c:pt>
                <c:pt idx="1">
                  <c:v>2024</c:v>
                </c:pt>
                <c:pt idx="2">
                  <c:v>2025</c:v>
                </c:pt>
              </c:numCache>
            </c:numRef>
          </c:cat>
          <c:val>
            <c:numRef>
              <c:f>'197.ЈП ТОПОЛКА Чашка-општина Ча'!$B$119:$D$119</c:f>
              <c:numCache>
                <c:formatCode>#,##0</c:formatCode>
                <c:ptCount val="3"/>
                <c:pt idx="0">
                  <c:v>23847821</c:v>
                </c:pt>
                <c:pt idx="1">
                  <c:v>26973604</c:v>
                </c:pt>
                <c:pt idx="2">
                  <c:v>25984332</c:v>
                </c:pt>
              </c:numCache>
            </c:numRef>
          </c:val>
          <c:extLst>
            <c:ext xmlns:c16="http://schemas.microsoft.com/office/drawing/2014/chart" uri="{C3380CC4-5D6E-409C-BE32-E72D297353CC}">
              <c16:uniqueId val="{00000001-A542-3241-935C-4AE1BA5E39B4}"/>
            </c:ext>
          </c:extLst>
        </c:ser>
        <c:dLbls>
          <c:showLegendKey val="0"/>
          <c:showVal val="0"/>
          <c:showCatName val="0"/>
          <c:showSerName val="0"/>
          <c:showPercent val="0"/>
          <c:showBubbleSize val="0"/>
        </c:dLbls>
        <c:gapWidth val="219"/>
        <c:overlap val="-27"/>
        <c:axId val="290055680"/>
        <c:axId val="290057216"/>
      </c:barChart>
      <c:catAx>
        <c:axId val="29005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057216"/>
        <c:crosses val="autoZero"/>
        <c:auto val="1"/>
        <c:lblAlgn val="ctr"/>
        <c:lblOffset val="100"/>
        <c:noMultiLvlLbl val="0"/>
      </c:catAx>
      <c:valAx>
        <c:axId val="2900572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0556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'197.ЈП ТОПОЛКА Чашка-општина Ча'!$A$139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'197.ЈП ТОПОЛКА Чашка-општина Ча'!$B$138:$D$138</c:f>
              <c:numCache>
                <c:formatCode>General</c:formatCode>
                <c:ptCount val="3"/>
                <c:pt idx="0">
                  <c:v>2023</c:v>
                </c:pt>
                <c:pt idx="1">
                  <c:v>2024</c:v>
                </c:pt>
                <c:pt idx="2">
                  <c:v>2025</c:v>
                </c:pt>
              </c:numCache>
            </c:numRef>
          </c:cat>
          <c:val>
            <c:numRef>
              <c:f>'197.ЈП ТОПОЛКА Чашка-општина Ча'!$B$139:$D$139</c:f>
              <c:numCache>
                <c:formatCode>0.00</c:formatCode>
                <c:ptCount val="3"/>
                <c:pt idx="0">
                  <c:v>0.51404226239207829</c:v>
                </c:pt>
                <c:pt idx="1">
                  <c:v>0.37798663567612972</c:v>
                </c:pt>
                <c:pt idx="2">
                  <c:v>0.50749934543034048</c:v>
                </c:pt>
              </c:numCache>
            </c:numRef>
          </c:val>
          <c:smooth val="0"/>
          <c:extLst>
            <c:ext xmlns:c16="http://schemas.microsoft.com/office/drawing/2014/chart" uri="{C3380CC4-5D6E-409C-BE32-E72D297353CC}">
              <c16:uniqueId val="{00000000-CA4B-BF4B-A9DB-23A60A3593FE}"/>
            </c:ext>
          </c:extLst>
        </c:ser>
        <c:ser>
          <c:idx val="1"/>
          <c:order val="1"/>
          <c:tx>
            <c:strRef>
              <c:f>'197.ЈП ТОПОЛКА Чашка-општина Ча'!$A$140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'197.ЈП ТОПОЛКА Чашка-општина Ча'!$B$138:$D$138</c:f>
              <c:numCache>
                <c:formatCode>General</c:formatCode>
                <c:ptCount val="3"/>
                <c:pt idx="0">
                  <c:v>2023</c:v>
                </c:pt>
                <c:pt idx="1">
                  <c:v>2024</c:v>
                </c:pt>
                <c:pt idx="2">
                  <c:v>2025</c:v>
                </c:pt>
              </c:numCache>
            </c:numRef>
          </c:cat>
          <c:val>
            <c:numRef>
              <c:f>'197.ЈП ТОПОЛКА Чашка-општина Ча'!$B$140:$D$140</c:f>
              <c:numCache>
                <c:formatCode>0.00</c:formatCode>
                <c:ptCount val="3"/>
                <c:pt idx="0">
                  <c:v>1.3480265257271129</c:v>
                </c:pt>
                <c:pt idx="1">
                  <c:v>0.60768249905209326</c:v>
                </c:pt>
                <c:pt idx="2">
                  <c:v>1.0665902167288359</c:v>
                </c:pt>
              </c:numCache>
            </c:numRef>
          </c:val>
          <c:smooth val="0"/>
          <c:extLst>
            <c:ext xmlns:c16="http://schemas.microsoft.com/office/drawing/2014/chart" uri="{C3380CC4-5D6E-409C-BE32-E72D297353CC}">
              <c16:uniqueId val="{00000001-CA4B-BF4B-A9DB-23A60A3593FE}"/>
            </c:ext>
          </c:extLst>
        </c:ser>
        <c:dLbls>
          <c:showLegendKey val="0"/>
          <c:showVal val="0"/>
          <c:showCatName val="0"/>
          <c:showSerName val="0"/>
          <c:showPercent val="0"/>
          <c:showBubbleSize val="0"/>
        </c:dLbls>
        <c:smooth val="0"/>
        <c:axId val="290169216"/>
        <c:axId val="290170752"/>
      </c:lineChart>
      <c:catAx>
        <c:axId val="29016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170752"/>
        <c:crosses val="autoZero"/>
        <c:auto val="1"/>
        <c:lblAlgn val="ctr"/>
        <c:lblOffset val="100"/>
        <c:noMultiLvlLbl val="0"/>
      </c:catAx>
      <c:valAx>
        <c:axId val="2901707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169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'197.ЈП ТОПОЛКА Чашка-општина Ча'!$A$185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'197.ЈП ТОПОЛКА Чашка-општина Ча'!$B$184:$D$184</c:f>
              <c:numCache>
                <c:formatCode>General</c:formatCode>
                <c:ptCount val="3"/>
                <c:pt idx="0">
                  <c:v>2023</c:v>
                </c:pt>
                <c:pt idx="1">
                  <c:v>2024</c:v>
                </c:pt>
                <c:pt idx="2">
                  <c:v>2025</c:v>
                </c:pt>
              </c:numCache>
            </c:numRef>
          </c:cat>
          <c:val>
            <c:numRef>
              <c:f>'197.ЈП ТОПОЛКА Чашка-општина Ча'!$B$185:$D$185</c:f>
              <c:numCache>
                <c:formatCode>0.00</c:formatCode>
                <c:ptCount val="3"/>
                <c:pt idx="0">
                  <c:v>1.8330387270584909</c:v>
                </c:pt>
                <c:pt idx="1">
                  <c:v>1.189264916866511</c:v>
                </c:pt>
                <c:pt idx="2">
                  <c:v>0.65141505829718904</c:v>
                </c:pt>
              </c:numCache>
            </c:numRef>
          </c:val>
          <c:smooth val="0"/>
          <c:extLst>
            <c:ext xmlns:c16="http://schemas.microsoft.com/office/drawing/2014/chart" uri="{C3380CC4-5D6E-409C-BE32-E72D297353CC}">
              <c16:uniqueId val="{00000000-5091-6040-A2C5-F45B51F942EC}"/>
            </c:ext>
          </c:extLst>
        </c:ser>
        <c:ser>
          <c:idx val="1"/>
          <c:order val="1"/>
          <c:tx>
            <c:strRef>
              <c:f>'197.ЈП ТОПОЛКА Чашка-општина Ча'!$A$186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'197.ЈП ТОПОЛКА Чашка-општина Ча'!$B$184:$D$184</c:f>
              <c:numCache>
                <c:formatCode>General</c:formatCode>
                <c:ptCount val="3"/>
                <c:pt idx="0">
                  <c:v>2023</c:v>
                </c:pt>
                <c:pt idx="1">
                  <c:v>2024</c:v>
                </c:pt>
                <c:pt idx="2">
                  <c:v>2025</c:v>
                </c:pt>
              </c:numCache>
            </c:numRef>
          </c:cat>
          <c:val>
            <c:numRef>
              <c:f>'197.ЈП ТОПОЛКА Чашка-општина Ча'!$B$186:$D$186</c:f>
              <c:numCache>
                <c:formatCode>0.00</c:formatCode>
                <c:ptCount val="3"/>
                <c:pt idx="0">
                  <c:v>1.8330387270584909</c:v>
                </c:pt>
                <c:pt idx="1">
                  <c:v>1.189264916866511</c:v>
                </c:pt>
                <c:pt idx="2">
                  <c:v>0.65141505829718904</c:v>
                </c:pt>
              </c:numCache>
            </c:numRef>
          </c:val>
          <c:smooth val="0"/>
          <c:extLst>
            <c:ext xmlns:c16="http://schemas.microsoft.com/office/drawing/2014/chart" uri="{C3380CC4-5D6E-409C-BE32-E72D297353CC}">
              <c16:uniqueId val="{00000001-5091-6040-A2C5-F45B51F942EC}"/>
            </c:ext>
          </c:extLst>
        </c:ser>
        <c:dLbls>
          <c:showLegendKey val="0"/>
          <c:showVal val="0"/>
          <c:showCatName val="0"/>
          <c:showSerName val="0"/>
          <c:showPercent val="0"/>
          <c:showBubbleSize val="0"/>
        </c:dLbls>
        <c:smooth val="0"/>
        <c:axId val="290188288"/>
        <c:axId val="290542336"/>
      </c:lineChart>
      <c:catAx>
        <c:axId val="29018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542336"/>
        <c:crosses val="autoZero"/>
        <c:auto val="1"/>
        <c:lblAlgn val="ctr"/>
        <c:lblOffset val="100"/>
        <c:noMultiLvlLbl val="0"/>
      </c:catAx>
      <c:valAx>
        <c:axId val="29054233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1882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'198.ЈП ОБЛЕШЕВО Чешиново -Облеш'!$A$161</c:f>
              <c:strCache>
                <c:ptCount val="1"/>
                <c:pt idx="0">
                  <c:v>   НЕТО ПРОФИТНА МАРЖА</c:v>
                </c:pt>
              </c:strCache>
            </c:strRef>
          </c:tx>
          <c:spPr>
            <a:ln w="28575" cap="rnd">
              <a:solidFill>
                <a:schemeClr val="accent1"/>
              </a:solidFill>
              <a:prstDash val="solid"/>
              <a:round/>
            </a:ln>
          </c:spPr>
          <c:marker>
            <c:symbol val="none"/>
          </c:marker>
          <c:cat>
            <c:numRef>
              <c:f>'198.ЈП ОБЛЕШЕВО Чешиново -Облеш'!$B$160:$D$160</c:f>
              <c:numCache>
                <c:formatCode>General</c:formatCode>
                <c:ptCount val="3"/>
                <c:pt idx="0">
                  <c:v>2023</c:v>
                </c:pt>
                <c:pt idx="1">
                  <c:v>2024</c:v>
                </c:pt>
                <c:pt idx="2">
                  <c:v>2025</c:v>
                </c:pt>
              </c:numCache>
            </c:numRef>
          </c:cat>
          <c:val>
            <c:numRef>
              <c:f>'198.ЈП ОБЛЕШЕВО Чешиново -Облеш'!$B$161:$D$161</c:f>
              <c:numCache>
                <c:formatCode>0.00</c:formatCode>
                <c:ptCount val="3"/>
                <c:pt idx="0">
                  <c:v>0.68289137251748822</c:v>
                </c:pt>
                <c:pt idx="1">
                  <c:v>0.55622092947607849</c:v>
                </c:pt>
                <c:pt idx="2">
                  <c:v>0.88580206776844772</c:v>
                </c:pt>
              </c:numCache>
            </c:numRef>
          </c:val>
          <c:smooth val="0"/>
          <c:extLst>
            <c:ext xmlns:c16="http://schemas.microsoft.com/office/drawing/2014/chart" uri="{C3380CC4-5D6E-409C-BE32-E72D297353CC}">
              <c16:uniqueId val="{00000000-DB52-9642-BBD2-8ACB57496CCB}"/>
            </c:ext>
          </c:extLst>
        </c:ser>
        <c:ser>
          <c:idx val="1"/>
          <c:order val="1"/>
          <c:tx>
            <c:strRef>
              <c:f>'198.ЈП ОБЛЕШЕВО Чешиново -Облеш'!$A$162</c:f>
              <c:strCache>
                <c:ptCount val="1"/>
                <c:pt idx="0">
                  <c:v>  ОПЕРАТИВНА ПРОФИТНА МАРЖА</c:v>
                </c:pt>
              </c:strCache>
            </c:strRef>
          </c:tx>
          <c:spPr>
            <a:ln w="28575" cap="rnd">
              <a:solidFill>
                <a:schemeClr val="accent2"/>
              </a:solidFill>
              <a:prstDash val="solid"/>
              <a:round/>
            </a:ln>
          </c:spPr>
          <c:marker>
            <c:symbol val="none"/>
          </c:marker>
          <c:cat>
            <c:numRef>
              <c:f>'198.ЈП ОБЛЕШЕВО Чешиново -Облеш'!$B$160:$D$160</c:f>
              <c:numCache>
                <c:formatCode>General</c:formatCode>
                <c:ptCount val="3"/>
                <c:pt idx="0">
                  <c:v>2023</c:v>
                </c:pt>
                <c:pt idx="1">
                  <c:v>2024</c:v>
                </c:pt>
                <c:pt idx="2">
                  <c:v>2025</c:v>
                </c:pt>
              </c:numCache>
            </c:numRef>
          </c:cat>
          <c:val>
            <c:numRef>
              <c:f>'198.ЈП ОБЛЕШЕВО Чешиново -Облеш'!$B$162:$D$162</c:f>
              <c:numCache>
                <c:formatCode>0.00</c:formatCode>
                <c:ptCount val="3"/>
                <c:pt idx="0">
                  <c:v>-20.179027096566699</c:v>
                </c:pt>
                <c:pt idx="1">
                  <c:v>-14.422238923692801</c:v>
                </c:pt>
                <c:pt idx="2">
                  <c:v>-12.321187327490239</c:v>
                </c:pt>
              </c:numCache>
            </c:numRef>
          </c:val>
          <c:smooth val="0"/>
          <c:extLst>
            <c:ext xmlns:c16="http://schemas.microsoft.com/office/drawing/2014/chart" uri="{C3380CC4-5D6E-409C-BE32-E72D297353CC}">
              <c16:uniqueId val="{00000001-DB52-9642-BBD2-8ACB57496CCB}"/>
            </c:ext>
          </c:extLst>
        </c:ser>
        <c:ser>
          <c:idx val="2"/>
          <c:order val="2"/>
          <c:tx>
            <c:strRef>
              <c:f>'198.ЈП ОБЛЕШЕВО Чешиново -Облеш'!$A$163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'198.ЈП ОБЛЕШЕВО Чешиново -Облеш'!$B$160:$D$160</c:f>
              <c:numCache>
                <c:formatCode>General</c:formatCode>
                <c:ptCount val="3"/>
                <c:pt idx="0">
                  <c:v>2023</c:v>
                </c:pt>
                <c:pt idx="1">
                  <c:v>2024</c:v>
                </c:pt>
                <c:pt idx="2">
                  <c:v>2025</c:v>
                </c:pt>
              </c:numCache>
            </c:numRef>
          </c:cat>
          <c:val>
            <c:numRef>
              <c:f>'198.ЈП ОБЛЕШЕВО Чешиново -Облеш'!$B$163:$D$163</c:f>
              <c:numCache>
                <c:formatCode>0.00</c:formatCode>
                <c:ptCount val="3"/>
                <c:pt idx="0">
                  <c:v>0.5371752125040935</c:v>
                </c:pt>
                <c:pt idx="1">
                  <c:v>0.44710217309625477</c:v>
                </c:pt>
                <c:pt idx="2">
                  <c:v>0.92037517974821947</c:v>
                </c:pt>
              </c:numCache>
            </c:numRef>
          </c:val>
          <c:smooth val="0"/>
          <c:extLst>
            <c:ext xmlns:c16="http://schemas.microsoft.com/office/drawing/2014/chart" uri="{C3380CC4-5D6E-409C-BE32-E72D297353CC}">
              <c16:uniqueId val="{00000002-DB52-9642-BBD2-8ACB57496CCB}"/>
            </c:ext>
          </c:extLst>
        </c:ser>
        <c:ser>
          <c:idx val="3"/>
          <c:order val="3"/>
          <c:tx>
            <c:strRef>
              <c:f>'198.ЈП ОБЛЕШЕВО Чешиново -Облеш'!$A$164</c:f>
              <c:strCache>
                <c:ptCount val="1"/>
                <c:pt idx="0">
                  <c:v>  СТАПКА НА ПОВРАТ НА КАПИТАЛОТ (ROE)</c:v>
                </c:pt>
              </c:strCache>
            </c:strRef>
          </c:tx>
          <c:marker>
            <c:symbol val="none"/>
          </c:marker>
          <c:cat>
            <c:numRef>
              <c:f>'198.ЈП ОБЛЕШЕВО Чешиново -Облеш'!$B$160:$D$160</c:f>
              <c:numCache>
                <c:formatCode>General</c:formatCode>
                <c:ptCount val="3"/>
                <c:pt idx="0">
                  <c:v>2023</c:v>
                </c:pt>
                <c:pt idx="1">
                  <c:v>2024</c:v>
                </c:pt>
                <c:pt idx="2">
                  <c:v>2025</c:v>
                </c:pt>
              </c:numCache>
            </c:numRef>
          </c:cat>
          <c:val>
            <c:numRef>
              <c:f>'198.ЈП ОБЛЕШЕВО Чешиново -Облеш'!$B$164:$D$164</c:f>
              <c:numCache>
                <c:formatCode>0.00</c:formatCode>
                <c:ptCount val="3"/>
                <c:pt idx="0">
                  <c:v>0.76862417113203874</c:v>
                </c:pt>
                <c:pt idx="1">
                  <c:v>0.64574955632232067</c:v>
                </c:pt>
                <c:pt idx="2">
                  <c:v>1.3409611198346061</c:v>
                </c:pt>
              </c:numCache>
            </c:numRef>
          </c:val>
          <c:smooth val="0"/>
          <c:extLst>
            <c:ext xmlns:c16="http://schemas.microsoft.com/office/drawing/2014/chart" uri="{C3380CC4-5D6E-409C-BE32-E72D297353CC}">
              <c16:uniqueId val="{00000000-30C5-4D48-9E15-6D674ABB87D6}"/>
            </c:ext>
          </c:extLst>
        </c:ser>
        <c:dLbls>
          <c:showLegendKey val="0"/>
          <c:showVal val="0"/>
          <c:showCatName val="0"/>
          <c:showSerName val="0"/>
          <c:showPercent val="0"/>
          <c:showBubbleSize val="0"/>
        </c:dLbls>
        <c:smooth val="0"/>
        <c:axId val="288998144"/>
        <c:axId val="288999680"/>
      </c:lineChart>
      <c:catAx>
        <c:axId val="28899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999680"/>
        <c:crosses val="autoZero"/>
        <c:auto val="1"/>
        <c:lblAlgn val="ctr"/>
        <c:lblOffset val="100"/>
        <c:noMultiLvlLbl val="0"/>
      </c:catAx>
      <c:valAx>
        <c:axId val="2889996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89981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'198.ЈП ОБЛЕШЕВО Чешиново -Облеш'!$A$95</c:f>
              <c:strCache>
                <c:ptCount val="1"/>
                <c:pt idx="0">
                  <c:v>Oбврски</c:v>
                </c:pt>
              </c:strCache>
            </c:strRef>
          </c:tx>
          <c:spPr>
            <a:solidFill>
              <a:schemeClr val="accent1"/>
            </a:solidFill>
            <a:ln>
              <a:noFill/>
              <a:prstDash val="solid"/>
            </a:ln>
          </c:spPr>
          <c:invertIfNegative val="0"/>
          <c:cat>
            <c:numRef>
              <c:f>'198.ЈП ОБЛЕШЕВО Чешиново -Облеш'!$B$94:$D$94</c:f>
              <c:numCache>
                <c:formatCode>0</c:formatCode>
                <c:ptCount val="3"/>
                <c:pt idx="0">
                  <c:v>2023</c:v>
                </c:pt>
                <c:pt idx="1">
                  <c:v>2024</c:v>
                </c:pt>
                <c:pt idx="2">
                  <c:v>2025</c:v>
                </c:pt>
              </c:numCache>
            </c:numRef>
          </c:cat>
          <c:val>
            <c:numRef>
              <c:f>'198.ЈП ОБЛЕШЕВО Чешиново -Облеш'!$B$95:$D$95</c:f>
              <c:numCache>
                <c:formatCode>#,##0</c:formatCode>
                <c:ptCount val="3"/>
                <c:pt idx="0">
                  <c:v>2975586</c:v>
                </c:pt>
                <c:pt idx="1">
                  <c:v>3088324</c:v>
                </c:pt>
                <c:pt idx="2">
                  <c:v>3219584</c:v>
                </c:pt>
              </c:numCache>
            </c:numRef>
          </c:val>
          <c:extLst>
            <c:ext xmlns:c16="http://schemas.microsoft.com/office/drawing/2014/chart" uri="{C3380CC4-5D6E-409C-BE32-E72D297353CC}">
              <c16:uniqueId val="{00000000-AC53-E54B-B0F5-15E3D9FF9614}"/>
            </c:ext>
          </c:extLst>
        </c:ser>
        <c:ser>
          <c:idx val="1"/>
          <c:order val="1"/>
          <c:tx>
            <c:strRef>
              <c:f>'198.ЈП ОБЛЕШЕВО Чешиново -Облеш'!$A$96</c:f>
              <c:strCache>
                <c:ptCount val="1"/>
                <c:pt idx="0">
                  <c:v>EBITDA</c:v>
                </c:pt>
              </c:strCache>
            </c:strRef>
          </c:tx>
          <c:spPr>
            <a:solidFill>
              <a:schemeClr val="accent2"/>
            </a:solidFill>
            <a:ln>
              <a:noFill/>
              <a:prstDash val="solid"/>
            </a:ln>
          </c:spPr>
          <c:invertIfNegative val="0"/>
          <c:cat>
            <c:numRef>
              <c:f>'198.ЈП ОБЛЕШЕВО Чешиново -Облеш'!$B$94:$D$94</c:f>
              <c:numCache>
                <c:formatCode>0</c:formatCode>
                <c:ptCount val="3"/>
                <c:pt idx="0">
                  <c:v>2023</c:v>
                </c:pt>
                <c:pt idx="1">
                  <c:v>2024</c:v>
                </c:pt>
                <c:pt idx="2">
                  <c:v>2025</c:v>
                </c:pt>
              </c:numCache>
            </c:numRef>
          </c:cat>
          <c:val>
            <c:numRef>
              <c:f>'198.ЈП ОБЛЕШЕВО Чешиново -Облеш'!$B$96:$D$96</c:f>
              <c:numCache>
                <c:formatCode>#,##0</c:formatCode>
                <c:ptCount val="3"/>
                <c:pt idx="0">
                  <c:v>-987642</c:v>
                </c:pt>
                <c:pt idx="1">
                  <c:v>-581012</c:v>
                </c:pt>
                <c:pt idx="2">
                  <c:v>-285343</c:v>
                </c:pt>
              </c:numCache>
            </c:numRef>
          </c:val>
          <c:extLst>
            <c:ext xmlns:c16="http://schemas.microsoft.com/office/drawing/2014/chart" uri="{C3380CC4-5D6E-409C-BE32-E72D297353CC}">
              <c16:uniqueId val="{00000001-AC53-E54B-B0F5-15E3D9FF9614}"/>
            </c:ext>
          </c:extLst>
        </c:ser>
        <c:ser>
          <c:idx val="2"/>
          <c:order val="2"/>
          <c:tx>
            <c:strRef>
              <c:f>'198.ЈП ОБЛЕШЕВО Чешиново -Облеш'!$A$97</c:f>
              <c:strCache>
                <c:ptCount val="1"/>
                <c:pt idx="0">
                  <c:v>Показател на долг/ЕBITDA</c:v>
                </c:pt>
              </c:strCache>
            </c:strRef>
          </c:tx>
          <c:spPr>
            <a:solidFill>
              <a:schemeClr val="accent3"/>
            </a:solidFill>
            <a:ln>
              <a:noFill/>
              <a:prstDash val="solid"/>
            </a:ln>
          </c:spPr>
          <c:invertIfNegative val="0"/>
          <c:cat>
            <c:numRef>
              <c:f>'198.ЈП ОБЛЕШЕВО Чешиново -Облеш'!$B$94:$D$94</c:f>
              <c:numCache>
                <c:formatCode>0</c:formatCode>
                <c:ptCount val="3"/>
                <c:pt idx="0">
                  <c:v>2023</c:v>
                </c:pt>
                <c:pt idx="1">
                  <c:v>2024</c:v>
                </c:pt>
                <c:pt idx="2">
                  <c:v>2025</c:v>
                </c:pt>
              </c:numCache>
            </c:numRef>
          </c:cat>
          <c:val>
            <c:numRef>
              <c:f>'198.ЈП ОБЛЕШЕВО Чешиново -Облеш'!$B$97:$D$97</c:f>
              <c:numCache>
                <c:formatCode>#,##0.00</c:formatCode>
                <c:ptCount val="3"/>
                <c:pt idx="0">
                  <c:v>-3.0128184099096642</c:v>
                </c:pt>
                <c:pt idx="1">
                  <c:v>-5.3154220566872974</c:v>
                </c:pt>
                <c:pt idx="2">
                  <c:v>-11.283206526881679</c:v>
                </c:pt>
              </c:numCache>
            </c:numRef>
          </c:val>
          <c:extLst>
            <c:ext xmlns:c16="http://schemas.microsoft.com/office/drawing/2014/chart" uri="{C3380CC4-5D6E-409C-BE32-E72D297353CC}">
              <c16:uniqueId val="{00000002-AC53-E54B-B0F5-15E3D9FF9614}"/>
            </c:ext>
          </c:extLst>
        </c:ser>
        <c:dLbls>
          <c:showLegendKey val="0"/>
          <c:showVal val="0"/>
          <c:showCatName val="0"/>
          <c:showSerName val="0"/>
          <c:showPercent val="0"/>
          <c:showBubbleSize val="0"/>
        </c:dLbls>
        <c:gapWidth val="219"/>
        <c:overlap val="-27"/>
        <c:axId val="289104640"/>
        <c:axId val="289106176"/>
      </c:barChart>
      <c:catAx>
        <c:axId val="289104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06176"/>
        <c:crosses val="autoZero"/>
        <c:auto val="1"/>
        <c:lblAlgn val="ctr"/>
        <c:lblOffset val="100"/>
        <c:noMultiLvlLbl val="0"/>
      </c:catAx>
      <c:valAx>
        <c:axId val="2891061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046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'198.ЈП ОБЛЕШЕВО Чешиново -Облеш'!$A$118</c:f>
              <c:strCache>
                <c:ptCount val="1"/>
                <c:pt idx="0">
                  <c:v>Oбврски</c:v>
                </c:pt>
              </c:strCache>
            </c:strRef>
          </c:tx>
          <c:spPr>
            <a:solidFill>
              <a:schemeClr val="accent1"/>
            </a:solidFill>
            <a:ln>
              <a:noFill/>
              <a:prstDash val="solid"/>
            </a:ln>
          </c:spPr>
          <c:invertIfNegative val="0"/>
          <c:cat>
            <c:numRef>
              <c:f>'198.ЈП ОБЛЕШЕВО Чешиново -Облеш'!$B$117:$D$117</c:f>
              <c:numCache>
                <c:formatCode>General</c:formatCode>
                <c:ptCount val="3"/>
                <c:pt idx="0">
                  <c:v>2023</c:v>
                </c:pt>
                <c:pt idx="1">
                  <c:v>2024</c:v>
                </c:pt>
                <c:pt idx="2">
                  <c:v>2025</c:v>
                </c:pt>
              </c:numCache>
            </c:numRef>
          </c:cat>
          <c:val>
            <c:numRef>
              <c:f>'198.ЈП ОБЛЕШЕВО Чешиново -Облеш'!$B$118:$D$118</c:f>
              <c:numCache>
                <c:formatCode>#,##0</c:formatCode>
                <c:ptCount val="3"/>
                <c:pt idx="0">
                  <c:v>2975586</c:v>
                </c:pt>
                <c:pt idx="1">
                  <c:v>3088324</c:v>
                </c:pt>
                <c:pt idx="2">
                  <c:v>3219584</c:v>
                </c:pt>
              </c:numCache>
            </c:numRef>
          </c:val>
          <c:extLst>
            <c:ext xmlns:c16="http://schemas.microsoft.com/office/drawing/2014/chart" uri="{C3380CC4-5D6E-409C-BE32-E72D297353CC}">
              <c16:uniqueId val="{00000000-FD34-3B4F-AE6E-61AA9AC1E30C}"/>
            </c:ext>
          </c:extLst>
        </c:ser>
        <c:ser>
          <c:idx val="1"/>
          <c:order val="1"/>
          <c:tx>
            <c:strRef>
              <c:f>'198.ЈП ОБЛЕШЕВО Чешиново -Облеш'!$A$119</c:f>
              <c:strCache>
                <c:ptCount val="1"/>
                <c:pt idx="0">
                  <c:v>Приходи</c:v>
                </c:pt>
              </c:strCache>
            </c:strRef>
          </c:tx>
          <c:spPr>
            <a:solidFill>
              <a:schemeClr val="accent2"/>
            </a:solidFill>
            <a:ln>
              <a:noFill/>
              <a:prstDash val="solid"/>
            </a:ln>
          </c:spPr>
          <c:invertIfNegative val="0"/>
          <c:cat>
            <c:numRef>
              <c:f>'198.ЈП ОБЛЕШЕВО Чешиново -Облеш'!$B$117:$D$117</c:f>
              <c:numCache>
                <c:formatCode>General</c:formatCode>
                <c:ptCount val="3"/>
                <c:pt idx="0">
                  <c:v>2023</c:v>
                </c:pt>
                <c:pt idx="1">
                  <c:v>2024</c:v>
                </c:pt>
                <c:pt idx="2">
                  <c:v>2025</c:v>
                </c:pt>
              </c:numCache>
            </c:numRef>
          </c:cat>
          <c:val>
            <c:numRef>
              <c:f>'198.ЈП ОБЛЕШЕВО Чешиново -Облеш'!$B$119:$D$119</c:f>
              <c:numCache>
                <c:formatCode>#,##0</c:formatCode>
                <c:ptCount val="3"/>
                <c:pt idx="0">
                  <c:v>9405720</c:v>
                </c:pt>
                <c:pt idx="1">
                  <c:v>9291799</c:v>
                </c:pt>
                <c:pt idx="2">
                  <c:v>12091645</c:v>
                </c:pt>
              </c:numCache>
            </c:numRef>
          </c:val>
          <c:extLst>
            <c:ext xmlns:c16="http://schemas.microsoft.com/office/drawing/2014/chart" uri="{C3380CC4-5D6E-409C-BE32-E72D297353CC}">
              <c16:uniqueId val="{00000001-FD34-3B4F-AE6E-61AA9AC1E30C}"/>
            </c:ext>
          </c:extLst>
        </c:ser>
        <c:dLbls>
          <c:showLegendKey val="0"/>
          <c:showVal val="0"/>
          <c:showCatName val="0"/>
          <c:showSerName val="0"/>
          <c:showPercent val="0"/>
          <c:showBubbleSize val="0"/>
        </c:dLbls>
        <c:gapWidth val="219"/>
        <c:overlap val="-27"/>
        <c:axId val="289144192"/>
        <c:axId val="289150080"/>
      </c:barChart>
      <c:catAx>
        <c:axId val="28914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50080"/>
        <c:crosses val="autoZero"/>
        <c:auto val="1"/>
        <c:lblAlgn val="ctr"/>
        <c:lblOffset val="100"/>
        <c:noMultiLvlLbl val="0"/>
      </c:catAx>
      <c:valAx>
        <c:axId val="28915008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441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'198.ЈП ОБЛЕШЕВО Чешиново -Облеш'!$A$139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'198.ЈП ОБЛЕШЕВО Чешиново -Облеш'!$B$138:$D$138</c:f>
              <c:numCache>
                <c:formatCode>General</c:formatCode>
                <c:ptCount val="3"/>
                <c:pt idx="0">
                  <c:v>2023</c:v>
                </c:pt>
                <c:pt idx="1">
                  <c:v>2024</c:v>
                </c:pt>
                <c:pt idx="2">
                  <c:v>2025</c:v>
                </c:pt>
              </c:numCache>
            </c:numRef>
          </c:cat>
          <c:val>
            <c:numRef>
              <c:f>'198.ЈП ОБЛЕШЕВО Чешиново -Облеш'!$B$139:$D$139</c:f>
              <c:numCache>
                <c:formatCode>0.00</c:formatCode>
                <c:ptCount val="3"/>
                <c:pt idx="0">
                  <c:v>0.30112110355190191</c:v>
                </c:pt>
                <c:pt idx="1">
                  <c:v>0.30762294961130821</c:v>
                </c:pt>
                <c:pt idx="2">
                  <c:v>0.31364514143278172</c:v>
                </c:pt>
              </c:numCache>
            </c:numRef>
          </c:val>
          <c:smooth val="0"/>
          <c:extLst>
            <c:ext xmlns:c16="http://schemas.microsoft.com/office/drawing/2014/chart" uri="{C3380CC4-5D6E-409C-BE32-E72D297353CC}">
              <c16:uniqueId val="{00000000-0F72-B340-9438-BC887B8117AB}"/>
            </c:ext>
          </c:extLst>
        </c:ser>
        <c:ser>
          <c:idx val="1"/>
          <c:order val="1"/>
          <c:tx>
            <c:strRef>
              <c:f>'198.ЈП ОБЛЕШЕВО Чешиново -Облеш'!$A$140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'198.ЈП ОБЛЕШЕВО Чешиново -Облеш'!$B$138:$D$138</c:f>
              <c:numCache>
                <c:formatCode>General</c:formatCode>
                <c:ptCount val="3"/>
                <c:pt idx="0">
                  <c:v>2023</c:v>
                </c:pt>
                <c:pt idx="1">
                  <c:v>2024</c:v>
                </c:pt>
                <c:pt idx="2">
                  <c:v>2025</c:v>
                </c:pt>
              </c:numCache>
            </c:numRef>
          </c:cat>
          <c:val>
            <c:numRef>
              <c:f>'198.ЈП ОБЛЕШЕВО Чешиново -Облеш'!$B$140:$D$140</c:f>
              <c:numCache>
                <c:formatCode>0.00</c:formatCode>
                <c:ptCount val="3"/>
                <c:pt idx="0">
                  <c:v>0.43086306523531498</c:v>
                </c:pt>
                <c:pt idx="1">
                  <c:v>0.44429974887037699</c:v>
                </c:pt>
                <c:pt idx="2">
                  <c:v>0.45697227537300922</c:v>
                </c:pt>
              </c:numCache>
            </c:numRef>
          </c:val>
          <c:smooth val="0"/>
          <c:extLst>
            <c:ext xmlns:c16="http://schemas.microsoft.com/office/drawing/2014/chart" uri="{C3380CC4-5D6E-409C-BE32-E72D297353CC}">
              <c16:uniqueId val="{00000001-0F72-B340-9438-BC887B8117AB}"/>
            </c:ext>
          </c:extLst>
        </c:ser>
        <c:dLbls>
          <c:showLegendKey val="0"/>
          <c:showVal val="0"/>
          <c:showCatName val="0"/>
          <c:showSerName val="0"/>
          <c:showPercent val="0"/>
          <c:showBubbleSize val="0"/>
        </c:dLbls>
        <c:smooth val="0"/>
        <c:axId val="289175808"/>
        <c:axId val="289193984"/>
      </c:lineChart>
      <c:catAx>
        <c:axId val="28917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93984"/>
        <c:crosses val="autoZero"/>
        <c:auto val="1"/>
        <c:lblAlgn val="ctr"/>
        <c:lblOffset val="100"/>
        <c:noMultiLvlLbl val="0"/>
      </c:catAx>
      <c:valAx>
        <c:axId val="28919398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1758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'198.ЈП ОБЛЕШЕВО Чешиново -Облеш'!$A$185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'198.ЈП ОБЛЕШЕВО Чешиново -Облеш'!$B$184:$D$184</c:f>
              <c:numCache>
                <c:formatCode>General</c:formatCode>
                <c:ptCount val="3"/>
                <c:pt idx="0">
                  <c:v>2023</c:v>
                </c:pt>
                <c:pt idx="1">
                  <c:v>2024</c:v>
                </c:pt>
                <c:pt idx="2">
                  <c:v>2025</c:v>
                </c:pt>
              </c:numCache>
            </c:numRef>
          </c:cat>
          <c:val>
            <c:numRef>
              <c:f>'198.ЈП ОБЛЕШЕВО Чешиново -Облеш'!$B$185:$D$185</c:f>
              <c:numCache>
                <c:formatCode>0.00</c:formatCode>
                <c:ptCount val="3"/>
                <c:pt idx="0">
                  <c:v>1.953429005244681</c:v>
                </c:pt>
                <c:pt idx="1">
                  <c:v>1.9429253536869839</c:v>
                </c:pt>
                <c:pt idx="2">
                  <c:v>2.2335255113704129</c:v>
                </c:pt>
              </c:numCache>
            </c:numRef>
          </c:val>
          <c:smooth val="0"/>
          <c:extLst>
            <c:ext xmlns:c16="http://schemas.microsoft.com/office/drawing/2014/chart" uri="{C3380CC4-5D6E-409C-BE32-E72D297353CC}">
              <c16:uniqueId val="{00000000-A093-9D44-87BD-996EA2909103}"/>
            </c:ext>
          </c:extLst>
        </c:ser>
        <c:ser>
          <c:idx val="1"/>
          <c:order val="1"/>
          <c:tx>
            <c:strRef>
              <c:f>'198.ЈП ОБЛЕШЕВО Чешиново -Облеш'!$A$186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'198.ЈП ОБЛЕШЕВО Чешиново -Облеш'!$B$184:$D$184</c:f>
              <c:numCache>
                <c:formatCode>General</c:formatCode>
                <c:ptCount val="3"/>
                <c:pt idx="0">
                  <c:v>2023</c:v>
                </c:pt>
                <c:pt idx="1">
                  <c:v>2024</c:v>
                </c:pt>
                <c:pt idx="2">
                  <c:v>2025</c:v>
                </c:pt>
              </c:numCache>
            </c:numRef>
          </c:cat>
          <c:val>
            <c:numRef>
              <c:f>'198.ЈП ОБЛЕШЕВО Чешиново -Облеш'!$B$186:$D$186</c:f>
              <c:numCache>
                <c:formatCode>0.00</c:formatCode>
                <c:ptCount val="3"/>
                <c:pt idx="0">
                  <c:v>1.7361810413142149</c:v>
                </c:pt>
                <c:pt idx="1">
                  <c:v>1.7754714207447151</c:v>
                </c:pt>
                <c:pt idx="2">
                  <c:v>2.0728985483838911</c:v>
                </c:pt>
              </c:numCache>
            </c:numRef>
          </c:val>
          <c:smooth val="0"/>
          <c:extLst>
            <c:ext xmlns:c16="http://schemas.microsoft.com/office/drawing/2014/chart" uri="{C3380CC4-5D6E-409C-BE32-E72D297353CC}">
              <c16:uniqueId val="{00000001-A093-9D44-87BD-996EA2909103}"/>
            </c:ext>
          </c:extLst>
        </c:ser>
        <c:dLbls>
          <c:showLegendKey val="0"/>
          <c:showVal val="0"/>
          <c:showCatName val="0"/>
          <c:showSerName val="0"/>
          <c:showPercent val="0"/>
          <c:showBubbleSize val="0"/>
        </c:dLbls>
        <c:smooth val="0"/>
        <c:axId val="290862208"/>
        <c:axId val="290863744"/>
      </c:lineChart>
      <c:catAx>
        <c:axId val="29086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863744"/>
        <c:crosses val="autoZero"/>
        <c:auto val="1"/>
        <c:lblAlgn val="ctr"/>
        <c:lblOffset val="100"/>
        <c:noMultiLvlLbl val="0"/>
      </c:catAx>
      <c:valAx>
        <c:axId val="2908637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86220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'199.ЈКП СКОПСКА ЦРНА ГОРА с.Мир'!$A$161</c:f>
              <c:strCache>
                <c:ptCount val="1"/>
                <c:pt idx="0">
                  <c:v>   НЕТО ПРОФИТНА МАРЖА</c:v>
                </c:pt>
              </c:strCache>
            </c:strRef>
          </c:tx>
          <c:spPr>
            <a:ln w="28575" cap="rnd">
              <a:solidFill>
                <a:schemeClr val="accent1"/>
              </a:solidFill>
              <a:prstDash val="solid"/>
              <a:round/>
            </a:ln>
          </c:spPr>
          <c:marker>
            <c:symbol val="none"/>
          </c:marker>
          <c:cat>
            <c:numRef>
              <c:f>'199.ЈКП СКОПСКА ЦРНА ГОРА с.Мир'!$B$160:$D$160</c:f>
              <c:numCache>
                <c:formatCode>General</c:formatCode>
                <c:ptCount val="3"/>
                <c:pt idx="0">
                  <c:v>2023</c:v>
                </c:pt>
                <c:pt idx="1">
                  <c:v>2024</c:v>
                </c:pt>
                <c:pt idx="2">
                  <c:v>2025</c:v>
                </c:pt>
              </c:numCache>
            </c:numRef>
          </c:cat>
          <c:val>
            <c:numRef>
              <c:f>'199.ЈКП СКОПСКА ЦРНА ГОРА с.Мир'!$B$161:$D$161</c:f>
              <c:numCache>
                <c:formatCode>0.00</c:formatCode>
                <c:ptCount val="3"/>
                <c:pt idx="0">
                  <c:v>0.17793187337434821</c:v>
                </c:pt>
                <c:pt idx="1">
                  <c:v>6.422329099553771</c:v>
                </c:pt>
                <c:pt idx="2">
                  <c:v>5.7275555466544601</c:v>
                </c:pt>
              </c:numCache>
            </c:numRef>
          </c:val>
          <c:smooth val="0"/>
          <c:extLst>
            <c:ext xmlns:c16="http://schemas.microsoft.com/office/drawing/2014/chart" uri="{C3380CC4-5D6E-409C-BE32-E72D297353CC}">
              <c16:uniqueId val="{00000000-03B1-1048-988B-5BAE64C007EC}"/>
            </c:ext>
          </c:extLst>
        </c:ser>
        <c:ser>
          <c:idx val="1"/>
          <c:order val="1"/>
          <c:tx>
            <c:strRef>
              <c:f>'199.ЈКП СКОПСКА ЦРНА ГОРА с.Мир'!$A$162</c:f>
              <c:strCache>
                <c:ptCount val="1"/>
                <c:pt idx="0">
                  <c:v>  ОПЕРАТИВНА ПРОФИТНА МАРЖА</c:v>
                </c:pt>
              </c:strCache>
            </c:strRef>
          </c:tx>
          <c:spPr>
            <a:ln w="28575" cap="rnd">
              <a:solidFill>
                <a:schemeClr val="accent2"/>
              </a:solidFill>
              <a:prstDash val="solid"/>
              <a:round/>
            </a:ln>
          </c:spPr>
          <c:marker>
            <c:symbol val="none"/>
          </c:marker>
          <c:cat>
            <c:numRef>
              <c:f>'199.ЈКП СКОПСКА ЦРНА ГОРА с.Мир'!$B$160:$D$160</c:f>
              <c:numCache>
                <c:formatCode>General</c:formatCode>
                <c:ptCount val="3"/>
                <c:pt idx="0">
                  <c:v>2023</c:v>
                </c:pt>
                <c:pt idx="1">
                  <c:v>2024</c:v>
                </c:pt>
                <c:pt idx="2">
                  <c:v>2025</c:v>
                </c:pt>
              </c:numCache>
            </c:numRef>
          </c:cat>
          <c:val>
            <c:numRef>
              <c:f>'199.ЈКП СКОПСКА ЦРНА ГОРА с.Мир'!$B$162:$D$162</c:f>
              <c:numCache>
                <c:formatCode>0.00</c:formatCode>
                <c:ptCount val="3"/>
                <c:pt idx="0">
                  <c:v>1.3572395318087429</c:v>
                </c:pt>
                <c:pt idx="1">
                  <c:v>-10.18048396548774</c:v>
                </c:pt>
                <c:pt idx="2">
                  <c:v>-2.3568368092244092</c:v>
                </c:pt>
              </c:numCache>
            </c:numRef>
          </c:val>
          <c:smooth val="0"/>
          <c:extLst>
            <c:ext xmlns:c16="http://schemas.microsoft.com/office/drawing/2014/chart" uri="{C3380CC4-5D6E-409C-BE32-E72D297353CC}">
              <c16:uniqueId val="{00000001-03B1-1048-988B-5BAE64C007EC}"/>
            </c:ext>
          </c:extLst>
        </c:ser>
        <c:ser>
          <c:idx val="2"/>
          <c:order val="2"/>
          <c:tx>
            <c:strRef>
              <c:f>'199.ЈКП СКОПСКА ЦРНА ГОРА с.Мир'!$A$163</c:f>
              <c:strCache>
                <c:ptCount val="1"/>
                <c:pt idx="0">
                  <c:v>  СТАПКА НА ПОВРАТ НА СРЕДСТВА (ROA)</c:v>
                </c:pt>
              </c:strCache>
            </c:strRef>
          </c:tx>
          <c:spPr>
            <a:ln w="28575" cap="rnd">
              <a:solidFill>
                <a:schemeClr val="accent3"/>
              </a:solidFill>
              <a:prstDash val="solid"/>
              <a:round/>
            </a:ln>
          </c:spPr>
          <c:marker>
            <c:symbol val="none"/>
          </c:marker>
          <c:cat>
            <c:numRef>
              <c:f>'199.ЈКП СКОПСКА ЦРНА ГОРА с.Мир'!$B$160:$D$160</c:f>
              <c:numCache>
                <c:formatCode>General</c:formatCode>
                <c:ptCount val="3"/>
                <c:pt idx="0">
                  <c:v>2023</c:v>
                </c:pt>
                <c:pt idx="1">
                  <c:v>2024</c:v>
                </c:pt>
                <c:pt idx="2">
                  <c:v>2025</c:v>
                </c:pt>
              </c:numCache>
            </c:numRef>
          </c:cat>
          <c:val>
            <c:numRef>
              <c:f>'199.ЈКП СКОПСКА ЦРНА ГОРА с.Мир'!$B$163:$D$163</c:f>
              <c:numCache>
                <c:formatCode>0.00</c:formatCode>
                <c:ptCount val="3"/>
                <c:pt idx="0">
                  <c:v>0.1176717234461622</c:v>
                </c:pt>
                <c:pt idx="1">
                  <c:v>4.1818168776846356</c:v>
                </c:pt>
                <c:pt idx="2">
                  <c:v>4.1246483882847746</c:v>
                </c:pt>
              </c:numCache>
            </c:numRef>
          </c:val>
          <c:smooth val="0"/>
          <c:extLst>
            <c:ext xmlns:c16="http://schemas.microsoft.com/office/drawing/2014/chart" uri="{C3380CC4-5D6E-409C-BE32-E72D297353CC}">
              <c16:uniqueId val="{00000002-03B1-1048-988B-5BAE64C007EC}"/>
            </c:ext>
          </c:extLst>
        </c:ser>
        <c:ser>
          <c:idx val="3"/>
          <c:order val="3"/>
          <c:tx>
            <c:strRef>
              <c:f>'199.ЈКП СКОПСКА ЦРНА ГОРА с.Мир'!$A$164</c:f>
              <c:strCache>
                <c:ptCount val="1"/>
                <c:pt idx="0">
                  <c:v>  СТАПКА НА ПОВРАТ НА КАПИТАЛОТ (ROE)</c:v>
                </c:pt>
              </c:strCache>
            </c:strRef>
          </c:tx>
          <c:marker>
            <c:symbol val="none"/>
          </c:marker>
          <c:cat>
            <c:numRef>
              <c:f>'199.ЈКП СКОПСКА ЦРНА ГОРА с.Мир'!$B$160:$D$160</c:f>
              <c:numCache>
                <c:formatCode>General</c:formatCode>
                <c:ptCount val="3"/>
                <c:pt idx="0">
                  <c:v>2023</c:v>
                </c:pt>
                <c:pt idx="1">
                  <c:v>2024</c:v>
                </c:pt>
                <c:pt idx="2">
                  <c:v>2025</c:v>
                </c:pt>
              </c:numCache>
            </c:numRef>
          </c:cat>
          <c:val>
            <c:numRef>
              <c:f>'199.ЈКП СКОПСКА ЦРНА ГОРА с.Мир'!$B$164:$D$164</c:f>
              <c:numCache>
                <c:formatCode>0.00</c:formatCode>
                <c:ptCount val="3"/>
                <c:pt idx="0">
                  <c:v>0.16047541701781379</c:v>
                </c:pt>
                <c:pt idx="1">
                  <c:v>5.6029052831971358</c:v>
                </c:pt>
                <c:pt idx="2">
                  <c:v>5.6352889220499929</c:v>
                </c:pt>
              </c:numCache>
            </c:numRef>
          </c:val>
          <c:smooth val="0"/>
          <c:extLst>
            <c:ext xmlns:c16="http://schemas.microsoft.com/office/drawing/2014/chart" uri="{C3380CC4-5D6E-409C-BE32-E72D297353CC}">
              <c16:uniqueId val="{00000000-35C2-AD4E-8CEE-027A5267180F}"/>
            </c:ext>
          </c:extLst>
        </c:ser>
        <c:dLbls>
          <c:showLegendKey val="0"/>
          <c:showVal val="0"/>
          <c:showCatName val="0"/>
          <c:showSerName val="0"/>
          <c:showPercent val="0"/>
          <c:showBubbleSize val="0"/>
        </c:dLbls>
        <c:smooth val="0"/>
        <c:axId val="290921088"/>
        <c:axId val="290931072"/>
      </c:lineChart>
      <c:catAx>
        <c:axId val="29092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931072"/>
        <c:crosses val="autoZero"/>
        <c:auto val="1"/>
        <c:lblAlgn val="ctr"/>
        <c:lblOffset val="100"/>
        <c:noMultiLvlLbl val="0"/>
      </c:catAx>
      <c:valAx>
        <c:axId val="29093107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9210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'21.Друштво за производство и к'!$A$185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'21.Друштво за производство и к'!$B$184:$D$184</c:f>
              <c:numCache>
                <c:formatCode>General</c:formatCode>
                <c:ptCount val="3"/>
                <c:pt idx="0">
                  <c:v>2023</c:v>
                </c:pt>
                <c:pt idx="1">
                  <c:v>2024</c:v>
                </c:pt>
                <c:pt idx="2">
                  <c:v>2025</c:v>
                </c:pt>
              </c:numCache>
            </c:numRef>
          </c:cat>
          <c:val>
            <c:numRef>
              <c:f>'21.Друштво за производство и к'!$B$185:$D$185</c:f>
              <c:numCache>
                <c:formatCode>0.00</c:formatCode>
                <c:ptCount val="3"/>
                <c:pt idx="0">
                  <c:v>8.4444444444444443E-4</c:v>
                </c:pt>
                <c:pt idx="1">
                  <c:v>0.96578954449098875</c:v>
                </c:pt>
                <c:pt idx="2">
                  <c:v>0.86302974247278419</c:v>
                </c:pt>
              </c:numCache>
            </c:numRef>
          </c:val>
          <c:smooth val="0"/>
          <c:extLst>
            <c:ext xmlns:c16="http://schemas.microsoft.com/office/drawing/2014/chart" uri="{C3380CC4-5D6E-409C-BE32-E72D297353CC}">
              <c16:uniqueId val="{00000000-CA0B-9F4A-A502-6555B9745DC0}"/>
            </c:ext>
          </c:extLst>
        </c:ser>
        <c:ser>
          <c:idx val="1"/>
          <c:order val="1"/>
          <c:tx>
            <c:strRef>
              <c:f>'21.Друштво за производство и к'!$A$186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'21.Друштво за производство и к'!$B$184:$D$184</c:f>
              <c:numCache>
                <c:formatCode>General</c:formatCode>
                <c:ptCount val="3"/>
                <c:pt idx="0">
                  <c:v>2023</c:v>
                </c:pt>
                <c:pt idx="1">
                  <c:v>2024</c:v>
                </c:pt>
                <c:pt idx="2">
                  <c:v>2025</c:v>
                </c:pt>
              </c:numCache>
            </c:numRef>
          </c:cat>
          <c:val>
            <c:numRef>
              <c:f>'21.Друштво за производство и к'!$B$186:$D$186</c:f>
              <c:numCache>
                <c:formatCode>0.00</c:formatCode>
                <c:ptCount val="3"/>
                <c:pt idx="0">
                  <c:v>8.4444444444444443E-4</c:v>
                </c:pt>
                <c:pt idx="1">
                  <c:v>0.96578954449098875</c:v>
                </c:pt>
                <c:pt idx="2">
                  <c:v>0.86302974247278419</c:v>
                </c:pt>
              </c:numCache>
            </c:numRef>
          </c:val>
          <c:smooth val="0"/>
          <c:extLst>
            <c:ext xmlns:c16="http://schemas.microsoft.com/office/drawing/2014/chart" uri="{C3380CC4-5D6E-409C-BE32-E72D297353CC}">
              <c16:uniqueId val="{00000001-CA0B-9F4A-A502-6555B9745DC0}"/>
            </c:ext>
          </c:extLst>
        </c:ser>
        <c:dLbls>
          <c:showLegendKey val="0"/>
          <c:showVal val="0"/>
          <c:showCatName val="0"/>
          <c:showSerName val="0"/>
          <c:showPercent val="0"/>
          <c:showBubbleSize val="0"/>
        </c:dLbls>
        <c:smooth val="0"/>
        <c:axId val="226711040"/>
        <c:axId val="226712576"/>
      </c:lineChart>
      <c:catAx>
        <c:axId val="22671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712576"/>
        <c:crosses val="autoZero"/>
        <c:auto val="1"/>
        <c:lblAlgn val="ctr"/>
        <c:lblOffset val="100"/>
        <c:noMultiLvlLbl val="0"/>
      </c:catAx>
      <c:valAx>
        <c:axId val="2267125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671104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'199.ЈКП СКОПСКА ЦРНА ГОРА с.Мир'!$A$95</c:f>
              <c:strCache>
                <c:ptCount val="1"/>
                <c:pt idx="0">
                  <c:v>Oбврски</c:v>
                </c:pt>
              </c:strCache>
            </c:strRef>
          </c:tx>
          <c:spPr>
            <a:solidFill>
              <a:schemeClr val="accent1"/>
            </a:solidFill>
            <a:ln>
              <a:noFill/>
              <a:prstDash val="solid"/>
            </a:ln>
          </c:spPr>
          <c:invertIfNegative val="0"/>
          <c:cat>
            <c:numRef>
              <c:f>'199.ЈКП СКОПСКА ЦРНА ГОРА с.Мир'!$B$94:$D$94</c:f>
              <c:numCache>
                <c:formatCode>0</c:formatCode>
                <c:ptCount val="3"/>
                <c:pt idx="0">
                  <c:v>2023</c:v>
                </c:pt>
                <c:pt idx="1">
                  <c:v>2024</c:v>
                </c:pt>
                <c:pt idx="2">
                  <c:v>2025</c:v>
                </c:pt>
              </c:numCache>
            </c:numRef>
          </c:cat>
          <c:val>
            <c:numRef>
              <c:f>'199.ЈКП СКОПСКА ЦРНА ГОРА с.Мир'!$B$95:$D$95</c:f>
              <c:numCache>
                <c:formatCode>#,##0</c:formatCode>
                <c:ptCount val="3"/>
                <c:pt idx="0">
                  <c:v>6824457</c:v>
                </c:pt>
                <c:pt idx="1">
                  <c:v>6352351</c:v>
                </c:pt>
                <c:pt idx="2">
                  <c:v>7702049</c:v>
                </c:pt>
              </c:numCache>
            </c:numRef>
          </c:val>
          <c:extLst>
            <c:ext xmlns:c16="http://schemas.microsoft.com/office/drawing/2014/chart" uri="{C3380CC4-5D6E-409C-BE32-E72D297353CC}">
              <c16:uniqueId val="{00000000-77EB-EB44-B878-EF7611079533}"/>
            </c:ext>
          </c:extLst>
        </c:ser>
        <c:ser>
          <c:idx val="1"/>
          <c:order val="1"/>
          <c:tx>
            <c:strRef>
              <c:f>'199.ЈКП СКОПСКА ЦРНА ГОРА с.Мир'!$A$96</c:f>
              <c:strCache>
                <c:ptCount val="1"/>
                <c:pt idx="0">
                  <c:v>EBITDA</c:v>
                </c:pt>
              </c:strCache>
            </c:strRef>
          </c:tx>
          <c:spPr>
            <a:solidFill>
              <a:schemeClr val="accent2"/>
            </a:solidFill>
            <a:ln>
              <a:noFill/>
              <a:prstDash val="solid"/>
            </a:ln>
          </c:spPr>
          <c:invertIfNegative val="0"/>
          <c:cat>
            <c:numRef>
              <c:f>'199.ЈКП СКОПСКА ЦРНА ГОРА с.Мир'!$B$94:$D$94</c:f>
              <c:numCache>
                <c:formatCode>0</c:formatCode>
                <c:ptCount val="3"/>
                <c:pt idx="0">
                  <c:v>2023</c:v>
                </c:pt>
                <c:pt idx="1">
                  <c:v>2024</c:v>
                </c:pt>
                <c:pt idx="2">
                  <c:v>2025</c:v>
                </c:pt>
              </c:numCache>
            </c:numRef>
          </c:cat>
          <c:val>
            <c:numRef>
              <c:f>'199.ЈКП СКОПСКА ЦРНА ГОРА с.Мир'!$B$96:$D$96</c:f>
              <c:numCache>
                <c:formatCode>#,##0</c:formatCode>
                <c:ptCount val="3"/>
                <c:pt idx="0">
                  <c:v>576841</c:v>
                </c:pt>
                <c:pt idx="1">
                  <c:v>-1420989</c:v>
                </c:pt>
                <c:pt idx="2">
                  <c:v>-172577</c:v>
                </c:pt>
              </c:numCache>
            </c:numRef>
          </c:val>
          <c:extLst>
            <c:ext xmlns:c16="http://schemas.microsoft.com/office/drawing/2014/chart" uri="{C3380CC4-5D6E-409C-BE32-E72D297353CC}">
              <c16:uniqueId val="{00000001-77EB-EB44-B878-EF7611079533}"/>
            </c:ext>
          </c:extLst>
        </c:ser>
        <c:ser>
          <c:idx val="2"/>
          <c:order val="2"/>
          <c:tx>
            <c:strRef>
              <c:f>'199.ЈКП СКОПСКА ЦРНА ГОРА с.Мир'!$A$97</c:f>
              <c:strCache>
                <c:ptCount val="1"/>
                <c:pt idx="0">
                  <c:v>Показател на долг/ЕBITDA</c:v>
                </c:pt>
              </c:strCache>
            </c:strRef>
          </c:tx>
          <c:spPr>
            <a:solidFill>
              <a:schemeClr val="accent3"/>
            </a:solidFill>
            <a:ln>
              <a:noFill/>
              <a:prstDash val="solid"/>
            </a:ln>
          </c:spPr>
          <c:invertIfNegative val="0"/>
          <c:cat>
            <c:numRef>
              <c:f>'199.ЈКП СКОПСКА ЦРНА ГОРА с.Мир'!$B$94:$D$94</c:f>
              <c:numCache>
                <c:formatCode>0</c:formatCode>
                <c:ptCount val="3"/>
                <c:pt idx="0">
                  <c:v>2023</c:v>
                </c:pt>
                <c:pt idx="1">
                  <c:v>2024</c:v>
                </c:pt>
                <c:pt idx="2">
                  <c:v>2025</c:v>
                </c:pt>
              </c:numCache>
            </c:numRef>
          </c:cat>
          <c:val>
            <c:numRef>
              <c:f>'199.ЈКП СКОПСКА ЦРНА ГОРА с.Мир'!$B$97:$D$97</c:f>
              <c:numCache>
                <c:formatCode>#,##0.00</c:formatCode>
                <c:ptCount val="3"/>
                <c:pt idx="0">
                  <c:v>11.83074192021718</c:v>
                </c:pt>
                <c:pt idx="1">
                  <c:v>-4.4703730992991497</c:v>
                </c:pt>
                <c:pt idx="2">
                  <c:v>-44.629637784872841</c:v>
                </c:pt>
              </c:numCache>
            </c:numRef>
          </c:val>
          <c:extLst>
            <c:ext xmlns:c16="http://schemas.microsoft.com/office/drawing/2014/chart" uri="{C3380CC4-5D6E-409C-BE32-E72D297353CC}">
              <c16:uniqueId val="{00000002-77EB-EB44-B878-EF7611079533}"/>
            </c:ext>
          </c:extLst>
        </c:ser>
        <c:dLbls>
          <c:showLegendKey val="0"/>
          <c:showVal val="0"/>
          <c:showCatName val="0"/>
          <c:showSerName val="0"/>
          <c:showPercent val="0"/>
          <c:showBubbleSize val="0"/>
        </c:dLbls>
        <c:gapWidth val="219"/>
        <c:overlap val="-27"/>
        <c:axId val="290974336"/>
        <c:axId val="290976128"/>
      </c:barChart>
      <c:catAx>
        <c:axId val="2909743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976128"/>
        <c:crosses val="autoZero"/>
        <c:auto val="1"/>
        <c:lblAlgn val="ctr"/>
        <c:lblOffset val="100"/>
        <c:noMultiLvlLbl val="0"/>
      </c:catAx>
      <c:valAx>
        <c:axId val="29097612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9743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'199.ЈКП СКОПСКА ЦРНА ГОРА с.Мир'!$A$118</c:f>
              <c:strCache>
                <c:ptCount val="1"/>
                <c:pt idx="0">
                  <c:v>Oбврски</c:v>
                </c:pt>
              </c:strCache>
            </c:strRef>
          </c:tx>
          <c:spPr>
            <a:solidFill>
              <a:schemeClr val="accent1"/>
            </a:solidFill>
            <a:ln>
              <a:noFill/>
              <a:prstDash val="solid"/>
            </a:ln>
          </c:spPr>
          <c:invertIfNegative val="0"/>
          <c:cat>
            <c:numRef>
              <c:f>'199.ЈКП СКОПСКА ЦРНА ГОРА с.Мир'!$B$117:$D$117</c:f>
              <c:numCache>
                <c:formatCode>General</c:formatCode>
                <c:ptCount val="3"/>
                <c:pt idx="0">
                  <c:v>2023</c:v>
                </c:pt>
                <c:pt idx="1">
                  <c:v>2024</c:v>
                </c:pt>
                <c:pt idx="2">
                  <c:v>2025</c:v>
                </c:pt>
              </c:numCache>
            </c:numRef>
          </c:cat>
          <c:val>
            <c:numRef>
              <c:f>'199.ЈКП СКОПСКА ЦРНА ГОРА с.Мир'!$B$118:$D$118</c:f>
              <c:numCache>
                <c:formatCode>#,##0</c:formatCode>
                <c:ptCount val="3"/>
                <c:pt idx="0">
                  <c:v>6824457</c:v>
                </c:pt>
                <c:pt idx="1">
                  <c:v>6352351</c:v>
                </c:pt>
                <c:pt idx="2">
                  <c:v>7702049</c:v>
                </c:pt>
              </c:numCache>
            </c:numRef>
          </c:val>
          <c:extLst>
            <c:ext xmlns:c16="http://schemas.microsoft.com/office/drawing/2014/chart" uri="{C3380CC4-5D6E-409C-BE32-E72D297353CC}">
              <c16:uniqueId val="{00000000-C97E-AF4C-9DE9-E4066924AAFD}"/>
            </c:ext>
          </c:extLst>
        </c:ser>
        <c:ser>
          <c:idx val="1"/>
          <c:order val="1"/>
          <c:tx>
            <c:strRef>
              <c:f>'199.ЈКП СКОПСКА ЦРНА ГОРА с.Мир'!$A$119</c:f>
              <c:strCache>
                <c:ptCount val="1"/>
                <c:pt idx="0">
                  <c:v>Приходи</c:v>
                </c:pt>
              </c:strCache>
            </c:strRef>
          </c:tx>
          <c:spPr>
            <a:solidFill>
              <a:schemeClr val="accent2"/>
            </a:solidFill>
            <a:ln>
              <a:noFill/>
              <a:prstDash val="solid"/>
            </a:ln>
          </c:spPr>
          <c:invertIfNegative val="0"/>
          <c:cat>
            <c:numRef>
              <c:f>'199.ЈКП СКОПСКА ЦРНА ГОРА с.Мир'!$B$117:$D$117</c:f>
              <c:numCache>
                <c:formatCode>General</c:formatCode>
                <c:ptCount val="3"/>
                <c:pt idx="0">
                  <c:v>2023</c:v>
                </c:pt>
                <c:pt idx="1">
                  <c:v>2024</c:v>
                </c:pt>
                <c:pt idx="2">
                  <c:v>2025</c:v>
                </c:pt>
              </c:numCache>
            </c:numRef>
          </c:cat>
          <c:val>
            <c:numRef>
              <c:f>'199.ЈКП СКОПСКА ЦРНА ГОРА с.Мир'!$B$119:$D$119</c:f>
              <c:numCache>
                <c:formatCode>#,##0</c:formatCode>
                <c:ptCount val="3"/>
                <c:pt idx="0">
                  <c:v>16991217</c:v>
                </c:pt>
                <c:pt idx="1">
                  <c:v>20338883</c:v>
                </c:pt>
                <c:pt idx="2">
                  <c:v>22721545</c:v>
                </c:pt>
              </c:numCache>
            </c:numRef>
          </c:val>
          <c:extLst>
            <c:ext xmlns:c16="http://schemas.microsoft.com/office/drawing/2014/chart" uri="{C3380CC4-5D6E-409C-BE32-E72D297353CC}">
              <c16:uniqueId val="{00000001-C97E-AF4C-9DE9-E4066924AAFD}"/>
            </c:ext>
          </c:extLst>
        </c:ser>
        <c:dLbls>
          <c:showLegendKey val="0"/>
          <c:showVal val="0"/>
          <c:showCatName val="0"/>
          <c:showSerName val="0"/>
          <c:showPercent val="0"/>
          <c:showBubbleSize val="0"/>
        </c:dLbls>
        <c:gapWidth val="219"/>
        <c:overlap val="-27"/>
        <c:axId val="290682368"/>
        <c:axId val="290683904"/>
      </c:barChart>
      <c:catAx>
        <c:axId val="29068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683904"/>
        <c:crosses val="autoZero"/>
        <c:auto val="1"/>
        <c:lblAlgn val="ctr"/>
        <c:lblOffset val="100"/>
        <c:noMultiLvlLbl val="0"/>
      </c:catAx>
      <c:valAx>
        <c:axId val="290683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682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'199.ЈКП СКОПСКА ЦРНА ГОРА с.Мир'!$A$139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'199.ЈКП СКОПСКА ЦРНА ГОРА с.Мир'!$B$138:$D$138</c:f>
              <c:numCache>
                <c:formatCode>General</c:formatCode>
                <c:ptCount val="3"/>
                <c:pt idx="0">
                  <c:v>2023</c:v>
                </c:pt>
                <c:pt idx="1">
                  <c:v>2024</c:v>
                </c:pt>
                <c:pt idx="2">
                  <c:v>2025</c:v>
                </c:pt>
              </c:numCache>
            </c:numRef>
          </c:cat>
          <c:val>
            <c:numRef>
              <c:f>'199.ЈКП СКОПСКА ЦРНА ГОРА с.Мир'!$B$139:$D$139</c:f>
              <c:numCache>
                <c:formatCode>0.00</c:formatCode>
                <c:ptCount val="3"/>
                <c:pt idx="0">
                  <c:v>0.26673053335577313</c:v>
                </c:pt>
                <c:pt idx="1">
                  <c:v>0.23855354560847081</c:v>
                </c:pt>
                <c:pt idx="2">
                  <c:v>0.26767127438066829</c:v>
                </c:pt>
              </c:numCache>
            </c:numRef>
          </c:val>
          <c:smooth val="0"/>
          <c:extLst>
            <c:ext xmlns:c16="http://schemas.microsoft.com/office/drawing/2014/chart" uri="{C3380CC4-5D6E-409C-BE32-E72D297353CC}">
              <c16:uniqueId val="{00000000-92BA-7444-81E5-CF3BF259498A}"/>
            </c:ext>
          </c:extLst>
        </c:ser>
        <c:ser>
          <c:idx val="1"/>
          <c:order val="1"/>
          <c:tx>
            <c:strRef>
              <c:f>'199.ЈКП СКОПСКА ЦРНА ГОРА с.Мир'!$A$140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'199.ЈКП СКОПСКА ЦРНА ГОРА с.Мир'!$B$138:$D$138</c:f>
              <c:numCache>
                <c:formatCode>General</c:formatCode>
                <c:ptCount val="3"/>
                <c:pt idx="0">
                  <c:v>2023</c:v>
                </c:pt>
                <c:pt idx="1">
                  <c:v>2024</c:v>
                </c:pt>
                <c:pt idx="2">
                  <c:v>2025</c:v>
                </c:pt>
              </c:numCache>
            </c:numRef>
          </c:cat>
          <c:val>
            <c:numRef>
              <c:f>'199.ЈКП СКОПСКА ЦРНА ГОРА с.Мир'!$B$140:$D$140</c:f>
              <c:numCache>
                <c:formatCode>0.00</c:formatCode>
                <c:ptCount val="3"/>
                <c:pt idx="0">
                  <c:v>0.36375513435252221</c:v>
                </c:pt>
                <c:pt idx="1">
                  <c:v>0.31962014600580668</c:v>
                </c:pt>
                <c:pt idx="2">
                  <c:v>0.36570510387084187</c:v>
                </c:pt>
              </c:numCache>
            </c:numRef>
          </c:val>
          <c:smooth val="0"/>
          <c:extLst>
            <c:ext xmlns:c16="http://schemas.microsoft.com/office/drawing/2014/chart" uri="{C3380CC4-5D6E-409C-BE32-E72D297353CC}">
              <c16:uniqueId val="{00000001-92BA-7444-81E5-CF3BF259498A}"/>
            </c:ext>
          </c:extLst>
        </c:ser>
        <c:dLbls>
          <c:showLegendKey val="0"/>
          <c:showVal val="0"/>
          <c:showCatName val="0"/>
          <c:showSerName val="0"/>
          <c:showPercent val="0"/>
          <c:showBubbleSize val="0"/>
        </c:dLbls>
        <c:smooth val="0"/>
        <c:axId val="290718080"/>
        <c:axId val="290719616"/>
      </c:lineChart>
      <c:catAx>
        <c:axId val="29071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719616"/>
        <c:crosses val="autoZero"/>
        <c:auto val="1"/>
        <c:lblAlgn val="ctr"/>
        <c:lblOffset val="100"/>
        <c:noMultiLvlLbl val="0"/>
      </c:catAx>
      <c:valAx>
        <c:axId val="29071961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718080"/>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'199.ЈКП СКОПСКА ЦРНА ГОРА с.Мир'!$A$185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'199.ЈКП СКОПСКА ЦРНА ГОРА с.Мир'!$B$184:$D$184</c:f>
              <c:numCache>
                <c:formatCode>General</c:formatCode>
                <c:ptCount val="3"/>
                <c:pt idx="0">
                  <c:v>2023</c:v>
                </c:pt>
                <c:pt idx="1">
                  <c:v>2024</c:v>
                </c:pt>
                <c:pt idx="2">
                  <c:v>2025</c:v>
                </c:pt>
              </c:numCache>
            </c:numRef>
          </c:cat>
          <c:val>
            <c:numRef>
              <c:f>'199.ЈКП СКОПСКА ЦРНА ГОРА с.Мир'!$B$185:$D$185</c:f>
              <c:numCache>
                <c:formatCode>0.00</c:formatCode>
                <c:ptCount val="3"/>
                <c:pt idx="0">
                  <c:v>3.5439776380743551</c:v>
                </c:pt>
                <c:pt idx="1">
                  <c:v>4.0191187483185358</c:v>
                </c:pt>
                <c:pt idx="2">
                  <c:v>3.626303857583872</c:v>
                </c:pt>
              </c:numCache>
            </c:numRef>
          </c:val>
          <c:smooth val="0"/>
          <c:extLst>
            <c:ext xmlns:c16="http://schemas.microsoft.com/office/drawing/2014/chart" uri="{C3380CC4-5D6E-409C-BE32-E72D297353CC}">
              <c16:uniqueId val="{00000000-AFC2-9848-AF3B-D8212B9B4211}"/>
            </c:ext>
          </c:extLst>
        </c:ser>
        <c:ser>
          <c:idx val="1"/>
          <c:order val="1"/>
          <c:tx>
            <c:strRef>
              <c:f>'199.ЈКП СКОПСКА ЦРНА ГОРА с.Мир'!$A$186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'199.ЈКП СКОПСКА ЦРНА ГОРА с.Мир'!$B$184:$D$184</c:f>
              <c:numCache>
                <c:formatCode>General</c:formatCode>
                <c:ptCount val="3"/>
                <c:pt idx="0">
                  <c:v>2023</c:v>
                </c:pt>
                <c:pt idx="1">
                  <c:v>2024</c:v>
                </c:pt>
                <c:pt idx="2">
                  <c:v>2025</c:v>
                </c:pt>
              </c:numCache>
            </c:numRef>
          </c:cat>
          <c:val>
            <c:numRef>
              <c:f>'199.ЈКП СКОПСКА ЦРНА ГОРА с.Мир'!$B$186:$D$186</c:f>
              <c:numCache>
                <c:formatCode>0.00</c:formatCode>
                <c:ptCount val="3"/>
                <c:pt idx="0">
                  <c:v>3.4856770289562959</c:v>
                </c:pt>
                <c:pt idx="1">
                  <c:v>3.9496937433085799</c:v>
                </c:pt>
                <c:pt idx="2">
                  <c:v>3.5652102447024161</c:v>
                </c:pt>
              </c:numCache>
            </c:numRef>
          </c:val>
          <c:smooth val="0"/>
          <c:extLst>
            <c:ext xmlns:c16="http://schemas.microsoft.com/office/drawing/2014/chart" uri="{C3380CC4-5D6E-409C-BE32-E72D297353CC}">
              <c16:uniqueId val="{00000001-AFC2-9848-AF3B-D8212B9B4211}"/>
            </c:ext>
          </c:extLst>
        </c:ser>
        <c:dLbls>
          <c:showLegendKey val="0"/>
          <c:showVal val="0"/>
          <c:showCatName val="0"/>
          <c:showSerName val="0"/>
          <c:showPercent val="0"/>
          <c:showBubbleSize val="0"/>
        </c:dLbls>
        <c:smooth val="0"/>
        <c:axId val="290757632"/>
        <c:axId val="290759424"/>
      </c:lineChart>
      <c:catAx>
        <c:axId val="29075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759424"/>
        <c:crosses val="autoZero"/>
        <c:auto val="1"/>
        <c:lblAlgn val="ctr"/>
        <c:lblOffset val="100"/>
        <c:noMultiLvlLbl val="0"/>
      </c:catAx>
      <c:valAx>
        <c:axId val="29075942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757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'200.ЈП ФОРТУНА ПО Штип'!$A$95</c:f>
              <c:strCache>
                <c:ptCount val="1"/>
                <c:pt idx="0">
                  <c:v>Oбврски</c:v>
                </c:pt>
              </c:strCache>
            </c:strRef>
          </c:tx>
          <c:spPr>
            <a:solidFill>
              <a:schemeClr val="accent1"/>
            </a:solidFill>
            <a:ln>
              <a:noFill/>
              <a:prstDash val="solid"/>
            </a:ln>
          </c:spPr>
          <c:invertIfNegative val="0"/>
          <c:cat>
            <c:numRef>
              <c:f>'200.ЈП ФОРТУНА ПО Штип'!$B$94:$D$94</c:f>
              <c:numCache>
                <c:formatCode>0</c:formatCode>
                <c:ptCount val="3"/>
                <c:pt idx="0">
                  <c:v>2023</c:v>
                </c:pt>
                <c:pt idx="1">
                  <c:v>2024</c:v>
                </c:pt>
                <c:pt idx="2">
                  <c:v>2025</c:v>
                </c:pt>
              </c:numCache>
            </c:numRef>
          </c:cat>
          <c:val>
            <c:numRef>
              <c:f>'200.ЈП ФОРТУНА ПО Штип'!$B$95:$D$95</c:f>
              <c:numCache>
                <c:formatCode>#,##0</c:formatCode>
                <c:ptCount val="3"/>
                <c:pt idx="0">
                  <c:v>37116394</c:v>
                </c:pt>
                <c:pt idx="1">
                  <c:v>37116394</c:v>
                </c:pt>
                <c:pt idx="2">
                  <c:v>37116394</c:v>
                </c:pt>
              </c:numCache>
            </c:numRef>
          </c:val>
          <c:extLst>
            <c:ext xmlns:c16="http://schemas.microsoft.com/office/drawing/2014/chart" uri="{C3380CC4-5D6E-409C-BE32-E72D297353CC}">
              <c16:uniqueId val="{00000000-C53B-B640-B4DD-876DA25476DC}"/>
            </c:ext>
          </c:extLst>
        </c:ser>
        <c:ser>
          <c:idx val="1"/>
          <c:order val="1"/>
          <c:tx>
            <c:strRef>
              <c:f>'200.ЈП ФОРТУНА ПО Штип'!$A$96</c:f>
              <c:strCache>
                <c:ptCount val="1"/>
                <c:pt idx="0">
                  <c:v>EBITDA</c:v>
                </c:pt>
              </c:strCache>
            </c:strRef>
          </c:tx>
          <c:spPr>
            <a:solidFill>
              <a:schemeClr val="accent2"/>
            </a:solidFill>
            <a:ln>
              <a:noFill/>
              <a:prstDash val="solid"/>
            </a:ln>
          </c:spPr>
          <c:invertIfNegative val="0"/>
          <c:cat>
            <c:numRef>
              <c:f>'200.ЈП ФОРТУНА ПО Штип'!$B$94:$D$94</c:f>
              <c:numCache>
                <c:formatCode>0</c:formatCode>
                <c:ptCount val="3"/>
                <c:pt idx="0">
                  <c:v>2023</c:v>
                </c:pt>
                <c:pt idx="1">
                  <c:v>2024</c:v>
                </c:pt>
                <c:pt idx="2">
                  <c:v>2025</c:v>
                </c:pt>
              </c:numCache>
            </c:numRef>
          </c:cat>
          <c:val>
            <c:numRef>
              <c:f>'200.ЈП ФОРТУНА ПО Штип'!$B$96:$D$96</c:f>
              <c:numCache>
                <c:formatCode>#,##0</c:formatCode>
                <c:ptCount val="3"/>
                <c:pt idx="0">
                  <c:v>0</c:v>
                </c:pt>
                <c:pt idx="1">
                  <c:v>0</c:v>
                </c:pt>
                <c:pt idx="2">
                  <c:v>0</c:v>
                </c:pt>
              </c:numCache>
            </c:numRef>
          </c:val>
          <c:extLst>
            <c:ext xmlns:c16="http://schemas.microsoft.com/office/drawing/2014/chart" uri="{C3380CC4-5D6E-409C-BE32-E72D297353CC}">
              <c16:uniqueId val="{00000001-C53B-B640-B4DD-876DA25476DC}"/>
            </c:ext>
          </c:extLst>
        </c:ser>
        <c:ser>
          <c:idx val="2"/>
          <c:order val="2"/>
          <c:tx>
            <c:strRef>
              <c:f>'200.ЈП ФОРТУНА ПО Штип'!$A$97</c:f>
              <c:strCache>
                <c:ptCount val="1"/>
                <c:pt idx="0">
                  <c:v>Показател на долг/ЕBITDA</c:v>
                </c:pt>
              </c:strCache>
            </c:strRef>
          </c:tx>
          <c:spPr>
            <a:solidFill>
              <a:schemeClr val="accent3"/>
            </a:solidFill>
            <a:ln>
              <a:noFill/>
              <a:prstDash val="solid"/>
            </a:ln>
          </c:spPr>
          <c:invertIfNegative val="0"/>
          <c:cat>
            <c:numRef>
              <c:f>'200.ЈП ФОРТУНА ПО Штип'!$B$94:$D$94</c:f>
              <c:numCache>
                <c:formatCode>0</c:formatCode>
                <c:ptCount val="3"/>
                <c:pt idx="0">
                  <c:v>2023</c:v>
                </c:pt>
                <c:pt idx="1">
                  <c:v>2024</c:v>
                </c:pt>
                <c:pt idx="2">
                  <c:v>2025</c:v>
                </c:pt>
              </c:numCache>
            </c:numRef>
          </c:cat>
          <c:val>
            <c:numRef>
              <c:f>'200.ЈП ФОРТУНА ПО Штип'!$B$97:$D$97</c:f>
              <c:numCache>
                <c:formatCode>#,##0.00</c:formatCode>
                <c:ptCount val="3"/>
                <c:pt idx="0">
                  <c:v>0</c:v>
                </c:pt>
                <c:pt idx="1">
                  <c:v>0</c:v>
                </c:pt>
                <c:pt idx="2">
                  <c:v>0</c:v>
                </c:pt>
              </c:numCache>
            </c:numRef>
          </c:val>
          <c:extLst>
            <c:ext xmlns:c16="http://schemas.microsoft.com/office/drawing/2014/chart" uri="{C3380CC4-5D6E-409C-BE32-E72D297353CC}">
              <c16:uniqueId val="{00000002-C53B-B640-B4DD-876DA25476DC}"/>
            </c:ext>
          </c:extLst>
        </c:ser>
        <c:dLbls>
          <c:showLegendKey val="0"/>
          <c:showVal val="0"/>
          <c:showCatName val="0"/>
          <c:showSerName val="0"/>
          <c:showPercent val="0"/>
          <c:showBubbleSize val="0"/>
        </c:dLbls>
        <c:gapWidth val="219"/>
        <c:overlap val="-27"/>
        <c:axId val="290311552"/>
        <c:axId val="290337920"/>
      </c:barChart>
      <c:catAx>
        <c:axId val="2903115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37920"/>
        <c:crosses val="autoZero"/>
        <c:auto val="1"/>
        <c:lblAlgn val="ctr"/>
        <c:lblOffset val="100"/>
        <c:noMultiLvlLbl val="0"/>
      </c:catAx>
      <c:valAx>
        <c:axId val="29033792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115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'200.ЈП ФОРТУНА ПО Штип'!$A$118</c:f>
              <c:strCache>
                <c:ptCount val="1"/>
                <c:pt idx="0">
                  <c:v>Oбврски</c:v>
                </c:pt>
              </c:strCache>
            </c:strRef>
          </c:tx>
          <c:spPr>
            <a:solidFill>
              <a:schemeClr val="accent1"/>
            </a:solidFill>
            <a:ln>
              <a:noFill/>
              <a:prstDash val="solid"/>
            </a:ln>
          </c:spPr>
          <c:invertIfNegative val="0"/>
          <c:cat>
            <c:numRef>
              <c:f>'200.ЈП ФОРТУНА ПО Штип'!$B$117:$D$117</c:f>
              <c:numCache>
                <c:formatCode>General</c:formatCode>
                <c:ptCount val="3"/>
                <c:pt idx="0">
                  <c:v>2023</c:v>
                </c:pt>
                <c:pt idx="1">
                  <c:v>2024</c:v>
                </c:pt>
                <c:pt idx="2">
                  <c:v>2025</c:v>
                </c:pt>
              </c:numCache>
            </c:numRef>
          </c:cat>
          <c:val>
            <c:numRef>
              <c:f>'200.ЈП ФОРТУНА ПО Штип'!$B$118:$D$118</c:f>
              <c:numCache>
                <c:formatCode>#,##0</c:formatCode>
                <c:ptCount val="3"/>
                <c:pt idx="0">
                  <c:v>37116394</c:v>
                </c:pt>
                <c:pt idx="1">
                  <c:v>37116394</c:v>
                </c:pt>
                <c:pt idx="2">
                  <c:v>37116394</c:v>
                </c:pt>
              </c:numCache>
            </c:numRef>
          </c:val>
          <c:extLst>
            <c:ext xmlns:c16="http://schemas.microsoft.com/office/drawing/2014/chart" uri="{C3380CC4-5D6E-409C-BE32-E72D297353CC}">
              <c16:uniqueId val="{00000000-5147-934F-BD38-DDD2A28F43EC}"/>
            </c:ext>
          </c:extLst>
        </c:ser>
        <c:ser>
          <c:idx val="1"/>
          <c:order val="1"/>
          <c:tx>
            <c:strRef>
              <c:f>'200.ЈП ФОРТУНА ПО Штип'!$A$119</c:f>
              <c:strCache>
                <c:ptCount val="1"/>
                <c:pt idx="0">
                  <c:v>Приходи</c:v>
                </c:pt>
              </c:strCache>
            </c:strRef>
          </c:tx>
          <c:spPr>
            <a:solidFill>
              <a:schemeClr val="accent2"/>
            </a:solidFill>
            <a:ln>
              <a:noFill/>
              <a:prstDash val="solid"/>
            </a:ln>
          </c:spPr>
          <c:invertIfNegative val="0"/>
          <c:cat>
            <c:numRef>
              <c:f>'200.ЈП ФОРТУНА ПО Штип'!$B$117:$D$117</c:f>
              <c:numCache>
                <c:formatCode>General</c:formatCode>
                <c:ptCount val="3"/>
                <c:pt idx="0">
                  <c:v>2023</c:v>
                </c:pt>
                <c:pt idx="1">
                  <c:v>2024</c:v>
                </c:pt>
                <c:pt idx="2">
                  <c:v>2025</c:v>
                </c:pt>
              </c:numCache>
            </c:numRef>
          </c:cat>
          <c:val>
            <c:numRef>
              <c:f>'200.ЈП ФОРТУНА ПО Штип'!$B$119:$D$119</c:f>
              <c:numCache>
                <c:formatCode>#,##0</c:formatCode>
                <c:ptCount val="3"/>
                <c:pt idx="0">
                  <c:v>0</c:v>
                </c:pt>
                <c:pt idx="1">
                  <c:v>0</c:v>
                </c:pt>
                <c:pt idx="2">
                  <c:v>0</c:v>
                </c:pt>
              </c:numCache>
            </c:numRef>
          </c:val>
          <c:extLst>
            <c:ext xmlns:c16="http://schemas.microsoft.com/office/drawing/2014/chart" uri="{C3380CC4-5D6E-409C-BE32-E72D297353CC}">
              <c16:uniqueId val="{00000001-5147-934F-BD38-DDD2A28F43EC}"/>
            </c:ext>
          </c:extLst>
        </c:ser>
        <c:dLbls>
          <c:showLegendKey val="0"/>
          <c:showVal val="0"/>
          <c:showCatName val="0"/>
          <c:showSerName val="0"/>
          <c:showPercent val="0"/>
          <c:showBubbleSize val="0"/>
        </c:dLbls>
        <c:gapWidth val="219"/>
        <c:overlap val="-27"/>
        <c:axId val="290363648"/>
        <c:axId val="290365440"/>
      </c:barChart>
      <c:catAx>
        <c:axId val="29036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65440"/>
        <c:crosses val="autoZero"/>
        <c:auto val="1"/>
        <c:lblAlgn val="ctr"/>
        <c:lblOffset val="100"/>
        <c:noMultiLvlLbl val="0"/>
      </c:catAx>
      <c:valAx>
        <c:axId val="2903654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636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'200.ЈП ФОРТУНА ПО Штип'!$A$139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'200.ЈП ФОРТУНА ПО Штип'!$B$138:$D$138</c:f>
              <c:numCache>
                <c:formatCode>General</c:formatCode>
                <c:ptCount val="3"/>
                <c:pt idx="0">
                  <c:v>2023</c:v>
                </c:pt>
                <c:pt idx="1">
                  <c:v>2024</c:v>
                </c:pt>
                <c:pt idx="2">
                  <c:v>2025</c:v>
                </c:pt>
              </c:numCache>
            </c:numRef>
          </c:cat>
          <c:val>
            <c:numRef>
              <c:f>'200.ЈП ФОРТУНА ПО Штип'!$B$139:$D$139</c:f>
              <c:numCache>
                <c:formatCode>0.00</c:formatCode>
                <c:ptCount val="3"/>
                <c:pt idx="0">
                  <c:v>1.126080305517793</c:v>
                </c:pt>
                <c:pt idx="1">
                  <c:v>1.126080305517793</c:v>
                </c:pt>
                <c:pt idx="2">
                  <c:v>1.126080305517793</c:v>
                </c:pt>
              </c:numCache>
            </c:numRef>
          </c:val>
          <c:smooth val="0"/>
          <c:extLst>
            <c:ext xmlns:c16="http://schemas.microsoft.com/office/drawing/2014/chart" uri="{C3380CC4-5D6E-409C-BE32-E72D297353CC}">
              <c16:uniqueId val="{00000000-380B-7C47-9C73-FC51593372FC}"/>
            </c:ext>
          </c:extLst>
        </c:ser>
        <c:ser>
          <c:idx val="1"/>
          <c:order val="1"/>
          <c:tx>
            <c:strRef>
              <c:f>'200.ЈП ФОРТУНА ПО Штип'!$A$140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'200.ЈП ФОРТУНА ПО Штип'!$B$138:$D$138</c:f>
              <c:numCache>
                <c:formatCode>General</c:formatCode>
                <c:ptCount val="3"/>
                <c:pt idx="0">
                  <c:v>2023</c:v>
                </c:pt>
                <c:pt idx="1">
                  <c:v>2024</c:v>
                </c:pt>
                <c:pt idx="2">
                  <c:v>2025</c:v>
                </c:pt>
              </c:numCache>
            </c:numRef>
          </c:cat>
          <c:val>
            <c:numRef>
              <c:f>'200.ЈП ФОРТУНА ПО Штип'!$B$140:$D$140</c:f>
              <c:numCache>
                <c:formatCode>0.00</c:formatCode>
                <c:ptCount val="3"/>
                <c:pt idx="0">
                  <c:v>-6.3105378709012587</c:v>
                </c:pt>
                <c:pt idx="1">
                  <c:v>-6.3105378709012587</c:v>
                </c:pt>
                <c:pt idx="2">
                  <c:v>-6.3105378709012587</c:v>
                </c:pt>
              </c:numCache>
            </c:numRef>
          </c:val>
          <c:smooth val="0"/>
          <c:extLst>
            <c:ext xmlns:c16="http://schemas.microsoft.com/office/drawing/2014/chart" uri="{C3380CC4-5D6E-409C-BE32-E72D297353CC}">
              <c16:uniqueId val="{00000001-380B-7C47-9C73-FC51593372FC}"/>
            </c:ext>
          </c:extLst>
        </c:ser>
        <c:dLbls>
          <c:showLegendKey val="0"/>
          <c:showVal val="0"/>
          <c:showCatName val="0"/>
          <c:showSerName val="0"/>
          <c:showPercent val="0"/>
          <c:showBubbleSize val="0"/>
        </c:dLbls>
        <c:smooth val="0"/>
        <c:axId val="290387072"/>
        <c:axId val="290388608"/>
      </c:lineChart>
      <c:catAx>
        <c:axId val="29038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88608"/>
        <c:crosses val="autoZero"/>
        <c:auto val="1"/>
        <c:lblAlgn val="ctr"/>
        <c:lblOffset val="100"/>
        <c:noMultiLvlLbl val="0"/>
      </c:catAx>
      <c:valAx>
        <c:axId val="2903886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387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'200.ЈП ФОРТУНА ПО Штип'!$A$185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'200.ЈП ФОРТУНА ПО Штип'!$B$184:$D$184</c:f>
              <c:numCache>
                <c:formatCode>General</c:formatCode>
                <c:ptCount val="3"/>
                <c:pt idx="0">
                  <c:v>2023</c:v>
                </c:pt>
                <c:pt idx="1">
                  <c:v>2024</c:v>
                </c:pt>
                <c:pt idx="2">
                  <c:v>2025</c:v>
                </c:pt>
              </c:numCache>
            </c:numRef>
          </c:cat>
          <c:val>
            <c:numRef>
              <c:f>'200.ЈП ФОРТУНА ПО Штип'!$B$185:$D$185</c:f>
              <c:numCache>
                <c:formatCode>0.00</c:formatCode>
                <c:ptCount val="3"/>
                <c:pt idx="0">
                  <c:v>0.38318474580262302</c:v>
                </c:pt>
                <c:pt idx="1">
                  <c:v>0.38318474580262302</c:v>
                </c:pt>
                <c:pt idx="2">
                  <c:v>0.38318474580262302</c:v>
                </c:pt>
              </c:numCache>
            </c:numRef>
          </c:val>
          <c:smooth val="0"/>
          <c:extLst>
            <c:ext xmlns:c16="http://schemas.microsoft.com/office/drawing/2014/chart" uri="{C3380CC4-5D6E-409C-BE32-E72D297353CC}">
              <c16:uniqueId val="{00000000-212F-ED44-9BAF-3CF9D37B4EF6}"/>
            </c:ext>
          </c:extLst>
        </c:ser>
        <c:ser>
          <c:idx val="1"/>
          <c:order val="1"/>
          <c:tx>
            <c:strRef>
              <c:f>'200.ЈП ФОРТУНА ПО Штип'!$A$186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'200.ЈП ФОРТУНА ПО Штип'!$B$184:$D$184</c:f>
              <c:numCache>
                <c:formatCode>General</c:formatCode>
                <c:ptCount val="3"/>
                <c:pt idx="0">
                  <c:v>2023</c:v>
                </c:pt>
                <c:pt idx="1">
                  <c:v>2024</c:v>
                </c:pt>
                <c:pt idx="2">
                  <c:v>2025</c:v>
                </c:pt>
              </c:numCache>
            </c:numRef>
          </c:cat>
          <c:val>
            <c:numRef>
              <c:f>'200.ЈП ФОРТУНА ПО Штип'!$B$186:$D$186</c:f>
              <c:numCache>
                <c:formatCode>0.00</c:formatCode>
                <c:ptCount val="3"/>
                <c:pt idx="0">
                  <c:v>0.38318474580262302</c:v>
                </c:pt>
                <c:pt idx="1">
                  <c:v>0.38318474580262302</c:v>
                </c:pt>
                <c:pt idx="2">
                  <c:v>0.38318474580262302</c:v>
                </c:pt>
              </c:numCache>
            </c:numRef>
          </c:val>
          <c:smooth val="0"/>
          <c:extLst>
            <c:ext xmlns:c16="http://schemas.microsoft.com/office/drawing/2014/chart" uri="{C3380CC4-5D6E-409C-BE32-E72D297353CC}">
              <c16:uniqueId val="{00000001-212F-ED44-9BAF-3CF9D37B4EF6}"/>
            </c:ext>
          </c:extLst>
        </c:ser>
        <c:dLbls>
          <c:showLegendKey val="0"/>
          <c:showVal val="0"/>
          <c:showCatName val="0"/>
          <c:showSerName val="0"/>
          <c:showPercent val="0"/>
          <c:showBubbleSize val="0"/>
        </c:dLbls>
        <c:smooth val="0"/>
        <c:axId val="290512896"/>
        <c:axId val="290514432"/>
      </c:lineChart>
      <c:catAx>
        <c:axId val="29051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514432"/>
        <c:crosses val="autoZero"/>
        <c:auto val="1"/>
        <c:lblAlgn val="ctr"/>
        <c:lblOffset val="100"/>
        <c:noMultiLvlLbl val="0"/>
      </c:catAx>
      <c:valAx>
        <c:axId val="2905144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5128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'201.ЈП ИСАР ПО Штип'!$A$161</c:f>
              <c:strCache>
                <c:ptCount val="1"/>
                <c:pt idx="0">
                  <c:v>   НЕТО ПРОФИТНА МАРЖА</c:v>
                </c:pt>
              </c:strCache>
            </c:strRef>
          </c:tx>
          <c:spPr>
            <a:ln w="28575" cap="rnd">
              <a:solidFill>
                <a:schemeClr val="accent1"/>
              </a:solidFill>
              <a:prstDash val="solid"/>
              <a:round/>
            </a:ln>
          </c:spPr>
          <c:marker>
            <c:symbol val="none"/>
          </c:marker>
          <c:cat>
            <c:numRef>
              <c:f>'201.ЈП ИСАР ПО Штип'!$B$160:$D$160</c:f>
              <c:numCache>
                <c:formatCode>General</c:formatCode>
                <c:ptCount val="3"/>
                <c:pt idx="0">
                  <c:v>2023</c:v>
                </c:pt>
                <c:pt idx="1">
                  <c:v>2024</c:v>
                </c:pt>
                <c:pt idx="2">
                  <c:v>2025</c:v>
                </c:pt>
              </c:numCache>
            </c:numRef>
          </c:cat>
          <c:val>
            <c:numRef>
              <c:f>'201.ЈП ИСАР ПО Штип'!$B$161:$D$161</c:f>
              <c:numCache>
                <c:formatCode>0.00</c:formatCode>
                <c:ptCount val="3"/>
                <c:pt idx="0">
                  <c:v>11.836230043907239</c:v>
                </c:pt>
                <c:pt idx="1">
                  <c:v>-0.15</c:v>
                </c:pt>
                <c:pt idx="2">
                  <c:v>-0.16</c:v>
                </c:pt>
              </c:numCache>
            </c:numRef>
          </c:val>
          <c:smooth val="0"/>
          <c:extLst>
            <c:ext xmlns:c16="http://schemas.microsoft.com/office/drawing/2014/chart" uri="{C3380CC4-5D6E-409C-BE32-E72D297353CC}">
              <c16:uniqueId val="{00000000-BE4D-234B-80C8-417FE022F90F}"/>
            </c:ext>
          </c:extLst>
        </c:ser>
        <c:ser>
          <c:idx val="1"/>
          <c:order val="1"/>
          <c:tx>
            <c:strRef>
              <c:f>'201.ЈП ИСАР ПО Штип'!$A$162</c:f>
              <c:strCache>
                <c:ptCount val="1"/>
                <c:pt idx="0">
                  <c:v>  ОПЕРАТИВНА ПРОФИТНА МАРЖА</c:v>
                </c:pt>
              </c:strCache>
            </c:strRef>
          </c:tx>
          <c:spPr>
            <a:ln w="28575" cap="rnd">
              <a:solidFill>
                <a:schemeClr val="accent2"/>
              </a:solidFill>
              <a:prstDash val="solid"/>
              <a:round/>
            </a:ln>
          </c:spPr>
          <c:marker>
            <c:symbol val="none"/>
          </c:marker>
          <c:cat>
            <c:numRef>
              <c:f>'201.ЈП ИСАР ПО Штип'!$B$160:$D$160</c:f>
              <c:numCache>
                <c:formatCode>General</c:formatCode>
                <c:ptCount val="3"/>
                <c:pt idx="0">
                  <c:v>2023</c:v>
                </c:pt>
                <c:pt idx="1">
                  <c:v>2024</c:v>
                </c:pt>
                <c:pt idx="2">
                  <c:v>2025</c:v>
                </c:pt>
              </c:numCache>
            </c:numRef>
          </c:cat>
          <c:val>
            <c:numRef>
              <c:f>'201.ЈП ИСАР ПО Штип'!$B$162:$D$162</c:f>
              <c:numCache>
                <c:formatCode>0.00</c:formatCode>
                <c:ptCount val="3"/>
                <c:pt idx="0">
                  <c:v>0.27360557209558189</c:v>
                </c:pt>
                <c:pt idx="1">
                  <c:v>-3.217139024326674</c:v>
                </c:pt>
                <c:pt idx="2">
                  <c:v>-5.3249791892677321</c:v>
                </c:pt>
              </c:numCache>
            </c:numRef>
          </c:val>
          <c:smooth val="0"/>
          <c:extLst>
            <c:ext xmlns:c16="http://schemas.microsoft.com/office/drawing/2014/chart" uri="{C3380CC4-5D6E-409C-BE32-E72D297353CC}">
              <c16:uniqueId val="{00000001-BE4D-234B-80C8-417FE022F90F}"/>
            </c:ext>
          </c:extLst>
        </c:ser>
        <c:ser>
          <c:idx val="2"/>
          <c:order val="2"/>
          <c:tx>
            <c:strRef>
              <c:f>'201.ЈП ИСАР ПО Штип'!$A$163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'201.ЈП ИСАР ПО Штип'!$B$160:$D$160</c:f>
              <c:numCache>
                <c:formatCode>General</c:formatCode>
                <c:ptCount val="3"/>
                <c:pt idx="0">
                  <c:v>2023</c:v>
                </c:pt>
                <c:pt idx="1">
                  <c:v>2024</c:v>
                </c:pt>
                <c:pt idx="2">
                  <c:v>2025</c:v>
                </c:pt>
              </c:numCache>
            </c:numRef>
          </c:cat>
          <c:val>
            <c:numRef>
              <c:f>'201.ЈП ИСАР ПО Штип'!$B$163:$D$163</c:f>
              <c:numCache>
                <c:formatCode>0.00</c:formatCode>
                <c:ptCount val="3"/>
                <c:pt idx="0">
                  <c:v>5.1340283461489289</c:v>
                </c:pt>
                <c:pt idx="1">
                  <c:v>-7.0000000000000007E-2</c:v>
                </c:pt>
                <c:pt idx="2">
                  <c:v>-7.0000000000000007E-2</c:v>
                </c:pt>
              </c:numCache>
            </c:numRef>
          </c:val>
          <c:smooth val="0"/>
          <c:extLst>
            <c:ext xmlns:c16="http://schemas.microsoft.com/office/drawing/2014/chart" uri="{C3380CC4-5D6E-409C-BE32-E72D297353CC}">
              <c16:uniqueId val="{00000002-BE4D-234B-80C8-417FE022F90F}"/>
            </c:ext>
          </c:extLst>
        </c:ser>
        <c:ser>
          <c:idx val="3"/>
          <c:order val="3"/>
          <c:tx>
            <c:strRef>
              <c:f>'201.ЈП ИСАР ПО Штип'!$A$164</c:f>
              <c:strCache>
                <c:ptCount val="1"/>
                <c:pt idx="0">
                  <c:v>  СТАПКА НА ПОВРАТ НА КАПИТАЛОТ (ROE)</c:v>
                </c:pt>
              </c:strCache>
            </c:strRef>
          </c:tx>
          <c:marker>
            <c:symbol val="none"/>
          </c:marker>
          <c:cat>
            <c:numRef>
              <c:f>'201.ЈП ИСАР ПО Штип'!$B$160:$D$160</c:f>
              <c:numCache>
                <c:formatCode>General</c:formatCode>
                <c:ptCount val="3"/>
                <c:pt idx="0">
                  <c:v>2023</c:v>
                </c:pt>
                <c:pt idx="1">
                  <c:v>2024</c:v>
                </c:pt>
                <c:pt idx="2">
                  <c:v>2025</c:v>
                </c:pt>
              </c:numCache>
            </c:numRef>
          </c:cat>
          <c:val>
            <c:numRef>
              <c:f>'201.ЈП ИСАР ПО Штип'!$B$164:$D$164</c:f>
              <c:numCache>
                <c:formatCode>0.00</c:formatCode>
                <c:ptCount val="3"/>
                <c:pt idx="0">
                  <c:v>16.338816994247129</c:v>
                </c:pt>
                <c:pt idx="1">
                  <c:v>-0.22</c:v>
                </c:pt>
                <c:pt idx="2">
                  <c:v>-0.24</c:v>
                </c:pt>
              </c:numCache>
            </c:numRef>
          </c:val>
          <c:smooth val="0"/>
          <c:extLst>
            <c:ext xmlns:c16="http://schemas.microsoft.com/office/drawing/2014/chart" uri="{C3380CC4-5D6E-409C-BE32-E72D297353CC}">
              <c16:uniqueId val="{00000000-C5BB-9047-B4C0-70162F12E13B}"/>
            </c:ext>
          </c:extLst>
        </c:ser>
        <c:dLbls>
          <c:showLegendKey val="0"/>
          <c:showVal val="0"/>
          <c:showCatName val="0"/>
          <c:showSerName val="0"/>
          <c:showPercent val="0"/>
          <c:showBubbleSize val="0"/>
        </c:dLbls>
        <c:smooth val="0"/>
        <c:axId val="290821632"/>
        <c:axId val="290823168"/>
      </c:lineChart>
      <c:catAx>
        <c:axId val="29082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823168"/>
        <c:crosses val="autoZero"/>
        <c:auto val="1"/>
        <c:lblAlgn val="ctr"/>
        <c:lblOffset val="100"/>
        <c:noMultiLvlLbl val="0"/>
      </c:catAx>
      <c:valAx>
        <c:axId val="29082316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082163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'201.ЈП ИСАР ПО Штип'!$A$95</c:f>
              <c:strCache>
                <c:ptCount val="1"/>
                <c:pt idx="0">
                  <c:v>Oбврски</c:v>
                </c:pt>
              </c:strCache>
            </c:strRef>
          </c:tx>
          <c:spPr>
            <a:solidFill>
              <a:schemeClr val="accent1"/>
            </a:solidFill>
            <a:ln>
              <a:noFill/>
              <a:prstDash val="solid"/>
            </a:ln>
          </c:spPr>
          <c:invertIfNegative val="0"/>
          <c:cat>
            <c:numRef>
              <c:f>'201.ЈП ИСАР ПО Штип'!$B$94:$D$94</c:f>
              <c:numCache>
                <c:formatCode>0</c:formatCode>
                <c:ptCount val="3"/>
                <c:pt idx="0">
                  <c:v>2023</c:v>
                </c:pt>
                <c:pt idx="1">
                  <c:v>2024</c:v>
                </c:pt>
                <c:pt idx="2">
                  <c:v>2025</c:v>
                </c:pt>
              </c:numCache>
            </c:numRef>
          </c:cat>
          <c:val>
            <c:numRef>
              <c:f>'201.ЈП ИСАР ПО Штип'!$B$95:$D$95</c:f>
              <c:numCache>
                <c:formatCode>#,##0</c:formatCode>
                <c:ptCount val="3"/>
                <c:pt idx="0">
                  <c:v>355918814</c:v>
                </c:pt>
                <c:pt idx="1">
                  <c:v>364524885</c:v>
                </c:pt>
                <c:pt idx="2">
                  <c:v>387706353</c:v>
                </c:pt>
              </c:numCache>
            </c:numRef>
          </c:val>
          <c:extLst>
            <c:ext xmlns:c16="http://schemas.microsoft.com/office/drawing/2014/chart" uri="{C3380CC4-5D6E-409C-BE32-E72D297353CC}">
              <c16:uniqueId val="{00000000-DDCA-BC44-A949-0A8B17259B26}"/>
            </c:ext>
          </c:extLst>
        </c:ser>
        <c:ser>
          <c:idx val="1"/>
          <c:order val="1"/>
          <c:tx>
            <c:strRef>
              <c:f>'201.ЈП ИСАР ПО Штип'!$A$96</c:f>
              <c:strCache>
                <c:ptCount val="1"/>
                <c:pt idx="0">
                  <c:v>EBITDA</c:v>
                </c:pt>
              </c:strCache>
            </c:strRef>
          </c:tx>
          <c:spPr>
            <a:solidFill>
              <a:schemeClr val="accent2"/>
            </a:solidFill>
            <a:ln>
              <a:noFill/>
              <a:prstDash val="solid"/>
            </a:ln>
          </c:spPr>
          <c:invertIfNegative val="0"/>
          <c:cat>
            <c:numRef>
              <c:f>'201.ЈП ИСАР ПО Штип'!$B$94:$D$94</c:f>
              <c:numCache>
                <c:formatCode>0</c:formatCode>
                <c:ptCount val="3"/>
                <c:pt idx="0">
                  <c:v>2023</c:v>
                </c:pt>
                <c:pt idx="1">
                  <c:v>2024</c:v>
                </c:pt>
                <c:pt idx="2">
                  <c:v>2025</c:v>
                </c:pt>
              </c:numCache>
            </c:numRef>
          </c:cat>
          <c:val>
            <c:numRef>
              <c:f>'201.ЈП ИСАР ПО Штип'!$B$96:$D$96</c:f>
              <c:numCache>
                <c:formatCode>#,##0</c:formatCode>
                <c:ptCount val="3"/>
                <c:pt idx="0">
                  <c:v>19951543</c:v>
                </c:pt>
                <c:pt idx="1">
                  <c:v>9910027</c:v>
                </c:pt>
                <c:pt idx="2">
                  <c:v>8482699</c:v>
                </c:pt>
              </c:numCache>
            </c:numRef>
          </c:val>
          <c:extLst>
            <c:ext xmlns:c16="http://schemas.microsoft.com/office/drawing/2014/chart" uri="{C3380CC4-5D6E-409C-BE32-E72D297353CC}">
              <c16:uniqueId val="{00000001-DDCA-BC44-A949-0A8B17259B26}"/>
            </c:ext>
          </c:extLst>
        </c:ser>
        <c:ser>
          <c:idx val="2"/>
          <c:order val="2"/>
          <c:tx>
            <c:strRef>
              <c:f>'201.ЈП ИСАР ПО Штип'!$A$97</c:f>
              <c:strCache>
                <c:ptCount val="1"/>
                <c:pt idx="0">
                  <c:v>Показател на долг/ЕBITDA</c:v>
                </c:pt>
              </c:strCache>
            </c:strRef>
          </c:tx>
          <c:spPr>
            <a:solidFill>
              <a:schemeClr val="accent3"/>
            </a:solidFill>
            <a:ln>
              <a:noFill/>
              <a:prstDash val="solid"/>
            </a:ln>
          </c:spPr>
          <c:invertIfNegative val="0"/>
          <c:cat>
            <c:numRef>
              <c:f>'201.ЈП ИСАР ПО Штип'!$B$94:$D$94</c:f>
              <c:numCache>
                <c:formatCode>0</c:formatCode>
                <c:ptCount val="3"/>
                <c:pt idx="0">
                  <c:v>2023</c:v>
                </c:pt>
                <c:pt idx="1">
                  <c:v>2024</c:v>
                </c:pt>
                <c:pt idx="2">
                  <c:v>2025</c:v>
                </c:pt>
              </c:numCache>
            </c:numRef>
          </c:cat>
          <c:val>
            <c:numRef>
              <c:f>'201.ЈП ИСАР ПО Штип'!$B$97:$D$97</c:f>
              <c:numCache>
                <c:formatCode>#,##0.00</c:formatCode>
                <c:ptCount val="3"/>
                <c:pt idx="0">
                  <c:v>17.839162314413478</c:v>
                </c:pt>
                <c:pt idx="1">
                  <c:v>36.783440146025839</c:v>
                </c:pt>
                <c:pt idx="2">
                  <c:v>45.705541714965953</c:v>
                </c:pt>
              </c:numCache>
            </c:numRef>
          </c:val>
          <c:extLst>
            <c:ext xmlns:c16="http://schemas.microsoft.com/office/drawing/2014/chart" uri="{C3380CC4-5D6E-409C-BE32-E72D297353CC}">
              <c16:uniqueId val="{00000002-DDCA-BC44-A949-0A8B17259B26}"/>
            </c:ext>
          </c:extLst>
        </c:ser>
        <c:dLbls>
          <c:showLegendKey val="0"/>
          <c:showVal val="0"/>
          <c:showCatName val="0"/>
          <c:showSerName val="0"/>
          <c:showPercent val="0"/>
          <c:showBubbleSize val="0"/>
        </c:dLbls>
        <c:gapWidth val="219"/>
        <c:overlap val="-27"/>
        <c:axId val="291595776"/>
        <c:axId val="291597312"/>
      </c:barChart>
      <c:catAx>
        <c:axId val="2915957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597312"/>
        <c:crosses val="autoZero"/>
        <c:auto val="1"/>
        <c:lblAlgn val="ctr"/>
        <c:lblOffset val="100"/>
        <c:noMultiLvlLbl val="0"/>
      </c:catAx>
      <c:valAx>
        <c:axId val="2915973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5957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'22.ЈП ОГРАЖДЕН П.О. Босилово'!$A$161</c:f>
              <c:strCache>
                <c:ptCount val="1"/>
                <c:pt idx="0">
                  <c:v>   НЕТО ПРОФИТНА МАРЖА</c:v>
                </c:pt>
              </c:strCache>
            </c:strRef>
          </c:tx>
          <c:spPr>
            <a:ln w="28575" cap="rnd">
              <a:solidFill>
                <a:schemeClr val="accent1"/>
              </a:solidFill>
              <a:prstDash val="solid"/>
              <a:round/>
            </a:ln>
          </c:spPr>
          <c:marker>
            <c:symbol val="none"/>
          </c:marker>
          <c:cat>
            <c:numRef>
              <c:f>'22.ЈП ОГРАЖДЕН П.О. Босилово'!$B$160:$D$160</c:f>
              <c:numCache>
                <c:formatCode>General</c:formatCode>
                <c:ptCount val="3"/>
                <c:pt idx="0">
                  <c:v>2023</c:v>
                </c:pt>
                <c:pt idx="1">
                  <c:v>2024</c:v>
                </c:pt>
                <c:pt idx="2">
                  <c:v>2025</c:v>
                </c:pt>
              </c:numCache>
            </c:numRef>
          </c:cat>
          <c:val>
            <c:numRef>
              <c:f>'22.ЈП ОГРАЖДЕН П.О. Босилово'!$B$161:$D$161</c:f>
              <c:numCache>
                <c:formatCode>0.00</c:formatCode>
                <c:ptCount val="3"/>
                <c:pt idx="0">
                  <c:v>12.589657526878391</c:v>
                </c:pt>
                <c:pt idx="1">
                  <c:v>-7.65</c:v>
                </c:pt>
                <c:pt idx="2">
                  <c:v>-2.91</c:v>
                </c:pt>
              </c:numCache>
            </c:numRef>
          </c:val>
          <c:smooth val="0"/>
          <c:extLst>
            <c:ext xmlns:c16="http://schemas.microsoft.com/office/drawing/2014/chart" uri="{C3380CC4-5D6E-409C-BE32-E72D297353CC}">
              <c16:uniqueId val="{00000000-F5DB-2745-99F3-868E1DF657C2}"/>
            </c:ext>
          </c:extLst>
        </c:ser>
        <c:ser>
          <c:idx val="1"/>
          <c:order val="1"/>
          <c:tx>
            <c:strRef>
              <c:f>'22.ЈП ОГРАЖДЕН П.О. Босилово'!$A$162</c:f>
              <c:strCache>
                <c:ptCount val="1"/>
                <c:pt idx="0">
                  <c:v>  ОПЕРАТИВНА ПРОФИТНА МАРЖА</c:v>
                </c:pt>
              </c:strCache>
            </c:strRef>
          </c:tx>
          <c:spPr>
            <a:ln w="28575" cap="rnd">
              <a:solidFill>
                <a:schemeClr val="accent2"/>
              </a:solidFill>
              <a:prstDash val="solid"/>
              <a:round/>
            </a:ln>
          </c:spPr>
          <c:marker>
            <c:symbol val="none"/>
          </c:marker>
          <c:cat>
            <c:numRef>
              <c:f>'22.ЈП ОГРАЖДЕН П.О. Босилово'!$B$160:$D$160</c:f>
              <c:numCache>
                <c:formatCode>General</c:formatCode>
                <c:ptCount val="3"/>
                <c:pt idx="0">
                  <c:v>2023</c:v>
                </c:pt>
                <c:pt idx="1">
                  <c:v>2024</c:v>
                </c:pt>
                <c:pt idx="2">
                  <c:v>2025</c:v>
                </c:pt>
              </c:numCache>
            </c:numRef>
          </c:cat>
          <c:val>
            <c:numRef>
              <c:f>'22.ЈП ОГРАЖДЕН П.О. Босилово'!$B$162:$D$162</c:f>
              <c:numCache>
                <c:formatCode>0.00</c:formatCode>
                <c:ptCount val="3"/>
                <c:pt idx="0">
                  <c:v>10.36883071441749</c:v>
                </c:pt>
                <c:pt idx="1">
                  <c:v>-12.89824629507453</c:v>
                </c:pt>
                <c:pt idx="2">
                  <c:v>-11.22909039419384</c:v>
                </c:pt>
              </c:numCache>
            </c:numRef>
          </c:val>
          <c:smooth val="0"/>
          <c:extLst>
            <c:ext xmlns:c16="http://schemas.microsoft.com/office/drawing/2014/chart" uri="{C3380CC4-5D6E-409C-BE32-E72D297353CC}">
              <c16:uniqueId val="{00000001-F5DB-2745-99F3-868E1DF657C2}"/>
            </c:ext>
          </c:extLst>
        </c:ser>
        <c:ser>
          <c:idx val="2"/>
          <c:order val="2"/>
          <c:tx>
            <c:strRef>
              <c:f>'22.ЈП ОГРАЖДЕН П.О. Босилово'!$A$163</c:f>
              <c:strCache>
                <c:ptCount val="1"/>
                <c:pt idx="0">
                  <c:v>  СТАПКА НА ПОВРАТ НА СРЕДСТВА (ROA)</c:v>
                </c:pt>
              </c:strCache>
            </c:strRef>
          </c:tx>
          <c:spPr>
            <a:ln w="28575" cap="rnd">
              <a:solidFill>
                <a:schemeClr val="accent3"/>
              </a:solidFill>
              <a:prstDash val="solid"/>
              <a:round/>
            </a:ln>
          </c:spPr>
          <c:marker>
            <c:symbol val="none"/>
          </c:marker>
          <c:cat>
            <c:numRef>
              <c:f>'22.ЈП ОГРАЖДЕН П.О. Босилово'!$B$160:$D$160</c:f>
              <c:numCache>
                <c:formatCode>General</c:formatCode>
                <c:ptCount val="3"/>
                <c:pt idx="0">
                  <c:v>2023</c:v>
                </c:pt>
                <c:pt idx="1">
                  <c:v>2024</c:v>
                </c:pt>
                <c:pt idx="2">
                  <c:v>2025</c:v>
                </c:pt>
              </c:numCache>
            </c:numRef>
          </c:cat>
          <c:val>
            <c:numRef>
              <c:f>'22.ЈП ОГРАЖДЕН П.О. Босилово'!$B$163:$D$163</c:f>
              <c:numCache>
                <c:formatCode>0.00</c:formatCode>
                <c:ptCount val="3"/>
                <c:pt idx="0">
                  <c:v>15.08620334687358</c:v>
                </c:pt>
                <c:pt idx="1">
                  <c:v>-7.88</c:v>
                </c:pt>
                <c:pt idx="2">
                  <c:v>-3.05</c:v>
                </c:pt>
              </c:numCache>
            </c:numRef>
          </c:val>
          <c:smooth val="0"/>
          <c:extLst>
            <c:ext xmlns:c16="http://schemas.microsoft.com/office/drawing/2014/chart" uri="{C3380CC4-5D6E-409C-BE32-E72D297353CC}">
              <c16:uniqueId val="{00000002-F5DB-2745-99F3-868E1DF657C2}"/>
            </c:ext>
          </c:extLst>
        </c:ser>
        <c:ser>
          <c:idx val="3"/>
          <c:order val="3"/>
          <c:tx>
            <c:strRef>
              <c:f>'22.ЈП ОГРАЖДЕН П.О. Босилово'!$A$164</c:f>
              <c:strCache>
                <c:ptCount val="1"/>
                <c:pt idx="0">
                  <c:v>  СТАПКА НА ПОВРАТ НА КАПИТАЛОТ (ROE)</c:v>
                </c:pt>
              </c:strCache>
            </c:strRef>
          </c:tx>
          <c:marker>
            <c:symbol val="none"/>
          </c:marker>
          <c:cat>
            <c:numRef>
              <c:f>'22.ЈП ОГРАЖДЕН П.О. Босилово'!$B$160:$D$160</c:f>
              <c:numCache>
                <c:formatCode>General</c:formatCode>
                <c:ptCount val="3"/>
                <c:pt idx="0">
                  <c:v>2023</c:v>
                </c:pt>
                <c:pt idx="1">
                  <c:v>2024</c:v>
                </c:pt>
                <c:pt idx="2">
                  <c:v>2025</c:v>
                </c:pt>
              </c:numCache>
            </c:numRef>
          </c:cat>
          <c:val>
            <c:numRef>
              <c:f>'22.ЈП ОГРАЖДЕН П.О. Босилово'!$B$164:$D$164</c:f>
              <c:numCache>
                <c:formatCode>0.00</c:formatCode>
                <c:ptCount val="3"/>
                <c:pt idx="0">
                  <c:v>506.26942922410899</c:v>
                </c:pt>
                <c:pt idx="1">
                  <c:v>160.97</c:v>
                </c:pt>
                <c:pt idx="2">
                  <c:v>40.630000000000003</c:v>
                </c:pt>
              </c:numCache>
            </c:numRef>
          </c:val>
          <c:smooth val="0"/>
          <c:extLst>
            <c:ext xmlns:c16="http://schemas.microsoft.com/office/drawing/2014/chart" uri="{C3380CC4-5D6E-409C-BE32-E72D297353CC}">
              <c16:uniqueId val="{00000000-E4DB-A549-B7B9-3F7BBCC1B424}"/>
            </c:ext>
          </c:extLst>
        </c:ser>
        <c:dLbls>
          <c:showLegendKey val="0"/>
          <c:showVal val="0"/>
          <c:showCatName val="0"/>
          <c:showSerName val="0"/>
          <c:showPercent val="0"/>
          <c:showBubbleSize val="0"/>
        </c:dLbls>
        <c:smooth val="0"/>
        <c:axId val="227032064"/>
        <c:axId val="227037952"/>
      </c:lineChart>
      <c:catAx>
        <c:axId val="22703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037952"/>
        <c:crosses val="autoZero"/>
        <c:auto val="1"/>
        <c:lblAlgn val="ctr"/>
        <c:lblOffset val="100"/>
        <c:noMultiLvlLbl val="0"/>
      </c:catAx>
      <c:valAx>
        <c:axId val="22703795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2703206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'201.ЈП ИСАР ПО Штип'!$A$118</c:f>
              <c:strCache>
                <c:ptCount val="1"/>
                <c:pt idx="0">
                  <c:v>Oбврски</c:v>
                </c:pt>
              </c:strCache>
            </c:strRef>
          </c:tx>
          <c:spPr>
            <a:solidFill>
              <a:schemeClr val="accent1"/>
            </a:solidFill>
            <a:ln>
              <a:noFill/>
              <a:prstDash val="solid"/>
            </a:ln>
          </c:spPr>
          <c:invertIfNegative val="0"/>
          <c:cat>
            <c:numRef>
              <c:f>'201.ЈП ИСАР ПО Штип'!$B$117:$D$117</c:f>
              <c:numCache>
                <c:formatCode>General</c:formatCode>
                <c:ptCount val="3"/>
                <c:pt idx="0">
                  <c:v>2023</c:v>
                </c:pt>
                <c:pt idx="1">
                  <c:v>2024</c:v>
                </c:pt>
                <c:pt idx="2">
                  <c:v>2025</c:v>
                </c:pt>
              </c:numCache>
            </c:numRef>
          </c:cat>
          <c:val>
            <c:numRef>
              <c:f>'201.ЈП ИСАР ПО Штип'!$B$118:$D$118</c:f>
              <c:numCache>
                <c:formatCode>#,##0</c:formatCode>
                <c:ptCount val="3"/>
                <c:pt idx="0">
                  <c:v>355918814</c:v>
                </c:pt>
                <c:pt idx="1">
                  <c:v>364524885</c:v>
                </c:pt>
                <c:pt idx="2">
                  <c:v>387706353</c:v>
                </c:pt>
              </c:numCache>
            </c:numRef>
          </c:val>
          <c:extLst>
            <c:ext xmlns:c16="http://schemas.microsoft.com/office/drawing/2014/chart" uri="{C3380CC4-5D6E-409C-BE32-E72D297353CC}">
              <c16:uniqueId val="{00000000-4718-8546-A113-C78A02C34299}"/>
            </c:ext>
          </c:extLst>
        </c:ser>
        <c:ser>
          <c:idx val="1"/>
          <c:order val="1"/>
          <c:tx>
            <c:strRef>
              <c:f>'201.ЈП ИСАР ПО Штип'!$A$119</c:f>
              <c:strCache>
                <c:ptCount val="1"/>
                <c:pt idx="0">
                  <c:v>Приходи</c:v>
                </c:pt>
              </c:strCache>
            </c:strRef>
          </c:tx>
          <c:spPr>
            <a:solidFill>
              <a:schemeClr val="accent2"/>
            </a:solidFill>
            <a:ln>
              <a:noFill/>
              <a:prstDash val="solid"/>
            </a:ln>
          </c:spPr>
          <c:invertIfNegative val="0"/>
          <c:cat>
            <c:numRef>
              <c:f>'201.ЈП ИСАР ПО Штип'!$B$117:$D$117</c:f>
              <c:numCache>
                <c:formatCode>General</c:formatCode>
                <c:ptCount val="3"/>
                <c:pt idx="0">
                  <c:v>2023</c:v>
                </c:pt>
                <c:pt idx="1">
                  <c:v>2024</c:v>
                </c:pt>
                <c:pt idx="2">
                  <c:v>2025</c:v>
                </c:pt>
              </c:numCache>
            </c:numRef>
          </c:cat>
          <c:val>
            <c:numRef>
              <c:f>'201.ЈП ИСАР ПО Штип'!$B$119:$D$119</c:f>
              <c:numCache>
                <c:formatCode>#,##0</c:formatCode>
                <c:ptCount val="3"/>
                <c:pt idx="0">
                  <c:v>318563153</c:v>
                </c:pt>
                <c:pt idx="1">
                  <c:v>314065699</c:v>
                </c:pt>
                <c:pt idx="2">
                  <c:v>330278374</c:v>
                </c:pt>
              </c:numCache>
            </c:numRef>
          </c:val>
          <c:extLst>
            <c:ext xmlns:c16="http://schemas.microsoft.com/office/drawing/2014/chart" uri="{C3380CC4-5D6E-409C-BE32-E72D297353CC}">
              <c16:uniqueId val="{00000001-4718-8546-A113-C78A02C34299}"/>
            </c:ext>
          </c:extLst>
        </c:ser>
        <c:dLbls>
          <c:showLegendKey val="0"/>
          <c:showVal val="0"/>
          <c:showCatName val="0"/>
          <c:showSerName val="0"/>
          <c:showPercent val="0"/>
          <c:showBubbleSize val="0"/>
        </c:dLbls>
        <c:gapWidth val="219"/>
        <c:overlap val="-27"/>
        <c:axId val="291316096"/>
        <c:axId val="291317632"/>
      </c:barChart>
      <c:catAx>
        <c:axId val="29131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17632"/>
        <c:crosses val="autoZero"/>
        <c:auto val="1"/>
        <c:lblAlgn val="ctr"/>
        <c:lblOffset val="100"/>
        <c:noMultiLvlLbl val="0"/>
      </c:catAx>
      <c:valAx>
        <c:axId val="29131763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1609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'201.ЈП ИСАР ПО Штип'!$A$139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'201.ЈП ИСАР ПО Штип'!$B$138:$D$138</c:f>
              <c:numCache>
                <c:formatCode>General</c:formatCode>
                <c:ptCount val="3"/>
                <c:pt idx="0">
                  <c:v>2023</c:v>
                </c:pt>
                <c:pt idx="1">
                  <c:v>2024</c:v>
                </c:pt>
                <c:pt idx="2">
                  <c:v>2025</c:v>
                </c:pt>
              </c:numCache>
            </c:numRef>
          </c:cat>
          <c:val>
            <c:numRef>
              <c:f>'201.ЈП ИСАР ПО Штип'!$B$139:$D$139</c:f>
              <c:numCache>
                <c:formatCode>0.00</c:formatCode>
                <c:ptCount val="3"/>
                <c:pt idx="0">
                  <c:v>0.54477734157077617</c:v>
                </c:pt>
                <c:pt idx="1">
                  <c:v>0.55304295396959191</c:v>
                </c:pt>
                <c:pt idx="2">
                  <c:v>0.56165475730371373</c:v>
                </c:pt>
              </c:numCache>
            </c:numRef>
          </c:val>
          <c:smooth val="0"/>
          <c:extLst>
            <c:ext xmlns:c16="http://schemas.microsoft.com/office/drawing/2014/chart" uri="{C3380CC4-5D6E-409C-BE32-E72D297353CC}">
              <c16:uniqueId val="{00000000-674F-334C-A805-77E6A6240BB1}"/>
            </c:ext>
          </c:extLst>
        </c:ser>
        <c:ser>
          <c:idx val="1"/>
          <c:order val="1"/>
          <c:tx>
            <c:strRef>
              <c:f>'201.ЈП ИСАР ПО Штип'!$A$140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'201.ЈП ИСАР ПО Штип'!$B$138:$D$138</c:f>
              <c:numCache>
                <c:formatCode>General</c:formatCode>
                <c:ptCount val="3"/>
                <c:pt idx="0">
                  <c:v>2023</c:v>
                </c:pt>
                <c:pt idx="1">
                  <c:v>2024</c:v>
                </c:pt>
                <c:pt idx="2">
                  <c:v>2025</c:v>
                </c:pt>
              </c:numCache>
            </c:numRef>
          </c:cat>
          <c:val>
            <c:numRef>
              <c:f>'201.ЈП ИСАР ПО Штип'!$B$140:$D$140</c:f>
              <c:numCache>
                <c:formatCode>0.00</c:formatCode>
                <c:ptCount val="3"/>
                <c:pt idx="0">
                  <c:v>1.733729673155016</c:v>
                </c:pt>
                <c:pt idx="1">
                  <c:v>1.7796158959613739</c:v>
                </c:pt>
                <c:pt idx="2">
                  <c:v>1.897303047241915</c:v>
                </c:pt>
              </c:numCache>
            </c:numRef>
          </c:val>
          <c:smooth val="0"/>
          <c:extLst>
            <c:ext xmlns:c16="http://schemas.microsoft.com/office/drawing/2014/chart" uri="{C3380CC4-5D6E-409C-BE32-E72D297353CC}">
              <c16:uniqueId val="{00000001-674F-334C-A805-77E6A6240BB1}"/>
            </c:ext>
          </c:extLst>
        </c:ser>
        <c:dLbls>
          <c:showLegendKey val="0"/>
          <c:showVal val="0"/>
          <c:showCatName val="0"/>
          <c:showSerName val="0"/>
          <c:showPercent val="0"/>
          <c:showBubbleSize val="0"/>
        </c:dLbls>
        <c:smooth val="0"/>
        <c:axId val="291331072"/>
        <c:axId val="291353344"/>
      </c:lineChart>
      <c:catAx>
        <c:axId val="29133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53344"/>
        <c:crosses val="autoZero"/>
        <c:auto val="1"/>
        <c:lblAlgn val="ctr"/>
        <c:lblOffset val="100"/>
        <c:noMultiLvlLbl val="0"/>
      </c:catAx>
      <c:valAx>
        <c:axId val="29135334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310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'201.ЈП ИСАР ПО Штип'!$A$185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'201.ЈП ИСАР ПО Штип'!$B$184:$D$184</c:f>
              <c:numCache>
                <c:formatCode>General</c:formatCode>
                <c:ptCount val="3"/>
                <c:pt idx="0">
                  <c:v>2023</c:v>
                </c:pt>
                <c:pt idx="1">
                  <c:v>2024</c:v>
                </c:pt>
                <c:pt idx="2">
                  <c:v>2025</c:v>
                </c:pt>
              </c:numCache>
            </c:numRef>
          </c:cat>
          <c:val>
            <c:numRef>
              <c:f>'201.ЈП ИСАР ПО Штип'!$B$185:$D$185</c:f>
              <c:numCache>
                <c:formatCode>0.00</c:formatCode>
                <c:ptCount val="3"/>
                <c:pt idx="0">
                  <c:v>1.6617423391974211</c:v>
                </c:pt>
                <c:pt idx="1">
                  <c:v>1.620750557738071</c:v>
                </c:pt>
                <c:pt idx="2">
                  <c:v>1.478487235678829</c:v>
                </c:pt>
              </c:numCache>
            </c:numRef>
          </c:val>
          <c:smooth val="0"/>
          <c:extLst>
            <c:ext xmlns:c16="http://schemas.microsoft.com/office/drawing/2014/chart" uri="{C3380CC4-5D6E-409C-BE32-E72D297353CC}">
              <c16:uniqueId val="{00000000-C882-ED4D-83E3-721FCAB7139A}"/>
            </c:ext>
          </c:extLst>
        </c:ser>
        <c:ser>
          <c:idx val="1"/>
          <c:order val="1"/>
          <c:tx>
            <c:strRef>
              <c:f>'201.ЈП ИСАР ПО Штип'!$A$186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'201.ЈП ИСАР ПО Штип'!$B$184:$D$184</c:f>
              <c:numCache>
                <c:formatCode>General</c:formatCode>
                <c:ptCount val="3"/>
                <c:pt idx="0">
                  <c:v>2023</c:v>
                </c:pt>
                <c:pt idx="1">
                  <c:v>2024</c:v>
                </c:pt>
                <c:pt idx="2">
                  <c:v>2025</c:v>
                </c:pt>
              </c:numCache>
            </c:numRef>
          </c:cat>
          <c:val>
            <c:numRef>
              <c:f>'201.ЈП ИСАР ПО Штип'!$B$186:$D$186</c:f>
              <c:numCache>
                <c:formatCode>0.00</c:formatCode>
                <c:ptCount val="3"/>
                <c:pt idx="0">
                  <c:v>1.490740117625577</c:v>
                </c:pt>
                <c:pt idx="1">
                  <c:v>1.4698831203245939</c:v>
                </c:pt>
                <c:pt idx="2">
                  <c:v>1.341031777264696</c:v>
                </c:pt>
              </c:numCache>
            </c:numRef>
          </c:val>
          <c:smooth val="0"/>
          <c:extLst>
            <c:ext xmlns:c16="http://schemas.microsoft.com/office/drawing/2014/chart" uri="{C3380CC4-5D6E-409C-BE32-E72D297353CC}">
              <c16:uniqueId val="{00000001-C882-ED4D-83E3-721FCAB7139A}"/>
            </c:ext>
          </c:extLst>
        </c:ser>
        <c:dLbls>
          <c:showLegendKey val="0"/>
          <c:showVal val="0"/>
          <c:showCatName val="0"/>
          <c:showSerName val="0"/>
          <c:showPercent val="0"/>
          <c:showBubbleSize val="0"/>
        </c:dLbls>
        <c:smooth val="0"/>
        <c:axId val="291395456"/>
        <c:axId val="291396992"/>
      </c:lineChart>
      <c:catAx>
        <c:axId val="29139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96992"/>
        <c:crosses val="autoZero"/>
        <c:auto val="1"/>
        <c:lblAlgn val="ctr"/>
        <c:lblOffset val="100"/>
        <c:noMultiLvlLbl val="0"/>
      </c:catAx>
      <c:valAx>
        <c:axId val="291396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395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'202.ЈП за урбанизам и уредување'!$A$161</c:f>
              <c:strCache>
                <c:ptCount val="1"/>
                <c:pt idx="0">
                  <c:v>   НЕТО ПРОФИТНА МАРЖА</c:v>
                </c:pt>
              </c:strCache>
            </c:strRef>
          </c:tx>
          <c:spPr>
            <a:ln w="28575" cap="rnd">
              <a:solidFill>
                <a:schemeClr val="accent1"/>
              </a:solidFill>
              <a:prstDash val="solid"/>
              <a:round/>
            </a:ln>
          </c:spPr>
          <c:marker>
            <c:symbol val="none"/>
          </c:marker>
          <c:cat>
            <c:numRef>
              <c:f>'202.ЈП за урбанизам и уредување'!$B$160:$D$160</c:f>
              <c:numCache>
                <c:formatCode>General</c:formatCode>
                <c:ptCount val="3"/>
                <c:pt idx="0">
                  <c:v>2023</c:v>
                </c:pt>
                <c:pt idx="1">
                  <c:v>2024</c:v>
                </c:pt>
                <c:pt idx="2">
                  <c:v>2025</c:v>
                </c:pt>
              </c:numCache>
            </c:numRef>
          </c:cat>
          <c:val>
            <c:numRef>
              <c:f>'202.ЈП за урбанизам и уредување'!$B$161:$D$161</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'202.ЈП за урбанизам и уредување'!$A$162</c:f>
              <c:strCache>
                <c:ptCount val="1"/>
                <c:pt idx="0">
                  <c:v>  ОПЕРАТИВНА ПРОФИТНА МАРЖА</c:v>
                </c:pt>
              </c:strCache>
            </c:strRef>
          </c:tx>
          <c:spPr>
            <a:ln w="28575" cap="rnd">
              <a:solidFill>
                <a:schemeClr val="accent2"/>
              </a:solidFill>
              <a:prstDash val="solid"/>
              <a:round/>
            </a:ln>
          </c:spPr>
          <c:marker>
            <c:symbol val="none"/>
          </c:marker>
          <c:cat>
            <c:numRef>
              <c:f>'202.ЈП за урбанизам и уредување'!$B$160:$D$160</c:f>
              <c:numCache>
                <c:formatCode>General</c:formatCode>
                <c:ptCount val="3"/>
                <c:pt idx="0">
                  <c:v>2023</c:v>
                </c:pt>
                <c:pt idx="1">
                  <c:v>2024</c:v>
                </c:pt>
                <c:pt idx="2">
                  <c:v>2025</c:v>
                </c:pt>
              </c:numCache>
            </c:numRef>
          </c:cat>
          <c:val>
            <c:numRef>
              <c:f>'202.ЈП за урбанизам и уредување'!$B$162:$D$162</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'202.ЈП за урбанизам и уредување'!$A$163</c:f>
              <c:strCache>
                <c:ptCount val="1"/>
                <c:pt idx="0">
                  <c:v>  СТАПКА НА ПОВРАТ НА РЕДСТВА (ROA)</c:v>
                </c:pt>
              </c:strCache>
            </c:strRef>
          </c:tx>
          <c:spPr>
            <a:ln w="28575" cap="rnd">
              <a:solidFill>
                <a:schemeClr val="accent3"/>
              </a:solidFill>
              <a:prstDash val="solid"/>
              <a:round/>
            </a:ln>
          </c:spPr>
          <c:marker>
            <c:symbol val="none"/>
          </c:marker>
          <c:cat>
            <c:numRef>
              <c:f>'202.ЈП за урбанизам и уредување'!$B$160:$D$160</c:f>
              <c:numCache>
                <c:formatCode>General</c:formatCode>
                <c:ptCount val="3"/>
                <c:pt idx="0">
                  <c:v>2023</c:v>
                </c:pt>
                <c:pt idx="1">
                  <c:v>2024</c:v>
                </c:pt>
                <c:pt idx="2">
                  <c:v>2025</c:v>
                </c:pt>
              </c:numCache>
            </c:numRef>
          </c:cat>
          <c:val>
            <c:numRef>
              <c:f>'202.ЈП за урбанизам и уредување'!$B$163:$D$163</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'202.ЈП за урбанизам и уредување'!$A$164</c:f>
              <c:strCache>
                <c:ptCount val="1"/>
                <c:pt idx="0">
                  <c:v>  СТАПКА НА ПОВРАТ НА КАПИТАЛОТ (ROE)</c:v>
                </c:pt>
              </c:strCache>
            </c:strRef>
          </c:tx>
          <c:marker>
            <c:symbol val="none"/>
          </c:marker>
          <c:cat>
            <c:numRef>
              <c:f>'202.ЈП за урбанизам и уредување'!$B$160:$D$160</c:f>
              <c:numCache>
                <c:formatCode>General</c:formatCode>
                <c:ptCount val="3"/>
                <c:pt idx="0">
                  <c:v>2023</c:v>
                </c:pt>
                <c:pt idx="1">
                  <c:v>2024</c:v>
                </c:pt>
                <c:pt idx="2">
                  <c:v>2025</c:v>
                </c:pt>
              </c:numCache>
            </c:numRef>
          </c:cat>
          <c:val>
            <c:numRef>
              <c:f>'202.ЈП за урбанизам и уредување'!$B$164:$D$164</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91540352"/>
        <c:axId val="291546240"/>
      </c:lineChart>
      <c:catAx>
        <c:axId val="29154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546240"/>
        <c:crosses val="autoZero"/>
        <c:auto val="1"/>
        <c:lblAlgn val="ctr"/>
        <c:lblOffset val="100"/>
        <c:noMultiLvlLbl val="0"/>
      </c:catAx>
      <c:valAx>
        <c:axId val="291546240"/>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54035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'202.ЈП за урбанизам и уредување'!$A$95</c:f>
              <c:strCache>
                <c:ptCount val="1"/>
                <c:pt idx="0">
                  <c:v>Oбврски</c:v>
                </c:pt>
              </c:strCache>
            </c:strRef>
          </c:tx>
          <c:spPr>
            <a:solidFill>
              <a:schemeClr val="accent1"/>
            </a:solidFill>
            <a:ln>
              <a:noFill/>
              <a:prstDash val="solid"/>
            </a:ln>
          </c:spPr>
          <c:invertIfNegative val="0"/>
          <c:cat>
            <c:numRef>
              <c:f>'202.ЈП за урбанизам и уредување'!$B$94:$D$94</c:f>
              <c:numCache>
                <c:formatCode>0</c:formatCode>
                <c:ptCount val="3"/>
                <c:pt idx="0">
                  <c:v>2023</c:v>
                </c:pt>
                <c:pt idx="1">
                  <c:v>2024</c:v>
                </c:pt>
                <c:pt idx="2">
                  <c:v>2025</c:v>
                </c:pt>
              </c:numCache>
            </c:numRef>
          </c:cat>
          <c:val>
            <c:numRef>
              <c:f>'202.ЈП за урбанизам и уредување'!$B$95:$D$95</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'202.ЈП за урбанизам и уредување'!$A$96</c:f>
              <c:strCache>
                <c:ptCount val="1"/>
                <c:pt idx="0">
                  <c:v>EBITDA</c:v>
                </c:pt>
              </c:strCache>
            </c:strRef>
          </c:tx>
          <c:spPr>
            <a:solidFill>
              <a:schemeClr val="accent2"/>
            </a:solidFill>
            <a:ln>
              <a:noFill/>
              <a:prstDash val="solid"/>
            </a:ln>
          </c:spPr>
          <c:invertIfNegative val="0"/>
          <c:cat>
            <c:numRef>
              <c:f>'202.ЈП за урбанизам и уредување'!$B$94:$D$94</c:f>
              <c:numCache>
                <c:formatCode>0</c:formatCode>
                <c:ptCount val="3"/>
                <c:pt idx="0">
                  <c:v>2023</c:v>
                </c:pt>
                <c:pt idx="1">
                  <c:v>2024</c:v>
                </c:pt>
                <c:pt idx="2">
                  <c:v>2025</c:v>
                </c:pt>
              </c:numCache>
            </c:numRef>
          </c:cat>
          <c:val>
            <c:numRef>
              <c:f>'202.ЈП за урбанизам и уредување'!$B$96:$D$96</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'202.ЈП за урбанизам и уредување'!$A$97</c:f>
              <c:strCache>
                <c:ptCount val="1"/>
                <c:pt idx="0">
                  <c:v>Показател на долг/ЕBITDA</c:v>
                </c:pt>
              </c:strCache>
            </c:strRef>
          </c:tx>
          <c:spPr>
            <a:solidFill>
              <a:schemeClr val="accent3"/>
            </a:solidFill>
            <a:ln>
              <a:noFill/>
              <a:prstDash val="solid"/>
            </a:ln>
          </c:spPr>
          <c:invertIfNegative val="0"/>
          <c:cat>
            <c:numRef>
              <c:f>'202.ЈП за урбанизам и уредување'!$B$94:$D$94</c:f>
              <c:numCache>
                <c:formatCode>0</c:formatCode>
                <c:ptCount val="3"/>
                <c:pt idx="0">
                  <c:v>2023</c:v>
                </c:pt>
                <c:pt idx="1">
                  <c:v>2024</c:v>
                </c:pt>
                <c:pt idx="2">
                  <c:v>2025</c:v>
                </c:pt>
              </c:numCache>
            </c:numRef>
          </c:cat>
          <c:val>
            <c:numRef>
              <c:f>'202.ЈП за урбанизам и уредување'!$B$97:$D$97</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91908992"/>
        <c:axId val="291918976"/>
      </c:barChart>
      <c:catAx>
        <c:axId val="2919089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918976"/>
        <c:crosses val="autoZero"/>
        <c:auto val="1"/>
        <c:lblAlgn val="ctr"/>
        <c:lblOffset val="100"/>
        <c:noMultiLvlLbl val="0"/>
      </c:catAx>
      <c:valAx>
        <c:axId val="291918976"/>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90899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'202.ЈП за урбанизам и уредување'!$A$118</c:f>
              <c:strCache>
                <c:ptCount val="1"/>
                <c:pt idx="0">
                  <c:v>Oбврски</c:v>
                </c:pt>
              </c:strCache>
            </c:strRef>
          </c:tx>
          <c:spPr>
            <a:solidFill>
              <a:schemeClr val="accent1"/>
            </a:solidFill>
            <a:ln>
              <a:noFill/>
              <a:prstDash val="solid"/>
            </a:ln>
          </c:spPr>
          <c:invertIfNegative val="0"/>
          <c:cat>
            <c:numRef>
              <c:f>'202.ЈП за урбанизам и уредување'!$B$117:$D$117</c:f>
              <c:numCache>
                <c:formatCode>General</c:formatCode>
                <c:ptCount val="3"/>
                <c:pt idx="0">
                  <c:v>2023</c:v>
                </c:pt>
                <c:pt idx="1">
                  <c:v>2024</c:v>
                </c:pt>
                <c:pt idx="2">
                  <c:v>2025</c:v>
                </c:pt>
              </c:numCache>
            </c:numRef>
          </c:cat>
          <c:val>
            <c:numRef>
              <c:f>'202.ЈП за урбанизам и уредување'!$B$118:$D$118</c:f>
              <c:numCache>
                <c:formatCode>#,##0</c:formatCode>
                <c:ptCount val="3"/>
                <c:pt idx="0">
                  <c:v>0</c:v>
                </c:pt>
                <c:pt idx="1">
                  <c:v>0</c:v>
                </c:pt>
                <c:pt idx="2">
                  <c:v>0</c:v>
                </c:pt>
              </c:numCache>
            </c:numRef>
          </c:val>
          <c:extLst>
            <c:ext xmlns:c16="http://schemas.microsoft.com/office/drawing/2014/chart" uri="{C3380CC4-5D6E-409C-BE32-E72D297353CC}">
              <c16:uniqueId val="{00000000-FDAD-8C4C-895C-00F2E9D27955}"/>
            </c:ext>
          </c:extLst>
        </c:ser>
        <c:ser>
          <c:idx val="1"/>
          <c:order val="1"/>
          <c:tx>
            <c:strRef>
              <c:f>'202.ЈП за урбанизам и уредување'!$A$119</c:f>
              <c:strCache>
                <c:ptCount val="1"/>
                <c:pt idx="0">
                  <c:v>Приходи</c:v>
                </c:pt>
              </c:strCache>
            </c:strRef>
          </c:tx>
          <c:spPr>
            <a:solidFill>
              <a:schemeClr val="accent2"/>
            </a:solidFill>
            <a:ln>
              <a:noFill/>
              <a:prstDash val="solid"/>
            </a:ln>
          </c:spPr>
          <c:invertIfNegative val="0"/>
          <c:cat>
            <c:numRef>
              <c:f>'202.ЈП за урбанизам и уредување'!$B$117:$D$117</c:f>
              <c:numCache>
                <c:formatCode>General</c:formatCode>
                <c:ptCount val="3"/>
                <c:pt idx="0">
                  <c:v>2023</c:v>
                </c:pt>
                <c:pt idx="1">
                  <c:v>2024</c:v>
                </c:pt>
                <c:pt idx="2">
                  <c:v>2025</c:v>
                </c:pt>
              </c:numCache>
            </c:numRef>
          </c:cat>
          <c:val>
            <c:numRef>
              <c:f>'202.ЈП за урбанизам и уредување'!$B$119:$D$119</c:f>
              <c:numCache>
                <c:formatCode>#,##0</c:formatCode>
                <c:ptCount val="3"/>
                <c:pt idx="0">
                  <c:v>0</c:v>
                </c:pt>
                <c:pt idx="1">
                  <c:v>0</c:v>
                </c:pt>
                <c:pt idx="2">
                  <c:v>0</c:v>
                </c:pt>
              </c:numCache>
            </c:numRef>
          </c:val>
          <c:extLst>
            <c:ext xmlns:c16="http://schemas.microsoft.com/office/drawing/2014/chart" uri="{C3380CC4-5D6E-409C-BE32-E72D297353CC}">
              <c16:uniqueId val="{00000001-FDAD-8C4C-895C-00F2E9D27955}"/>
            </c:ext>
          </c:extLst>
        </c:ser>
        <c:dLbls>
          <c:showLegendKey val="0"/>
          <c:showVal val="0"/>
          <c:showCatName val="0"/>
          <c:showSerName val="0"/>
          <c:showPercent val="0"/>
          <c:showBubbleSize val="0"/>
        </c:dLbls>
        <c:gapWidth val="219"/>
        <c:overlap val="-27"/>
        <c:axId val="291936512"/>
        <c:axId val="291954688"/>
      </c:barChart>
      <c:catAx>
        <c:axId val="29193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954688"/>
        <c:crosses val="autoZero"/>
        <c:auto val="1"/>
        <c:lblAlgn val="ctr"/>
        <c:lblOffset val="100"/>
        <c:noMultiLvlLbl val="0"/>
      </c:catAx>
      <c:valAx>
        <c:axId val="29195468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93651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'202.ЈП за урбанизам и уредување'!$A$139</c:f>
              <c:strCache>
                <c:ptCount val="1"/>
                <c:pt idx="0">
                  <c:v>  ПОКАЗАТЕЛ НА ВКУПНА ЗАДОЛЖЕНОСТ</c:v>
                </c:pt>
              </c:strCache>
            </c:strRef>
          </c:tx>
          <c:spPr>
            <a:ln w="28575" cap="rnd">
              <a:solidFill>
                <a:schemeClr val="accent1"/>
              </a:solidFill>
              <a:prstDash val="solid"/>
              <a:round/>
            </a:ln>
          </c:spPr>
          <c:marker>
            <c:symbol val="none"/>
          </c:marker>
          <c:cat>
            <c:numRef>
              <c:f>'202.ЈП за урбанизам и уредување'!$B$138:$D$138</c:f>
              <c:numCache>
                <c:formatCode>General</c:formatCode>
                <c:ptCount val="3"/>
                <c:pt idx="0">
                  <c:v>2023</c:v>
                </c:pt>
                <c:pt idx="1">
                  <c:v>2024</c:v>
                </c:pt>
                <c:pt idx="2">
                  <c:v>2025</c:v>
                </c:pt>
              </c:numCache>
            </c:numRef>
          </c:cat>
          <c:val>
            <c:numRef>
              <c:f>'202.ЈП за урбанизам и уредување'!$B$139:$D$139</c:f>
              <c:numCache>
                <c:formatCode>0.00</c:formatCode>
                <c:ptCount val="3"/>
                <c:pt idx="0">
                  <c:v>0</c:v>
                </c:pt>
                <c:pt idx="1">
                  <c:v>0</c:v>
                </c:pt>
                <c:pt idx="2">
                  <c:v>0</c:v>
                </c:pt>
              </c:numCache>
            </c:numRef>
          </c:val>
          <c:smooth val="0"/>
          <c:extLst>
            <c:ext xmlns:c16="http://schemas.microsoft.com/office/drawing/2014/chart" uri="{C3380CC4-5D6E-409C-BE32-E72D297353CC}">
              <c16:uniqueId val="{00000000-356D-2042-81BD-CF41D261DFD5}"/>
            </c:ext>
          </c:extLst>
        </c:ser>
        <c:ser>
          <c:idx val="1"/>
          <c:order val="1"/>
          <c:tx>
            <c:strRef>
              <c:f>'202.ЈП за урбанизам и уредување'!$A$140</c:f>
              <c:strCache>
                <c:ptCount val="1"/>
                <c:pt idx="0">
                  <c:v>  ПОКАЗАТЕЛ ДОЛГ-СОПСТВЕН КАПИТАЛ (DEBT EQUITY RATIO)</c:v>
                </c:pt>
              </c:strCache>
            </c:strRef>
          </c:tx>
          <c:spPr>
            <a:ln w="28575" cap="rnd">
              <a:solidFill>
                <a:schemeClr val="accent2"/>
              </a:solidFill>
              <a:prstDash val="solid"/>
              <a:round/>
            </a:ln>
          </c:spPr>
          <c:marker>
            <c:symbol val="none"/>
          </c:marker>
          <c:cat>
            <c:numRef>
              <c:f>'202.ЈП за урбанизам и уредување'!$B$138:$D$138</c:f>
              <c:numCache>
                <c:formatCode>General</c:formatCode>
                <c:ptCount val="3"/>
                <c:pt idx="0">
                  <c:v>2023</c:v>
                </c:pt>
                <c:pt idx="1">
                  <c:v>2024</c:v>
                </c:pt>
                <c:pt idx="2">
                  <c:v>2025</c:v>
                </c:pt>
              </c:numCache>
            </c:numRef>
          </c:cat>
          <c:val>
            <c:numRef>
              <c:f>'202.ЈП за урбанизам и уредување'!$B$140:$D$140</c:f>
              <c:numCache>
                <c:formatCode>0.00</c:formatCode>
                <c:ptCount val="3"/>
                <c:pt idx="0">
                  <c:v>0</c:v>
                </c:pt>
                <c:pt idx="1">
                  <c:v>0</c:v>
                </c:pt>
                <c:pt idx="2">
                  <c:v>0</c:v>
                </c:pt>
              </c:numCache>
            </c:numRef>
          </c:val>
          <c:smooth val="0"/>
          <c:extLst>
            <c:ext xmlns:c16="http://schemas.microsoft.com/office/drawing/2014/chart" uri="{C3380CC4-5D6E-409C-BE32-E72D297353CC}">
              <c16:uniqueId val="{00000001-356D-2042-81BD-CF41D261DFD5}"/>
            </c:ext>
          </c:extLst>
        </c:ser>
        <c:dLbls>
          <c:showLegendKey val="0"/>
          <c:showVal val="0"/>
          <c:showCatName val="0"/>
          <c:showSerName val="0"/>
          <c:showPercent val="0"/>
          <c:showBubbleSize val="0"/>
        </c:dLbls>
        <c:smooth val="0"/>
        <c:axId val="291722368"/>
        <c:axId val="291723904"/>
      </c:lineChart>
      <c:catAx>
        <c:axId val="29172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723904"/>
        <c:crosses val="autoZero"/>
        <c:auto val="1"/>
        <c:lblAlgn val="ctr"/>
        <c:lblOffset val="100"/>
        <c:noMultiLvlLbl val="0"/>
      </c:catAx>
      <c:valAx>
        <c:axId val="291723904"/>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72236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'202.ЈП за урбанизам и уредување'!$A$185</c:f>
              <c:strCache>
                <c:ptCount val="1"/>
                <c:pt idx="0">
                  <c:v>  ПОКАЗАТЕЛ НА ТЕКОВНА ЛИКВИДНОСТ (CURRENT RATIO)</c:v>
                </c:pt>
              </c:strCache>
            </c:strRef>
          </c:tx>
          <c:spPr>
            <a:ln w="28575" cap="rnd">
              <a:solidFill>
                <a:schemeClr val="accent1"/>
              </a:solidFill>
              <a:prstDash val="solid"/>
              <a:round/>
            </a:ln>
          </c:spPr>
          <c:marker>
            <c:symbol val="none"/>
          </c:marker>
          <c:cat>
            <c:numRef>
              <c:f>'202.ЈП за урбанизам и уредување'!$B$184:$D$184</c:f>
              <c:numCache>
                <c:formatCode>General</c:formatCode>
                <c:ptCount val="3"/>
                <c:pt idx="0">
                  <c:v>2023</c:v>
                </c:pt>
                <c:pt idx="1">
                  <c:v>2024</c:v>
                </c:pt>
                <c:pt idx="2">
                  <c:v>2025</c:v>
                </c:pt>
              </c:numCache>
            </c:numRef>
          </c:cat>
          <c:val>
            <c:numRef>
              <c:f>'202.ЈП за урбанизам и уредување'!$B$185:$D$185</c:f>
              <c:numCache>
                <c:formatCode>0.00</c:formatCode>
                <c:ptCount val="3"/>
                <c:pt idx="0">
                  <c:v>0</c:v>
                </c:pt>
                <c:pt idx="1">
                  <c:v>0</c:v>
                </c:pt>
                <c:pt idx="2">
                  <c:v>0</c:v>
                </c:pt>
              </c:numCache>
            </c:numRef>
          </c:val>
          <c:smooth val="0"/>
          <c:extLst>
            <c:ext xmlns:c16="http://schemas.microsoft.com/office/drawing/2014/chart" uri="{C3380CC4-5D6E-409C-BE32-E72D297353CC}">
              <c16:uniqueId val="{00000000-EAAB-4B4F-8FEE-EFA2FDF410CF}"/>
            </c:ext>
          </c:extLst>
        </c:ser>
        <c:ser>
          <c:idx val="1"/>
          <c:order val="1"/>
          <c:tx>
            <c:strRef>
              <c:f>'202.ЈП за урбанизам и уредување'!$A$186</c:f>
              <c:strCache>
                <c:ptCount val="1"/>
                <c:pt idx="0">
                  <c:v>  ПОКАЗАТЕЛ НА ЗАБРЗАНА ЛИКВИДНОСТ (QOICK RATIO)</c:v>
                </c:pt>
              </c:strCache>
            </c:strRef>
          </c:tx>
          <c:spPr>
            <a:ln w="28575" cap="rnd">
              <a:solidFill>
                <a:schemeClr val="accent2"/>
              </a:solidFill>
              <a:prstDash val="solid"/>
              <a:round/>
            </a:ln>
          </c:spPr>
          <c:marker>
            <c:symbol val="none"/>
          </c:marker>
          <c:cat>
            <c:numRef>
              <c:f>'202.ЈП за урбанизам и уредување'!$B$184:$D$184</c:f>
              <c:numCache>
                <c:formatCode>General</c:formatCode>
                <c:ptCount val="3"/>
                <c:pt idx="0">
                  <c:v>2023</c:v>
                </c:pt>
                <c:pt idx="1">
                  <c:v>2024</c:v>
                </c:pt>
                <c:pt idx="2">
                  <c:v>2025</c:v>
                </c:pt>
              </c:numCache>
            </c:numRef>
          </c:cat>
          <c:val>
            <c:numRef>
              <c:f>'202.ЈП за урбанизам и уредување'!$B$186:$D$186</c:f>
              <c:numCache>
                <c:formatCode>0.00</c:formatCode>
                <c:ptCount val="3"/>
                <c:pt idx="0">
                  <c:v>0</c:v>
                </c:pt>
                <c:pt idx="1">
                  <c:v>0</c:v>
                </c:pt>
                <c:pt idx="2">
                  <c:v>0</c:v>
                </c:pt>
              </c:numCache>
            </c:numRef>
          </c:val>
          <c:smooth val="0"/>
          <c:extLst>
            <c:ext xmlns:c16="http://schemas.microsoft.com/office/drawing/2014/chart" uri="{C3380CC4-5D6E-409C-BE32-E72D297353CC}">
              <c16:uniqueId val="{00000001-EAAB-4B4F-8FEE-EFA2FDF410CF}"/>
            </c:ext>
          </c:extLst>
        </c:ser>
        <c:dLbls>
          <c:showLegendKey val="0"/>
          <c:showVal val="0"/>
          <c:showCatName val="0"/>
          <c:showSerName val="0"/>
          <c:showPercent val="0"/>
          <c:showBubbleSize val="0"/>
        </c:dLbls>
        <c:smooth val="0"/>
        <c:axId val="291766272"/>
        <c:axId val="291767808"/>
      </c:lineChart>
      <c:catAx>
        <c:axId val="29176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767808"/>
        <c:crosses val="autoZero"/>
        <c:auto val="1"/>
        <c:lblAlgn val="ctr"/>
        <c:lblOffset val="100"/>
        <c:noMultiLvlLbl val="0"/>
      </c:catAx>
      <c:valAx>
        <c:axId val="291767808"/>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766272"/>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strRef>
              <c:f>'204.Меѓуопштинско јавно претпри'!$A$173</c:f>
              <c:strCache>
                <c:ptCount val="1"/>
                <c:pt idx="0">
                  <c:v>   НЕТО ПРОФИТНА МАРЖА</c:v>
                </c:pt>
              </c:strCache>
            </c:strRef>
          </c:tx>
          <c:spPr>
            <a:ln w="28575" cap="rnd">
              <a:solidFill>
                <a:schemeClr val="accent1"/>
              </a:solidFill>
              <a:prstDash val="solid"/>
              <a:round/>
            </a:ln>
          </c:spPr>
          <c:marker>
            <c:symbol val="none"/>
          </c:marker>
          <c:cat>
            <c:numRef>
              <c:f>'204.Меѓуопштинско јавно претпри'!$B$172:$D$172</c:f>
              <c:numCache>
                <c:formatCode>General</c:formatCode>
                <c:ptCount val="3"/>
                <c:pt idx="0">
                  <c:v>2023</c:v>
                </c:pt>
                <c:pt idx="1">
                  <c:v>2024</c:v>
                </c:pt>
                <c:pt idx="2">
                  <c:v>2025</c:v>
                </c:pt>
              </c:numCache>
            </c:numRef>
          </c:cat>
          <c:val>
            <c:numRef>
              <c:f>'204.Меѓуопштинско јавно претпри'!$B$173:$D$173</c:f>
              <c:numCache>
                <c:formatCode>0.0</c:formatCode>
                <c:ptCount val="3"/>
                <c:pt idx="0">
                  <c:v>0</c:v>
                </c:pt>
                <c:pt idx="1">
                  <c:v>0</c:v>
                </c:pt>
                <c:pt idx="2">
                  <c:v>0</c:v>
                </c:pt>
              </c:numCache>
            </c:numRef>
          </c:val>
          <c:smooth val="0"/>
          <c:extLst>
            <c:ext xmlns:c16="http://schemas.microsoft.com/office/drawing/2014/chart" uri="{C3380CC4-5D6E-409C-BE32-E72D297353CC}">
              <c16:uniqueId val="{00000000-A0E3-9E4F-88BB-017049D54F97}"/>
            </c:ext>
          </c:extLst>
        </c:ser>
        <c:ser>
          <c:idx val="1"/>
          <c:order val="1"/>
          <c:tx>
            <c:strRef>
              <c:f>'204.Меѓуопштинско јавно претпри'!$A$174</c:f>
              <c:strCache>
                <c:ptCount val="1"/>
                <c:pt idx="0">
                  <c:v>  ОПЕРАТИВНА ПРОФИТНА МАРЖА</c:v>
                </c:pt>
              </c:strCache>
            </c:strRef>
          </c:tx>
          <c:spPr>
            <a:ln w="28575" cap="rnd">
              <a:solidFill>
                <a:schemeClr val="accent2"/>
              </a:solidFill>
              <a:prstDash val="solid"/>
              <a:round/>
            </a:ln>
          </c:spPr>
          <c:marker>
            <c:symbol val="none"/>
          </c:marker>
          <c:cat>
            <c:numRef>
              <c:f>'204.Меѓуопштинско јавно претпри'!$B$172:$D$172</c:f>
              <c:numCache>
                <c:formatCode>General</c:formatCode>
                <c:ptCount val="3"/>
                <c:pt idx="0">
                  <c:v>2023</c:v>
                </c:pt>
                <c:pt idx="1">
                  <c:v>2024</c:v>
                </c:pt>
                <c:pt idx="2">
                  <c:v>2025</c:v>
                </c:pt>
              </c:numCache>
            </c:numRef>
          </c:cat>
          <c:val>
            <c:numRef>
              <c:f>'204.Меѓуопштинско јавно претпри'!$B$174:$D$174</c:f>
              <c:numCache>
                <c:formatCode>0.0</c:formatCode>
                <c:ptCount val="3"/>
                <c:pt idx="0">
                  <c:v>0</c:v>
                </c:pt>
                <c:pt idx="1">
                  <c:v>0</c:v>
                </c:pt>
                <c:pt idx="2">
                  <c:v>0</c:v>
                </c:pt>
              </c:numCache>
            </c:numRef>
          </c:val>
          <c:smooth val="0"/>
          <c:extLst>
            <c:ext xmlns:c16="http://schemas.microsoft.com/office/drawing/2014/chart" uri="{C3380CC4-5D6E-409C-BE32-E72D297353CC}">
              <c16:uniqueId val="{00000001-A0E3-9E4F-88BB-017049D54F97}"/>
            </c:ext>
          </c:extLst>
        </c:ser>
        <c:ser>
          <c:idx val="2"/>
          <c:order val="2"/>
          <c:tx>
            <c:strRef>
              <c:f>'204.Меѓуопштинско јавно претпри'!$A$175</c:f>
              <c:strCache>
                <c:ptCount val="1"/>
                <c:pt idx="0">
                  <c:v>  СТАПКА НА ПОВРАТ НА РЕДСТВА (ROA)</c:v>
                </c:pt>
              </c:strCache>
            </c:strRef>
          </c:tx>
          <c:spPr>
            <a:ln w="28575" cap="rnd">
              <a:solidFill>
                <a:schemeClr val="accent3"/>
              </a:solidFill>
              <a:prstDash val="solid"/>
              <a:round/>
            </a:ln>
          </c:spPr>
          <c:marker>
            <c:symbol val="none"/>
          </c:marker>
          <c:cat>
            <c:numRef>
              <c:f>'204.Меѓуопштинско јавно претпри'!$B$172:$D$172</c:f>
              <c:numCache>
                <c:formatCode>General</c:formatCode>
                <c:ptCount val="3"/>
                <c:pt idx="0">
                  <c:v>2023</c:v>
                </c:pt>
                <c:pt idx="1">
                  <c:v>2024</c:v>
                </c:pt>
                <c:pt idx="2">
                  <c:v>2025</c:v>
                </c:pt>
              </c:numCache>
            </c:numRef>
          </c:cat>
          <c:val>
            <c:numRef>
              <c:f>'204.Меѓуопштинско јавно претпри'!$B$175:$D$175</c:f>
              <c:numCache>
                <c:formatCode>0.0</c:formatCode>
                <c:ptCount val="3"/>
                <c:pt idx="0">
                  <c:v>0</c:v>
                </c:pt>
                <c:pt idx="1">
                  <c:v>0</c:v>
                </c:pt>
                <c:pt idx="2">
                  <c:v>0</c:v>
                </c:pt>
              </c:numCache>
            </c:numRef>
          </c:val>
          <c:smooth val="0"/>
          <c:extLst>
            <c:ext xmlns:c16="http://schemas.microsoft.com/office/drawing/2014/chart" uri="{C3380CC4-5D6E-409C-BE32-E72D297353CC}">
              <c16:uniqueId val="{00000002-A0E3-9E4F-88BB-017049D54F97}"/>
            </c:ext>
          </c:extLst>
        </c:ser>
        <c:ser>
          <c:idx val="3"/>
          <c:order val="3"/>
          <c:tx>
            <c:strRef>
              <c:f>'204.Меѓуопштинско јавно претпри'!$A$176</c:f>
              <c:strCache>
                <c:ptCount val="1"/>
                <c:pt idx="0">
                  <c:v>  СТАПКА НА ПОВРАТ НА КАПИТАЛОТ (ROE)</c:v>
                </c:pt>
              </c:strCache>
            </c:strRef>
          </c:tx>
          <c:marker>
            <c:symbol val="none"/>
          </c:marker>
          <c:cat>
            <c:numRef>
              <c:f>'204.Меѓуопштинско јавно претпри'!$B$172:$D$172</c:f>
              <c:numCache>
                <c:formatCode>General</c:formatCode>
                <c:ptCount val="3"/>
                <c:pt idx="0">
                  <c:v>2023</c:v>
                </c:pt>
                <c:pt idx="1">
                  <c:v>2024</c:v>
                </c:pt>
                <c:pt idx="2">
                  <c:v>2025</c:v>
                </c:pt>
              </c:numCache>
            </c:numRef>
          </c:cat>
          <c:val>
            <c:numRef>
              <c:f>'204.Меѓуопштинско јавно претпри'!$B$176:$D$176</c:f>
              <c:numCache>
                <c:formatCode>0.0</c:formatCode>
                <c:ptCount val="3"/>
                <c:pt idx="0">
                  <c:v>0</c:v>
                </c:pt>
                <c:pt idx="1">
                  <c:v>0</c:v>
                </c:pt>
                <c:pt idx="2">
                  <c:v>0</c:v>
                </c:pt>
              </c:numCache>
            </c:numRef>
          </c:val>
          <c:smooth val="0"/>
          <c:extLst>
            <c:ext xmlns:c16="http://schemas.microsoft.com/office/drawing/2014/chart" uri="{C3380CC4-5D6E-409C-BE32-E72D297353CC}">
              <c16:uniqueId val="{00000000-4852-6843-87F5-7D2989CC0F8F}"/>
            </c:ext>
          </c:extLst>
        </c:ser>
        <c:dLbls>
          <c:showLegendKey val="0"/>
          <c:showVal val="0"/>
          <c:showCatName val="0"/>
          <c:showSerName val="0"/>
          <c:showPercent val="0"/>
          <c:showBubbleSize val="0"/>
        </c:dLbls>
        <c:smooth val="0"/>
        <c:axId val="289650176"/>
        <c:axId val="289651712"/>
      </c:lineChart>
      <c:catAx>
        <c:axId val="28965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651712"/>
        <c:crosses val="autoZero"/>
        <c:auto val="1"/>
        <c:lblAlgn val="ctr"/>
        <c:lblOffset val="100"/>
        <c:noMultiLvlLbl val="0"/>
      </c:catAx>
      <c:valAx>
        <c:axId val="28965171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8965017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0"/>
        <c:ser>
          <c:idx val="0"/>
          <c:order val="0"/>
          <c:tx>
            <c:strRef>
              <c:f>'204.Меѓуопштинско јавно претпри'!$A$107</c:f>
              <c:strCache>
                <c:ptCount val="1"/>
                <c:pt idx="0">
                  <c:v>Oбврски</c:v>
                </c:pt>
              </c:strCache>
            </c:strRef>
          </c:tx>
          <c:spPr>
            <a:solidFill>
              <a:schemeClr val="accent1"/>
            </a:solidFill>
            <a:ln>
              <a:noFill/>
              <a:prstDash val="solid"/>
            </a:ln>
          </c:spPr>
          <c:invertIfNegative val="0"/>
          <c:cat>
            <c:numRef>
              <c:f>'204.Меѓуопштинско јавно претпри'!$B$106:$D$106</c:f>
              <c:numCache>
                <c:formatCode>0</c:formatCode>
                <c:ptCount val="3"/>
                <c:pt idx="0">
                  <c:v>2023</c:v>
                </c:pt>
                <c:pt idx="1">
                  <c:v>2024</c:v>
                </c:pt>
                <c:pt idx="2">
                  <c:v>2025</c:v>
                </c:pt>
              </c:numCache>
            </c:numRef>
          </c:cat>
          <c:val>
            <c:numRef>
              <c:f>'204.Меѓуопштинско јавно претпри'!$B$107:$D$107</c:f>
              <c:numCache>
                <c:formatCode>#,##0</c:formatCode>
                <c:ptCount val="3"/>
                <c:pt idx="0">
                  <c:v>0</c:v>
                </c:pt>
                <c:pt idx="1">
                  <c:v>0</c:v>
                </c:pt>
                <c:pt idx="2">
                  <c:v>0</c:v>
                </c:pt>
              </c:numCache>
            </c:numRef>
          </c:val>
          <c:extLst>
            <c:ext xmlns:c16="http://schemas.microsoft.com/office/drawing/2014/chart" uri="{C3380CC4-5D6E-409C-BE32-E72D297353CC}">
              <c16:uniqueId val="{00000000-03E1-0947-BF5E-D3B561768BB2}"/>
            </c:ext>
          </c:extLst>
        </c:ser>
        <c:ser>
          <c:idx val="1"/>
          <c:order val="1"/>
          <c:tx>
            <c:strRef>
              <c:f>'204.Меѓуопштинско јавно претпри'!$A$108</c:f>
              <c:strCache>
                <c:ptCount val="1"/>
                <c:pt idx="0">
                  <c:v>EBITDA</c:v>
                </c:pt>
              </c:strCache>
            </c:strRef>
          </c:tx>
          <c:spPr>
            <a:solidFill>
              <a:schemeClr val="accent2"/>
            </a:solidFill>
            <a:ln>
              <a:noFill/>
              <a:prstDash val="solid"/>
            </a:ln>
          </c:spPr>
          <c:invertIfNegative val="0"/>
          <c:cat>
            <c:numRef>
              <c:f>'204.Меѓуопштинско јавно претпри'!$B$106:$D$106</c:f>
              <c:numCache>
                <c:formatCode>0</c:formatCode>
                <c:ptCount val="3"/>
                <c:pt idx="0">
                  <c:v>2023</c:v>
                </c:pt>
                <c:pt idx="1">
                  <c:v>2024</c:v>
                </c:pt>
                <c:pt idx="2">
                  <c:v>2025</c:v>
                </c:pt>
              </c:numCache>
            </c:numRef>
          </c:cat>
          <c:val>
            <c:numRef>
              <c:f>'204.Меѓуопштинско јавно претпри'!$B$108:$D$108</c:f>
              <c:numCache>
                <c:formatCode>#,##0</c:formatCode>
                <c:ptCount val="3"/>
                <c:pt idx="0">
                  <c:v>0</c:v>
                </c:pt>
                <c:pt idx="1">
                  <c:v>0</c:v>
                </c:pt>
                <c:pt idx="2">
                  <c:v>0</c:v>
                </c:pt>
              </c:numCache>
            </c:numRef>
          </c:val>
          <c:extLst>
            <c:ext xmlns:c16="http://schemas.microsoft.com/office/drawing/2014/chart" uri="{C3380CC4-5D6E-409C-BE32-E72D297353CC}">
              <c16:uniqueId val="{00000001-03E1-0947-BF5E-D3B561768BB2}"/>
            </c:ext>
          </c:extLst>
        </c:ser>
        <c:ser>
          <c:idx val="2"/>
          <c:order val="2"/>
          <c:tx>
            <c:strRef>
              <c:f>'204.Меѓуопштинско јавно претпри'!$A$109</c:f>
              <c:strCache>
                <c:ptCount val="1"/>
                <c:pt idx="0">
                  <c:v>Показател на долг/ЕBITDA</c:v>
                </c:pt>
              </c:strCache>
            </c:strRef>
          </c:tx>
          <c:spPr>
            <a:solidFill>
              <a:schemeClr val="accent3"/>
            </a:solidFill>
            <a:ln>
              <a:noFill/>
              <a:prstDash val="solid"/>
            </a:ln>
          </c:spPr>
          <c:invertIfNegative val="0"/>
          <c:cat>
            <c:numRef>
              <c:f>'204.Меѓуопштинско јавно претпри'!$B$106:$D$106</c:f>
              <c:numCache>
                <c:formatCode>0</c:formatCode>
                <c:ptCount val="3"/>
                <c:pt idx="0">
                  <c:v>2023</c:v>
                </c:pt>
                <c:pt idx="1">
                  <c:v>2024</c:v>
                </c:pt>
                <c:pt idx="2">
                  <c:v>2025</c:v>
                </c:pt>
              </c:numCache>
            </c:numRef>
          </c:cat>
          <c:val>
            <c:numRef>
              <c:f>'204.Меѓуопштинско јавно претпри'!$B$109:$D$109</c:f>
              <c:numCache>
                <c:formatCode>#,##0.00</c:formatCode>
                <c:ptCount val="3"/>
                <c:pt idx="0">
                  <c:v>0</c:v>
                </c:pt>
                <c:pt idx="1">
                  <c:v>0</c:v>
                </c:pt>
                <c:pt idx="2">
                  <c:v>0</c:v>
                </c:pt>
              </c:numCache>
            </c:numRef>
          </c:val>
          <c:extLst>
            <c:ext xmlns:c16="http://schemas.microsoft.com/office/drawing/2014/chart" uri="{C3380CC4-5D6E-409C-BE32-E72D297353CC}">
              <c16:uniqueId val="{00000002-03E1-0947-BF5E-D3B561768BB2}"/>
            </c:ext>
          </c:extLst>
        </c:ser>
        <c:dLbls>
          <c:showLegendKey val="0"/>
          <c:showVal val="0"/>
          <c:showCatName val="0"/>
          <c:showSerName val="0"/>
          <c:showPercent val="0"/>
          <c:showBubbleSize val="0"/>
        </c:dLbls>
        <c:gapWidth val="219"/>
        <c:overlap val="-27"/>
        <c:axId val="291411456"/>
        <c:axId val="291412992"/>
      </c:barChart>
      <c:catAx>
        <c:axId val="2914114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412992"/>
        <c:crosses val="autoZero"/>
        <c:auto val="1"/>
        <c:lblAlgn val="ctr"/>
        <c:lblOffset val="100"/>
        <c:noMultiLvlLbl val="0"/>
      </c:catAx>
      <c:valAx>
        <c:axId val="291412992"/>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29141145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473.xml"/><Relationship Id="rId2" Type="http://schemas.openxmlformats.org/officeDocument/2006/relationships/chart" Target="../charts/chart472.xml"/><Relationship Id="rId1" Type="http://schemas.openxmlformats.org/officeDocument/2006/relationships/chart" Target="../charts/chart471.xml"/><Relationship Id="rId5" Type="http://schemas.openxmlformats.org/officeDocument/2006/relationships/chart" Target="../charts/chart475.xml"/><Relationship Id="rId4" Type="http://schemas.openxmlformats.org/officeDocument/2006/relationships/chart" Target="../charts/chart474.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478.xml"/><Relationship Id="rId2" Type="http://schemas.openxmlformats.org/officeDocument/2006/relationships/chart" Target="../charts/chart477.xml"/><Relationship Id="rId1" Type="http://schemas.openxmlformats.org/officeDocument/2006/relationships/chart" Target="../charts/chart476.xml"/><Relationship Id="rId5" Type="http://schemas.openxmlformats.org/officeDocument/2006/relationships/chart" Target="../charts/chart480.xml"/><Relationship Id="rId4" Type="http://schemas.openxmlformats.org/officeDocument/2006/relationships/chart" Target="../charts/chart479.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83.xml"/><Relationship Id="rId2" Type="http://schemas.openxmlformats.org/officeDocument/2006/relationships/chart" Target="../charts/chart482.xml"/><Relationship Id="rId1" Type="http://schemas.openxmlformats.org/officeDocument/2006/relationships/chart" Target="../charts/chart481.xml"/><Relationship Id="rId5" Type="http://schemas.openxmlformats.org/officeDocument/2006/relationships/chart" Target="../charts/chart485.xml"/><Relationship Id="rId4" Type="http://schemas.openxmlformats.org/officeDocument/2006/relationships/chart" Target="../charts/chart484.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488.xml"/><Relationship Id="rId2" Type="http://schemas.openxmlformats.org/officeDocument/2006/relationships/chart" Target="../charts/chart487.xml"/><Relationship Id="rId1" Type="http://schemas.openxmlformats.org/officeDocument/2006/relationships/chart" Target="../charts/chart486.xml"/><Relationship Id="rId5" Type="http://schemas.openxmlformats.org/officeDocument/2006/relationships/chart" Target="../charts/chart490.xml"/><Relationship Id="rId4" Type="http://schemas.openxmlformats.org/officeDocument/2006/relationships/chart" Target="../charts/chart489.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493.xml"/><Relationship Id="rId2" Type="http://schemas.openxmlformats.org/officeDocument/2006/relationships/chart" Target="../charts/chart492.xml"/><Relationship Id="rId1" Type="http://schemas.openxmlformats.org/officeDocument/2006/relationships/chart" Target="../charts/chart491.xml"/><Relationship Id="rId5" Type="http://schemas.openxmlformats.org/officeDocument/2006/relationships/chart" Target="../charts/chart495.xml"/><Relationship Id="rId4" Type="http://schemas.openxmlformats.org/officeDocument/2006/relationships/chart" Target="../charts/chart494.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98.xml"/><Relationship Id="rId2" Type="http://schemas.openxmlformats.org/officeDocument/2006/relationships/chart" Target="../charts/chart497.xml"/><Relationship Id="rId1" Type="http://schemas.openxmlformats.org/officeDocument/2006/relationships/chart" Target="../charts/chart496.xml"/><Relationship Id="rId5" Type="http://schemas.openxmlformats.org/officeDocument/2006/relationships/chart" Target="../charts/chart500.xml"/><Relationship Id="rId4" Type="http://schemas.openxmlformats.org/officeDocument/2006/relationships/chart" Target="../charts/chart499.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503.xml"/><Relationship Id="rId2" Type="http://schemas.openxmlformats.org/officeDocument/2006/relationships/chart" Target="../charts/chart502.xml"/><Relationship Id="rId1" Type="http://schemas.openxmlformats.org/officeDocument/2006/relationships/chart" Target="../charts/chart501.xml"/><Relationship Id="rId5" Type="http://schemas.openxmlformats.org/officeDocument/2006/relationships/chart" Target="../charts/chart505.xml"/><Relationship Id="rId4" Type="http://schemas.openxmlformats.org/officeDocument/2006/relationships/chart" Target="../charts/chart504.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508.xml"/><Relationship Id="rId2" Type="http://schemas.openxmlformats.org/officeDocument/2006/relationships/chart" Target="../charts/chart507.xml"/><Relationship Id="rId1" Type="http://schemas.openxmlformats.org/officeDocument/2006/relationships/chart" Target="../charts/chart506.xml"/><Relationship Id="rId5" Type="http://schemas.openxmlformats.org/officeDocument/2006/relationships/chart" Target="../charts/chart510.xml"/><Relationship Id="rId4" Type="http://schemas.openxmlformats.org/officeDocument/2006/relationships/chart" Target="../charts/chart509.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513.xml"/><Relationship Id="rId2" Type="http://schemas.openxmlformats.org/officeDocument/2006/relationships/chart" Target="../charts/chart512.xml"/><Relationship Id="rId1" Type="http://schemas.openxmlformats.org/officeDocument/2006/relationships/chart" Target="../charts/chart511.xml"/><Relationship Id="rId5" Type="http://schemas.openxmlformats.org/officeDocument/2006/relationships/chart" Target="../charts/chart515.xml"/><Relationship Id="rId4" Type="http://schemas.openxmlformats.org/officeDocument/2006/relationships/chart" Target="../charts/chart514.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8.xml"/><Relationship Id="rId2" Type="http://schemas.openxmlformats.org/officeDocument/2006/relationships/chart" Target="../charts/chart517.xml"/><Relationship Id="rId1" Type="http://schemas.openxmlformats.org/officeDocument/2006/relationships/chart" Target="../charts/chart516.xml"/><Relationship Id="rId5" Type="http://schemas.openxmlformats.org/officeDocument/2006/relationships/chart" Target="../charts/chart520.xml"/><Relationship Id="rId4" Type="http://schemas.openxmlformats.org/officeDocument/2006/relationships/chart" Target="../charts/chart5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523.xml"/><Relationship Id="rId2" Type="http://schemas.openxmlformats.org/officeDocument/2006/relationships/chart" Target="../charts/chart522.xml"/><Relationship Id="rId1" Type="http://schemas.openxmlformats.org/officeDocument/2006/relationships/chart" Target="../charts/chart521.xml"/><Relationship Id="rId5" Type="http://schemas.openxmlformats.org/officeDocument/2006/relationships/chart" Target="../charts/chart525.xml"/><Relationship Id="rId4" Type="http://schemas.openxmlformats.org/officeDocument/2006/relationships/chart" Target="../charts/chart524.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8.xml"/><Relationship Id="rId2" Type="http://schemas.openxmlformats.org/officeDocument/2006/relationships/chart" Target="../charts/chart527.xml"/><Relationship Id="rId1" Type="http://schemas.openxmlformats.org/officeDocument/2006/relationships/chart" Target="../charts/chart526.xml"/><Relationship Id="rId5" Type="http://schemas.openxmlformats.org/officeDocument/2006/relationships/chart" Target="../charts/chart530.xml"/><Relationship Id="rId4" Type="http://schemas.openxmlformats.org/officeDocument/2006/relationships/chart" Target="../charts/chart529.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33.xml"/><Relationship Id="rId2" Type="http://schemas.openxmlformats.org/officeDocument/2006/relationships/chart" Target="../charts/chart532.xml"/><Relationship Id="rId1" Type="http://schemas.openxmlformats.org/officeDocument/2006/relationships/chart" Target="../charts/chart531.xml"/><Relationship Id="rId5" Type="http://schemas.openxmlformats.org/officeDocument/2006/relationships/chart" Target="../charts/chart535.xml"/><Relationship Id="rId4" Type="http://schemas.openxmlformats.org/officeDocument/2006/relationships/chart" Target="../charts/chart534.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38.xml"/><Relationship Id="rId2" Type="http://schemas.openxmlformats.org/officeDocument/2006/relationships/chart" Target="../charts/chart537.xml"/><Relationship Id="rId1" Type="http://schemas.openxmlformats.org/officeDocument/2006/relationships/chart" Target="../charts/chart536.xml"/><Relationship Id="rId5" Type="http://schemas.openxmlformats.org/officeDocument/2006/relationships/chart" Target="../charts/chart540.xml"/><Relationship Id="rId4" Type="http://schemas.openxmlformats.org/officeDocument/2006/relationships/chart" Target="../charts/chart539.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43.xml"/><Relationship Id="rId2" Type="http://schemas.openxmlformats.org/officeDocument/2006/relationships/chart" Target="../charts/chart542.xml"/><Relationship Id="rId1" Type="http://schemas.openxmlformats.org/officeDocument/2006/relationships/chart" Target="../charts/chart541.xml"/><Relationship Id="rId5" Type="http://schemas.openxmlformats.org/officeDocument/2006/relationships/chart" Target="../charts/chart545.xml"/><Relationship Id="rId4" Type="http://schemas.openxmlformats.org/officeDocument/2006/relationships/chart" Target="../charts/chart544.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548.xml"/><Relationship Id="rId2" Type="http://schemas.openxmlformats.org/officeDocument/2006/relationships/chart" Target="../charts/chart547.xml"/><Relationship Id="rId1" Type="http://schemas.openxmlformats.org/officeDocument/2006/relationships/chart" Target="../charts/chart546.xml"/><Relationship Id="rId5" Type="http://schemas.openxmlformats.org/officeDocument/2006/relationships/chart" Target="../charts/chart550.xml"/><Relationship Id="rId4" Type="http://schemas.openxmlformats.org/officeDocument/2006/relationships/chart" Target="../charts/chart5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53.xml"/><Relationship Id="rId2" Type="http://schemas.openxmlformats.org/officeDocument/2006/relationships/chart" Target="../charts/chart552.xml"/><Relationship Id="rId1" Type="http://schemas.openxmlformats.org/officeDocument/2006/relationships/chart" Target="../charts/chart551.xml"/><Relationship Id="rId5" Type="http://schemas.openxmlformats.org/officeDocument/2006/relationships/chart" Target="../charts/chart555.xml"/><Relationship Id="rId4" Type="http://schemas.openxmlformats.org/officeDocument/2006/relationships/chart" Target="../charts/chart554.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58.xml"/><Relationship Id="rId2" Type="http://schemas.openxmlformats.org/officeDocument/2006/relationships/chart" Target="../charts/chart557.xml"/><Relationship Id="rId1" Type="http://schemas.openxmlformats.org/officeDocument/2006/relationships/chart" Target="../charts/chart556.xml"/><Relationship Id="rId5" Type="http://schemas.openxmlformats.org/officeDocument/2006/relationships/chart" Target="../charts/chart560.xml"/><Relationship Id="rId4" Type="http://schemas.openxmlformats.org/officeDocument/2006/relationships/chart" Target="../charts/chart559.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3.xml"/><Relationship Id="rId2" Type="http://schemas.openxmlformats.org/officeDocument/2006/relationships/chart" Target="../charts/chart562.xml"/><Relationship Id="rId1" Type="http://schemas.openxmlformats.org/officeDocument/2006/relationships/chart" Target="../charts/chart561.xml"/><Relationship Id="rId5" Type="http://schemas.openxmlformats.org/officeDocument/2006/relationships/chart" Target="../charts/chart565.xml"/><Relationship Id="rId4" Type="http://schemas.openxmlformats.org/officeDocument/2006/relationships/chart" Target="../charts/chart564.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568.xml"/><Relationship Id="rId2" Type="http://schemas.openxmlformats.org/officeDocument/2006/relationships/chart" Target="../charts/chart567.xml"/><Relationship Id="rId1" Type="http://schemas.openxmlformats.org/officeDocument/2006/relationships/chart" Target="../charts/chart566.xml"/><Relationship Id="rId5" Type="http://schemas.openxmlformats.org/officeDocument/2006/relationships/chart" Target="../charts/chart570.xml"/><Relationship Id="rId4" Type="http://schemas.openxmlformats.org/officeDocument/2006/relationships/chart" Target="../charts/chart5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41.xml"/><Relationship Id="rId4" Type="http://schemas.openxmlformats.org/officeDocument/2006/relationships/chart" Target="../charts/chart40.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3.xml"/><Relationship Id="rId2" Type="http://schemas.openxmlformats.org/officeDocument/2006/relationships/chart" Target="../charts/chart572.xml"/><Relationship Id="rId1" Type="http://schemas.openxmlformats.org/officeDocument/2006/relationships/chart" Target="../charts/chart571.xml"/><Relationship Id="rId5" Type="http://schemas.openxmlformats.org/officeDocument/2006/relationships/chart" Target="../charts/chart575.xml"/><Relationship Id="rId4" Type="http://schemas.openxmlformats.org/officeDocument/2006/relationships/chart" Target="../charts/chart574.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8.xml"/><Relationship Id="rId2" Type="http://schemas.openxmlformats.org/officeDocument/2006/relationships/chart" Target="../charts/chart577.xml"/><Relationship Id="rId1" Type="http://schemas.openxmlformats.org/officeDocument/2006/relationships/chart" Target="../charts/chart576.xml"/><Relationship Id="rId5" Type="http://schemas.openxmlformats.org/officeDocument/2006/relationships/chart" Target="../charts/chart580.xml"/><Relationship Id="rId4" Type="http://schemas.openxmlformats.org/officeDocument/2006/relationships/chart" Target="../charts/chart579.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3.xml"/><Relationship Id="rId2" Type="http://schemas.openxmlformats.org/officeDocument/2006/relationships/chart" Target="../charts/chart582.xml"/><Relationship Id="rId1" Type="http://schemas.openxmlformats.org/officeDocument/2006/relationships/chart" Target="../charts/chart581.xml"/><Relationship Id="rId5" Type="http://schemas.openxmlformats.org/officeDocument/2006/relationships/chart" Target="../charts/chart585.xml"/><Relationship Id="rId4" Type="http://schemas.openxmlformats.org/officeDocument/2006/relationships/chart" Target="../charts/chart584.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8.xml"/><Relationship Id="rId2" Type="http://schemas.openxmlformats.org/officeDocument/2006/relationships/chart" Target="../charts/chart587.xml"/><Relationship Id="rId1" Type="http://schemas.openxmlformats.org/officeDocument/2006/relationships/chart" Target="../charts/chart586.xml"/><Relationship Id="rId5" Type="http://schemas.openxmlformats.org/officeDocument/2006/relationships/chart" Target="../charts/chart590.xml"/><Relationship Id="rId4" Type="http://schemas.openxmlformats.org/officeDocument/2006/relationships/chart" Target="../charts/chart589.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593.xml"/><Relationship Id="rId2" Type="http://schemas.openxmlformats.org/officeDocument/2006/relationships/chart" Target="../charts/chart592.xml"/><Relationship Id="rId1" Type="http://schemas.openxmlformats.org/officeDocument/2006/relationships/chart" Target="../charts/chart591.xml"/><Relationship Id="rId5" Type="http://schemas.openxmlformats.org/officeDocument/2006/relationships/chart" Target="../charts/chart595.xml"/><Relationship Id="rId4" Type="http://schemas.openxmlformats.org/officeDocument/2006/relationships/chart" Target="../charts/chart59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98.xml"/><Relationship Id="rId2" Type="http://schemas.openxmlformats.org/officeDocument/2006/relationships/chart" Target="../charts/chart597.xml"/><Relationship Id="rId1" Type="http://schemas.openxmlformats.org/officeDocument/2006/relationships/chart" Target="../charts/chart596.xml"/><Relationship Id="rId5" Type="http://schemas.openxmlformats.org/officeDocument/2006/relationships/chart" Target="../charts/chart600.xml"/><Relationship Id="rId4" Type="http://schemas.openxmlformats.org/officeDocument/2006/relationships/chart" Target="../charts/chart599.xml"/></Relationships>
</file>

<file path=xl/drawings/_rels/drawing126.xml.rels><?xml version="1.0" encoding="UTF-8" standalone="yes"?>
<Relationships xmlns="http://schemas.openxmlformats.org/package/2006/relationships"><Relationship Id="rId3" Type="http://schemas.openxmlformats.org/officeDocument/2006/relationships/chart" Target="../charts/chart603.xml"/><Relationship Id="rId2" Type="http://schemas.openxmlformats.org/officeDocument/2006/relationships/chart" Target="../charts/chart602.xml"/><Relationship Id="rId1" Type="http://schemas.openxmlformats.org/officeDocument/2006/relationships/chart" Target="../charts/chart601.xml"/><Relationship Id="rId5" Type="http://schemas.openxmlformats.org/officeDocument/2006/relationships/chart" Target="../charts/chart605.xml"/><Relationship Id="rId4" Type="http://schemas.openxmlformats.org/officeDocument/2006/relationships/chart" Target="../charts/chart604.xml"/></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8.xml"/><Relationship Id="rId2" Type="http://schemas.openxmlformats.org/officeDocument/2006/relationships/chart" Target="../charts/chart607.xml"/><Relationship Id="rId1" Type="http://schemas.openxmlformats.org/officeDocument/2006/relationships/chart" Target="../charts/chart606.xml"/><Relationship Id="rId5" Type="http://schemas.openxmlformats.org/officeDocument/2006/relationships/chart" Target="../charts/chart610.xml"/><Relationship Id="rId4" Type="http://schemas.openxmlformats.org/officeDocument/2006/relationships/chart" Target="../charts/chart609.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613.xml"/><Relationship Id="rId2" Type="http://schemas.openxmlformats.org/officeDocument/2006/relationships/chart" Target="../charts/chart612.xml"/><Relationship Id="rId1" Type="http://schemas.openxmlformats.org/officeDocument/2006/relationships/chart" Target="../charts/chart611.xml"/><Relationship Id="rId5" Type="http://schemas.openxmlformats.org/officeDocument/2006/relationships/chart" Target="../charts/chart615.xml"/><Relationship Id="rId4" Type="http://schemas.openxmlformats.org/officeDocument/2006/relationships/chart" Target="../charts/chart614.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618.xml"/><Relationship Id="rId2" Type="http://schemas.openxmlformats.org/officeDocument/2006/relationships/chart" Target="../charts/chart617.xml"/><Relationship Id="rId1" Type="http://schemas.openxmlformats.org/officeDocument/2006/relationships/chart" Target="../charts/chart616.xml"/><Relationship Id="rId5" Type="http://schemas.openxmlformats.org/officeDocument/2006/relationships/chart" Target="../charts/chart620.xml"/><Relationship Id="rId4" Type="http://schemas.openxmlformats.org/officeDocument/2006/relationships/chart" Target="../charts/chart61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23.xml"/><Relationship Id="rId2" Type="http://schemas.openxmlformats.org/officeDocument/2006/relationships/chart" Target="../charts/chart622.xml"/><Relationship Id="rId1" Type="http://schemas.openxmlformats.org/officeDocument/2006/relationships/chart" Target="../charts/chart621.xml"/><Relationship Id="rId5" Type="http://schemas.openxmlformats.org/officeDocument/2006/relationships/chart" Target="../charts/chart625.xml"/><Relationship Id="rId4" Type="http://schemas.openxmlformats.org/officeDocument/2006/relationships/chart" Target="../charts/chart624.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8.xml"/><Relationship Id="rId2" Type="http://schemas.openxmlformats.org/officeDocument/2006/relationships/chart" Target="../charts/chart627.xml"/><Relationship Id="rId1" Type="http://schemas.openxmlformats.org/officeDocument/2006/relationships/chart" Target="../charts/chart626.xml"/><Relationship Id="rId5" Type="http://schemas.openxmlformats.org/officeDocument/2006/relationships/chart" Target="../charts/chart630.xml"/><Relationship Id="rId4" Type="http://schemas.openxmlformats.org/officeDocument/2006/relationships/chart" Target="../charts/chart629.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3.xml"/><Relationship Id="rId2" Type="http://schemas.openxmlformats.org/officeDocument/2006/relationships/chart" Target="../charts/chart632.xml"/><Relationship Id="rId1" Type="http://schemas.openxmlformats.org/officeDocument/2006/relationships/chart" Target="../charts/chart631.xml"/><Relationship Id="rId5" Type="http://schemas.openxmlformats.org/officeDocument/2006/relationships/chart" Target="../charts/chart635.xml"/><Relationship Id="rId4" Type="http://schemas.openxmlformats.org/officeDocument/2006/relationships/chart" Target="../charts/chart634.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638.xml"/><Relationship Id="rId2" Type="http://schemas.openxmlformats.org/officeDocument/2006/relationships/chart" Target="../charts/chart637.xml"/><Relationship Id="rId1" Type="http://schemas.openxmlformats.org/officeDocument/2006/relationships/chart" Target="../charts/chart636.xml"/><Relationship Id="rId5" Type="http://schemas.openxmlformats.org/officeDocument/2006/relationships/chart" Target="../charts/chart640.xml"/><Relationship Id="rId4" Type="http://schemas.openxmlformats.org/officeDocument/2006/relationships/chart" Target="../charts/chart639.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643.xml"/><Relationship Id="rId2" Type="http://schemas.openxmlformats.org/officeDocument/2006/relationships/chart" Target="../charts/chart642.xml"/><Relationship Id="rId1" Type="http://schemas.openxmlformats.org/officeDocument/2006/relationships/chart" Target="../charts/chart641.xml"/><Relationship Id="rId5" Type="http://schemas.openxmlformats.org/officeDocument/2006/relationships/chart" Target="../charts/chart645.xml"/><Relationship Id="rId4" Type="http://schemas.openxmlformats.org/officeDocument/2006/relationships/chart" Target="../charts/chart644.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8.xml"/><Relationship Id="rId2" Type="http://schemas.openxmlformats.org/officeDocument/2006/relationships/chart" Target="../charts/chart647.xml"/><Relationship Id="rId1" Type="http://schemas.openxmlformats.org/officeDocument/2006/relationships/chart" Target="../charts/chart646.xml"/><Relationship Id="rId5" Type="http://schemas.openxmlformats.org/officeDocument/2006/relationships/chart" Target="../charts/chart650.xml"/><Relationship Id="rId4" Type="http://schemas.openxmlformats.org/officeDocument/2006/relationships/chart" Target="../charts/chart649.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653.xml"/><Relationship Id="rId2" Type="http://schemas.openxmlformats.org/officeDocument/2006/relationships/chart" Target="../charts/chart652.xml"/><Relationship Id="rId1" Type="http://schemas.openxmlformats.org/officeDocument/2006/relationships/chart" Target="../charts/chart651.xml"/><Relationship Id="rId4" Type="http://schemas.openxmlformats.org/officeDocument/2006/relationships/chart" Target="../charts/chart654.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7.xml"/><Relationship Id="rId2" Type="http://schemas.openxmlformats.org/officeDocument/2006/relationships/chart" Target="../charts/chart656.xml"/><Relationship Id="rId1" Type="http://schemas.openxmlformats.org/officeDocument/2006/relationships/chart" Target="../charts/chart655.xml"/><Relationship Id="rId5" Type="http://schemas.openxmlformats.org/officeDocument/2006/relationships/chart" Target="../charts/chart659.xml"/><Relationship Id="rId4" Type="http://schemas.openxmlformats.org/officeDocument/2006/relationships/chart" Target="../charts/chart6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62.xml"/><Relationship Id="rId2" Type="http://schemas.openxmlformats.org/officeDocument/2006/relationships/chart" Target="../charts/chart661.xml"/><Relationship Id="rId1" Type="http://schemas.openxmlformats.org/officeDocument/2006/relationships/chart" Target="../charts/chart660.xml"/><Relationship Id="rId5" Type="http://schemas.openxmlformats.org/officeDocument/2006/relationships/chart" Target="../charts/chart664.xml"/><Relationship Id="rId4" Type="http://schemas.openxmlformats.org/officeDocument/2006/relationships/chart" Target="../charts/chart663.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7.xml"/><Relationship Id="rId2" Type="http://schemas.openxmlformats.org/officeDocument/2006/relationships/chart" Target="../charts/chart666.xml"/><Relationship Id="rId1" Type="http://schemas.openxmlformats.org/officeDocument/2006/relationships/chart" Target="../charts/chart665.xml"/><Relationship Id="rId5" Type="http://schemas.openxmlformats.org/officeDocument/2006/relationships/chart" Target="../charts/chart669.xml"/><Relationship Id="rId4" Type="http://schemas.openxmlformats.org/officeDocument/2006/relationships/chart" Target="../charts/chart66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1.xml"/><Relationship Id="rId4" Type="http://schemas.openxmlformats.org/officeDocument/2006/relationships/chart" Target="../charts/chart50.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72.xml"/><Relationship Id="rId2" Type="http://schemas.openxmlformats.org/officeDocument/2006/relationships/chart" Target="../charts/chart671.xml"/><Relationship Id="rId1" Type="http://schemas.openxmlformats.org/officeDocument/2006/relationships/chart" Target="../charts/chart670.xml"/><Relationship Id="rId5" Type="http://schemas.openxmlformats.org/officeDocument/2006/relationships/chart" Target="../charts/chart674.xml"/><Relationship Id="rId4" Type="http://schemas.openxmlformats.org/officeDocument/2006/relationships/chart" Target="../charts/chart673.xml"/></Relationships>
</file>

<file path=xl/drawings/_rels/drawing141.xml.rels><?xml version="1.0" encoding="UTF-8" standalone="yes"?>
<Relationships xmlns="http://schemas.openxmlformats.org/package/2006/relationships"><Relationship Id="rId3" Type="http://schemas.openxmlformats.org/officeDocument/2006/relationships/chart" Target="../charts/chart677.xml"/><Relationship Id="rId2" Type="http://schemas.openxmlformats.org/officeDocument/2006/relationships/chart" Target="../charts/chart676.xml"/><Relationship Id="rId1" Type="http://schemas.openxmlformats.org/officeDocument/2006/relationships/chart" Target="../charts/chart675.xml"/><Relationship Id="rId5" Type="http://schemas.openxmlformats.org/officeDocument/2006/relationships/chart" Target="../charts/chart679.xml"/><Relationship Id="rId4" Type="http://schemas.openxmlformats.org/officeDocument/2006/relationships/chart" Target="../charts/chart678.xml"/></Relationships>
</file>

<file path=xl/drawings/_rels/drawing142.xml.rels><?xml version="1.0" encoding="UTF-8" standalone="yes"?>
<Relationships xmlns="http://schemas.openxmlformats.org/package/2006/relationships"><Relationship Id="rId3" Type="http://schemas.openxmlformats.org/officeDocument/2006/relationships/chart" Target="../charts/chart682.xml"/><Relationship Id="rId2" Type="http://schemas.openxmlformats.org/officeDocument/2006/relationships/chart" Target="../charts/chart681.xml"/><Relationship Id="rId1" Type="http://schemas.openxmlformats.org/officeDocument/2006/relationships/chart" Target="../charts/chart680.xml"/><Relationship Id="rId5" Type="http://schemas.openxmlformats.org/officeDocument/2006/relationships/chart" Target="../charts/chart684.xml"/><Relationship Id="rId4" Type="http://schemas.openxmlformats.org/officeDocument/2006/relationships/chart" Target="../charts/chart683.xml"/></Relationships>
</file>

<file path=xl/drawings/_rels/drawing143.xml.rels><?xml version="1.0" encoding="UTF-8" standalone="yes"?>
<Relationships xmlns="http://schemas.openxmlformats.org/package/2006/relationships"><Relationship Id="rId3" Type="http://schemas.openxmlformats.org/officeDocument/2006/relationships/chart" Target="../charts/chart687.xml"/><Relationship Id="rId2" Type="http://schemas.openxmlformats.org/officeDocument/2006/relationships/chart" Target="../charts/chart686.xml"/><Relationship Id="rId1" Type="http://schemas.openxmlformats.org/officeDocument/2006/relationships/chart" Target="../charts/chart685.xml"/><Relationship Id="rId5" Type="http://schemas.openxmlformats.org/officeDocument/2006/relationships/chart" Target="../charts/chart689.xml"/><Relationship Id="rId4" Type="http://schemas.openxmlformats.org/officeDocument/2006/relationships/chart" Target="../charts/chart688.xml"/></Relationships>
</file>

<file path=xl/drawings/_rels/drawing144.xml.rels><?xml version="1.0" encoding="UTF-8" standalone="yes"?>
<Relationships xmlns="http://schemas.openxmlformats.org/package/2006/relationships"><Relationship Id="rId3" Type="http://schemas.openxmlformats.org/officeDocument/2006/relationships/chart" Target="../charts/chart692.xml"/><Relationship Id="rId2" Type="http://schemas.openxmlformats.org/officeDocument/2006/relationships/chart" Target="../charts/chart691.xml"/><Relationship Id="rId1" Type="http://schemas.openxmlformats.org/officeDocument/2006/relationships/chart" Target="../charts/chart690.xml"/><Relationship Id="rId5" Type="http://schemas.openxmlformats.org/officeDocument/2006/relationships/chart" Target="../charts/chart694.xml"/><Relationship Id="rId4" Type="http://schemas.openxmlformats.org/officeDocument/2006/relationships/chart" Target="../charts/chart693.xml"/></Relationships>
</file>

<file path=xl/drawings/_rels/drawing145.xml.rels><?xml version="1.0" encoding="UTF-8" standalone="yes"?>
<Relationships xmlns="http://schemas.openxmlformats.org/package/2006/relationships"><Relationship Id="rId3" Type="http://schemas.openxmlformats.org/officeDocument/2006/relationships/chart" Target="../charts/chart697.xml"/><Relationship Id="rId2" Type="http://schemas.openxmlformats.org/officeDocument/2006/relationships/chart" Target="../charts/chart696.xml"/><Relationship Id="rId1" Type="http://schemas.openxmlformats.org/officeDocument/2006/relationships/chart" Target="../charts/chart695.xml"/><Relationship Id="rId5" Type="http://schemas.openxmlformats.org/officeDocument/2006/relationships/chart" Target="../charts/chart699.xml"/><Relationship Id="rId4" Type="http://schemas.openxmlformats.org/officeDocument/2006/relationships/chart" Target="../charts/chart698.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702.xml"/><Relationship Id="rId2" Type="http://schemas.openxmlformats.org/officeDocument/2006/relationships/chart" Target="../charts/chart701.xml"/><Relationship Id="rId1" Type="http://schemas.openxmlformats.org/officeDocument/2006/relationships/chart" Target="../charts/chart700.xml"/><Relationship Id="rId5" Type="http://schemas.openxmlformats.org/officeDocument/2006/relationships/chart" Target="../charts/chart704.xml"/><Relationship Id="rId4" Type="http://schemas.openxmlformats.org/officeDocument/2006/relationships/chart" Target="../charts/chart703.xml"/></Relationships>
</file>

<file path=xl/drawings/_rels/drawing147.xml.rels><?xml version="1.0" encoding="UTF-8" standalone="yes"?>
<Relationships xmlns="http://schemas.openxmlformats.org/package/2006/relationships"><Relationship Id="rId3" Type="http://schemas.openxmlformats.org/officeDocument/2006/relationships/chart" Target="../charts/chart707.xml"/><Relationship Id="rId2" Type="http://schemas.openxmlformats.org/officeDocument/2006/relationships/chart" Target="../charts/chart706.xml"/><Relationship Id="rId1" Type="http://schemas.openxmlformats.org/officeDocument/2006/relationships/chart" Target="../charts/chart705.xml"/><Relationship Id="rId5" Type="http://schemas.openxmlformats.org/officeDocument/2006/relationships/chart" Target="../charts/chart709.xml"/><Relationship Id="rId4" Type="http://schemas.openxmlformats.org/officeDocument/2006/relationships/chart" Target="../charts/chart708.xml"/></Relationships>
</file>

<file path=xl/drawings/_rels/drawing148.xml.rels><?xml version="1.0" encoding="UTF-8" standalone="yes"?>
<Relationships xmlns="http://schemas.openxmlformats.org/package/2006/relationships"><Relationship Id="rId3" Type="http://schemas.openxmlformats.org/officeDocument/2006/relationships/chart" Target="../charts/chart712.xml"/><Relationship Id="rId2" Type="http://schemas.openxmlformats.org/officeDocument/2006/relationships/chart" Target="../charts/chart711.xml"/><Relationship Id="rId1" Type="http://schemas.openxmlformats.org/officeDocument/2006/relationships/chart" Target="../charts/chart710.xml"/><Relationship Id="rId5" Type="http://schemas.openxmlformats.org/officeDocument/2006/relationships/chart" Target="../charts/chart714.xml"/><Relationship Id="rId4" Type="http://schemas.openxmlformats.org/officeDocument/2006/relationships/chart" Target="../charts/chart713.xml"/></Relationships>
</file>

<file path=xl/drawings/_rels/drawing149.xml.rels><?xml version="1.0" encoding="UTF-8" standalone="yes"?>
<Relationships xmlns="http://schemas.openxmlformats.org/package/2006/relationships"><Relationship Id="rId3" Type="http://schemas.openxmlformats.org/officeDocument/2006/relationships/chart" Target="../charts/chart717.xml"/><Relationship Id="rId2" Type="http://schemas.openxmlformats.org/officeDocument/2006/relationships/chart" Target="../charts/chart716.xml"/><Relationship Id="rId1" Type="http://schemas.openxmlformats.org/officeDocument/2006/relationships/chart" Target="../charts/chart715.xml"/><Relationship Id="rId5" Type="http://schemas.openxmlformats.org/officeDocument/2006/relationships/chart" Target="../charts/chart719.xml"/><Relationship Id="rId4" Type="http://schemas.openxmlformats.org/officeDocument/2006/relationships/chart" Target="../charts/chart7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50.xml.rels><?xml version="1.0" encoding="UTF-8" standalone="yes"?>
<Relationships xmlns="http://schemas.openxmlformats.org/package/2006/relationships"><Relationship Id="rId3" Type="http://schemas.openxmlformats.org/officeDocument/2006/relationships/chart" Target="../charts/chart722.xml"/><Relationship Id="rId2" Type="http://schemas.openxmlformats.org/officeDocument/2006/relationships/chart" Target="../charts/chart721.xml"/><Relationship Id="rId1" Type="http://schemas.openxmlformats.org/officeDocument/2006/relationships/chart" Target="../charts/chart720.xml"/><Relationship Id="rId5" Type="http://schemas.openxmlformats.org/officeDocument/2006/relationships/chart" Target="../charts/chart724.xml"/><Relationship Id="rId4" Type="http://schemas.openxmlformats.org/officeDocument/2006/relationships/chart" Target="../charts/chart723.xml"/></Relationships>
</file>

<file path=xl/drawings/_rels/drawing151.xml.rels><?xml version="1.0" encoding="UTF-8" standalone="yes"?>
<Relationships xmlns="http://schemas.openxmlformats.org/package/2006/relationships"><Relationship Id="rId3" Type="http://schemas.openxmlformats.org/officeDocument/2006/relationships/chart" Target="../charts/chart727.xml"/><Relationship Id="rId2" Type="http://schemas.openxmlformats.org/officeDocument/2006/relationships/chart" Target="../charts/chart726.xml"/><Relationship Id="rId1" Type="http://schemas.openxmlformats.org/officeDocument/2006/relationships/chart" Target="../charts/chart725.xml"/><Relationship Id="rId5" Type="http://schemas.openxmlformats.org/officeDocument/2006/relationships/chart" Target="../charts/chart729.xml"/><Relationship Id="rId4" Type="http://schemas.openxmlformats.org/officeDocument/2006/relationships/chart" Target="../charts/chart728.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732.xml"/><Relationship Id="rId2" Type="http://schemas.openxmlformats.org/officeDocument/2006/relationships/chart" Target="../charts/chart731.xml"/><Relationship Id="rId1" Type="http://schemas.openxmlformats.org/officeDocument/2006/relationships/chart" Target="../charts/chart730.xml"/><Relationship Id="rId5" Type="http://schemas.openxmlformats.org/officeDocument/2006/relationships/chart" Target="../charts/chart734.xml"/><Relationship Id="rId4" Type="http://schemas.openxmlformats.org/officeDocument/2006/relationships/chart" Target="../charts/chart733.xml"/></Relationships>
</file>

<file path=xl/drawings/_rels/drawing153.xml.rels><?xml version="1.0" encoding="UTF-8" standalone="yes"?>
<Relationships xmlns="http://schemas.openxmlformats.org/package/2006/relationships"><Relationship Id="rId3" Type="http://schemas.openxmlformats.org/officeDocument/2006/relationships/chart" Target="../charts/chart737.xml"/><Relationship Id="rId2" Type="http://schemas.openxmlformats.org/officeDocument/2006/relationships/chart" Target="../charts/chart736.xml"/><Relationship Id="rId1" Type="http://schemas.openxmlformats.org/officeDocument/2006/relationships/chart" Target="../charts/chart735.xml"/><Relationship Id="rId5" Type="http://schemas.openxmlformats.org/officeDocument/2006/relationships/chart" Target="../charts/chart739.xml"/><Relationship Id="rId4" Type="http://schemas.openxmlformats.org/officeDocument/2006/relationships/chart" Target="../charts/chart738.xml"/></Relationships>
</file>

<file path=xl/drawings/_rels/drawing154.xml.rels><?xml version="1.0" encoding="UTF-8" standalone="yes"?>
<Relationships xmlns="http://schemas.openxmlformats.org/package/2006/relationships"><Relationship Id="rId3" Type="http://schemas.openxmlformats.org/officeDocument/2006/relationships/chart" Target="../charts/chart742.xml"/><Relationship Id="rId2" Type="http://schemas.openxmlformats.org/officeDocument/2006/relationships/chart" Target="../charts/chart741.xml"/><Relationship Id="rId1" Type="http://schemas.openxmlformats.org/officeDocument/2006/relationships/chart" Target="../charts/chart740.xml"/><Relationship Id="rId5" Type="http://schemas.openxmlformats.org/officeDocument/2006/relationships/chart" Target="../charts/chart744.xml"/><Relationship Id="rId4" Type="http://schemas.openxmlformats.org/officeDocument/2006/relationships/chart" Target="../charts/chart743.xml"/></Relationships>
</file>

<file path=xl/drawings/_rels/drawing155.xml.rels><?xml version="1.0" encoding="UTF-8" standalone="yes"?>
<Relationships xmlns="http://schemas.openxmlformats.org/package/2006/relationships"><Relationship Id="rId3" Type="http://schemas.openxmlformats.org/officeDocument/2006/relationships/chart" Target="../charts/chart747.xml"/><Relationship Id="rId2" Type="http://schemas.openxmlformats.org/officeDocument/2006/relationships/chart" Target="../charts/chart746.xml"/><Relationship Id="rId1" Type="http://schemas.openxmlformats.org/officeDocument/2006/relationships/chart" Target="../charts/chart745.xml"/><Relationship Id="rId5" Type="http://schemas.openxmlformats.org/officeDocument/2006/relationships/chart" Target="../charts/chart749.xml"/><Relationship Id="rId4" Type="http://schemas.openxmlformats.org/officeDocument/2006/relationships/chart" Target="../charts/chart748.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752.xml"/><Relationship Id="rId2" Type="http://schemas.openxmlformats.org/officeDocument/2006/relationships/chart" Target="../charts/chart751.xml"/><Relationship Id="rId1" Type="http://schemas.openxmlformats.org/officeDocument/2006/relationships/chart" Target="../charts/chart750.xml"/><Relationship Id="rId5" Type="http://schemas.openxmlformats.org/officeDocument/2006/relationships/chart" Target="../charts/chart754.xml"/><Relationship Id="rId4" Type="http://schemas.openxmlformats.org/officeDocument/2006/relationships/chart" Target="../charts/chart753.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57.xml"/><Relationship Id="rId2" Type="http://schemas.openxmlformats.org/officeDocument/2006/relationships/chart" Target="../charts/chart756.xml"/><Relationship Id="rId1" Type="http://schemas.openxmlformats.org/officeDocument/2006/relationships/chart" Target="../charts/chart755.xml"/><Relationship Id="rId5" Type="http://schemas.openxmlformats.org/officeDocument/2006/relationships/chart" Target="../charts/chart759.xml"/><Relationship Id="rId4" Type="http://schemas.openxmlformats.org/officeDocument/2006/relationships/chart" Target="../charts/chart758.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62.xml"/><Relationship Id="rId2" Type="http://schemas.openxmlformats.org/officeDocument/2006/relationships/chart" Target="../charts/chart761.xml"/><Relationship Id="rId1" Type="http://schemas.openxmlformats.org/officeDocument/2006/relationships/chart" Target="../charts/chart760.xml"/><Relationship Id="rId5" Type="http://schemas.openxmlformats.org/officeDocument/2006/relationships/chart" Target="../charts/chart764.xml"/><Relationship Id="rId4" Type="http://schemas.openxmlformats.org/officeDocument/2006/relationships/chart" Target="../charts/chart763.xml"/></Relationships>
</file>

<file path=xl/drawings/_rels/drawing159.xml.rels><?xml version="1.0" encoding="UTF-8" standalone="yes"?>
<Relationships xmlns="http://schemas.openxmlformats.org/package/2006/relationships"><Relationship Id="rId3" Type="http://schemas.openxmlformats.org/officeDocument/2006/relationships/chart" Target="../charts/chart767.xml"/><Relationship Id="rId2" Type="http://schemas.openxmlformats.org/officeDocument/2006/relationships/chart" Target="../charts/chart766.xml"/><Relationship Id="rId1" Type="http://schemas.openxmlformats.org/officeDocument/2006/relationships/chart" Target="../charts/chart765.xml"/><Relationship Id="rId5" Type="http://schemas.openxmlformats.org/officeDocument/2006/relationships/chart" Target="../charts/chart769.xml"/><Relationship Id="rId4" Type="http://schemas.openxmlformats.org/officeDocument/2006/relationships/chart" Target="../charts/chart76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160.xml.rels><?xml version="1.0" encoding="UTF-8" standalone="yes"?>
<Relationships xmlns="http://schemas.openxmlformats.org/package/2006/relationships"><Relationship Id="rId3" Type="http://schemas.openxmlformats.org/officeDocument/2006/relationships/chart" Target="../charts/chart772.xml"/><Relationship Id="rId2" Type="http://schemas.openxmlformats.org/officeDocument/2006/relationships/chart" Target="../charts/chart771.xml"/><Relationship Id="rId1" Type="http://schemas.openxmlformats.org/officeDocument/2006/relationships/chart" Target="../charts/chart770.xml"/><Relationship Id="rId5" Type="http://schemas.openxmlformats.org/officeDocument/2006/relationships/chart" Target="../charts/chart774.xml"/><Relationship Id="rId4" Type="http://schemas.openxmlformats.org/officeDocument/2006/relationships/chart" Target="../charts/chart773.xml"/></Relationships>
</file>

<file path=xl/drawings/_rels/drawing161.xml.rels><?xml version="1.0" encoding="UTF-8" standalone="yes"?>
<Relationships xmlns="http://schemas.openxmlformats.org/package/2006/relationships"><Relationship Id="rId3" Type="http://schemas.openxmlformats.org/officeDocument/2006/relationships/chart" Target="../charts/chart777.xml"/><Relationship Id="rId2" Type="http://schemas.openxmlformats.org/officeDocument/2006/relationships/chart" Target="../charts/chart776.xml"/><Relationship Id="rId1" Type="http://schemas.openxmlformats.org/officeDocument/2006/relationships/chart" Target="../charts/chart775.xml"/><Relationship Id="rId4" Type="http://schemas.openxmlformats.org/officeDocument/2006/relationships/chart" Target="../charts/chart778.xml"/></Relationships>
</file>

<file path=xl/drawings/_rels/drawing162.xml.rels><?xml version="1.0" encoding="UTF-8" standalone="yes"?>
<Relationships xmlns="http://schemas.openxmlformats.org/package/2006/relationships"><Relationship Id="rId3" Type="http://schemas.openxmlformats.org/officeDocument/2006/relationships/chart" Target="../charts/chart781.xml"/><Relationship Id="rId2" Type="http://schemas.openxmlformats.org/officeDocument/2006/relationships/chart" Target="../charts/chart780.xml"/><Relationship Id="rId1" Type="http://schemas.openxmlformats.org/officeDocument/2006/relationships/chart" Target="../charts/chart779.xml"/><Relationship Id="rId5" Type="http://schemas.openxmlformats.org/officeDocument/2006/relationships/chart" Target="../charts/chart783.xml"/><Relationship Id="rId4" Type="http://schemas.openxmlformats.org/officeDocument/2006/relationships/chart" Target="../charts/chart782.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86.xml"/><Relationship Id="rId2" Type="http://schemas.openxmlformats.org/officeDocument/2006/relationships/chart" Target="../charts/chart785.xml"/><Relationship Id="rId1" Type="http://schemas.openxmlformats.org/officeDocument/2006/relationships/chart" Target="../charts/chart784.xml"/><Relationship Id="rId5" Type="http://schemas.openxmlformats.org/officeDocument/2006/relationships/chart" Target="../charts/chart788.xml"/><Relationship Id="rId4" Type="http://schemas.openxmlformats.org/officeDocument/2006/relationships/chart" Target="../charts/chart787.xml"/></Relationships>
</file>

<file path=xl/drawings/_rels/drawing164.xml.rels><?xml version="1.0" encoding="UTF-8" standalone="yes"?>
<Relationships xmlns="http://schemas.openxmlformats.org/package/2006/relationships"><Relationship Id="rId3" Type="http://schemas.openxmlformats.org/officeDocument/2006/relationships/chart" Target="../charts/chart791.xml"/><Relationship Id="rId2" Type="http://schemas.openxmlformats.org/officeDocument/2006/relationships/chart" Target="../charts/chart790.xml"/><Relationship Id="rId1" Type="http://schemas.openxmlformats.org/officeDocument/2006/relationships/chart" Target="../charts/chart789.xml"/><Relationship Id="rId5" Type="http://schemas.openxmlformats.org/officeDocument/2006/relationships/chart" Target="../charts/chart793.xml"/><Relationship Id="rId4" Type="http://schemas.openxmlformats.org/officeDocument/2006/relationships/chart" Target="../charts/chart792.xml"/></Relationships>
</file>

<file path=xl/drawings/_rels/drawing165.xml.rels><?xml version="1.0" encoding="UTF-8" standalone="yes"?>
<Relationships xmlns="http://schemas.openxmlformats.org/package/2006/relationships"><Relationship Id="rId3" Type="http://schemas.openxmlformats.org/officeDocument/2006/relationships/chart" Target="../charts/chart796.xml"/><Relationship Id="rId2" Type="http://schemas.openxmlformats.org/officeDocument/2006/relationships/chart" Target="../charts/chart795.xml"/><Relationship Id="rId1" Type="http://schemas.openxmlformats.org/officeDocument/2006/relationships/chart" Target="../charts/chart794.xml"/><Relationship Id="rId5" Type="http://schemas.openxmlformats.org/officeDocument/2006/relationships/chart" Target="../charts/chart798.xml"/><Relationship Id="rId4" Type="http://schemas.openxmlformats.org/officeDocument/2006/relationships/chart" Target="../charts/chart797.xml"/></Relationships>
</file>

<file path=xl/drawings/_rels/drawing166.xml.rels><?xml version="1.0" encoding="UTF-8" standalone="yes"?>
<Relationships xmlns="http://schemas.openxmlformats.org/package/2006/relationships"><Relationship Id="rId3" Type="http://schemas.openxmlformats.org/officeDocument/2006/relationships/chart" Target="../charts/chart801.xml"/><Relationship Id="rId2" Type="http://schemas.openxmlformats.org/officeDocument/2006/relationships/chart" Target="../charts/chart800.xml"/><Relationship Id="rId1" Type="http://schemas.openxmlformats.org/officeDocument/2006/relationships/chart" Target="../charts/chart799.xml"/><Relationship Id="rId5" Type="http://schemas.openxmlformats.org/officeDocument/2006/relationships/chart" Target="../charts/chart803.xml"/><Relationship Id="rId4" Type="http://schemas.openxmlformats.org/officeDocument/2006/relationships/chart" Target="../charts/chart802.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806.xml"/><Relationship Id="rId2" Type="http://schemas.openxmlformats.org/officeDocument/2006/relationships/chart" Target="../charts/chart805.xml"/><Relationship Id="rId1" Type="http://schemas.openxmlformats.org/officeDocument/2006/relationships/chart" Target="../charts/chart804.xml"/><Relationship Id="rId5" Type="http://schemas.openxmlformats.org/officeDocument/2006/relationships/chart" Target="../charts/chart808.xml"/><Relationship Id="rId4" Type="http://schemas.openxmlformats.org/officeDocument/2006/relationships/chart" Target="../charts/chart807.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811.xml"/><Relationship Id="rId2" Type="http://schemas.openxmlformats.org/officeDocument/2006/relationships/chart" Target="../charts/chart810.xml"/><Relationship Id="rId1" Type="http://schemas.openxmlformats.org/officeDocument/2006/relationships/chart" Target="../charts/chart809.xml"/><Relationship Id="rId5" Type="http://schemas.openxmlformats.org/officeDocument/2006/relationships/chart" Target="../charts/chart813.xml"/><Relationship Id="rId4" Type="http://schemas.openxmlformats.org/officeDocument/2006/relationships/chart" Target="../charts/chart812.xml"/></Relationships>
</file>

<file path=xl/drawings/_rels/drawing169.xml.rels><?xml version="1.0" encoding="UTF-8" standalone="yes"?>
<Relationships xmlns="http://schemas.openxmlformats.org/package/2006/relationships"><Relationship Id="rId3" Type="http://schemas.openxmlformats.org/officeDocument/2006/relationships/chart" Target="../charts/chart816.xml"/><Relationship Id="rId2" Type="http://schemas.openxmlformats.org/officeDocument/2006/relationships/chart" Target="../charts/chart815.xml"/><Relationship Id="rId1" Type="http://schemas.openxmlformats.org/officeDocument/2006/relationships/chart" Target="../charts/chart814.xml"/><Relationship Id="rId5" Type="http://schemas.openxmlformats.org/officeDocument/2006/relationships/chart" Target="../charts/chart818.xml"/><Relationship Id="rId4" Type="http://schemas.openxmlformats.org/officeDocument/2006/relationships/chart" Target="../charts/chart8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chart" Target="../charts/chart66.xml"/><Relationship Id="rId4" Type="http://schemas.openxmlformats.org/officeDocument/2006/relationships/chart" Target="../charts/chart65.xml"/></Relationships>
</file>

<file path=xl/drawings/_rels/drawing170.xml.rels><?xml version="1.0" encoding="UTF-8" standalone="yes"?>
<Relationships xmlns="http://schemas.openxmlformats.org/package/2006/relationships"><Relationship Id="rId3" Type="http://schemas.openxmlformats.org/officeDocument/2006/relationships/chart" Target="../charts/chart821.xml"/><Relationship Id="rId2" Type="http://schemas.openxmlformats.org/officeDocument/2006/relationships/chart" Target="../charts/chart820.xml"/><Relationship Id="rId1" Type="http://schemas.openxmlformats.org/officeDocument/2006/relationships/chart" Target="../charts/chart819.xml"/><Relationship Id="rId5" Type="http://schemas.openxmlformats.org/officeDocument/2006/relationships/chart" Target="../charts/chart823.xml"/><Relationship Id="rId4" Type="http://schemas.openxmlformats.org/officeDocument/2006/relationships/chart" Target="../charts/chart822.xml"/></Relationships>
</file>

<file path=xl/drawings/_rels/drawing171.xml.rels><?xml version="1.0" encoding="UTF-8" standalone="yes"?>
<Relationships xmlns="http://schemas.openxmlformats.org/package/2006/relationships"><Relationship Id="rId3" Type="http://schemas.openxmlformats.org/officeDocument/2006/relationships/chart" Target="../charts/chart826.xml"/><Relationship Id="rId2" Type="http://schemas.openxmlformats.org/officeDocument/2006/relationships/chart" Target="../charts/chart825.xml"/><Relationship Id="rId1" Type="http://schemas.openxmlformats.org/officeDocument/2006/relationships/chart" Target="../charts/chart824.xml"/><Relationship Id="rId5" Type="http://schemas.openxmlformats.org/officeDocument/2006/relationships/chart" Target="../charts/chart828.xml"/><Relationship Id="rId4" Type="http://schemas.openxmlformats.org/officeDocument/2006/relationships/chart" Target="../charts/chart827.xml"/></Relationships>
</file>

<file path=xl/drawings/_rels/drawing172.xml.rels><?xml version="1.0" encoding="UTF-8" standalone="yes"?>
<Relationships xmlns="http://schemas.openxmlformats.org/package/2006/relationships"><Relationship Id="rId3" Type="http://schemas.openxmlformats.org/officeDocument/2006/relationships/chart" Target="../charts/chart831.xml"/><Relationship Id="rId2" Type="http://schemas.openxmlformats.org/officeDocument/2006/relationships/chart" Target="../charts/chart830.xml"/><Relationship Id="rId1" Type="http://schemas.openxmlformats.org/officeDocument/2006/relationships/chart" Target="../charts/chart829.xml"/><Relationship Id="rId5" Type="http://schemas.openxmlformats.org/officeDocument/2006/relationships/chart" Target="../charts/chart833.xml"/><Relationship Id="rId4" Type="http://schemas.openxmlformats.org/officeDocument/2006/relationships/chart" Target="../charts/chart832.xml"/></Relationships>
</file>

<file path=xl/drawings/_rels/drawing173.xml.rels><?xml version="1.0" encoding="UTF-8" standalone="yes"?>
<Relationships xmlns="http://schemas.openxmlformats.org/package/2006/relationships"><Relationship Id="rId3" Type="http://schemas.openxmlformats.org/officeDocument/2006/relationships/chart" Target="../charts/chart836.xml"/><Relationship Id="rId2" Type="http://schemas.openxmlformats.org/officeDocument/2006/relationships/chart" Target="../charts/chart835.xml"/><Relationship Id="rId1" Type="http://schemas.openxmlformats.org/officeDocument/2006/relationships/chart" Target="../charts/chart834.xml"/><Relationship Id="rId5" Type="http://schemas.openxmlformats.org/officeDocument/2006/relationships/chart" Target="../charts/chart838.xml"/><Relationship Id="rId4" Type="http://schemas.openxmlformats.org/officeDocument/2006/relationships/chart" Target="../charts/chart837.xml"/></Relationships>
</file>

<file path=xl/drawings/_rels/drawing174.xml.rels><?xml version="1.0" encoding="UTF-8" standalone="yes"?>
<Relationships xmlns="http://schemas.openxmlformats.org/package/2006/relationships"><Relationship Id="rId3" Type="http://schemas.openxmlformats.org/officeDocument/2006/relationships/chart" Target="../charts/chart841.xml"/><Relationship Id="rId2" Type="http://schemas.openxmlformats.org/officeDocument/2006/relationships/chart" Target="../charts/chart840.xml"/><Relationship Id="rId1" Type="http://schemas.openxmlformats.org/officeDocument/2006/relationships/chart" Target="../charts/chart839.xml"/><Relationship Id="rId5" Type="http://schemas.openxmlformats.org/officeDocument/2006/relationships/chart" Target="../charts/chart843.xml"/><Relationship Id="rId4" Type="http://schemas.openxmlformats.org/officeDocument/2006/relationships/chart" Target="../charts/chart842.xml"/></Relationships>
</file>

<file path=xl/drawings/_rels/drawing175.xml.rels><?xml version="1.0" encoding="UTF-8" standalone="yes"?>
<Relationships xmlns="http://schemas.openxmlformats.org/package/2006/relationships"><Relationship Id="rId3" Type="http://schemas.openxmlformats.org/officeDocument/2006/relationships/chart" Target="../charts/chart846.xml"/><Relationship Id="rId2" Type="http://schemas.openxmlformats.org/officeDocument/2006/relationships/chart" Target="../charts/chart845.xml"/><Relationship Id="rId1" Type="http://schemas.openxmlformats.org/officeDocument/2006/relationships/chart" Target="../charts/chart844.xml"/><Relationship Id="rId5" Type="http://schemas.openxmlformats.org/officeDocument/2006/relationships/chart" Target="../charts/chart848.xml"/><Relationship Id="rId4" Type="http://schemas.openxmlformats.org/officeDocument/2006/relationships/chart" Target="../charts/chart847.xml"/></Relationships>
</file>

<file path=xl/drawings/_rels/drawing176.xml.rels><?xml version="1.0" encoding="UTF-8" standalone="yes"?>
<Relationships xmlns="http://schemas.openxmlformats.org/package/2006/relationships"><Relationship Id="rId3" Type="http://schemas.openxmlformats.org/officeDocument/2006/relationships/chart" Target="../charts/chart851.xml"/><Relationship Id="rId2" Type="http://schemas.openxmlformats.org/officeDocument/2006/relationships/chart" Target="../charts/chart850.xml"/><Relationship Id="rId1" Type="http://schemas.openxmlformats.org/officeDocument/2006/relationships/chart" Target="../charts/chart849.xml"/><Relationship Id="rId5" Type="http://schemas.openxmlformats.org/officeDocument/2006/relationships/chart" Target="../charts/chart853.xml"/><Relationship Id="rId4" Type="http://schemas.openxmlformats.org/officeDocument/2006/relationships/chart" Target="../charts/chart85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856.xml"/><Relationship Id="rId2" Type="http://schemas.openxmlformats.org/officeDocument/2006/relationships/chart" Target="../charts/chart855.xml"/><Relationship Id="rId1" Type="http://schemas.openxmlformats.org/officeDocument/2006/relationships/chart" Target="../charts/chart854.xml"/><Relationship Id="rId5" Type="http://schemas.openxmlformats.org/officeDocument/2006/relationships/chart" Target="../charts/chart858.xml"/><Relationship Id="rId4" Type="http://schemas.openxmlformats.org/officeDocument/2006/relationships/chart" Target="../charts/chart857.xml"/></Relationships>
</file>

<file path=xl/drawings/_rels/drawing178.xml.rels><?xml version="1.0" encoding="UTF-8" standalone="yes"?>
<Relationships xmlns="http://schemas.openxmlformats.org/package/2006/relationships"><Relationship Id="rId3" Type="http://schemas.openxmlformats.org/officeDocument/2006/relationships/chart" Target="../charts/chart861.xml"/><Relationship Id="rId2" Type="http://schemas.openxmlformats.org/officeDocument/2006/relationships/chart" Target="../charts/chart860.xml"/><Relationship Id="rId1" Type="http://schemas.openxmlformats.org/officeDocument/2006/relationships/chart" Target="../charts/chart859.xml"/><Relationship Id="rId5" Type="http://schemas.openxmlformats.org/officeDocument/2006/relationships/chart" Target="../charts/chart863.xml"/><Relationship Id="rId4" Type="http://schemas.openxmlformats.org/officeDocument/2006/relationships/chart" Target="../charts/chart862.xml"/></Relationships>
</file>

<file path=xl/drawings/_rels/drawing179.xml.rels><?xml version="1.0" encoding="UTF-8" standalone="yes"?>
<Relationships xmlns="http://schemas.openxmlformats.org/package/2006/relationships"><Relationship Id="rId3" Type="http://schemas.openxmlformats.org/officeDocument/2006/relationships/chart" Target="../charts/chart866.xml"/><Relationship Id="rId2" Type="http://schemas.openxmlformats.org/officeDocument/2006/relationships/chart" Target="../charts/chart865.xml"/><Relationship Id="rId1" Type="http://schemas.openxmlformats.org/officeDocument/2006/relationships/chart" Target="../charts/chart864.xml"/><Relationship Id="rId5" Type="http://schemas.openxmlformats.org/officeDocument/2006/relationships/chart" Target="../charts/chart868.xml"/><Relationship Id="rId4" Type="http://schemas.openxmlformats.org/officeDocument/2006/relationships/chart" Target="../charts/chart86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180.xml.rels><?xml version="1.0" encoding="UTF-8" standalone="yes"?>
<Relationships xmlns="http://schemas.openxmlformats.org/package/2006/relationships"><Relationship Id="rId3" Type="http://schemas.openxmlformats.org/officeDocument/2006/relationships/chart" Target="../charts/chart871.xml"/><Relationship Id="rId2" Type="http://schemas.openxmlformats.org/officeDocument/2006/relationships/chart" Target="../charts/chart870.xml"/><Relationship Id="rId1" Type="http://schemas.openxmlformats.org/officeDocument/2006/relationships/chart" Target="../charts/chart869.xml"/><Relationship Id="rId5" Type="http://schemas.openxmlformats.org/officeDocument/2006/relationships/chart" Target="../charts/chart873.xml"/><Relationship Id="rId4" Type="http://schemas.openxmlformats.org/officeDocument/2006/relationships/chart" Target="../charts/chart872.xml"/></Relationships>
</file>

<file path=xl/drawings/_rels/drawing181.xml.rels><?xml version="1.0" encoding="UTF-8" standalone="yes"?>
<Relationships xmlns="http://schemas.openxmlformats.org/package/2006/relationships"><Relationship Id="rId3" Type="http://schemas.openxmlformats.org/officeDocument/2006/relationships/chart" Target="../charts/chart876.xml"/><Relationship Id="rId2" Type="http://schemas.openxmlformats.org/officeDocument/2006/relationships/chart" Target="../charts/chart875.xml"/><Relationship Id="rId1" Type="http://schemas.openxmlformats.org/officeDocument/2006/relationships/chart" Target="../charts/chart874.xml"/><Relationship Id="rId5" Type="http://schemas.openxmlformats.org/officeDocument/2006/relationships/chart" Target="../charts/chart878.xml"/><Relationship Id="rId4" Type="http://schemas.openxmlformats.org/officeDocument/2006/relationships/chart" Target="../charts/chart877.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881.xml"/><Relationship Id="rId2" Type="http://schemas.openxmlformats.org/officeDocument/2006/relationships/chart" Target="../charts/chart880.xml"/><Relationship Id="rId1" Type="http://schemas.openxmlformats.org/officeDocument/2006/relationships/chart" Target="../charts/chart879.xml"/><Relationship Id="rId5" Type="http://schemas.openxmlformats.org/officeDocument/2006/relationships/chart" Target="../charts/chart883.xml"/><Relationship Id="rId4" Type="http://schemas.openxmlformats.org/officeDocument/2006/relationships/chart" Target="../charts/chart882.xml"/></Relationships>
</file>

<file path=xl/drawings/_rels/drawing183.xml.rels><?xml version="1.0" encoding="UTF-8" standalone="yes"?>
<Relationships xmlns="http://schemas.openxmlformats.org/package/2006/relationships"><Relationship Id="rId3" Type="http://schemas.openxmlformats.org/officeDocument/2006/relationships/chart" Target="../charts/chart886.xml"/><Relationship Id="rId2" Type="http://schemas.openxmlformats.org/officeDocument/2006/relationships/chart" Target="../charts/chart885.xml"/><Relationship Id="rId1" Type="http://schemas.openxmlformats.org/officeDocument/2006/relationships/chart" Target="../charts/chart884.xml"/><Relationship Id="rId5" Type="http://schemas.openxmlformats.org/officeDocument/2006/relationships/chart" Target="../charts/chart888.xml"/><Relationship Id="rId4" Type="http://schemas.openxmlformats.org/officeDocument/2006/relationships/chart" Target="../charts/chart887.xml"/></Relationships>
</file>

<file path=xl/drawings/_rels/drawing184.xml.rels><?xml version="1.0" encoding="UTF-8" standalone="yes"?>
<Relationships xmlns="http://schemas.openxmlformats.org/package/2006/relationships"><Relationship Id="rId3" Type="http://schemas.openxmlformats.org/officeDocument/2006/relationships/chart" Target="../charts/chart891.xml"/><Relationship Id="rId2" Type="http://schemas.openxmlformats.org/officeDocument/2006/relationships/chart" Target="../charts/chart890.xml"/><Relationship Id="rId1" Type="http://schemas.openxmlformats.org/officeDocument/2006/relationships/chart" Target="../charts/chart889.xml"/><Relationship Id="rId5" Type="http://schemas.openxmlformats.org/officeDocument/2006/relationships/chart" Target="../charts/chart893.xml"/><Relationship Id="rId4" Type="http://schemas.openxmlformats.org/officeDocument/2006/relationships/chart" Target="../charts/chart892.xml"/></Relationships>
</file>

<file path=xl/drawings/_rels/drawing185.xml.rels><?xml version="1.0" encoding="UTF-8" standalone="yes"?>
<Relationships xmlns="http://schemas.openxmlformats.org/package/2006/relationships"><Relationship Id="rId3" Type="http://schemas.openxmlformats.org/officeDocument/2006/relationships/chart" Target="../charts/chart896.xml"/><Relationship Id="rId2" Type="http://schemas.openxmlformats.org/officeDocument/2006/relationships/chart" Target="../charts/chart895.xml"/><Relationship Id="rId1" Type="http://schemas.openxmlformats.org/officeDocument/2006/relationships/chart" Target="../charts/chart894.xml"/><Relationship Id="rId5" Type="http://schemas.openxmlformats.org/officeDocument/2006/relationships/chart" Target="../charts/chart898.xml"/><Relationship Id="rId4" Type="http://schemas.openxmlformats.org/officeDocument/2006/relationships/chart" Target="../charts/chart897.xml"/></Relationships>
</file>

<file path=xl/drawings/_rels/drawing186.xml.rels><?xml version="1.0" encoding="UTF-8" standalone="yes"?>
<Relationships xmlns="http://schemas.openxmlformats.org/package/2006/relationships"><Relationship Id="rId3" Type="http://schemas.openxmlformats.org/officeDocument/2006/relationships/chart" Target="../charts/chart901.xml"/><Relationship Id="rId2" Type="http://schemas.openxmlformats.org/officeDocument/2006/relationships/chart" Target="../charts/chart900.xml"/><Relationship Id="rId1" Type="http://schemas.openxmlformats.org/officeDocument/2006/relationships/chart" Target="../charts/chart899.xml"/><Relationship Id="rId5" Type="http://schemas.openxmlformats.org/officeDocument/2006/relationships/chart" Target="../charts/chart903.xml"/><Relationship Id="rId4" Type="http://schemas.openxmlformats.org/officeDocument/2006/relationships/chart" Target="../charts/chart902.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906.xml"/><Relationship Id="rId2" Type="http://schemas.openxmlformats.org/officeDocument/2006/relationships/chart" Target="../charts/chart905.xml"/><Relationship Id="rId1" Type="http://schemas.openxmlformats.org/officeDocument/2006/relationships/chart" Target="../charts/chart904.xml"/><Relationship Id="rId5" Type="http://schemas.openxmlformats.org/officeDocument/2006/relationships/chart" Target="../charts/chart908.xml"/><Relationship Id="rId4" Type="http://schemas.openxmlformats.org/officeDocument/2006/relationships/chart" Target="../charts/chart90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911.xml"/><Relationship Id="rId2" Type="http://schemas.openxmlformats.org/officeDocument/2006/relationships/chart" Target="../charts/chart910.xml"/><Relationship Id="rId1" Type="http://schemas.openxmlformats.org/officeDocument/2006/relationships/chart" Target="../charts/chart909.xml"/><Relationship Id="rId5" Type="http://schemas.openxmlformats.org/officeDocument/2006/relationships/chart" Target="../charts/chart913.xml"/><Relationship Id="rId4" Type="http://schemas.openxmlformats.org/officeDocument/2006/relationships/chart" Target="../charts/chart912.xml"/></Relationships>
</file>

<file path=xl/drawings/_rels/drawing189.xml.rels><?xml version="1.0" encoding="UTF-8" standalone="yes"?>
<Relationships xmlns="http://schemas.openxmlformats.org/package/2006/relationships"><Relationship Id="rId3" Type="http://schemas.openxmlformats.org/officeDocument/2006/relationships/chart" Target="../charts/chart916.xml"/><Relationship Id="rId2" Type="http://schemas.openxmlformats.org/officeDocument/2006/relationships/chart" Target="../charts/chart915.xml"/><Relationship Id="rId1" Type="http://schemas.openxmlformats.org/officeDocument/2006/relationships/chart" Target="../charts/chart914.xml"/><Relationship Id="rId5" Type="http://schemas.openxmlformats.org/officeDocument/2006/relationships/chart" Target="../charts/chart918.xml"/><Relationship Id="rId4" Type="http://schemas.openxmlformats.org/officeDocument/2006/relationships/chart" Target="../charts/chart91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90.xml.rels><?xml version="1.0" encoding="UTF-8" standalone="yes"?>
<Relationships xmlns="http://schemas.openxmlformats.org/package/2006/relationships"><Relationship Id="rId3" Type="http://schemas.openxmlformats.org/officeDocument/2006/relationships/chart" Target="../charts/chart921.xml"/><Relationship Id="rId2" Type="http://schemas.openxmlformats.org/officeDocument/2006/relationships/chart" Target="../charts/chart920.xml"/><Relationship Id="rId1" Type="http://schemas.openxmlformats.org/officeDocument/2006/relationships/chart" Target="../charts/chart919.xml"/><Relationship Id="rId5" Type="http://schemas.openxmlformats.org/officeDocument/2006/relationships/chart" Target="../charts/chart923.xml"/><Relationship Id="rId4" Type="http://schemas.openxmlformats.org/officeDocument/2006/relationships/chart" Target="../charts/chart922.xml"/></Relationships>
</file>

<file path=xl/drawings/_rels/drawing191.xml.rels><?xml version="1.0" encoding="UTF-8" standalone="yes"?>
<Relationships xmlns="http://schemas.openxmlformats.org/package/2006/relationships"><Relationship Id="rId3" Type="http://schemas.openxmlformats.org/officeDocument/2006/relationships/chart" Target="../charts/chart926.xml"/><Relationship Id="rId2" Type="http://schemas.openxmlformats.org/officeDocument/2006/relationships/chart" Target="../charts/chart925.xml"/><Relationship Id="rId1" Type="http://schemas.openxmlformats.org/officeDocument/2006/relationships/chart" Target="../charts/chart924.xml"/><Relationship Id="rId5" Type="http://schemas.openxmlformats.org/officeDocument/2006/relationships/chart" Target="../charts/chart928.xml"/><Relationship Id="rId4" Type="http://schemas.openxmlformats.org/officeDocument/2006/relationships/chart" Target="../charts/chart927.xml"/></Relationships>
</file>

<file path=xl/drawings/_rels/drawing192.xml.rels><?xml version="1.0" encoding="UTF-8" standalone="yes"?>
<Relationships xmlns="http://schemas.openxmlformats.org/package/2006/relationships"><Relationship Id="rId3" Type="http://schemas.openxmlformats.org/officeDocument/2006/relationships/chart" Target="../charts/chart931.xml"/><Relationship Id="rId2" Type="http://schemas.openxmlformats.org/officeDocument/2006/relationships/chart" Target="../charts/chart930.xml"/><Relationship Id="rId1" Type="http://schemas.openxmlformats.org/officeDocument/2006/relationships/chart" Target="../charts/chart929.xml"/><Relationship Id="rId5" Type="http://schemas.openxmlformats.org/officeDocument/2006/relationships/chart" Target="../charts/chart933.xml"/><Relationship Id="rId4" Type="http://schemas.openxmlformats.org/officeDocument/2006/relationships/chart" Target="../charts/chart932.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36.xml"/><Relationship Id="rId2" Type="http://schemas.openxmlformats.org/officeDocument/2006/relationships/chart" Target="../charts/chart935.xml"/><Relationship Id="rId1" Type="http://schemas.openxmlformats.org/officeDocument/2006/relationships/chart" Target="../charts/chart934.xml"/><Relationship Id="rId5" Type="http://schemas.openxmlformats.org/officeDocument/2006/relationships/chart" Target="../charts/chart938.xml"/><Relationship Id="rId4" Type="http://schemas.openxmlformats.org/officeDocument/2006/relationships/chart" Target="../charts/chart937.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941.xml"/><Relationship Id="rId2" Type="http://schemas.openxmlformats.org/officeDocument/2006/relationships/chart" Target="../charts/chart940.xml"/><Relationship Id="rId1" Type="http://schemas.openxmlformats.org/officeDocument/2006/relationships/chart" Target="../charts/chart939.xml"/><Relationship Id="rId5" Type="http://schemas.openxmlformats.org/officeDocument/2006/relationships/chart" Target="../charts/chart943.xml"/><Relationship Id="rId4" Type="http://schemas.openxmlformats.org/officeDocument/2006/relationships/chart" Target="../charts/chart942.xml"/></Relationships>
</file>

<file path=xl/drawings/_rels/drawing195.xml.rels><?xml version="1.0" encoding="UTF-8" standalone="yes"?>
<Relationships xmlns="http://schemas.openxmlformats.org/package/2006/relationships"><Relationship Id="rId3" Type="http://schemas.openxmlformats.org/officeDocument/2006/relationships/chart" Target="../charts/chart946.xml"/><Relationship Id="rId2" Type="http://schemas.openxmlformats.org/officeDocument/2006/relationships/chart" Target="../charts/chart945.xml"/><Relationship Id="rId1" Type="http://schemas.openxmlformats.org/officeDocument/2006/relationships/chart" Target="../charts/chart944.xml"/><Relationship Id="rId5" Type="http://schemas.openxmlformats.org/officeDocument/2006/relationships/chart" Target="../charts/chart948.xml"/><Relationship Id="rId4" Type="http://schemas.openxmlformats.org/officeDocument/2006/relationships/chart" Target="../charts/chart947.xml"/></Relationships>
</file>

<file path=xl/drawings/_rels/drawing196.xml.rels><?xml version="1.0" encoding="UTF-8" standalone="yes"?>
<Relationships xmlns="http://schemas.openxmlformats.org/package/2006/relationships"><Relationship Id="rId3" Type="http://schemas.openxmlformats.org/officeDocument/2006/relationships/chart" Target="../charts/chart951.xml"/><Relationship Id="rId2" Type="http://schemas.openxmlformats.org/officeDocument/2006/relationships/chart" Target="../charts/chart950.xml"/><Relationship Id="rId1" Type="http://schemas.openxmlformats.org/officeDocument/2006/relationships/chart" Target="../charts/chart949.xml"/><Relationship Id="rId5" Type="http://schemas.openxmlformats.org/officeDocument/2006/relationships/chart" Target="../charts/chart953.xml"/><Relationship Id="rId4" Type="http://schemas.openxmlformats.org/officeDocument/2006/relationships/chart" Target="../charts/chart95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56.xml"/><Relationship Id="rId2" Type="http://schemas.openxmlformats.org/officeDocument/2006/relationships/chart" Target="../charts/chart955.xml"/><Relationship Id="rId1" Type="http://schemas.openxmlformats.org/officeDocument/2006/relationships/chart" Target="../charts/chart954.xml"/><Relationship Id="rId5" Type="http://schemas.openxmlformats.org/officeDocument/2006/relationships/chart" Target="../charts/chart958.xml"/><Relationship Id="rId4" Type="http://schemas.openxmlformats.org/officeDocument/2006/relationships/chart" Target="../charts/chart957.xml"/></Relationships>
</file>

<file path=xl/drawings/_rels/drawing198.xml.rels><?xml version="1.0" encoding="UTF-8" standalone="yes"?>
<Relationships xmlns="http://schemas.openxmlformats.org/package/2006/relationships"><Relationship Id="rId3" Type="http://schemas.openxmlformats.org/officeDocument/2006/relationships/chart" Target="../charts/chart961.xml"/><Relationship Id="rId2" Type="http://schemas.openxmlformats.org/officeDocument/2006/relationships/chart" Target="../charts/chart960.xml"/><Relationship Id="rId1" Type="http://schemas.openxmlformats.org/officeDocument/2006/relationships/chart" Target="../charts/chart959.xml"/><Relationship Id="rId5" Type="http://schemas.openxmlformats.org/officeDocument/2006/relationships/chart" Target="../charts/chart963.xml"/><Relationship Id="rId4" Type="http://schemas.openxmlformats.org/officeDocument/2006/relationships/chart" Target="../charts/chart962.xml"/></Relationships>
</file>

<file path=xl/drawings/_rels/drawing199.xml.rels><?xml version="1.0" encoding="UTF-8" standalone="yes"?>
<Relationships xmlns="http://schemas.openxmlformats.org/package/2006/relationships"><Relationship Id="rId3" Type="http://schemas.openxmlformats.org/officeDocument/2006/relationships/chart" Target="../charts/chart966.xml"/><Relationship Id="rId2" Type="http://schemas.openxmlformats.org/officeDocument/2006/relationships/chart" Target="../charts/chart965.xml"/><Relationship Id="rId1" Type="http://schemas.openxmlformats.org/officeDocument/2006/relationships/chart" Target="../charts/chart964.xml"/><Relationship Id="rId5" Type="http://schemas.openxmlformats.org/officeDocument/2006/relationships/chart" Target="../charts/chart968.xml"/><Relationship Id="rId4" Type="http://schemas.openxmlformats.org/officeDocument/2006/relationships/chart" Target="../charts/chart96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200.xml.rels><?xml version="1.0" encoding="UTF-8" standalone="yes"?>
<Relationships xmlns="http://schemas.openxmlformats.org/package/2006/relationships"><Relationship Id="rId3" Type="http://schemas.openxmlformats.org/officeDocument/2006/relationships/chart" Target="../charts/chart971.xml"/><Relationship Id="rId2" Type="http://schemas.openxmlformats.org/officeDocument/2006/relationships/chart" Target="../charts/chart970.xml"/><Relationship Id="rId1" Type="http://schemas.openxmlformats.org/officeDocument/2006/relationships/chart" Target="../charts/chart969.xml"/><Relationship Id="rId5" Type="http://schemas.openxmlformats.org/officeDocument/2006/relationships/chart" Target="../charts/chart973.xml"/><Relationship Id="rId4" Type="http://schemas.openxmlformats.org/officeDocument/2006/relationships/chart" Target="../charts/chart972.xml"/></Relationships>
</file>

<file path=xl/drawings/_rels/drawing201.xml.rels><?xml version="1.0" encoding="UTF-8" standalone="yes"?>
<Relationships xmlns="http://schemas.openxmlformats.org/package/2006/relationships"><Relationship Id="rId3" Type="http://schemas.openxmlformats.org/officeDocument/2006/relationships/chart" Target="../charts/chart976.xml"/><Relationship Id="rId2" Type="http://schemas.openxmlformats.org/officeDocument/2006/relationships/chart" Target="../charts/chart975.xml"/><Relationship Id="rId1" Type="http://schemas.openxmlformats.org/officeDocument/2006/relationships/chart" Target="../charts/chart974.xml"/><Relationship Id="rId5" Type="http://schemas.openxmlformats.org/officeDocument/2006/relationships/chart" Target="../charts/chart978.xml"/><Relationship Id="rId4" Type="http://schemas.openxmlformats.org/officeDocument/2006/relationships/chart" Target="../charts/chart977.xml"/></Relationships>
</file>

<file path=xl/drawings/_rels/drawing202.xml.rels><?xml version="1.0" encoding="UTF-8" standalone="yes"?>
<Relationships xmlns="http://schemas.openxmlformats.org/package/2006/relationships"><Relationship Id="rId3" Type="http://schemas.openxmlformats.org/officeDocument/2006/relationships/chart" Target="../charts/chart981.xml"/><Relationship Id="rId2" Type="http://schemas.openxmlformats.org/officeDocument/2006/relationships/chart" Target="../charts/chart980.xml"/><Relationship Id="rId1" Type="http://schemas.openxmlformats.org/officeDocument/2006/relationships/chart" Target="../charts/chart979.xml"/><Relationship Id="rId5" Type="http://schemas.openxmlformats.org/officeDocument/2006/relationships/chart" Target="../charts/chart983.xml"/><Relationship Id="rId4" Type="http://schemas.openxmlformats.org/officeDocument/2006/relationships/chart" Target="../charts/chart982.xml"/></Relationships>
</file>

<file path=xl/drawings/_rels/drawing203.xml.rels><?xml version="1.0" encoding="UTF-8" standalone="yes"?>
<Relationships xmlns="http://schemas.openxmlformats.org/package/2006/relationships"><Relationship Id="rId3" Type="http://schemas.openxmlformats.org/officeDocument/2006/relationships/chart" Target="../charts/chart986.xml"/><Relationship Id="rId2" Type="http://schemas.openxmlformats.org/officeDocument/2006/relationships/chart" Target="../charts/chart985.xml"/><Relationship Id="rId1" Type="http://schemas.openxmlformats.org/officeDocument/2006/relationships/chart" Target="../charts/chart984.xml"/><Relationship Id="rId4" Type="http://schemas.openxmlformats.org/officeDocument/2006/relationships/chart" Target="../charts/chart987.xml"/></Relationships>
</file>

<file path=xl/drawings/_rels/drawing204.xml.rels><?xml version="1.0" encoding="UTF-8" standalone="yes"?>
<Relationships xmlns="http://schemas.openxmlformats.org/package/2006/relationships"><Relationship Id="rId3" Type="http://schemas.openxmlformats.org/officeDocument/2006/relationships/chart" Target="../charts/chart990.xml"/><Relationship Id="rId2" Type="http://schemas.openxmlformats.org/officeDocument/2006/relationships/chart" Target="../charts/chart989.xml"/><Relationship Id="rId1" Type="http://schemas.openxmlformats.org/officeDocument/2006/relationships/chart" Target="../charts/chart988.xml"/><Relationship Id="rId5" Type="http://schemas.openxmlformats.org/officeDocument/2006/relationships/chart" Target="../charts/chart992.xml"/><Relationship Id="rId4" Type="http://schemas.openxmlformats.org/officeDocument/2006/relationships/chart" Target="../charts/chart991.xml"/></Relationships>
</file>

<file path=xl/drawings/_rels/drawing205.xml.rels><?xml version="1.0" encoding="UTF-8" standalone="yes"?>
<Relationships xmlns="http://schemas.openxmlformats.org/package/2006/relationships"><Relationship Id="rId3" Type="http://schemas.openxmlformats.org/officeDocument/2006/relationships/chart" Target="../charts/chart995.xml"/><Relationship Id="rId2" Type="http://schemas.openxmlformats.org/officeDocument/2006/relationships/chart" Target="../charts/chart994.xml"/><Relationship Id="rId1" Type="http://schemas.openxmlformats.org/officeDocument/2006/relationships/chart" Target="../charts/chart993.xml"/><Relationship Id="rId5" Type="http://schemas.openxmlformats.org/officeDocument/2006/relationships/chart" Target="../charts/chart997.xml"/><Relationship Id="rId4" Type="http://schemas.openxmlformats.org/officeDocument/2006/relationships/chart" Target="../charts/chart996.xml"/></Relationships>
</file>

<file path=xl/drawings/_rels/drawing206.xml.rels><?xml version="1.0" encoding="UTF-8" standalone="yes"?>
<Relationships xmlns="http://schemas.openxmlformats.org/package/2006/relationships"><Relationship Id="rId3" Type="http://schemas.openxmlformats.org/officeDocument/2006/relationships/chart" Target="../charts/chart1000.xml"/><Relationship Id="rId2" Type="http://schemas.openxmlformats.org/officeDocument/2006/relationships/chart" Target="../charts/chart999.xml"/><Relationship Id="rId1" Type="http://schemas.openxmlformats.org/officeDocument/2006/relationships/chart" Target="../charts/chart998.xml"/><Relationship Id="rId5" Type="http://schemas.openxmlformats.org/officeDocument/2006/relationships/chart" Target="../charts/chart1002.xml"/><Relationship Id="rId4" Type="http://schemas.openxmlformats.org/officeDocument/2006/relationships/chart" Target="../charts/chart1001.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1005.xml"/><Relationship Id="rId2" Type="http://schemas.openxmlformats.org/officeDocument/2006/relationships/chart" Target="../charts/chart1004.xml"/><Relationship Id="rId1" Type="http://schemas.openxmlformats.org/officeDocument/2006/relationships/chart" Target="../charts/chart1003.xml"/><Relationship Id="rId5" Type="http://schemas.openxmlformats.org/officeDocument/2006/relationships/chart" Target="../charts/chart1007.xml"/><Relationship Id="rId4" Type="http://schemas.openxmlformats.org/officeDocument/2006/relationships/chart" Target="../charts/chart1006.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10.xml"/><Relationship Id="rId2" Type="http://schemas.openxmlformats.org/officeDocument/2006/relationships/chart" Target="../charts/chart1009.xml"/><Relationship Id="rId1" Type="http://schemas.openxmlformats.org/officeDocument/2006/relationships/chart" Target="../charts/chart1008.xml"/><Relationship Id="rId5" Type="http://schemas.openxmlformats.org/officeDocument/2006/relationships/chart" Target="../charts/chart1012.xml"/><Relationship Id="rId4" Type="http://schemas.openxmlformats.org/officeDocument/2006/relationships/chart" Target="../charts/chart1011.xml"/></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15.xml"/><Relationship Id="rId2" Type="http://schemas.openxmlformats.org/officeDocument/2006/relationships/chart" Target="../charts/chart1014.xml"/><Relationship Id="rId1" Type="http://schemas.openxmlformats.org/officeDocument/2006/relationships/chart" Target="../charts/chart1013.xml"/><Relationship Id="rId5" Type="http://schemas.openxmlformats.org/officeDocument/2006/relationships/chart" Target="../charts/chart1017.xml"/><Relationship Id="rId4" Type="http://schemas.openxmlformats.org/officeDocument/2006/relationships/chart" Target="../charts/chart101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20.xml"/><Relationship Id="rId2" Type="http://schemas.openxmlformats.org/officeDocument/2006/relationships/chart" Target="../charts/chart1019.xml"/><Relationship Id="rId1" Type="http://schemas.openxmlformats.org/officeDocument/2006/relationships/chart" Target="../charts/chart1018.xml"/><Relationship Id="rId5" Type="http://schemas.openxmlformats.org/officeDocument/2006/relationships/chart" Target="../charts/chart1022.xml"/><Relationship Id="rId4" Type="http://schemas.openxmlformats.org/officeDocument/2006/relationships/chart" Target="../charts/chart10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chart" Target="../charts/chart93.xml"/><Relationship Id="rId4" Type="http://schemas.openxmlformats.org/officeDocument/2006/relationships/chart" Target="../charts/chart9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5" Type="http://schemas.openxmlformats.org/officeDocument/2006/relationships/chart" Target="../charts/chart98.xml"/><Relationship Id="rId4" Type="http://schemas.openxmlformats.org/officeDocument/2006/relationships/chart" Target="../charts/chart9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5" Type="http://schemas.openxmlformats.org/officeDocument/2006/relationships/chart" Target="../charts/chart103.xml"/><Relationship Id="rId4" Type="http://schemas.openxmlformats.org/officeDocument/2006/relationships/chart" Target="../charts/chart10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 Id="rId5" Type="http://schemas.openxmlformats.org/officeDocument/2006/relationships/chart" Target="../charts/chart108.xml"/><Relationship Id="rId4" Type="http://schemas.openxmlformats.org/officeDocument/2006/relationships/chart" Target="../charts/chart10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chart" Target="../charts/chart113.xml"/><Relationship Id="rId4" Type="http://schemas.openxmlformats.org/officeDocument/2006/relationships/chart" Target="../charts/chart11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5" Type="http://schemas.openxmlformats.org/officeDocument/2006/relationships/chart" Target="../charts/chart118.xml"/><Relationship Id="rId4" Type="http://schemas.openxmlformats.org/officeDocument/2006/relationships/chart" Target="../charts/chart117.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 Id="rId5" Type="http://schemas.openxmlformats.org/officeDocument/2006/relationships/chart" Target="../charts/chart123.xml"/><Relationship Id="rId4" Type="http://schemas.openxmlformats.org/officeDocument/2006/relationships/chart" Target="../charts/chart12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5" Type="http://schemas.openxmlformats.org/officeDocument/2006/relationships/chart" Target="../charts/chart128.xml"/><Relationship Id="rId4" Type="http://schemas.openxmlformats.org/officeDocument/2006/relationships/chart" Target="../charts/chart12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chart" Target="../charts/chart133.xml"/><Relationship Id="rId4"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 Id="rId5" Type="http://schemas.openxmlformats.org/officeDocument/2006/relationships/chart" Target="../charts/chart138.xml"/><Relationship Id="rId4" Type="http://schemas.openxmlformats.org/officeDocument/2006/relationships/chart" Target="../charts/chart13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5" Type="http://schemas.openxmlformats.org/officeDocument/2006/relationships/chart" Target="../charts/chart143.xml"/><Relationship Id="rId4" Type="http://schemas.openxmlformats.org/officeDocument/2006/relationships/chart" Target="../charts/chart14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 Id="rId5" Type="http://schemas.openxmlformats.org/officeDocument/2006/relationships/chart" Target="../charts/chart148.xml"/><Relationship Id="rId4" Type="http://schemas.openxmlformats.org/officeDocument/2006/relationships/chart" Target="../charts/chart147.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5" Type="http://schemas.openxmlformats.org/officeDocument/2006/relationships/chart" Target="../charts/chart153.xml"/><Relationship Id="rId4" Type="http://schemas.openxmlformats.org/officeDocument/2006/relationships/chart" Target="../charts/chart15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 Id="rId5" Type="http://schemas.openxmlformats.org/officeDocument/2006/relationships/chart" Target="../charts/chart158.xml"/><Relationship Id="rId4" Type="http://schemas.openxmlformats.org/officeDocument/2006/relationships/chart" Target="../charts/chart15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 Id="rId5" Type="http://schemas.openxmlformats.org/officeDocument/2006/relationships/chart" Target="../charts/chart163.xml"/><Relationship Id="rId4" Type="http://schemas.openxmlformats.org/officeDocument/2006/relationships/chart" Target="../charts/chart16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 Id="rId5" Type="http://schemas.openxmlformats.org/officeDocument/2006/relationships/chart" Target="../charts/chart168.xml"/><Relationship Id="rId4" Type="http://schemas.openxmlformats.org/officeDocument/2006/relationships/chart" Target="../charts/chart16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5" Type="http://schemas.openxmlformats.org/officeDocument/2006/relationships/chart" Target="../charts/chart173.xml"/><Relationship Id="rId4" Type="http://schemas.openxmlformats.org/officeDocument/2006/relationships/chart" Target="../charts/chart17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5" Type="http://schemas.openxmlformats.org/officeDocument/2006/relationships/chart" Target="../charts/chart178.xml"/><Relationship Id="rId4" Type="http://schemas.openxmlformats.org/officeDocument/2006/relationships/chart" Target="../charts/chart177.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 Id="rId5" Type="http://schemas.openxmlformats.org/officeDocument/2006/relationships/chart" Target="../charts/chart183.xml"/><Relationship Id="rId4" Type="http://schemas.openxmlformats.org/officeDocument/2006/relationships/chart" Target="../charts/chart18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 Id="rId5" Type="http://schemas.openxmlformats.org/officeDocument/2006/relationships/chart" Target="../charts/chart188.xml"/><Relationship Id="rId4" Type="http://schemas.openxmlformats.org/officeDocument/2006/relationships/chart" Target="../charts/chart18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5" Type="http://schemas.openxmlformats.org/officeDocument/2006/relationships/chart" Target="../charts/chart193.xml"/><Relationship Id="rId4" Type="http://schemas.openxmlformats.org/officeDocument/2006/relationships/chart" Target="../charts/chart192.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5" Type="http://schemas.openxmlformats.org/officeDocument/2006/relationships/chart" Target="../charts/chart198.xml"/><Relationship Id="rId4" Type="http://schemas.openxmlformats.org/officeDocument/2006/relationships/chart" Target="../charts/chart19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5" Type="http://schemas.openxmlformats.org/officeDocument/2006/relationships/chart" Target="../charts/chart203.xml"/><Relationship Id="rId4" Type="http://schemas.openxmlformats.org/officeDocument/2006/relationships/chart" Target="../charts/chart20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 Id="rId5" Type="http://schemas.openxmlformats.org/officeDocument/2006/relationships/chart" Target="../charts/chart208.xml"/><Relationship Id="rId4" Type="http://schemas.openxmlformats.org/officeDocument/2006/relationships/chart" Target="../charts/chart20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5" Type="http://schemas.openxmlformats.org/officeDocument/2006/relationships/chart" Target="../charts/chart213.xml"/><Relationship Id="rId4" Type="http://schemas.openxmlformats.org/officeDocument/2006/relationships/chart" Target="../charts/chart212.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216.xml"/><Relationship Id="rId2" Type="http://schemas.openxmlformats.org/officeDocument/2006/relationships/chart" Target="../charts/chart215.xml"/><Relationship Id="rId1" Type="http://schemas.openxmlformats.org/officeDocument/2006/relationships/chart" Target="../charts/chart214.xml"/><Relationship Id="rId5" Type="http://schemas.openxmlformats.org/officeDocument/2006/relationships/chart" Target="../charts/chart218.xml"/><Relationship Id="rId4" Type="http://schemas.openxmlformats.org/officeDocument/2006/relationships/chart" Target="../charts/chart21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221.xml"/><Relationship Id="rId2" Type="http://schemas.openxmlformats.org/officeDocument/2006/relationships/chart" Target="../charts/chart220.xml"/><Relationship Id="rId1" Type="http://schemas.openxmlformats.org/officeDocument/2006/relationships/chart" Target="../charts/chart219.xml"/><Relationship Id="rId5" Type="http://schemas.openxmlformats.org/officeDocument/2006/relationships/chart" Target="../charts/chart223.xml"/><Relationship Id="rId4" Type="http://schemas.openxmlformats.org/officeDocument/2006/relationships/chart" Target="../charts/chart2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226.xml"/><Relationship Id="rId2" Type="http://schemas.openxmlformats.org/officeDocument/2006/relationships/chart" Target="../charts/chart225.xml"/><Relationship Id="rId1" Type="http://schemas.openxmlformats.org/officeDocument/2006/relationships/chart" Target="../charts/chart224.xml"/><Relationship Id="rId5" Type="http://schemas.openxmlformats.org/officeDocument/2006/relationships/chart" Target="../charts/chart228.xml"/><Relationship Id="rId4" Type="http://schemas.openxmlformats.org/officeDocument/2006/relationships/chart" Target="../charts/chart227.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5" Type="http://schemas.openxmlformats.org/officeDocument/2006/relationships/chart" Target="../charts/chart233.xml"/><Relationship Id="rId4" Type="http://schemas.openxmlformats.org/officeDocument/2006/relationships/chart" Target="../charts/chart23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36.xml"/><Relationship Id="rId2" Type="http://schemas.openxmlformats.org/officeDocument/2006/relationships/chart" Target="../charts/chart235.xml"/><Relationship Id="rId1" Type="http://schemas.openxmlformats.org/officeDocument/2006/relationships/chart" Target="../charts/chart234.xml"/><Relationship Id="rId5" Type="http://schemas.openxmlformats.org/officeDocument/2006/relationships/chart" Target="../charts/chart238.xml"/><Relationship Id="rId4" Type="http://schemas.openxmlformats.org/officeDocument/2006/relationships/chart" Target="../charts/chart23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5" Type="http://schemas.openxmlformats.org/officeDocument/2006/relationships/chart" Target="../charts/chart243.xml"/><Relationship Id="rId4" Type="http://schemas.openxmlformats.org/officeDocument/2006/relationships/chart" Target="../charts/chart242.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246.xml"/><Relationship Id="rId2" Type="http://schemas.openxmlformats.org/officeDocument/2006/relationships/chart" Target="../charts/chart245.xml"/><Relationship Id="rId1" Type="http://schemas.openxmlformats.org/officeDocument/2006/relationships/chart" Target="../charts/chart244.xml"/><Relationship Id="rId5" Type="http://schemas.openxmlformats.org/officeDocument/2006/relationships/chart" Target="../charts/chart248.xml"/><Relationship Id="rId4" Type="http://schemas.openxmlformats.org/officeDocument/2006/relationships/chart" Target="../charts/chart247.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251.xml"/><Relationship Id="rId2" Type="http://schemas.openxmlformats.org/officeDocument/2006/relationships/chart" Target="../charts/chart250.xml"/><Relationship Id="rId1" Type="http://schemas.openxmlformats.org/officeDocument/2006/relationships/chart" Target="../charts/chart249.xml"/><Relationship Id="rId5" Type="http://schemas.openxmlformats.org/officeDocument/2006/relationships/chart" Target="../charts/chart253.xml"/><Relationship Id="rId4" Type="http://schemas.openxmlformats.org/officeDocument/2006/relationships/chart" Target="../charts/chart252.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256.xml"/><Relationship Id="rId2" Type="http://schemas.openxmlformats.org/officeDocument/2006/relationships/chart" Target="../charts/chart255.xml"/><Relationship Id="rId1" Type="http://schemas.openxmlformats.org/officeDocument/2006/relationships/chart" Target="../charts/chart254.xml"/><Relationship Id="rId5" Type="http://schemas.openxmlformats.org/officeDocument/2006/relationships/chart" Target="../charts/chart258.xml"/><Relationship Id="rId4" Type="http://schemas.openxmlformats.org/officeDocument/2006/relationships/chart" Target="../charts/chart257.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61.xml"/><Relationship Id="rId2" Type="http://schemas.openxmlformats.org/officeDocument/2006/relationships/chart" Target="../charts/chart260.xml"/><Relationship Id="rId1" Type="http://schemas.openxmlformats.org/officeDocument/2006/relationships/chart" Target="../charts/chart259.xml"/><Relationship Id="rId5" Type="http://schemas.openxmlformats.org/officeDocument/2006/relationships/chart" Target="../charts/chart263.xml"/><Relationship Id="rId4" Type="http://schemas.openxmlformats.org/officeDocument/2006/relationships/chart" Target="../charts/chart262.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266.xml"/><Relationship Id="rId2" Type="http://schemas.openxmlformats.org/officeDocument/2006/relationships/chart" Target="../charts/chart265.xml"/><Relationship Id="rId1" Type="http://schemas.openxmlformats.org/officeDocument/2006/relationships/chart" Target="../charts/chart264.xml"/><Relationship Id="rId5" Type="http://schemas.openxmlformats.org/officeDocument/2006/relationships/chart" Target="../charts/chart268.xml"/><Relationship Id="rId4" Type="http://schemas.openxmlformats.org/officeDocument/2006/relationships/chart" Target="../charts/chart267.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271.xml"/><Relationship Id="rId2" Type="http://schemas.openxmlformats.org/officeDocument/2006/relationships/chart" Target="../charts/chart270.xml"/><Relationship Id="rId1" Type="http://schemas.openxmlformats.org/officeDocument/2006/relationships/chart" Target="../charts/chart269.xml"/><Relationship Id="rId5" Type="http://schemas.openxmlformats.org/officeDocument/2006/relationships/chart" Target="../charts/chart273.xml"/><Relationship Id="rId4" Type="http://schemas.openxmlformats.org/officeDocument/2006/relationships/chart" Target="../charts/chart27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76.xml"/><Relationship Id="rId2" Type="http://schemas.openxmlformats.org/officeDocument/2006/relationships/chart" Target="../charts/chart275.xml"/><Relationship Id="rId1" Type="http://schemas.openxmlformats.org/officeDocument/2006/relationships/chart" Target="../charts/chart274.xml"/><Relationship Id="rId5" Type="http://schemas.openxmlformats.org/officeDocument/2006/relationships/chart" Target="../charts/chart278.xml"/><Relationship Id="rId4" Type="http://schemas.openxmlformats.org/officeDocument/2006/relationships/chart" Target="../charts/chart277.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281.xml"/><Relationship Id="rId2" Type="http://schemas.openxmlformats.org/officeDocument/2006/relationships/chart" Target="../charts/chart280.xml"/><Relationship Id="rId1" Type="http://schemas.openxmlformats.org/officeDocument/2006/relationships/chart" Target="../charts/chart279.xml"/><Relationship Id="rId5" Type="http://schemas.openxmlformats.org/officeDocument/2006/relationships/chart" Target="../charts/chart283.xml"/><Relationship Id="rId4" Type="http://schemas.openxmlformats.org/officeDocument/2006/relationships/chart" Target="../charts/chart282.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286.xml"/><Relationship Id="rId2" Type="http://schemas.openxmlformats.org/officeDocument/2006/relationships/chart" Target="../charts/chart285.xml"/><Relationship Id="rId1" Type="http://schemas.openxmlformats.org/officeDocument/2006/relationships/chart" Target="../charts/chart284.xml"/><Relationship Id="rId5" Type="http://schemas.openxmlformats.org/officeDocument/2006/relationships/chart" Target="../charts/chart288.xml"/><Relationship Id="rId4" Type="http://schemas.openxmlformats.org/officeDocument/2006/relationships/chart" Target="../charts/chart287.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91.xml"/><Relationship Id="rId2" Type="http://schemas.openxmlformats.org/officeDocument/2006/relationships/chart" Target="../charts/chart290.xml"/><Relationship Id="rId1" Type="http://schemas.openxmlformats.org/officeDocument/2006/relationships/chart" Target="../charts/chart289.xml"/><Relationship Id="rId5" Type="http://schemas.openxmlformats.org/officeDocument/2006/relationships/chart" Target="../charts/chart293.xml"/><Relationship Id="rId4" Type="http://schemas.openxmlformats.org/officeDocument/2006/relationships/chart" Target="../charts/chart292.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96.xml"/><Relationship Id="rId2" Type="http://schemas.openxmlformats.org/officeDocument/2006/relationships/chart" Target="../charts/chart295.xml"/><Relationship Id="rId1" Type="http://schemas.openxmlformats.org/officeDocument/2006/relationships/chart" Target="../charts/chart294.xml"/><Relationship Id="rId5" Type="http://schemas.openxmlformats.org/officeDocument/2006/relationships/chart" Target="../charts/chart298.xml"/><Relationship Id="rId4" Type="http://schemas.openxmlformats.org/officeDocument/2006/relationships/chart" Target="../charts/chart29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301.xml"/><Relationship Id="rId2" Type="http://schemas.openxmlformats.org/officeDocument/2006/relationships/chart" Target="../charts/chart300.xml"/><Relationship Id="rId1" Type="http://schemas.openxmlformats.org/officeDocument/2006/relationships/chart" Target="../charts/chart299.xml"/><Relationship Id="rId5" Type="http://schemas.openxmlformats.org/officeDocument/2006/relationships/chart" Target="../charts/chart303.xml"/><Relationship Id="rId4" Type="http://schemas.openxmlformats.org/officeDocument/2006/relationships/chart" Target="../charts/chart302.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306.xml"/><Relationship Id="rId2" Type="http://schemas.openxmlformats.org/officeDocument/2006/relationships/chart" Target="../charts/chart305.xml"/><Relationship Id="rId1" Type="http://schemas.openxmlformats.org/officeDocument/2006/relationships/chart" Target="../charts/chart304.xml"/><Relationship Id="rId5" Type="http://schemas.openxmlformats.org/officeDocument/2006/relationships/chart" Target="../charts/chart308.xml"/><Relationship Id="rId4" Type="http://schemas.openxmlformats.org/officeDocument/2006/relationships/chart" Target="../charts/chart307.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311.xml"/><Relationship Id="rId2" Type="http://schemas.openxmlformats.org/officeDocument/2006/relationships/chart" Target="../charts/chart310.xml"/><Relationship Id="rId1" Type="http://schemas.openxmlformats.org/officeDocument/2006/relationships/chart" Target="../charts/chart309.xml"/><Relationship Id="rId5" Type="http://schemas.openxmlformats.org/officeDocument/2006/relationships/chart" Target="../charts/chart313.xml"/><Relationship Id="rId4" Type="http://schemas.openxmlformats.org/officeDocument/2006/relationships/chart" Target="../charts/chart31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316.xml"/><Relationship Id="rId2" Type="http://schemas.openxmlformats.org/officeDocument/2006/relationships/chart" Target="../charts/chart315.xml"/><Relationship Id="rId1" Type="http://schemas.openxmlformats.org/officeDocument/2006/relationships/chart" Target="../charts/chart314.xml"/><Relationship Id="rId5" Type="http://schemas.openxmlformats.org/officeDocument/2006/relationships/chart" Target="../charts/chart318.xml"/><Relationship Id="rId4" Type="http://schemas.openxmlformats.org/officeDocument/2006/relationships/chart" Target="../charts/chart317.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321.xml"/><Relationship Id="rId2" Type="http://schemas.openxmlformats.org/officeDocument/2006/relationships/chart" Target="../charts/chart320.xml"/><Relationship Id="rId1" Type="http://schemas.openxmlformats.org/officeDocument/2006/relationships/chart" Target="../charts/chart319.xml"/><Relationship Id="rId4" Type="http://schemas.openxmlformats.org/officeDocument/2006/relationships/chart" Target="../charts/chart3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325.xml"/><Relationship Id="rId2" Type="http://schemas.openxmlformats.org/officeDocument/2006/relationships/chart" Target="../charts/chart324.xml"/><Relationship Id="rId1" Type="http://schemas.openxmlformats.org/officeDocument/2006/relationships/chart" Target="../charts/chart323.xml"/><Relationship Id="rId5" Type="http://schemas.openxmlformats.org/officeDocument/2006/relationships/chart" Target="../charts/chart327.xml"/><Relationship Id="rId4" Type="http://schemas.openxmlformats.org/officeDocument/2006/relationships/chart" Target="../charts/chart326.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330.xml"/><Relationship Id="rId2" Type="http://schemas.openxmlformats.org/officeDocument/2006/relationships/chart" Target="../charts/chart329.xml"/><Relationship Id="rId1" Type="http://schemas.openxmlformats.org/officeDocument/2006/relationships/chart" Target="../charts/chart328.xml"/><Relationship Id="rId5" Type="http://schemas.openxmlformats.org/officeDocument/2006/relationships/chart" Target="../charts/chart332.xml"/><Relationship Id="rId4" Type="http://schemas.openxmlformats.org/officeDocument/2006/relationships/chart" Target="../charts/chart331.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335.xml"/><Relationship Id="rId2" Type="http://schemas.openxmlformats.org/officeDocument/2006/relationships/chart" Target="../charts/chart334.xml"/><Relationship Id="rId1" Type="http://schemas.openxmlformats.org/officeDocument/2006/relationships/chart" Target="../charts/chart333.xml"/><Relationship Id="rId5" Type="http://schemas.openxmlformats.org/officeDocument/2006/relationships/chart" Target="../charts/chart337.xml"/><Relationship Id="rId4" Type="http://schemas.openxmlformats.org/officeDocument/2006/relationships/chart" Target="../charts/chart33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340.xml"/><Relationship Id="rId2" Type="http://schemas.openxmlformats.org/officeDocument/2006/relationships/chart" Target="../charts/chart339.xml"/><Relationship Id="rId1" Type="http://schemas.openxmlformats.org/officeDocument/2006/relationships/chart" Target="../charts/chart338.xml"/><Relationship Id="rId4" Type="http://schemas.openxmlformats.org/officeDocument/2006/relationships/chart" Target="../charts/chart341.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344.xml"/><Relationship Id="rId2" Type="http://schemas.openxmlformats.org/officeDocument/2006/relationships/chart" Target="../charts/chart343.xml"/><Relationship Id="rId1" Type="http://schemas.openxmlformats.org/officeDocument/2006/relationships/chart" Target="../charts/chart342.xml"/><Relationship Id="rId5" Type="http://schemas.openxmlformats.org/officeDocument/2006/relationships/chart" Target="../charts/chart346.xml"/><Relationship Id="rId4" Type="http://schemas.openxmlformats.org/officeDocument/2006/relationships/chart" Target="../charts/chart345.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349.xml"/><Relationship Id="rId2" Type="http://schemas.openxmlformats.org/officeDocument/2006/relationships/chart" Target="../charts/chart348.xml"/><Relationship Id="rId1" Type="http://schemas.openxmlformats.org/officeDocument/2006/relationships/chart" Target="../charts/chart347.xml"/><Relationship Id="rId5" Type="http://schemas.openxmlformats.org/officeDocument/2006/relationships/chart" Target="../charts/chart351.xml"/><Relationship Id="rId4" Type="http://schemas.openxmlformats.org/officeDocument/2006/relationships/chart" Target="../charts/chart350.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54.xml"/><Relationship Id="rId2" Type="http://schemas.openxmlformats.org/officeDocument/2006/relationships/chart" Target="../charts/chart353.xml"/><Relationship Id="rId1" Type="http://schemas.openxmlformats.org/officeDocument/2006/relationships/chart" Target="../charts/chart352.xml"/><Relationship Id="rId5" Type="http://schemas.openxmlformats.org/officeDocument/2006/relationships/chart" Target="../charts/chart356.xml"/><Relationship Id="rId4" Type="http://schemas.openxmlformats.org/officeDocument/2006/relationships/chart" Target="../charts/chart355.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359.xml"/><Relationship Id="rId2" Type="http://schemas.openxmlformats.org/officeDocument/2006/relationships/chart" Target="../charts/chart358.xml"/><Relationship Id="rId1" Type="http://schemas.openxmlformats.org/officeDocument/2006/relationships/chart" Target="../charts/chart357.xml"/><Relationship Id="rId5" Type="http://schemas.openxmlformats.org/officeDocument/2006/relationships/chart" Target="../charts/chart361.xml"/><Relationship Id="rId4" Type="http://schemas.openxmlformats.org/officeDocument/2006/relationships/chart" Target="../charts/chart36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64.xml"/><Relationship Id="rId2" Type="http://schemas.openxmlformats.org/officeDocument/2006/relationships/chart" Target="../charts/chart363.xml"/><Relationship Id="rId1" Type="http://schemas.openxmlformats.org/officeDocument/2006/relationships/chart" Target="../charts/chart362.xml"/><Relationship Id="rId5" Type="http://schemas.openxmlformats.org/officeDocument/2006/relationships/chart" Target="../charts/chart366.xml"/><Relationship Id="rId4" Type="http://schemas.openxmlformats.org/officeDocument/2006/relationships/chart" Target="../charts/chart365.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369.xml"/><Relationship Id="rId2" Type="http://schemas.openxmlformats.org/officeDocument/2006/relationships/chart" Target="../charts/chart368.xml"/><Relationship Id="rId1" Type="http://schemas.openxmlformats.org/officeDocument/2006/relationships/chart" Target="../charts/chart367.xml"/><Relationship Id="rId5" Type="http://schemas.openxmlformats.org/officeDocument/2006/relationships/chart" Target="../charts/chart371.xml"/><Relationship Id="rId4" Type="http://schemas.openxmlformats.org/officeDocument/2006/relationships/chart" Target="../charts/chart37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374.xml"/><Relationship Id="rId2" Type="http://schemas.openxmlformats.org/officeDocument/2006/relationships/chart" Target="../charts/chart373.xml"/><Relationship Id="rId1" Type="http://schemas.openxmlformats.org/officeDocument/2006/relationships/chart" Target="../charts/chart372.xml"/><Relationship Id="rId5" Type="http://schemas.openxmlformats.org/officeDocument/2006/relationships/chart" Target="../charts/chart376.xml"/><Relationship Id="rId4" Type="http://schemas.openxmlformats.org/officeDocument/2006/relationships/chart" Target="../charts/chart375.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379.xml"/><Relationship Id="rId2" Type="http://schemas.openxmlformats.org/officeDocument/2006/relationships/chart" Target="../charts/chart378.xml"/><Relationship Id="rId1" Type="http://schemas.openxmlformats.org/officeDocument/2006/relationships/chart" Target="../charts/chart377.xml"/><Relationship Id="rId5" Type="http://schemas.openxmlformats.org/officeDocument/2006/relationships/chart" Target="../charts/chart381.xml"/><Relationship Id="rId4" Type="http://schemas.openxmlformats.org/officeDocument/2006/relationships/chart" Target="../charts/chart380.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84.xml"/><Relationship Id="rId2" Type="http://schemas.openxmlformats.org/officeDocument/2006/relationships/chart" Target="../charts/chart383.xml"/><Relationship Id="rId1" Type="http://schemas.openxmlformats.org/officeDocument/2006/relationships/chart" Target="../charts/chart382.xml"/><Relationship Id="rId5" Type="http://schemas.openxmlformats.org/officeDocument/2006/relationships/chart" Target="../charts/chart386.xml"/><Relationship Id="rId4" Type="http://schemas.openxmlformats.org/officeDocument/2006/relationships/chart" Target="../charts/chart385.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89.xml"/><Relationship Id="rId2" Type="http://schemas.openxmlformats.org/officeDocument/2006/relationships/chart" Target="../charts/chart388.xml"/><Relationship Id="rId1" Type="http://schemas.openxmlformats.org/officeDocument/2006/relationships/chart" Target="../charts/chart387.xml"/><Relationship Id="rId5" Type="http://schemas.openxmlformats.org/officeDocument/2006/relationships/chart" Target="../charts/chart391.xml"/><Relationship Id="rId4" Type="http://schemas.openxmlformats.org/officeDocument/2006/relationships/chart" Target="../charts/chart390.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94.xml"/><Relationship Id="rId2" Type="http://schemas.openxmlformats.org/officeDocument/2006/relationships/chart" Target="../charts/chart393.xml"/><Relationship Id="rId1" Type="http://schemas.openxmlformats.org/officeDocument/2006/relationships/chart" Target="../charts/chart392.xml"/><Relationship Id="rId5" Type="http://schemas.openxmlformats.org/officeDocument/2006/relationships/chart" Target="../charts/chart396.xml"/><Relationship Id="rId4" Type="http://schemas.openxmlformats.org/officeDocument/2006/relationships/chart" Target="../charts/chart395.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99.xml"/><Relationship Id="rId2" Type="http://schemas.openxmlformats.org/officeDocument/2006/relationships/chart" Target="../charts/chart398.xml"/><Relationship Id="rId1" Type="http://schemas.openxmlformats.org/officeDocument/2006/relationships/chart" Target="../charts/chart397.xml"/><Relationship Id="rId5" Type="http://schemas.openxmlformats.org/officeDocument/2006/relationships/chart" Target="../charts/chart401.xml"/><Relationship Id="rId4" Type="http://schemas.openxmlformats.org/officeDocument/2006/relationships/chart" Target="../charts/chart400.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404.xml"/><Relationship Id="rId2" Type="http://schemas.openxmlformats.org/officeDocument/2006/relationships/chart" Target="../charts/chart403.xml"/><Relationship Id="rId1" Type="http://schemas.openxmlformats.org/officeDocument/2006/relationships/chart" Target="../charts/chart402.xml"/><Relationship Id="rId5" Type="http://schemas.openxmlformats.org/officeDocument/2006/relationships/chart" Target="../charts/chart406.xml"/><Relationship Id="rId4" Type="http://schemas.openxmlformats.org/officeDocument/2006/relationships/chart" Target="../charts/chart405.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9.xml"/><Relationship Id="rId2" Type="http://schemas.openxmlformats.org/officeDocument/2006/relationships/chart" Target="../charts/chart408.xml"/><Relationship Id="rId1" Type="http://schemas.openxmlformats.org/officeDocument/2006/relationships/chart" Target="../charts/chart407.xml"/><Relationship Id="rId5" Type="http://schemas.openxmlformats.org/officeDocument/2006/relationships/chart" Target="../charts/chart411.xml"/><Relationship Id="rId4" Type="http://schemas.openxmlformats.org/officeDocument/2006/relationships/chart" Target="../charts/chart410.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414.xml"/><Relationship Id="rId2" Type="http://schemas.openxmlformats.org/officeDocument/2006/relationships/chart" Target="../charts/chart413.xml"/><Relationship Id="rId1" Type="http://schemas.openxmlformats.org/officeDocument/2006/relationships/chart" Target="../charts/chart412.xml"/><Relationship Id="rId5" Type="http://schemas.openxmlformats.org/officeDocument/2006/relationships/chart" Target="../charts/chart416.xml"/><Relationship Id="rId4" Type="http://schemas.openxmlformats.org/officeDocument/2006/relationships/chart" Target="../charts/chart41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419.xml"/><Relationship Id="rId2" Type="http://schemas.openxmlformats.org/officeDocument/2006/relationships/chart" Target="../charts/chart418.xml"/><Relationship Id="rId1" Type="http://schemas.openxmlformats.org/officeDocument/2006/relationships/chart" Target="../charts/chart417.xml"/><Relationship Id="rId5" Type="http://schemas.openxmlformats.org/officeDocument/2006/relationships/chart" Target="../charts/chart421.xml"/><Relationship Id="rId4" Type="http://schemas.openxmlformats.org/officeDocument/2006/relationships/chart" Target="../charts/chart4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424.xml"/><Relationship Id="rId2" Type="http://schemas.openxmlformats.org/officeDocument/2006/relationships/chart" Target="../charts/chart423.xml"/><Relationship Id="rId1" Type="http://schemas.openxmlformats.org/officeDocument/2006/relationships/chart" Target="../charts/chart422.xml"/><Relationship Id="rId5" Type="http://schemas.openxmlformats.org/officeDocument/2006/relationships/chart" Target="../charts/chart426.xml"/><Relationship Id="rId4" Type="http://schemas.openxmlformats.org/officeDocument/2006/relationships/chart" Target="../charts/chart425.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429.xml"/><Relationship Id="rId2" Type="http://schemas.openxmlformats.org/officeDocument/2006/relationships/chart" Target="../charts/chart428.xml"/><Relationship Id="rId1" Type="http://schemas.openxmlformats.org/officeDocument/2006/relationships/chart" Target="../charts/chart427.xml"/><Relationship Id="rId5" Type="http://schemas.openxmlformats.org/officeDocument/2006/relationships/chart" Target="../charts/chart431.xml"/><Relationship Id="rId4" Type="http://schemas.openxmlformats.org/officeDocument/2006/relationships/chart" Target="../charts/chart430.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34.xml"/><Relationship Id="rId2" Type="http://schemas.openxmlformats.org/officeDocument/2006/relationships/chart" Target="../charts/chart433.xml"/><Relationship Id="rId1" Type="http://schemas.openxmlformats.org/officeDocument/2006/relationships/chart" Target="../charts/chart432.xml"/><Relationship Id="rId5" Type="http://schemas.openxmlformats.org/officeDocument/2006/relationships/chart" Target="../charts/chart436.xml"/><Relationship Id="rId4" Type="http://schemas.openxmlformats.org/officeDocument/2006/relationships/chart" Target="../charts/chart435.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439.xml"/><Relationship Id="rId2" Type="http://schemas.openxmlformats.org/officeDocument/2006/relationships/chart" Target="../charts/chart438.xml"/><Relationship Id="rId1" Type="http://schemas.openxmlformats.org/officeDocument/2006/relationships/chart" Target="../charts/chart437.xml"/><Relationship Id="rId5" Type="http://schemas.openxmlformats.org/officeDocument/2006/relationships/chart" Target="../charts/chart441.xml"/><Relationship Id="rId4" Type="http://schemas.openxmlformats.org/officeDocument/2006/relationships/chart" Target="../charts/chart440.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44.xml"/><Relationship Id="rId2" Type="http://schemas.openxmlformats.org/officeDocument/2006/relationships/chart" Target="../charts/chart443.xml"/><Relationship Id="rId1" Type="http://schemas.openxmlformats.org/officeDocument/2006/relationships/chart" Target="../charts/chart442.xml"/><Relationship Id="rId5" Type="http://schemas.openxmlformats.org/officeDocument/2006/relationships/chart" Target="../charts/chart446.xml"/><Relationship Id="rId4" Type="http://schemas.openxmlformats.org/officeDocument/2006/relationships/chart" Target="../charts/chart445.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49.xml"/><Relationship Id="rId2" Type="http://schemas.openxmlformats.org/officeDocument/2006/relationships/chart" Target="../charts/chart448.xml"/><Relationship Id="rId1" Type="http://schemas.openxmlformats.org/officeDocument/2006/relationships/chart" Target="../charts/chart447.xml"/><Relationship Id="rId5" Type="http://schemas.openxmlformats.org/officeDocument/2006/relationships/chart" Target="../charts/chart451.xml"/><Relationship Id="rId4" Type="http://schemas.openxmlformats.org/officeDocument/2006/relationships/chart" Target="../charts/chart45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54.xml"/><Relationship Id="rId2" Type="http://schemas.openxmlformats.org/officeDocument/2006/relationships/chart" Target="../charts/chart453.xml"/><Relationship Id="rId1" Type="http://schemas.openxmlformats.org/officeDocument/2006/relationships/chart" Target="../charts/chart452.xml"/><Relationship Id="rId5" Type="http://schemas.openxmlformats.org/officeDocument/2006/relationships/chart" Target="../charts/chart456.xml"/><Relationship Id="rId4" Type="http://schemas.openxmlformats.org/officeDocument/2006/relationships/chart" Target="../charts/chart45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459.xml"/><Relationship Id="rId2" Type="http://schemas.openxmlformats.org/officeDocument/2006/relationships/chart" Target="../charts/chart458.xml"/><Relationship Id="rId1" Type="http://schemas.openxmlformats.org/officeDocument/2006/relationships/chart" Target="../charts/chart457.xml"/><Relationship Id="rId4" Type="http://schemas.openxmlformats.org/officeDocument/2006/relationships/chart" Target="../charts/chart460.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463.xml"/><Relationship Id="rId2" Type="http://schemas.openxmlformats.org/officeDocument/2006/relationships/chart" Target="../charts/chart462.xml"/><Relationship Id="rId1" Type="http://schemas.openxmlformats.org/officeDocument/2006/relationships/chart" Target="../charts/chart461.xml"/><Relationship Id="rId5" Type="http://schemas.openxmlformats.org/officeDocument/2006/relationships/chart" Target="../charts/chart465.xml"/><Relationship Id="rId4" Type="http://schemas.openxmlformats.org/officeDocument/2006/relationships/chart" Target="../charts/chart46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68.xml"/><Relationship Id="rId2" Type="http://schemas.openxmlformats.org/officeDocument/2006/relationships/chart" Target="../charts/chart467.xml"/><Relationship Id="rId1" Type="http://schemas.openxmlformats.org/officeDocument/2006/relationships/chart" Target="../charts/chart466.xml"/><Relationship Id="rId5" Type="http://schemas.openxmlformats.org/officeDocument/2006/relationships/chart" Target="../charts/chart470.xml"/><Relationship Id="rId4" Type="http://schemas.openxmlformats.org/officeDocument/2006/relationships/chart" Target="../charts/chart46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342900</xdr:colOff>
      <xdr:row>30</xdr:row>
      <xdr:rowOff>101600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9105900" cy="5816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Република Северна Македонија</a:t>
          </a:r>
        </a:p>
        <a:p>
          <a:r>
            <a:rPr lang="en-US" sz="1100">
              <a:solidFill>
                <a:schemeClr val="dk1"/>
              </a:solidFill>
              <a:effectLst/>
              <a:latin typeface="+mn-lt"/>
              <a:ea typeface="+mn-ea"/>
              <a:cs typeface="+mn-cs"/>
            </a:rPr>
            <a:t>Министерство за економија и труд</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2400">
              <a:solidFill>
                <a:schemeClr val="dk1"/>
              </a:solidFill>
              <a:effectLst/>
              <a:latin typeface="+mn-lt"/>
              <a:ea typeface="+mn-ea"/>
              <a:cs typeface="+mn-cs"/>
            </a:rPr>
            <a:t> </a:t>
          </a:r>
        </a:p>
        <a:p>
          <a:r>
            <a:rPr lang="en-US" sz="2400">
              <a:solidFill>
                <a:schemeClr val="dk1"/>
              </a:solidFill>
              <a:effectLst/>
              <a:latin typeface="+mn-lt"/>
              <a:ea typeface="+mn-ea"/>
              <a:cs typeface="+mn-cs"/>
            </a:rPr>
            <a:t> </a:t>
          </a:r>
        </a:p>
        <a:p>
          <a:r>
            <a:rPr lang="en-US" sz="2400" b="1">
              <a:solidFill>
                <a:schemeClr val="dk1"/>
              </a:solidFill>
              <a:effectLst/>
              <a:latin typeface="+mn-lt"/>
              <a:ea typeface="+mn-ea"/>
              <a:cs typeface="+mn-cs"/>
            </a:rPr>
            <a:t>ЕВИДЕНЦИЈА НА ПРАВНИТЕ ЛИЦА ВО СОПСТВЕНОСТ ИЛИ СО УЧЕСТВО НА РЕПУБЛИКА СЕВЕРНА МАКЕДОНИЈА</a:t>
          </a:r>
          <a:endParaRPr lang="en-US" sz="2400">
            <a:solidFill>
              <a:schemeClr val="dk1"/>
            </a:solidFill>
            <a:effectLst/>
            <a:latin typeface="+mn-lt"/>
            <a:ea typeface="+mn-ea"/>
            <a:cs typeface="+mn-cs"/>
          </a:endParaRPr>
        </a:p>
        <a:p>
          <a:r>
            <a:rPr lang="en-US" sz="2400">
              <a:solidFill>
                <a:schemeClr val="dk1"/>
              </a:solidFill>
              <a:effectLst/>
              <a:latin typeface="+mn-lt"/>
              <a:ea typeface="+mn-ea"/>
              <a:cs typeface="+mn-cs"/>
            </a:rPr>
            <a:t> </a:t>
          </a:r>
        </a:p>
        <a:p>
          <a:r>
            <a:rPr lang="en-US" sz="2400">
              <a:solidFill>
                <a:schemeClr val="dk1"/>
              </a:solidFill>
              <a:effectLst/>
              <a:latin typeface="+mn-lt"/>
              <a:ea typeface="+mn-ea"/>
              <a:cs typeface="+mn-cs"/>
            </a:rPr>
            <a:t> </a:t>
          </a:r>
        </a:p>
        <a:p>
          <a:r>
            <a:rPr lang="en-US" sz="24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endParaRPr lang="en-US" sz="2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2000" b="1">
              <a:solidFill>
                <a:schemeClr val="dk1"/>
              </a:solidFill>
              <a:effectLst/>
              <a:latin typeface="+mn-lt"/>
              <a:ea typeface="+mn-ea"/>
              <a:cs typeface="+mn-cs"/>
            </a:rPr>
            <a:t>Работна книга: </a:t>
          </a:r>
          <a:r>
            <a:rPr lang="mk-MK" sz="2000" b="1">
              <a:solidFill>
                <a:schemeClr val="dk1"/>
              </a:solidFill>
              <a:effectLst/>
              <a:latin typeface="+mn-lt"/>
              <a:ea typeface="+mn-ea"/>
              <a:cs typeface="+mn-cs"/>
            </a:rPr>
            <a:t>2</a:t>
          </a:r>
          <a:r>
            <a:rPr lang="en-US" sz="2000" b="1">
              <a:solidFill>
                <a:schemeClr val="dk1"/>
              </a:solidFill>
              <a:effectLst/>
              <a:latin typeface="+mn-lt"/>
              <a:ea typeface="+mn-ea"/>
              <a:cs typeface="+mn-cs"/>
            </a:rPr>
            <a:t> </a:t>
          </a:r>
          <a:r>
            <a:rPr lang="mk-MK" sz="2000" b="1">
              <a:solidFill>
                <a:schemeClr val="dk1"/>
              </a:solidFill>
              <a:effectLst/>
              <a:latin typeface="+mn-lt"/>
              <a:ea typeface="+mn-ea"/>
              <a:cs typeface="+mn-cs"/>
            </a:rPr>
            <a:t>за</a:t>
          </a:r>
          <a:r>
            <a:rPr lang="mk-MK" sz="2000" b="1" baseline="0">
              <a:solidFill>
                <a:schemeClr val="dk1"/>
              </a:solidFill>
              <a:effectLst/>
              <a:latin typeface="+mn-lt"/>
              <a:ea typeface="+mn-ea"/>
              <a:cs typeface="+mn-cs"/>
            </a:rPr>
            <a:t> П</a:t>
          </a:r>
          <a:r>
            <a:rPr lang="mk-MK" sz="2000" b="1">
              <a:solidFill>
                <a:schemeClr val="dk1"/>
              </a:solidFill>
              <a:effectLst/>
              <a:latin typeface="+mn-lt"/>
              <a:ea typeface="+mn-ea"/>
              <a:cs typeface="+mn-cs"/>
            </a:rPr>
            <a:t>ретпријатија во целосна или делумна државна сопственост на општините</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Деловни години: </a:t>
          </a:r>
          <a:r>
            <a:rPr lang="mk-MK" sz="1100">
              <a:solidFill>
                <a:schemeClr val="dk1"/>
              </a:solidFill>
              <a:effectLst/>
              <a:latin typeface="+mn-lt"/>
              <a:ea typeface="+mn-ea"/>
              <a:cs typeface="+mn-cs"/>
            </a:rPr>
            <a:t>2023/</a:t>
          </a:r>
          <a:r>
            <a:rPr lang="mk-MK" sz="1100" baseline="0">
              <a:solidFill>
                <a:schemeClr val="dk1"/>
              </a:solidFill>
              <a:effectLst/>
              <a:latin typeface="+mn-lt"/>
              <a:ea typeface="+mn-ea"/>
              <a:cs typeface="+mn-cs"/>
            </a:rPr>
            <a:t> 2024/ 2025 </a:t>
          </a:r>
          <a:br>
            <a:rPr lang="en-US">
              <a:effectLst/>
            </a:rPr>
          </a:br>
          <a:endParaRPr lang="en-US">
            <a:effectLst/>
          </a:endParaRPr>
        </a:p>
        <a:p>
          <a:r>
            <a:rPr lang="en-US" sz="1100">
              <a:solidFill>
                <a:schemeClr val="dk1"/>
              </a:solidFill>
              <a:effectLst/>
              <a:latin typeface="+mn-lt"/>
              <a:ea typeface="+mn-ea"/>
              <a:cs typeface="+mn-cs"/>
            </a:rPr>
            <a:t> </a:t>
          </a: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163</xdr:row>
      <xdr:rowOff>128586</xdr:rowOff>
    </xdr:from>
    <xdr:to>
      <xdr:col>2</xdr:col>
      <xdr:colOff>723900</xdr:colOff>
      <xdr:row>179</xdr:row>
      <xdr:rowOff>19049</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185</xdr:row>
      <xdr:rowOff>185737</xdr:rowOff>
    </xdr:from>
    <xdr:to>
      <xdr:col>2</xdr:col>
      <xdr:colOff>781050</xdr:colOff>
      <xdr:row>200</xdr:row>
      <xdr:rowOff>71437</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96</xdr:row>
      <xdr:rowOff>142875</xdr:rowOff>
    </xdr:from>
    <xdr:to>
      <xdr:col>2</xdr:col>
      <xdr:colOff>742950</xdr:colOff>
      <xdr:row>112</xdr:row>
      <xdr:rowOff>14287</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118</xdr:row>
      <xdr:rowOff>138112</xdr:rowOff>
    </xdr:from>
    <xdr:to>
      <xdr:col>2</xdr:col>
      <xdr:colOff>781050</xdr:colOff>
      <xdr:row>133</xdr:row>
      <xdr:rowOff>23812</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139</xdr:row>
      <xdr:rowOff>166687</xdr:rowOff>
    </xdr:from>
    <xdr:to>
      <xdr:col>2</xdr:col>
      <xdr:colOff>733425</xdr:colOff>
      <xdr:row>154</xdr:row>
      <xdr:rowOff>52387</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7620</xdr:colOff>
      <xdr:row>163</xdr:row>
      <xdr:rowOff>121920</xdr:rowOff>
    </xdr:from>
    <xdr:to>
      <xdr:col>2</xdr:col>
      <xdr:colOff>624840</xdr:colOff>
      <xdr:row>179</xdr:row>
      <xdr:rowOff>83820</xdr:rowOff>
    </xdr:to>
    <xdr:graphicFrame macro="">
      <xdr:nvGraphicFramePr>
        <xdr:cNvPr id="2" name="Chart 1">
          <a:extLst>
            <a:ext uri="{FF2B5EF4-FFF2-40B4-BE49-F238E27FC236}">
              <a16:creationId xmlns:a16="http://schemas.microsoft.com/office/drawing/2014/main" id="{00000000-0008-0000-6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38100</xdr:rowOff>
    </xdr:from>
    <xdr:to>
      <xdr:col>2</xdr:col>
      <xdr:colOff>617220</xdr:colOff>
      <xdr:row>111</xdr:row>
      <xdr:rowOff>38100</xdr:rowOff>
    </xdr:to>
    <xdr:graphicFrame macro="">
      <xdr:nvGraphicFramePr>
        <xdr:cNvPr id="3" name="Chart 2">
          <a:extLst>
            <a:ext uri="{FF2B5EF4-FFF2-40B4-BE49-F238E27FC236}">
              <a16:creationId xmlns:a16="http://schemas.microsoft.com/office/drawing/2014/main" id="{00000000-0008-0000-6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118</xdr:row>
      <xdr:rowOff>99060</xdr:rowOff>
    </xdr:from>
    <xdr:to>
      <xdr:col>2</xdr:col>
      <xdr:colOff>632460</xdr:colOff>
      <xdr:row>133</xdr:row>
      <xdr:rowOff>99060</xdr:rowOff>
    </xdr:to>
    <xdr:graphicFrame macro="">
      <xdr:nvGraphicFramePr>
        <xdr:cNvPr id="4" name="Chart 3">
          <a:extLst>
            <a:ext uri="{FF2B5EF4-FFF2-40B4-BE49-F238E27FC236}">
              <a16:creationId xmlns:a16="http://schemas.microsoft.com/office/drawing/2014/main" id="{00000000-0008-0000-6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5" name="Chart 4">
          <a:extLst>
            <a:ext uri="{FF2B5EF4-FFF2-40B4-BE49-F238E27FC236}">
              <a16:creationId xmlns:a16="http://schemas.microsoft.com/office/drawing/2014/main" id="{00000000-0008-0000-6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83820</xdr:rowOff>
    </xdr:from>
    <xdr:to>
      <xdr:col>2</xdr:col>
      <xdr:colOff>617220</xdr:colOff>
      <xdr:row>200</xdr:row>
      <xdr:rowOff>83820</xdr:rowOff>
    </xdr:to>
    <xdr:graphicFrame macro="">
      <xdr:nvGraphicFramePr>
        <xdr:cNvPr id="6" name="Chart 5">
          <a:extLst>
            <a:ext uri="{FF2B5EF4-FFF2-40B4-BE49-F238E27FC236}">
              <a16:creationId xmlns:a16="http://schemas.microsoft.com/office/drawing/2014/main" id="{00000000-0008-0000-6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41910</xdr:colOff>
      <xdr:row>163</xdr:row>
      <xdr:rowOff>99060</xdr:rowOff>
    </xdr:from>
    <xdr:to>
      <xdr:col>2</xdr:col>
      <xdr:colOff>659130</xdr:colOff>
      <xdr:row>178</xdr:row>
      <xdr:rowOff>99060</xdr:rowOff>
    </xdr:to>
    <xdr:graphicFrame macro="">
      <xdr:nvGraphicFramePr>
        <xdr:cNvPr id="2" name="Chart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129540</xdr:rowOff>
    </xdr:from>
    <xdr:to>
      <xdr:col>2</xdr:col>
      <xdr:colOff>617220</xdr:colOff>
      <xdr:row>111</xdr:row>
      <xdr:rowOff>129540</xdr:rowOff>
    </xdr:to>
    <xdr:graphicFrame macro="">
      <xdr:nvGraphicFramePr>
        <xdr:cNvPr id="3" name="Chart 2">
          <a:extLst>
            <a:ext uri="{FF2B5EF4-FFF2-40B4-BE49-F238E27FC236}">
              <a16:creationId xmlns:a16="http://schemas.microsoft.com/office/drawing/2014/main" id="{00000000-0008-0000-6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xdr:colOff>
      <xdr:row>119</xdr:row>
      <xdr:rowOff>22860</xdr:rowOff>
    </xdr:from>
    <xdr:to>
      <xdr:col>2</xdr:col>
      <xdr:colOff>643890</xdr:colOff>
      <xdr:row>134</xdr:row>
      <xdr:rowOff>22860</xdr:rowOff>
    </xdr:to>
    <xdr:graphicFrame macro="">
      <xdr:nvGraphicFramePr>
        <xdr:cNvPr id="4" name="Chart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129540</xdr:rowOff>
    </xdr:from>
    <xdr:to>
      <xdr:col>2</xdr:col>
      <xdr:colOff>617220</xdr:colOff>
      <xdr:row>154</xdr:row>
      <xdr:rowOff>129540</xdr:rowOff>
    </xdr:to>
    <xdr:graphicFrame macro="">
      <xdr:nvGraphicFramePr>
        <xdr:cNvPr id="5" name="Chart 4">
          <a:extLst>
            <a:ext uri="{FF2B5EF4-FFF2-40B4-BE49-F238E27FC236}">
              <a16:creationId xmlns:a16="http://schemas.microsoft.com/office/drawing/2014/main" id="{00000000-0008-0000-6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34290</xdr:colOff>
      <xdr:row>186</xdr:row>
      <xdr:rowOff>0</xdr:rowOff>
    </xdr:from>
    <xdr:to>
      <xdr:col>2</xdr:col>
      <xdr:colOff>651510</xdr:colOff>
      <xdr:row>201</xdr:row>
      <xdr:rowOff>0</xdr:rowOff>
    </xdr:to>
    <xdr:graphicFrame macro="">
      <xdr:nvGraphicFramePr>
        <xdr:cNvPr id="6" name="Chart 5">
          <a:extLst>
            <a:ext uri="{FF2B5EF4-FFF2-40B4-BE49-F238E27FC236}">
              <a16:creationId xmlns:a16="http://schemas.microsoft.com/office/drawing/2014/main" id="{00000000-0008-0000-6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163</xdr:row>
      <xdr:rowOff>41910</xdr:rowOff>
    </xdr:from>
    <xdr:to>
      <xdr:col>2</xdr:col>
      <xdr:colOff>617220</xdr:colOff>
      <xdr:row>179</xdr:row>
      <xdr:rowOff>106680</xdr:rowOff>
    </xdr:to>
    <xdr:graphicFrame macro="">
      <xdr:nvGraphicFramePr>
        <xdr:cNvPr id="2" name="Chart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96</xdr:row>
      <xdr:rowOff>125730</xdr:rowOff>
    </xdr:from>
    <xdr:to>
      <xdr:col>2</xdr:col>
      <xdr:colOff>662940</xdr:colOff>
      <xdr:row>111</xdr:row>
      <xdr:rowOff>125730</xdr:rowOff>
    </xdr:to>
    <xdr:graphicFrame macro="">
      <xdr:nvGraphicFramePr>
        <xdr:cNvPr id="3" name="Chart 2">
          <a:extLst>
            <a:ext uri="{FF2B5EF4-FFF2-40B4-BE49-F238E27FC236}">
              <a16:creationId xmlns:a16="http://schemas.microsoft.com/office/drawing/2014/main" id="{00000000-0008-0000-6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95250</xdr:rowOff>
    </xdr:from>
    <xdr:to>
      <xdr:col>2</xdr:col>
      <xdr:colOff>617220</xdr:colOff>
      <xdr:row>133</xdr:row>
      <xdr:rowOff>95250</xdr:rowOff>
    </xdr:to>
    <xdr:graphicFrame macro="">
      <xdr:nvGraphicFramePr>
        <xdr:cNvPr id="4" name="Chart 3">
          <a:extLst>
            <a:ext uri="{FF2B5EF4-FFF2-40B4-BE49-F238E27FC236}">
              <a16:creationId xmlns:a16="http://schemas.microsoft.com/office/drawing/2014/main" id="{00000000-0008-0000-6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80010</xdr:rowOff>
    </xdr:from>
    <xdr:to>
      <xdr:col>2</xdr:col>
      <xdr:colOff>617220</xdr:colOff>
      <xdr:row>154</xdr:row>
      <xdr:rowOff>80010</xdr:rowOff>
    </xdr:to>
    <xdr:graphicFrame macro="">
      <xdr:nvGraphicFramePr>
        <xdr:cNvPr id="5" name="Chart 4">
          <a:extLst>
            <a:ext uri="{FF2B5EF4-FFF2-40B4-BE49-F238E27FC236}">
              <a16:creationId xmlns:a16="http://schemas.microsoft.com/office/drawing/2014/main" id="{00000000-0008-0000-6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133350</xdr:rowOff>
    </xdr:from>
    <xdr:to>
      <xdr:col>2</xdr:col>
      <xdr:colOff>617220</xdr:colOff>
      <xdr:row>200</xdr:row>
      <xdr:rowOff>133350</xdr:rowOff>
    </xdr:to>
    <xdr:graphicFrame macro="">
      <xdr:nvGraphicFramePr>
        <xdr:cNvPr id="6" name="Chart 5">
          <a:extLst>
            <a:ext uri="{FF2B5EF4-FFF2-40B4-BE49-F238E27FC236}">
              <a16:creationId xmlns:a16="http://schemas.microsoft.com/office/drawing/2014/main" id="{00000000-0008-0000-6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163</xdr:row>
      <xdr:rowOff>87630</xdr:rowOff>
    </xdr:from>
    <xdr:to>
      <xdr:col>2</xdr:col>
      <xdr:colOff>617220</xdr:colOff>
      <xdr:row>178</xdr:row>
      <xdr:rowOff>87630</xdr:rowOff>
    </xdr:to>
    <xdr:graphicFrame macro="">
      <xdr:nvGraphicFramePr>
        <xdr:cNvPr id="2" name="Chart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133350</xdr:rowOff>
    </xdr:from>
    <xdr:to>
      <xdr:col>2</xdr:col>
      <xdr:colOff>617220</xdr:colOff>
      <xdr:row>111</xdr:row>
      <xdr:rowOff>133350</xdr:rowOff>
    </xdr:to>
    <xdr:graphicFrame macro="">
      <xdr:nvGraphicFramePr>
        <xdr:cNvPr id="3" name="Chart 2">
          <a:extLst>
            <a:ext uri="{FF2B5EF4-FFF2-40B4-BE49-F238E27FC236}">
              <a16:creationId xmlns:a16="http://schemas.microsoft.com/office/drawing/2014/main" id="{00000000-0008-0000-6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102870</xdr:rowOff>
    </xdr:from>
    <xdr:to>
      <xdr:col>2</xdr:col>
      <xdr:colOff>617220</xdr:colOff>
      <xdr:row>133</xdr:row>
      <xdr:rowOff>102870</xdr:rowOff>
    </xdr:to>
    <xdr:graphicFrame macro="">
      <xdr:nvGraphicFramePr>
        <xdr:cNvPr id="4" name="Chart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148590</xdr:rowOff>
    </xdr:from>
    <xdr:to>
      <xdr:col>2</xdr:col>
      <xdr:colOff>647700</xdr:colOff>
      <xdr:row>154</xdr:row>
      <xdr:rowOff>148590</xdr:rowOff>
    </xdr:to>
    <xdr:graphicFrame macro="">
      <xdr:nvGraphicFramePr>
        <xdr:cNvPr id="5" name="Chart 4">
          <a:extLst>
            <a:ext uri="{FF2B5EF4-FFF2-40B4-BE49-F238E27FC236}">
              <a16:creationId xmlns:a16="http://schemas.microsoft.com/office/drawing/2014/main" id="{00000000-0008-0000-6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110490</xdr:rowOff>
    </xdr:from>
    <xdr:to>
      <xdr:col>2</xdr:col>
      <xdr:colOff>617220</xdr:colOff>
      <xdr:row>200</xdr:row>
      <xdr:rowOff>110490</xdr:rowOff>
    </xdr:to>
    <xdr:graphicFrame macro="">
      <xdr:nvGraphicFramePr>
        <xdr:cNvPr id="6" name="Chart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163</xdr:row>
      <xdr:rowOff>15240</xdr:rowOff>
    </xdr:from>
    <xdr:to>
      <xdr:col>2</xdr:col>
      <xdr:colOff>723900</xdr:colOff>
      <xdr:row>179</xdr:row>
      <xdr:rowOff>22860</xdr:rowOff>
    </xdr:to>
    <xdr:graphicFrame macro="">
      <xdr:nvGraphicFramePr>
        <xdr:cNvPr id="2" name="Chart 1">
          <a:extLst>
            <a:ext uri="{FF2B5EF4-FFF2-40B4-BE49-F238E27FC236}">
              <a16:creationId xmlns:a16="http://schemas.microsoft.com/office/drawing/2014/main" id="{00000000-0008-0000-6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723900</xdr:colOff>
      <xdr:row>111</xdr:row>
      <xdr:rowOff>91440</xdr:rowOff>
    </xdr:to>
    <xdr:graphicFrame macro="">
      <xdr:nvGraphicFramePr>
        <xdr:cNvPr id="3" name="Chart 2">
          <a:extLst>
            <a:ext uri="{FF2B5EF4-FFF2-40B4-BE49-F238E27FC236}">
              <a16:creationId xmlns:a16="http://schemas.microsoft.com/office/drawing/2014/main" id="{00000000-0008-0000-6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106680</xdr:rowOff>
    </xdr:from>
    <xdr:to>
      <xdr:col>2</xdr:col>
      <xdr:colOff>723900</xdr:colOff>
      <xdr:row>133</xdr:row>
      <xdr:rowOff>106680</xdr:rowOff>
    </xdr:to>
    <xdr:graphicFrame macro="">
      <xdr:nvGraphicFramePr>
        <xdr:cNvPr id="4" name="Chart 3">
          <a:extLst>
            <a:ext uri="{FF2B5EF4-FFF2-40B4-BE49-F238E27FC236}">
              <a16:creationId xmlns:a16="http://schemas.microsoft.com/office/drawing/2014/main" id="{00000000-0008-0000-6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139</xdr:row>
      <xdr:rowOff>45720</xdr:rowOff>
    </xdr:from>
    <xdr:to>
      <xdr:col>2</xdr:col>
      <xdr:colOff>762000</xdr:colOff>
      <xdr:row>154</xdr:row>
      <xdr:rowOff>45720</xdr:rowOff>
    </xdr:to>
    <xdr:graphicFrame macro="">
      <xdr:nvGraphicFramePr>
        <xdr:cNvPr id="5" name="Chart 4">
          <a:extLst>
            <a:ext uri="{FF2B5EF4-FFF2-40B4-BE49-F238E27FC236}">
              <a16:creationId xmlns:a16="http://schemas.microsoft.com/office/drawing/2014/main" id="{00000000-0008-0000-6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91440</xdr:rowOff>
    </xdr:from>
    <xdr:to>
      <xdr:col>2</xdr:col>
      <xdr:colOff>731520</xdr:colOff>
      <xdr:row>200</xdr:row>
      <xdr:rowOff>91440</xdr:rowOff>
    </xdr:to>
    <xdr:graphicFrame macro="">
      <xdr:nvGraphicFramePr>
        <xdr:cNvPr id="6" name="Chart 5">
          <a:extLst>
            <a:ext uri="{FF2B5EF4-FFF2-40B4-BE49-F238E27FC236}">
              <a16:creationId xmlns:a16="http://schemas.microsoft.com/office/drawing/2014/main" id="{00000000-0008-0000-6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47625</xdr:colOff>
      <xdr:row>163</xdr:row>
      <xdr:rowOff>109536</xdr:rowOff>
    </xdr:from>
    <xdr:to>
      <xdr:col>2</xdr:col>
      <xdr:colOff>771525</xdr:colOff>
      <xdr:row>178</xdr:row>
      <xdr:rowOff>171449</xdr:rowOff>
    </xdr:to>
    <xdr:graphicFrame macro="">
      <xdr:nvGraphicFramePr>
        <xdr:cNvPr id="2" name="Chart 1">
          <a:extLst>
            <a:ext uri="{FF2B5EF4-FFF2-40B4-BE49-F238E27FC236}">
              <a16:creationId xmlns:a16="http://schemas.microsoft.com/office/drawing/2014/main" id="{00000000-0008-0000-6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185</xdr:row>
      <xdr:rowOff>185737</xdr:rowOff>
    </xdr:from>
    <xdr:to>
      <xdr:col>2</xdr:col>
      <xdr:colOff>723900</xdr:colOff>
      <xdr:row>200</xdr:row>
      <xdr:rowOff>71437</xdr:rowOff>
    </xdr:to>
    <xdr:graphicFrame macro="">
      <xdr:nvGraphicFramePr>
        <xdr:cNvPr id="3" name="Chart 2">
          <a:extLst>
            <a:ext uri="{FF2B5EF4-FFF2-40B4-BE49-F238E27FC236}">
              <a16:creationId xmlns:a16="http://schemas.microsoft.com/office/drawing/2014/main" id="{00000000-0008-0000-6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96</xdr:row>
      <xdr:rowOff>176211</xdr:rowOff>
    </xdr:from>
    <xdr:to>
      <xdr:col>2</xdr:col>
      <xdr:colOff>723900</xdr:colOff>
      <xdr:row>112</xdr:row>
      <xdr:rowOff>47624</xdr:rowOff>
    </xdr:to>
    <xdr:graphicFrame macro="">
      <xdr:nvGraphicFramePr>
        <xdr:cNvPr id="4" name="Chart 3">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118</xdr:row>
      <xdr:rowOff>100012</xdr:rowOff>
    </xdr:from>
    <xdr:to>
      <xdr:col>2</xdr:col>
      <xdr:colOff>781050</xdr:colOff>
      <xdr:row>132</xdr:row>
      <xdr:rowOff>176212</xdr:rowOff>
    </xdr:to>
    <xdr:graphicFrame macro="">
      <xdr:nvGraphicFramePr>
        <xdr:cNvPr id="5" name="Chart 4">
          <a:extLst>
            <a:ext uri="{FF2B5EF4-FFF2-40B4-BE49-F238E27FC236}">
              <a16:creationId xmlns:a16="http://schemas.microsoft.com/office/drawing/2014/main" id="{00000000-0008-0000-6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139</xdr:row>
      <xdr:rowOff>119062</xdr:rowOff>
    </xdr:from>
    <xdr:to>
      <xdr:col>2</xdr:col>
      <xdr:colOff>733425</xdr:colOff>
      <xdr:row>154</xdr:row>
      <xdr:rowOff>4762</xdr:rowOff>
    </xdr:to>
    <xdr:graphicFrame macro="">
      <xdr:nvGraphicFramePr>
        <xdr:cNvPr id="6" name="Chart 5">
          <a:extLst>
            <a:ext uri="{FF2B5EF4-FFF2-40B4-BE49-F238E27FC236}">
              <a16:creationId xmlns:a16="http://schemas.microsoft.com/office/drawing/2014/main" id="{00000000-0008-0000-6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4762</xdr:colOff>
      <xdr:row>166</xdr:row>
      <xdr:rowOff>119062</xdr:rowOff>
    </xdr:from>
    <xdr:to>
      <xdr:col>2</xdr:col>
      <xdr:colOff>728662</xdr:colOff>
      <xdr:row>182</xdr:row>
      <xdr:rowOff>19050</xdr:rowOff>
    </xdr:to>
    <xdr:graphicFrame macro="">
      <xdr:nvGraphicFramePr>
        <xdr:cNvPr id="2" name="Chart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204787</xdr:colOff>
      <xdr:row>99</xdr:row>
      <xdr:rowOff>133350</xdr:rowOff>
    </xdr:from>
    <xdr:to>
      <xdr:col>2</xdr:col>
      <xdr:colOff>928687</xdr:colOff>
      <xdr:row>114</xdr:row>
      <xdr:rowOff>95250</xdr:rowOff>
    </xdr:to>
    <xdr:graphicFrame macro="">
      <xdr:nvGraphicFramePr>
        <xdr:cNvPr id="3" name="Chart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121</xdr:row>
      <xdr:rowOff>147637</xdr:rowOff>
    </xdr:from>
    <xdr:to>
      <xdr:col>2</xdr:col>
      <xdr:colOff>885825</xdr:colOff>
      <xdr:row>136</xdr:row>
      <xdr:rowOff>33337</xdr:rowOff>
    </xdr:to>
    <xdr:graphicFrame macro="">
      <xdr:nvGraphicFramePr>
        <xdr:cNvPr id="4" name="Chart 3">
          <a:extLst>
            <a:ext uri="{FF2B5EF4-FFF2-40B4-BE49-F238E27FC236}">
              <a16:creationId xmlns:a16="http://schemas.microsoft.com/office/drawing/2014/main" id="{00000000-0008-0000-6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142</xdr:row>
      <xdr:rowOff>147637</xdr:rowOff>
    </xdr:from>
    <xdr:to>
      <xdr:col>2</xdr:col>
      <xdr:colOff>723900</xdr:colOff>
      <xdr:row>157</xdr:row>
      <xdr:rowOff>33337</xdr:rowOff>
    </xdr:to>
    <xdr:graphicFrame macro="">
      <xdr:nvGraphicFramePr>
        <xdr:cNvPr id="5" name="Chart 4">
          <a:extLst>
            <a:ext uri="{FF2B5EF4-FFF2-40B4-BE49-F238E27FC236}">
              <a16:creationId xmlns:a16="http://schemas.microsoft.com/office/drawing/2014/main" id="{00000000-0008-0000-6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52387</xdr:colOff>
      <xdr:row>188</xdr:row>
      <xdr:rowOff>138112</xdr:rowOff>
    </xdr:from>
    <xdr:to>
      <xdr:col>2</xdr:col>
      <xdr:colOff>776287</xdr:colOff>
      <xdr:row>202</xdr:row>
      <xdr:rowOff>166687</xdr:rowOff>
    </xdr:to>
    <xdr:graphicFrame macro="">
      <xdr:nvGraphicFramePr>
        <xdr:cNvPr id="6" name="Chart 5">
          <a:extLst>
            <a:ext uri="{FF2B5EF4-FFF2-40B4-BE49-F238E27FC236}">
              <a16:creationId xmlns:a16="http://schemas.microsoft.com/office/drawing/2014/main" id="{00000000-0008-0000-6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6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6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6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6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6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7620</xdr:colOff>
      <xdr:row>163</xdr:row>
      <xdr:rowOff>26670</xdr:rowOff>
    </xdr:from>
    <xdr:to>
      <xdr:col>2</xdr:col>
      <xdr:colOff>624840</xdr:colOff>
      <xdr:row>178</xdr:row>
      <xdr:rowOff>26670</xdr:rowOff>
    </xdr:to>
    <xdr:graphicFrame macro="">
      <xdr:nvGraphicFramePr>
        <xdr:cNvPr id="2" name="Chart 1">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87630</xdr:rowOff>
    </xdr:from>
    <xdr:to>
      <xdr:col>2</xdr:col>
      <xdr:colOff>617220</xdr:colOff>
      <xdr:row>111</xdr:row>
      <xdr:rowOff>87630</xdr:rowOff>
    </xdr:to>
    <xdr:graphicFrame macro="">
      <xdr:nvGraphicFramePr>
        <xdr:cNvPr id="3" name="Chart 2">
          <a:extLst>
            <a:ext uri="{FF2B5EF4-FFF2-40B4-BE49-F238E27FC236}">
              <a16:creationId xmlns:a16="http://schemas.microsoft.com/office/drawing/2014/main" id="{00000000-0008-0000-6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102870</xdr:rowOff>
    </xdr:from>
    <xdr:to>
      <xdr:col>2</xdr:col>
      <xdr:colOff>617220</xdr:colOff>
      <xdr:row>133</xdr:row>
      <xdr:rowOff>102870</xdr:rowOff>
    </xdr:to>
    <xdr:graphicFrame macro="">
      <xdr:nvGraphicFramePr>
        <xdr:cNvPr id="4" name="Chart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64770</xdr:rowOff>
    </xdr:from>
    <xdr:to>
      <xdr:col>2</xdr:col>
      <xdr:colOff>617220</xdr:colOff>
      <xdr:row>154</xdr:row>
      <xdr:rowOff>64770</xdr:rowOff>
    </xdr:to>
    <xdr:graphicFrame macro="">
      <xdr:nvGraphicFramePr>
        <xdr:cNvPr id="5" name="Chart 4">
          <a:extLst>
            <a:ext uri="{FF2B5EF4-FFF2-40B4-BE49-F238E27FC236}">
              <a16:creationId xmlns:a16="http://schemas.microsoft.com/office/drawing/2014/main" id="{00000000-0008-0000-6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185</xdr:row>
      <xdr:rowOff>102870</xdr:rowOff>
    </xdr:from>
    <xdr:to>
      <xdr:col>2</xdr:col>
      <xdr:colOff>632460</xdr:colOff>
      <xdr:row>200</xdr:row>
      <xdr:rowOff>102870</xdr:rowOff>
    </xdr:to>
    <xdr:graphicFrame macro="">
      <xdr:nvGraphicFramePr>
        <xdr:cNvPr id="6" name="Chart 5">
          <a:extLst>
            <a:ext uri="{FF2B5EF4-FFF2-40B4-BE49-F238E27FC236}">
              <a16:creationId xmlns:a16="http://schemas.microsoft.com/office/drawing/2014/main" id="{00000000-0008-0000-6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228600</xdr:colOff>
      <xdr:row>163</xdr:row>
      <xdr:rowOff>83820</xdr:rowOff>
    </xdr:from>
    <xdr:to>
      <xdr:col>2</xdr:col>
      <xdr:colOff>982980</xdr:colOff>
      <xdr:row>179</xdr:row>
      <xdr:rowOff>38100</xdr:rowOff>
    </xdr:to>
    <xdr:graphicFrame macro="">
      <xdr:nvGraphicFramePr>
        <xdr:cNvPr id="2" name="Chart 1">
          <a:extLst>
            <a:ext uri="{FF2B5EF4-FFF2-40B4-BE49-F238E27FC236}">
              <a16:creationId xmlns:a16="http://schemas.microsoft.com/office/drawing/2014/main" id="{00000000-0008-0000-6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754380</xdr:colOff>
      <xdr:row>111</xdr:row>
      <xdr:rowOff>76200</xdr:rowOff>
    </xdr:to>
    <xdr:graphicFrame macro="">
      <xdr:nvGraphicFramePr>
        <xdr:cNvPr id="3" name="Chart 2">
          <a:extLst>
            <a:ext uri="{FF2B5EF4-FFF2-40B4-BE49-F238E27FC236}">
              <a16:creationId xmlns:a16="http://schemas.microsoft.com/office/drawing/2014/main" id="{00000000-0008-0000-6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106680</xdr:rowOff>
    </xdr:from>
    <xdr:to>
      <xdr:col>2</xdr:col>
      <xdr:colOff>754380</xdr:colOff>
      <xdr:row>133</xdr:row>
      <xdr:rowOff>106680</xdr:rowOff>
    </xdr:to>
    <xdr:graphicFrame macro="">
      <xdr:nvGraphicFramePr>
        <xdr:cNvPr id="4" name="Chart 3">
          <a:extLst>
            <a:ext uri="{FF2B5EF4-FFF2-40B4-BE49-F238E27FC236}">
              <a16:creationId xmlns:a16="http://schemas.microsoft.com/office/drawing/2014/main" id="{00000000-0008-0000-6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754380</xdr:colOff>
      <xdr:row>155</xdr:row>
      <xdr:rowOff>7620</xdr:rowOff>
    </xdr:to>
    <xdr:graphicFrame macro="">
      <xdr:nvGraphicFramePr>
        <xdr:cNvPr id="5" name="Chart 4">
          <a:extLst>
            <a:ext uri="{FF2B5EF4-FFF2-40B4-BE49-F238E27FC236}">
              <a16:creationId xmlns:a16="http://schemas.microsoft.com/office/drawing/2014/main" id="{00000000-0008-0000-6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45720</xdr:rowOff>
    </xdr:from>
    <xdr:to>
      <xdr:col>2</xdr:col>
      <xdr:colOff>754380</xdr:colOff>
      <xdr:row>200</xdr:row>
      <xdr:rowOff>45720</xdr:rowOff>
    </xdr:to>
    <xdr:graphicFrame macro="">
      <xdr:nvGraphicFramePr>
        <xdr:cNvPr id="6" name="Chart 5">
          <a:extLst>
            <a:ext uri="{FF2B5EF4-FFF2-40B4-BE49-F238E27FC236}">
              <a16:creationId xmlns:a16="http://schemas.microsoft.com/office/drawing/2014/main" id="{00000000-0008-0000-6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163</xdr:row>
      <xdr:rowOff>109537</xdr:rowOff>
    </xdr:from>
    <xdr:to>
      <xdr:col>2</xdr:col>
      <xdr:colOff>733425</xdr:colOff>
      <xdr:row>177</xdr:row>
      <xdr:rowOff>28575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96</xdr:row>
      <xdr:rowOff>119062</xdr:rowOff>
    </xdr:from>
    <xdr:to>
      <xdr:col>2</xdr:col>
      <xdr:colOff>809625</xdr:colOff>
      <xdr:row>111</xdr:row>
      <xdr:rowOff>4762</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128587</xdr:rowOff>
    </xdr:from>
    <xdr:to>
      <xdr:col>2</xdr:col>
      <xdr:colOff>723900</xdr:colOff>
      <xdr:row>133</xdr:row>
      <xdr:rowOff>14287</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139</xdr:row>
      <xdr:rowOff>109537</xdr:rowOff>
    </xdr:from>
    <xdr:to>
      <xdr:col>2</xdr:col>
      <xdr:colOff>771525</xdr:colOff>
      <xdr:row>153</xdr:row>
      <xdr:rowOff>185737</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182</xdr:row>
      <xdr:rowOff>90487</xdr:rowOff>
    </xdr:from>
    <xdr:to>
      <xdr:col>2</xdr:col>
      <xdr:colOff>771525</xdr:colOff>
      <xdr:row>196</xdr:row>
      <xdr:rowOff>166687</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163</xdr:row>
      <xdr:rowOff>106680</xdr:rowOff>
    </xdr:from>
    <xdr:to>
      <xdr:col>2</xdr:col>
      <xdr:colOff>662940</xdr:colOff>
      <xdr:row>178</xdr:row>
      <xdr:rowOff>106680</xdr:rowOff>
    </xdr:to>
    <xdr:graphicFrame macro="">
      <xdr:nvGraphicFramePr>
        <xdr:cNvPr id="2" name="Chart 1">
          <a:extLst>
            <a:ext uri="{FF2B5EF4-FFF2-40B4-BE49-F238E27FC236}">
              <a16:creationId xmlns:a16="http://schemas.microsoft.com/office/drawing/2014/main" id="{00000000-0008-0000-6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662940</xdr:colOff>
      <xdr:row>111</xdr:row>
      <xdr:rowOff>45720</xdr:rowOff>
    </xdr:to>
    <xdr:graphicFrame macro="">
      <xdr:nvGraphicFramePr>
        <xdr:cNvPr id="3" name="Chart 2">
          <a:extLst>
            <a:ext uri="{FF2B5EF4-FFF2-40B4-BE49-F238E27FC236}">
              <a16:creationId xmlns:a16="http://schemas.microsoft.com/office/drawing/2014/main" id="{00000000-0008-0000-6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118</xdr:row>
      <xdr:rowOff>22860</xdr:rowOff>
    </xdr:from>
    <xdr:to>
      <xdr:col>2</xdr:col>
      <xdr:colOff>693420</xdr:colOff>
      <xdr:row>133</xdr:row>
      <xdr:rowOff>22860</xdr:rowOff>
    </xdr:to>
    <xdr:graphicFrame macro="">
      <xdr:nvGraphicFramePr>
        <xdr:cNvPr id="4" name="Chart 3">
          <a:extLst>
            <a:ext uri="{FF2B5EF4-FFF2-40B4-BE49-F238E27FC236}">
              <a16:creationId xmlns:a16="http://schemas.microsoft.com/office/drawing/2014/main" id="{00000000-0008-0000-6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121920</xdr:rowOff>
    </xdr:from>
    <xdr:to>
      <xdr:col>2</xdr:col>
      <xdr:colOff>662940</xdr:colOff>
      <xdr:row>154</xdr:row>
      <xdr:rowOff>121920</xdr:rowOff>
    </xdr:to>
    <xdr:graphicFrame macro="">
      <xdr:nvGraphicFramePr>
        <xdr:cNvPr id="5" name="Chart 4">
          <a:extLst>
            <a:ext uri="{FF2B5EF4-FFF2-40B4-BE49-F238E27FC236}">
              <a16:creationId xmlns:a16="http://schemas.microsoft.com/office/drawing/2014/main" id="{00000000-0008-0000-6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53340</xdr:colOff>
      <xdr:row>185</xdr:row>
      <xdr:rowOff>53340</xdr:rowOff>
    </xdr:from>
    <xdr:to>
      <xdr:col>2</xdr:col>
      <xdr:colOff>716280</xdr:colOff>
      <xdr:row>200</xdr:row>
      <xdr:rowOff>53340</xdr:rowOff>
    </xdr:to>
    <xdr:graphicFrame macro="">
      <xdr:nvGraphicFramePr>
        <xdr:cNvPr id="6" name="Chart 5">
          <a:extLst>
            <a:ext uri="{FF2B5EF4-FFF2-40B4-BE49-F238E27FC236}">
              <a16:creationId xmlns:a16="http://schemas.microsoft.com/office/drawing/2014/main" id="{00000000-0008-0000-6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163</xdr:row>
      <xdr:rowOff>60960</xdr:rowOff>
    </xdr:from>
    <xdr:to>
      <xdr:col>2</xdr:col>
      <xdr:colOff>617220</xdr:colOff>
      <xdr:row>179</xdr:row>
      <xdr:rowOff>83820</xdr:rowOff>
    </xdr:to>
    <xdr:graphicFrame macro="">
      <xdr:nvGraphicFramePr>
        <xdr:cNvPr id="2" name="Chart 1">
          <a:extLst>
            <a:ext uri="{FF2B5EF4-FFF2-40B4-BE49-F238E27FC236}">
              <a16:creationId xmlns:a16="http://schemas.microsoft.com/office/drawing/2014/main" id="{00000000-0008-0000-6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83820</xdr:rowOff>
    </xdr:from>
    <xdr:to>
      <xdr:col>2</xdr:col>
      <xdr:colOff>617220</xdr:colOff>
      <xdr:row>111</xdr:row>
      <xdr:rowOff>83820</xdr:rowOff>
    </xdr:to>
    <xdr:graphicFrame macro="">
      <xdr:nvGraphicFramePr>
        <xdr:cNvPr id="3" name="Chart 2">
          <a:extLst>
            <a:ext uri="{FF2B5EF4-FFF2-40B4-BE49-F238E27FC236}">
              <a16:creationId xmlns:a16="http://schemas.microsoft.com/office/drawing/2014/main" id="{00000000-0008-0000-6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6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6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201</xdr:row>
      <xdr:rowOff>38100</xdr:rowOff>
    </xdr:to>
    <xdr:graphicFrame macro="">
      <xdr:nvGraphicFramePr>
        <xdr:cNvPr id="6" name="Chart 5">
          <a:extLst>
            <a:ext uri="{FF2B5EF4-FFF2-40B4-BE49-F238E27FC236}">
              <a16:creationId xmlns:a16="http://schemas.microsoft.com/office/drawing/2014/main" id="{00000000-0008-0000-6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220980</xdr:colOff>
      <xdr:row>163</xdr:row>
      <xdr:rowOff>114300</xdr:rowOff>
    </xdr:from>
    <xdr:to>
      <xdr:col>2</xdr:col>
      <xdr:colOff>838200</xdr:colOff>
      <xdr:row>179</xdr:row>
      <xdr:rowOff>60960</xdr:rowOff>
    </xdr:to>
    <xdr:graphicFrame macro="">
      <xdr:nvGraphicFramePr>
        <xdr:cNvPr id="2" name="Chart 1">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144780</xdr:rowOff>
    </xdr:from>
    <xdr:to>
      <xdr:col>2</xdr:col>
      <xdr:colOff>617220</xdr:colOff>
      <xdr:row>111</xdr:row>
      <xdr:rowOff>144780</xdr:rowOff>
    </xdr:to>
    <xdr:graphicFrame macro="">
      <xdr:nvGraphicFramePr>
        <xdr:cNvPr id="3" name="Chart 2">
          <a:extLst>
            <a:ext uri="{FF2B5EF4-FFF2-40B4-BE49-F238E27FC236}">
              <a16:creationId xmlns:a16="http://schemas.microsoft.com/office/drawing/2014/main" id="{00000000-0008-0000-7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119</xdr:row>
      <xdr:rowOff>99060</xdr:rowOff>
    </xdr:from>
    <xdr:to>
      <xdr:col>2</xdr:col>
      <xdr:colOff>624840</xdr:colOff>
      <xdr:row>133</xdr:row>
      <xdr:rowOff>76200</xdr:rowOff>
    </xdr:to>
    <xdr:graphicFrame macro="">
      <xdr:nvGraphicFramePr>
        <xdr:cNvPr id="4" name="Chart 3">
          <a:extLst>
            <a:ext uri="{FF2B5EF4-FFF2-40B4-BE49-F238E27FC236}">
              <a16:creationId xmlns:a16="http://schemas.microsoft.com/office/drawing/2014/main" id="{00000000-0008-0000-7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114300</xdr:rowOff>
    </xdr:from>
    <xdr:to>
      <xdr:col>2</xdr:col>
      <xdr:colOff>617220</xdr:colOff>
      <xdr:row>154</xdr:row>
      <xdr:rowOff>114300</xdr:rowOff>
    </xdr:to>
    <xdr:graphicFrame macro="">
      <xdr:nvGraphicFramePr>
        <xdr:cNvPr id="5" name="Chart 4">
          <a:extLst>
            <a:ext uri="{FF2B5EF4-FFF2-40B4-BE49-F238E27FC236}">
              <a16:creationId xmlns:a16="http://schemas.microsoft.com/office/drawing/2014/main" id="{00000000-0008-0000-7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99060</xdr:rowOff>
    </xdr:from>
    <xdr:to>
      <xdr:col>2</xdr:col>
      <xdr:colOff>617220</xdr:colOff>
      <xdr:row>200</xdr:row>
      <xdr:rowOff>99060</xdr:rowOff>
    </xdr:to>
    <xdr:graphicFrame macro="">
      <xdr:nvGraphicFramePr>
        <xdr:cNvPr id="6" name="Chart 5">
          <a:extLst>
            <a:ext uri="{FF2B5EF4-FFF2-40B4-BE49-F238E27FC236}">
              <a16:creationId xmlns:a16="http://schemas.microsoft.com/office/drawing/2014/main" id="{00000000-0008-0000-7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15240</xdr:colOff>
      <xdr:row>163</xdr:row>
      <xdr:rowOff>99060</xdr:rowOff>
    </xdr:from>
    <xdr:to>
      <xdr:col>2</xdr:col>
      <xdr:colOff>632460</xdr:colOff>
      <xdr:row>179</xdr:row>
      <xdr:rowOff>76200</xdr:rowOff>
    </xdr:to>
    <xdr:graphicFrame macro="">
      <xdr:nvGraphicFramePr>
        <xdr:cNvPr id="2" name="Chart 1">
          <a:extLst>
            <a:ext uri="{FF2B5EF4-FFF2-40B4-BE49-F238E27FC236}">
              <a16:creationId xmlns:a16="http://schemas.microsoft.com/office/drawing/2014/main" id="{00000000-0008-0000-7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7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7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121920</xdr:rowOff>
    </xdr:from>
    <xdr:to>
      <xdr:col>2</xdr:col>
      <xdr:colOff>617220</xdr:colOff>
      <xdr:row>154</xdr:row>
      <xdr:rowOff>121920</xdr:rowOff>
    </xdr:to>
    <xdr:graphicFrame macro="">
      <xdr:nvGraphicFramePr>
        <xdr:cNvPr id="5" name="Chart 4">
          <a:extLst>
            <a:ext uri="{FF2B5EF4-FFF2-40B4-BE49-F238E27FC236}">
              <a16:creationId xmlns:a16="http://schemas.microsoft.com/office/drawing/2014/main" id="{00000000-0008-0000-7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185</xdr:row>
      <xdr:rowOff>144780</xdr:rowOff>
    </xdr:from>
    <xdr:to>
      <xdr:col>2</xdr:col>
      <xdr:colOff>640080</xdr:colOff>
      <xdr:row>200</xdr:row>
      <xdr:rowOff>144780</xdr:rowOff>
    </xdr:to>
    <xdr:graphicFrame macro="">
      <xdr:nvGraphicFramePr>
        <xdr:cNvPr id="6" name="Chart 5">
          <a:extLst>
            <a:ext uri="{FF2B5EF4-FFF2-40B4-BE49-F238E27FC236}">
              <a16:creationId xmlns:a16="http://schemas.microsoft.com/office/drawing/2014/main" id="{00000000-0008-0000-7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163</xdr:row>
      <xdr:rowOff>76200</xdr:rowOff>
    </xdr:from>
    <xdr:to>
      <xdr:col>2</xdr:col>
      <xdr:colOff>617220</xdr:colOff>
      <xdr:row>179</xdr:row>
      <xdr:rowOff>121920</xdr:rowOff>
    </xdr:to>
    <xdr:graphicFrame macro="">
      <xdr:nvGraphicFramePr>
        <xdr:cNvPr id="2" name="Chart 1">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53340</xdr:rowOff>
    </xdr:from>
    <xdr:to>
      <xdr:col>2</xdr:col>
      <xdr:colOff>617220</xdr:colOff>
      <xdr:row>111</xdr:row>
      <xdr:rowOff>53340</xdr:rowOff>
    </xdr:to>
    <xdr:graphicFrame macro="">
      <xdr:nvGraphicFramePr>
        <xdr:cNvPr id="3" name="Chart 2">
          <a:extLst>
            <a:ext uri="{FF2B5EF4-FFF2-40B4-BE49-F238E27FC236}">
              <a16:creationId xmlns:a16="http://schemas.microsoft.com/office/drawing/2014/main" id="{00000000-0008-0000-7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118</xdr:row>
      <xdr:rowOff>114300</xdr:rowOff>
    </xdr:from>
    <xdr:to>
      <xdr:col>2</xdr:col>
      <xdr:colOff>640080</xdr:colOff>
      <xdr:row>133</xdr:row>
      <xdr:rowOff>114300</xdr:rowOff>
    </xdr:to>
    <xdr:graphicFrame macro="">
      <xdr:nvGraphicFramePr>
        <xdr:cNvPr id="4" name="Chart 3">
          <a:extLst>
            <a:ext uri="{FF2B5EF4-FFF2-40B4-BE49-F238E27FC236}">
              <a16:creationId xmlns:a16="http://schemas.microsoft.com/office/drawing/2014/main" id="{00000000-0008-0000-7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45720</xdr:rowOff>
    </xdr:from>
    <xdr:to>
      <xdr:col>2</xdr:col>
      <xdr:colOff>617220</xdr:colOff>
      <xdr:row>154</xdr:row>
      <xdr:rowOff>45720</xdr:rowOff>
    </xdr:to>
    <xdr:graphicFrame macro="">
      <xdr:nvGraphicFramePr>
        <xdr:cNvPr id="5" name="Chart 4">
          <a:extLst>
            <a:ext uri="{FF2B5EF4-FFF2-40B4-BE49-F238E27FC236}">
              <a16:creationId xmlns:a16="http://schemas.microsoft.com/office/drawing/2014/main" id="{00000000-0008-0000-7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xdr:colOff>
      <xdr:row>185</xdr:row>
      <xdr:rowOff>45720</xdr:rowOff>
    </xdr:from>
    <xdr:to>
      <xdr:col>2</xdr:col>
      <xdr:colOff>647700</xdr:colOff>
      <xdr:row>200</xdr:row>
      <xdr:rowOff>45720</xdr:rowOff>
    </xdr:to>
    <xdr:graphicFrame macro="">
      <xdr:nvGraphicFramePr>
        <xdr:cNvPr id="6" name="Chart 5">
          <a:extLst>
            <a:ext uri="{FF2B5EF4-FFF2-40B4-BE49-F238E27FC236}">
              <a16:creationId xmlns:a16="http://schemas.microsoft.com/office/drawing/2014/main" id="{00000000-0008-0000-7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163</xdr:row>
      <xdr:rowOff>53340</xdr:rowOff>
    </xdr:from>
    <xdr:to>
      <xdr:col>2</xdr:col>
      <xdr:colOff>617220</xdr:colOff>
      <xdr:row>178</xdr:row>
      <xdr:rowOff>53340</xdr:rowOff>
    </xdr:to>
    <xdr:graphicFrame macro="">
      <xdr:nvGraphicFramePr>
        <xdr:cNvPr id="2" name="Chart 1">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96</xdr:row>
      <xdr:rowOff>30480</xdr:rowOff>
    </xdr:from>
    <xdr:to>
      <xdr:col>2</xdr:col>
      <xdr:colOff>655320</xdr:colOff>
      <xdr:row>111</xdr:row>
      <xdr:rowOff>30480</xdr:rowOff>
    </xdr:to>
    <xdr:graphicFrame macro="">
      <xdr:nvGraphicFramePr>
        <xdr:cNvPr id="3" name="Chart 2">
          <a:extLst>
            <a:ext uri="{FF2B5EF4-FFF2-40B4-BE49-F238E27FC236}">
              <a16:creationId xmlns:a16="http://schemas.microsoft.com/office/drawing/2014/main" id="{00000000-0008-0000-7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121920</xdr:rowOff>
    </xdr:from>
    <xdr:to>
      <xdr:col>2</xdr:col>
      <xdr:colOff>617220</xdr:colOff>
      <xdr:row>133</xdr:row>
      <xdr:rowOff>121920</xdr:rowOff>
    </xdr:to>
    <xdr:graphicFrame macro="">
      <xdr:nvGraphicFramePr>
        <xdr:cNvPr id="4" name="Chart 3">
          <a:extLst>
            <a:ext uri="{FF2B5EF4-FFF2-40B4-BE49-F238E27FC236}">
              <a16:creationId xmlns:a16="http://schemas.microsoft.com/office/drawing/2014/main" id="{00000000-0008-0000-7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139</xdr:row>
      <xdr:rowOff>68580</xdr:rowOff>
    </xdr:from>
    <xdr:to>
      <xdr:col>2</xdr:col>
      <xdr:colOff>632460</xdr:colOff>
      <xdr:row>154</xdr:row>
      <xdr:rowOff>68580</xdr:rowOff>
    </xdr:to>
    <xdr:graphicFrame macro="">
      <xdr:nvGraphicFramePr>
        <xdr:cNvPr id="5" name="Chart 4">
          <a:extLst>
            <a:ext uri="{FF2B5EF4-FFF2-40B4-BE49-F238E27FC236}">
              <a16:creationId xmlns:a16="http://schemas.microsoft.com/office/drawing/2014/main" id="{00000000-0008-0000-7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185</xdr:row>
      <xdr:rowOff>91440</xdr:rowOff>
    </xdr:from>
    <xdr:to>
      <xdr:col>2</xdr:col>
      <xdr:colOff>655320</xdr:colOff>
      <xdr:row>200</xdr:row>
      <xdr:rowOff>91440</xdr:rowOff>
    </xdr:to>
    <xdr:graphicFrame macro="">
      <xdr:nvGraphicFramePr>
        <xdr:cNvPr id="6" name="Chart 5">
          <a:extLst>
            <a:ext uri="{FF2B5EF4-FFF2-40B4-BE49-F238E27FC236}">
              <a16:creationId xmlns:a16="http://schemas.microsoft.com/office/drawing/2014/main" id="{00000000-0008-0000-7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163</xdr:row>
      <xdr:rowOff>45720</xdr:rowOff>
    </xdr:from>
    <xdr:to>
      <xdr:col>2</xdr:col>
      <xdr:colOff>617220</xdr:colOff>
      <xdr:row>179</xdr:row>
      <xdr:rowOff>45720</xdr:rowOff>
    </xdr:to>
    <xdr:graphicFrame macro="">
      <xdr:nvGraphicFramePr>
        <xdr:cNvPr id="2" name="Chart 1">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617220</xdr:colOff>
      <xdr:row>111</xdr:row>
      <xdr:rowOff>45720</xdr:rowOff>
    </xdr:to>
    <xdr:graphicFrame macro="">
      <xdr:nvGraphicFramePr>
        <xdr:cNvPr id="3" name="Chart 2">
          <a:extLst>
            <a:ext uri="{FF2B5EF4-FFF2-40B4-BE49-F238E27FC236}">
              <a16:creationId xmlns:a16="http://schemas.microsoft.com/office/drawing/2014/main" id="{00000000-0008-0000-7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99060</xdr:rowOff>
    </xdr:from>
    <xdr:to>
      <xdr:col>2</xdr:col>
      <xdr:colOff>617220</xdr:colOff>
      <xdr:row>133</xdr:row>
      <xdr:rowOff>99060</xdr:rowOff>
    </xdr:to>
    <xdr:graphicFrame macro="">
      <xdr:nvGraphicFramePr>
        <xdr:cNvPr id="4" name="Chart 3">
          <a:extLst>
            <a:ext uri="{FF2B5EF4-FFF2-40B4-BE49-F238E27FC236}">
              <a16:creationId xmlns:a16="http://schemas.microsoft.com/office/drawing/2014/main" id="{00000000-0008-0000-7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139</xdr:row>
      <xdr:rowOff>91440</xdr:rowOff>
    </xdr:from>
    <xdr:to>
      <xdr:col>2</xdr:col>
      <xdr:colOff>655320</xdr:colOff>
      <xdr:row>154</xdr:row>
      <xdr:rowOff>91440</xdr:rowOff>
    </xdr:to>
    <xdr:graphicFrame macro="">
      <xdr:nvGraphicFramePr>
        <xdr:cNvPr id="5" name="Chart 4">
          <a:extLst>
            <a:ext uri="{FF2B5EF4-FFF2-40B4-BE49-F238E27FC236}">
              <a16:creationId xmlns:a16="http://schemas.microsoft.com/office/drawing/2014/main" id="{00000000-0008-0000-7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99060</xdr:colOff>
      <xdr:row>185</xdr:row>
      <xdr:rowOff>137160</xdr:rowOff>
    </xdr:from>
    <xdr:to>
      <xdr:col>2</xdr:col>
      <xdr:colOff>716280</xdr:colOff>
      <xdr:row>200</xdr:row>
      <xdr:rowOff>137160</xdr:rowOff>
    </xdr:to>
    <xdr:graphicFrame macro="">
      <xdr:nvGraphicFramePr>
        <xdr:cNvPr id="6" name="Chart 5">
          <a:extLst>
            <a:ext uri="{FF2B5EF4-FFF2-40B4-BE49-F238E27FC236}">
              <a16:creationId xmlns:a16="http://schemas.microsoft.com/office/drawing/2014/main" id="{00000000-0008-0000-7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163</xdr:row>
      <xdr:rowOff>118110</xdr:rowOff>
    </xdr:from>
    <xdr:to>
      <xdr:col>2</xdr:col>
      <xdr:colOff>617220</xdr:colOff>
      <xdr:row>178</xdr:row>
      <xdr:rowOff>118110</xdr:rowOff>
    </xdr:to>
    <xdr:graphicFrame macro="">
      <xdr:nvGraphicFramePr>
        <xdr:cNvPr id="2" name="Chart 1">
          <a:extLst>
            <a:ext uri="{FF2B5EF4-FFF2-40B4-BE49-F238E27FC236}">
              <a16:creationId xmlns:a16="http://schemas.microsoft.com/office/drawing/2014/main" id="{00000000-0008-0000-7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80010</xdr:rowOff>
    </xdr:from>
    <xdr:to>
      <xdr:col>2</xdr:col>
      <xdr:colOff>617220</xdr:colOff>
      <xdr:row>111</xdr:row>
      <xdr:rowOff>80010</xdr:rowOff>
    </xdr:to>
    <xdr:graphicFrame macro="">
      <xdr:nvGraphicFramePr>
        <xdr:cNvPr id="3" name="Chart 2">
          <a:extLst>
            <a:ext uri="{FF2B5EF4-FFF2-40B4-BE49-F238E27FC236}">
              <a16:creationId xmlns:a16="http://schemas.microsoft.com/office/drawing/2014/main" id="{00000000-0008-0000-7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118</xdr:row>
      <xdr:rowOff>80010</xdr:rowOff>
    </xdr:from>
    <xdr:to>
      <xdr:col>2</xdr:col>
      <xdr:colOff>670560</xdr:colOff>
      <xdr:row>133</xdr:row>
      <xdr:rowOff>80010</xdr:rowOff>
    </xdr:to>
    <xdr:graphicFrame macro="">
      <xdr:nvGraphicFramePr>
        <xdr:cNvPr id="4" name="Chart 3">
          <a:extLst>
            <a:ext uri="{FF2B5EF4-FFF2-40B4-BE49-F238E27FC236}">
              <a16:creationId xmlns:a16="http://schemas.microsoft.com/office/drawing/2014/main" id="{00000000-0008-0000-7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139</xdr:row>
      <xdr:rowOff>49530</xdr:rowOff>
    </xdr:from>
    <xdr:to>
      <xdr:col>2</xdr:col>
      <xdr:colOff>655320</xdr:colOff>
      <xdr:row>154</xdr:row>
      <xdr:rowOff>49530</xdr:rowOff>
    </xdr:to>
    <xdr:graphicFrame macro="">
      <xdr:nvGraphicFramePr>
        <xdr:cNvPr id="5" name="Chart 4">
          <a:extLst>
            <a:ext uri="{FF2B5EF4-FFF2-40B4-BE49-F238E27FC236}">
              <a16:creationId xmlns:a16="http://schemas.microsoft.com/office/drawing/2014/main" id="{00000000-0008-0000-7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102870</xdr:rowOff>
    </xdr:from>
    <xdr:to>
      <xdr:col>2</xdr:col>
      <xdr:colOff>617220</xdr:colOff>
      <xdr:row>200</xdr:row>
      <xdr:rowOff>102870</xdr:rowOff>
    </xdr:to>
    <xdr:graphicFrame macro="">
      <xdr:nvGraphicFramePr>
        <xdr:cNvPr id="6" name="Chart 5">
          <a:extLst>
            <a:ext uri="{FF2B5EF4-FFF2-40B4-BE49-F238E27FC236}">
              <a16:creationId xmlns:a16="http://schemas.microsoft.com/office/drawing/2014/main" id="{00000000-0008-0000-7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7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7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7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7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163</xdr:row>
      <xdr:rowOff>166687</xdr:rowOff>
    </xdr:from>
    <xdr:to>
      <xdr:col>2</xdr:col>
      <xdr:colOff>723900</xdr:colOff>
      <xdr:row>178</xdr:row>
      <xdr:rowOff>52387</xdr:rowOff>
    </xdr:to>
    <xdr:graphicFrame macro="">
      <xdr:nvGraphicFramePr>
        <xdr:cNvPr id="2" name="Chart 1">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100012</xdr:rowOff>
    </xdr:from>
    <xdr:to>
      <xdr:col>2</xdr:col>
      <xdr:colOff>723900</xdr:colOff>
      <xdr:row>110</xdr:row>
      <xdr:rowOff>176212</xdr:rowOff>
    </xdr:to>
    <xdr:graphicFrame macro="">
      <xdr:nvGraphicFramePr>
        <xdr:cNvPr id="3" name="Chart 2">
          <a:extLst>
            <a:ext uri="{FF2B5EF4-FFF2-40B4-BE49-F238E27FC236}">
              <a16:creationId xmlns:a16="http://schemas.microsoft.com/office/drawing/2014/main" id="{00000000-0008-0000-7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xdr:colOff>
      <xdr:row>119</xdr:row>
      <xdr:rowOff>4762</xdr:rowOff>
    </xdr:from>
    <xdr:to>
      <xdr:col>2</xdr:col>
      <xdr:colOff>776287</xdr:colOff>
      <xdr:row>133</xdr:row>
      <xdr:rowOff>80962</xdr:rowOff>
    </xdr:to>
    <xdr:graphicFrame macro="">
      <xdr:nvGraphicFramePr>
        <xdr:cNvPr id="4" name="Chart 3">
          <a:extLst>
            <a:ext uri="{FF2B5EF4-FFF2-40B4-BE49-F238E27FC236}">
              <a16:creationId xmlns:a16="http://schemas.microsoft.com/office/drawing/2014/main" id="{00000000-0008-0000-7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139</xdr:row>
      <xdr:rowOff>128587</xdr:rowOff>
    </xdr:from>
    <xdr:to>
      <xdr:col>2</xdr:col>
      <xdr:colOff>747712</xdr:colOff>
      <xdr:row>154</xdr:row>
      <xdr:rowOff>14287</xdr:rowOff>
    </xdr:to>
    <xdr:graphicFrame macro="">
      <xdr:nvGraphicFramePr>
        <xdr:cNvPr id="5" name="Chart 4">
          <a:extLst>
            <a:ext uri="{FF2B5EF4-FFF2-40B4-BE49-F238E27FC236}">
              <a16:creationId xmlns:a16="http://schemas.microsoft.com/office/drawing/2014/main" id="{00000000-0008-0000-7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80962</xdr:colOff>
      <xdr:row>185</xdr:row>
      <xdr:rowOff>147637</xdr:rowOff>
    </xdr:from>
    <xdr:to>
      <xdr:col>2</xdr:col>
      <xdr:colOff>804862</xdr:colOff>
      <xdr:row>200</xdr:row>
      <xdr:rowOff>33337</xdr:rowOff>
    </xdr:to>
    <xdr:graphicFrame macro="">
      <xdr:nvGraphicFramePr>
        <xdr:cNvPr id="6" name="Chart 5">
          <a:extLst>
            <a:ext uri="{FF2B5EF4-FFF2-40B4-BE49-F238E27FC236}">
              <a16:creationId xmlns:a16="http://schemas.microsoft.com/office/drawing/2014/main" id="{00000000-0008-0000-7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163</xdr:row>
      <xdr:rowOff>118110</xdr:rowOff>
    </xdr:from>
    <xdr:to>
      <xdr:col>2</xdr:col>
      <xdr:colOff>617220</xdr:colOff>
      <xdr:row>178</xdr:row>
      <xdr:rowOff>118110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87630</xdr:rowOff>
    </xdr:from>
    <xdr:to>
      <xdr:col>2</xdr:col>
      <xdr:colOff>617220</xdr:colOff>
      <xdr:row>111</xdr:row>
      <xdr:rowOff>87630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80010</xdr:rowOff>
    </xdr:from>
    <xdr:to>
      <xdr:col>2</xdr:col>
      <xdr:colOff>624840</xdr:colOff>
      <xdr:row>133</xdr:row>
      <xdr:rowOff>80010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72390</xdr:rowOff>
    </xdr:from>
    <xdr:to>
      <xdr:col>2</xdr:col>
      <xdr:colOff>617220</xdr:colOff>
      <xdr:row>154</xdr:row>
      <xdr:rowOff>72390</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80010</xdr:rowOff>
    </xdr:from>
    <xdr:to>
      <xdr:col>2</xdr:col>
      <xdr:colOff>617220</xdr:colOff>
      <xdr:row>200</xdr:row>
      <xdr:rowOff>80010</xdr:rowOff>
    </xdr:to>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3810</xdr:colOff>
      <xdr:row>96</xdr:row>
      <xdr:rowOff>106680</xdr:rowOff>
    </xdr:from>
    <xdr:to>
      <xdr:col>2</xdr:col>
      <xdr:colOff>621030</xdr:colOff>
      <xdr:row>111</xdr:row>
      <xdr:rowOff>106680</xdr:rowOff>
    </xdr:to>
    <xdr:graphicFrame macro="">
      <xdr:nvGraphicFramePr>
        <xdr:cNvPr id="2" name="Chart 1">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60960</xdr:rowOff>
    </xdr:from>
    <xdr:to>
      <xdr:col>2</xdr:col>
      <xdr:colOff>617220</xdr:colOff>
      <xdr:row>133</xdr:row>
      <xdr:rowOff>60960</xdr:rowOff>
    </xdr:to>
    <xdr:graphicFrame macro="">
      <xdr:nvGraphicFramePr>
        <xdr:cNvPr id="3" name="Chart 2">
          <a:extLst>
            <a:ext uri="{FF2B5EF4-FFF2-40B4-BE49-F238E27FC236}">
              <a16:creationId xmlns:a16="http://schemas.microsoft.com/office/drawing/2014/main" id="{00000000-0008-0000-7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4" name="Chart 3">
          <a:extLst>
            <a:ext uri="{FF2B5EF4-FFF2-40B4-BE49-F238E27FC236}">
              <a16:creationId xmlns:a16="http://schemas.microsoft.com/office/drawing/2014/main" id="{00000000-0008-0000-7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121920</xdr:rowOff>
    </xdr:from>
    <xdr:to>
      <xdr:col>2</xdr:col>
      <xdr:colOff>617220</xdr:colOff>
      <xdr:row>178</xdr:row>
      <xdr:rowOff>121920</xdr:rowOff>
    </xdr:to>
    <xdr:graphicFrame macro="">
      <xdr:nvGraphicFramePr>
        <xdr:cNvPr id="5" name="Chart 4">
          <a:extLst>
            <a:ext uri="{FF2B5EF4-FFF2-40B4-BE49-F238E27FC236}">
              <a16:creationId xmlns:a16="http://schemas.microsoft.com/office/drawing/2014/main" id="{00000000-0008-0000-7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34290</xdr:colOff>
      <xdr:row>185</xdr:row>
      <xdr:rowOff>114300</xdr:rowOff>
    </xdr:from>
    <xdr:to>
      <xdr:col>2</xdr:col>
      <xdr:colOff>651510</xdr:colOff>
      <xdr:row>200</xdr:row>
      <xdr:rowOff>114300</xdr:rowOff>
    </xdr:to>
    <xdr:graphicFrame macro="">
      <xdr:nvGraphicFramePr>
        <xdr:cNvPr id="6" name="Chart 5">
          <a:extLst>
            <a:ext uri="{FF2B5EF4-FFF2-40B4-BE49-F238E27FC236}">
              <a16:creationId xmlns:a16="http://schemas.microsoft.com/office/drawing/2014/main" id="{00000000-0008-0000-7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80962</xdr:colOff>
      <xdr:row>163</xdr:row>
      <xdr:rowOff>114300</xdr:rowOff>
    </xdr:from>
    <xdr:to>
      <xdr:col>2</xdr:col>
      <xdr:colOff>804862</xdr:colOff>
      <xdr:row>178</xdr:row>
      <xdr:rowOff>119062</xdr:rowOff>
    </xdr:to>
    <xdr:graphicFrame macro="">
      <xdr:nvGraphicFramePr>
        <xdr:cNvPr id="2" name="Chart 1">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90487</xdr:colOff>
      <xdr:row>186</xdr:row>
      <xdr:rowOff>100012</xdr:rowOff>
    </xdr:from>
    <xdr:to>
      <xdr:col>2</xdr:col>
      <xdr:colOff>814387</xdr:colOff>
      <xdr:row>200</xdr:row>
      <xdr:rowOff>176212</xdr:rowOff>
    </xdr:to>
    <xdr:graphicFrame macro="">
      <xdr:nvGraphicFramePr>
        <xdr:cNvPr id="3" name="Chart 2">
          <a:extLst>
            <a:ext uri="{FF2B5EF4-FFF2-40B4-BE49-F238E27FC236}">
              <a16:creationId xmlns:a16="http://schemas.microsoft.com/office/drawing/2014/main" id="{00000000-0008-0000-7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61912</xdr:colOff>
      <xdr:row>96</xdr:row>
      <xdr:rowOff>166686</xdr:rowOff>
    </xdr:from>
    <xdr:to>
      <xdr:col>2</xdr:col>
      <xdr:colOff>785812</xdr:colOff>
      <xdr:row>112</xdr:row>
      <xdr:rowOff>57149</xdr:rowOff>
    </xdr:to>
    <xdr:graphicFrame macro="">
      <xdr:nvGraphicFramePr>
        <xdr:cNvPr id="4" name="Chart 3">
          <a:extLst>
            <a:ext uri="{FF2B5EF4-FFF2-40B4-BE49-F238E27FC236}">
              <a16:creationId xmlns:a16="http://schemas.microsoft.com/office/drawing/2014/main" id="{00000000-0008-0000-7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80962</xdr:colOff>
      <xdr:row>118</xdr:row>
      <xdr:rowOff>128587</xdr:rowOff>
    </xdr:from>
    <xdr:to>
      <xdr:col>2</xdr:col>
      <xdr:colOff>804862</xdr:colOff>
      <xdr:row>133</xdr:row>
      <xdr:rowOff>14287</xdr:rowOff>
    </xdr:to>
    <xdr:graphicFrame macro="">
      <xdr:nvGraphicFramePr>
        <xdr:cNvPr id="5" name="Chart 4">
          <a:extLst>
            <a:ext uri="{FF2B5EF4-FFF2-40B4-BE49-F238E27FC236}">
              <a16:creationId xmlns:a16="http://schemas.microsoft.com/office/drawing/2014/main" id="{00000000-0008-0000-7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90487</xdr:colOff>
      <xdr:row>139</xdr:row>
      <xdr:rowOff>119062</xdr:rowOff>
    </xdr:from>
    <xdr:to>
      <xdr:col>2</xdr:col>
      <xdr:colOff>814387</xdr:colOff>
      <xdr:row>155</xdr:row>
      <xdr:rowOff>76200</xdr:rowOff>
    </xdr:to>
    <xdr:graphicFrame macro="">
      <xdr:nvGraphicFramePr>
        <xdr:cNvPr id="6" name="Chart 5">
          <a:extLst>
            <a:ext uri="{FF2B5EF4-FFF2-40B4-BE49-F238E27FC236}">
              <a16:creationId xmlns:a16="http://schemas.microsoft.com/office/drawing/2014/main" id="{00000000-0008-0000-7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15240</xdr:colOff>
      <xdr:row>163</xdr:row>
      <xdr:rowOff>83820</xdr:rowOff>
    </xdr:from>
    <xdr:to>
      <xdr:col>2</xdr:col>
      <xdr:colOff>632460</xdr:colOff>
      <xdr:row>178</xdr:row>
      <xdr:rowOff>83820</xdr:rowOff>
    </xdr:to>
    <xdr:graphicFrame macro="">
      <xdr:nvGraphicFramePr>
        <xdr:cNvPr id="2" name="Chart 1">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60960</xdr:rowOff>
    </xdr:from>
    <xdr:to>
      <xdr:col>2</xdr:col>
      <xdr:colOff>693420</xdr:colOff>
      <xdr:row>111</xdr:row>
      <xdr:rowOff>60960</xdr:rowOff>
    </xdr:to>
    <xdr:graphicFrame macro="">
      <xdr:nvGraphicFramePr>
        <xdr:cNvPr id="3" name="Chart 2">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118</xdr:row>
      <xdr:rowOff>91440</xdr:rowOff>
    </xdr:from>
    <xdr:to>
      <xdr:col>2</xdr:col>
      <xdr:colOff>640080</xdr:colOff>
      <xdr:row>133</xdr:row>
      <xdr:rowOff>91440</xdr:rowOff>
    </xdr:to>
    <xdr:graphicFrame macro="">
      <xdr:nvGraphicFramePr>
        <xdr:cNvPr id="4" name="Chart 3">
          <a:extLst>
            <a:ext uri="{FF2B5EF4-FFF2-40B4-BE49-F238E27FC236}">
              <a16:creationId xmlns:a16="http://schemas.microsoft.com/office/drawing/2014/main" id="{00000000-0008-0000-7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129540</xdr:rowOff>
    </xdr:from>
    <xdr:to>
      <xdr:col>2</xdr:col>
      <xdr:colOff>647700</xdr:colOff>
      <xdr:row>154</xdr:row>
      <xdr:rowOff>129540</xdr:rowOff>
    </xdr:to>
    <xdr:graphicFrame macro="">
      <xdr:nvGraphicFramePr>
        <xdr:cNvPr id="5" name="Chart 4">
          <a:extLst>
            <a:ext uri="{FF2B5EF4-FFF2-40B4-BE49-F238E27FC236}">
              <a16:creationId xmlns:a16="http://schemas.microsoft.com/office/drawing/2014/main" id="{00000000-0008-0000-7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53340</xdr:rowOff>
    </xdr:from>
    <xdr:to>
      <xdr:col>2</xdr:col>
      <xdr:colOff>624840</xdr:colOff>
      <xdr:row>200</xdr:row>
      <xdr:rowOff>53340</xdr:rowOff>
    </xdr:to>
    <xdr:graphicFrame macro="">
      <xdr:nvGraphicFramePr>
        <xdr:cNvPr id="6" name="Chart 5">
          <a:extLst>
            <a:ext uri="{FF2B5EF4-FFF2-40B4-BE49-F238E27FC236}">
              <a16:creationId xmlns:a16="http://schemas.microsoft.com/office/drawing/2014/main" id="{00000000-0008-0000-7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7620</xdr:colOff>
      <xdr:row>163</xdr:row>
      <xdr:rowOff>106680</xdr:rowOff>
    </xdr:from>
    <xdr:to>
      <xdr:col>2</xdr:col>
      <xdr:colOff>624840</xdr:colOff>
      <xdr:row>179</xdr:row>
      <xdr:rowOff>53340</xdr:rowOff>
    </xdr:to>
    <xdr:graphicFrame macro="">
      <xdr:nvGraphicFramePr>
        <xdr:cNvPr id="2" name="Chart 1">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96</xdr:row>
      <xdr:rowOff>30480</xdr:rowOff>
    </xdr:from>
    <xdr:to>
      <xdr:col>2</xdr:col>
      <xdr:colOff>662940</xdr:colOff>
      <xdr:row>112</xdr:row>
      <xdr:rowOff>30480</xdr:rowOff>
    </xdr:to>
    <xdr:graphicFrame macro="">
      <xdr:nvGraphicFramePr>
        <xdr:cNvPr id="3" name="Chart 2">
          <a:extLst>
            <a:ext uri="{FF2B5EF4-FFF2-40B4-BE49-F238E27FC236}">
              <a16:creationId xmlns:a16="http://schemas.microsoft.com/office/drawing/2014/main" id="{00000000-0008-0000-7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xdr:colOff>
      <xdr:row>118</xdr:row>
      <xdr:rowOff>99060</xdr:rowOff>
    </xdr:from>
    <xdr:to>
      <xdr:col>2</xdr:col>
      <xdr:colOff>662940</xdr:colOff>
      <xdr:row>133</xdr:row>
      <xdr:rowOff>99060</xdr:rowOff>
    </xdr:to>
    <xdr:graphicFrame macro="">
      <xdr:nvGraphicFramePr>
        <xdr:cNvPr id="4" name="Chart 3">
          <a:extLst>
            <a:ext uri="{FF2B5EF4-FFF2-40B4-BE49-F238E27FC236}">
              <a16:creationId xmlns:a16="http://schemas.microsoft.com/office/drawing/2014/main" id="{00000000-0008-0000-7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83820</xdr:colOff>
      <xdr:row>139</xdr:row>
      <xdr:rowOff>144780</xdr:rowOff>
    </xdr:from>
    <xdr:to>
      <xdr:col>2</xdr:col>
      <xdr:colOff>701040</xdr:colOff>
      <xdr:row>154</xdr:row>
      <xdr:rowOff>144780</xdr:rowOff>
    </xdr:to>
    <xdr:graphicFrame macro="">
      <xdr:nvGraphicFramePr>
        <xdr:cNvPr id="5" name="Chart 4">
          <a:extLst>
            <a:ext uri="{FF2B5EF4-FFF2-40B4-BE49-F238E27FC236}">
              <a16:creationId xmlns:a16="http://schemas.microsoft.com/office/drawing/2014/main" id="{00000000-0008-0000-7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200</xdr:row>
      <xdr:rowOff>114300</xdr:rowOff>
    </xdr:to>
    <xdr:graphicFrame macro="">
      <xdr:nvGraphicFramePr>
        <xdr:cNvPr id="6" name="Chart 5">
          <a:extLst>
            <a:ext uri="{FF2B5EF4-FFF2-40B4-BE49-F238E27FC236}">
              <a16:creationId xmlns:a16="http://schemas.microsoft.com/office/drawing/2014/main" id="{00000000-0008-0000-7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7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7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7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7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7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7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7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7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11430</xdr:colOff>
      <xdr:row>163</xdr:row>
      <xdr:rowOff>121920</xdr:rowOff>
    </xdr:from>
    <xdr:to>
      <xdr:col>2</xdr:col>
      <xdr:colOff>628650</xdr:colOff>
      <xdr:row>178</xdr:row>
      <xdr:rowOff>121920</xdr:rowOff>
    </xdr:to>
    <xdr:graphicFrame macro="">
      <xdr:nvGraphicFramePr>
        <xdr:cNvPr id="2" name="Chart 1">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7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xdr:colOff>
      <xdr:row>118</xdr:row>
      <xdr:rowOff>129540</xdr:rowOff>
    </xdr:from>
    <xdr:to>
      <xdr:col>2</xdr:col>
      <xdr:colOff>621030</xdr:colOff>
      <xdr:row>133</xdr:row>
      <xdr:rowOff>129540</xdr:rowOff>
    </xdr:to>
    <xdr:graphicFrame macro="">
      <xdr:nvGraphicFramePr>
        <xdr:cNvPr id="4" name="Chart 3">
          <a:extLst>
            <a:ext uri="{FF2B5EF4-FFF2-40B4-BE49-F238E27FC236}">
              <a16:creationId xmlns:a16="http://schemas.microsoft.com/office/drawing/2014/main" id="{00000000-0008-0000-7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121920</xdr:rowOff>
    </xdr:from>
    <xdr:to>
      <xdr:col>2</xdr:col>
      <xdr:colOff>617220</xdr:colOff>
      <xdr:row>154</xdr:row>
      <xdr:rowOff>121920</xdr:rowOff>
    </xdr:to>
    <xdr:graphicFrame macro="">
      <xdr:nvGraphicFramePr>
        <xdr:cNvPr id="5" name="Chart 4">
          <a:extLst>
            <a:ext uri="{FF2B5EF4-FFF2-40B4-BE49-F238E27FC236}">
              <a16:creationId xmlns:a16="http://schemas.microsoft.com/office/drawing/2014/main" id="{00000000-0008-0000-7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152400</xdr:rowOff>
    </xdr:from>
    <xdr:to>
      <xdr:col>2</xdr:col>
      <xdr:colOff>617220</xdr:colOff>
      <xdr:row>200</xdr:row>
      <xdr:rowOff>152400</xdr:rowOff>
    </xdr:to>
    <xdr:graphicFrame macro="">
      <xdr:nvGraphicFramePr>
        <xdr:cNvPr id="6" name="Chart 5">
          <a:extLst>
            <a:ext uri="{FF2B5EF4-FFF2-40B4-BE49-F238E27FC236}">
              <a16:creationId xmlns:a16="http://schemas.microsoft.com/office/drawing/2014/main" id="{00000000-0008-0000-7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358140</xdr:colOff>
      <xdr:row>163</xdr:row>
      <xdr:rowOff>76200</xdr:rowOff>
    </xdr:from>
    <xdr:to>
      <xdr:col>2</xdr:col>
      <xdr:colOff>975360</xdr:colOff>
      <xdr:row>178</xdr:row>
      <xdr:rowOff>76200</xdr:rowOff>
    </xdr:to>
    <xdr:graphicFrame macro="">
      <xdr:nvGraphicFramePr>
        <xdr:cNvPr id="2" name="Chart 1">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96</xdr:row>
      <xdr:rowOff>121920</xdr:rowOff>
    </xdr:from>
    <xdr:to>
      <xdr:col>2</xdr:col>
      <xdr:colOff>647700</xdr:colOff>
      <xdr:row>111</xdr:row>
      <xdr:rowOff>121920</xdr:rowOff>
    </xdr:to>
    <xdr:graphicFrame macro="">
      <xdr:nvGraphicFramePr>
        <xdr:cNvPr id="3" name="Chart 2">
          <a:extLst>
            <a:ext uri="{FF2B5EF4-FFF2-40B4-BE49-F238E27FC236}">
              <a16:creationId xmlns:a16="http://schemas.microsoft.com/office/drawing/2014/main" id="{00000000-0008-0000-7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114300</xdr:rowOff>
    </xdr:from>
    <xdr:to>
      <xdr:col>2</xdr:col>
      <xdr:colOff>617220</xdr:colOff>
      <xdr:row>133</xdr:row>
      <xdr:rowOff>114300</xdr:rowOff>
    </xdr:to>
    <xdr:graphicFrame macro="">
      <xdr:nvGraphicFramePr>
        <xdr:cNvPr id="4" name="Chart 3">
          <a:extLst>
            <a:ext uri="{FF2B5EF4-FFF2-40B4-BE49-F238E27FC236}">
              <a16:creationId xmlns:a16="http://schemas.microsoft.com/office/drawing/2014/main" id="{00000000-0008-0000-7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106680</xdr:rowOff>
    </xdr:from>
    <xdr:to>
      <xdr:col>2</xdr:col>
      <xdr:colOff>617220</xdr:colOff>
      <xdr:row>154</xdr:row>
      <xdr:rowOff>106680</xdr:rowOff>
    </xdr:to>
    <xdr:graphicFrame macro="">
      <xdr:nvGraphicFramePr>
        <xdr:cNvPr id="5" name="Chart 4">
          <a:extLst>
            <a:ext uri="{FF2B5EF4-FFF2-40B4-BE49-F238E27FC236}">
              <a16:creationId xmlns:a16="http://schemas.microsoft.com/office/drawing/2014/main" id="{00000000-0008-0000-7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121920</xdr:colOff>
      <xdr:row>185</xdr:row>
      <xdr:rowOff>99060</xdr:rowOff>
    </xdr:from>
    <xdr:to>
      <xdr:col>2</xdr:col>
      <xdr:colOff>739140</xdr:colOff>
      <xdr:row>200</xdr:row>
      <xdr:rowOff>99060</xdr:rowOff>
    </xdr:to>
    <xdr:graphicFrame macro="">
      <xdr:nvGraphicFramePr>
        <xdr:cNvPr id="6" name="Chart 5">
          <a:extLst>
            <a:ext uri="{FF2B5EF4-FFF2-40B4-BE49-F238E27FC236}">
              <a16:creationId xmlns:a16="http://schemas.microsoft.com/office/drawing/2014/main" id="{00000000-0008-0000-7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52387</xdr:colOff>
      <xdr:row>163</xdr:row>
      <xdr:rowOff>138112</xdr:rowOff>
    </xdr:from>
    <xdr:to>
      <xdr:col>2</xdr:col>
      <xdr:colOff>776287</xdr:colOff>
      <xdr:row>178</xdr:row>
      <xdr:rowOff>23812</xdr:rowOff>
    </xdr:to>
    <xdr:graphicFrame macro="">
      <xdr:nvGraphicFramePr>
        <xdr:cNvPr id="2" name="Chart 1">
          <a:extLst>
            <a:ext uri="{FF2B5EF4-FFF2-40B4-BE49-F238E27FC236}">
              <a16:creationId xmlns:a16="http://schemas.microsoft.com/office/drawing/2014/main" id="{00000000-0008-0000-8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61912</xdr:colOff>
      <xdr:row>96</xdr:row>
      <xdr:rowOff>166686</xdr:rowOff>
    </xdr:from>
    <xdr:to>
      <xdr:col>2</xdr:col>
      <xdr:colOff>785812</xdr:colOff>
      <xdr:row>112</xdr:row>
      <xdr:rowOff>38099</xdr:rowOff>
    </xdr:to>
    <xdr:graphicFrame macro="">
      <xdr:nvGraphicFramePr>
        <xdr:cNvPr id="3" name="Chart 2">
          <a:extLst>
            <a:ext uri="{FF2B5EF4-FFF2-40B4-BE49-F238E27FC236}">
              <a16:creationId xmlns:a16="http://schemas.microsoft.com/office/drawing/2014/main" id="{00000000-0008-0000-8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90487</xdr:rowOff>
    </xdr:from>
    <xdr:to>
      <xdr:col>2</xdr:col>
      <xdr:colOff>723900</xdr:colOff>
      <xdr:row>132</xdr:row>
      <xdr:rowOff>166687</xdr:rowOff>
    </xdr:to>
    <xdr:graphicFrame macro="">
      <xdr:nvGraphicFramePr>
        <xdr:cNvPr id="4" name="Chart 3">
          <a:extLst>
            <a:ext uri="{FF2B5EF4-FFF2-40B4-BE49-F238E27FC236}">
              <a16:creationId xmlns:a16="http://schemas.microsoft.com/office/drawing/2014/main" id="{00000000-0008-0000-8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147637</xdr:rowOff>
    </xdr:from>
    <xdr:to>
      <xdr:col>2</xdr:col>
      <xdr:colOff>723900</xdr:colOff>
      <xdr:row>154</xdr:row>
      <xdr:rowOff>33337</xdr:rowOff>
    </xdr:to>
    <xdr:graphicFrame macro="">
      <xdr:nvGraphicFramePr>
        <xdr:cNvPr id="5" name="Chart 4">
          <a:extLst>
            <a:ext uri="{FF2B5EF4-FFF2-40B4-BE49-F238E27FC236}">
              <a16:creationId xmlns:a16="http://schemas.microsoft.com/office/drawing/2014/main" id="{00000000-0008-0000-8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42862</xdr:colOff>
      <xdr:row>186</xdr:row>
      <xdr:rowOff>61912</xdr:rowOff>
    </xdr:from>
    <xdr:to>
      <xdr:col>2</xdr:col>
      <xdr:colOff>766762</xdr:colOff>
      <xdr:row>200</xdr:row>
      <xdr:rowOff>138112</xdr:rowOff>
    </xdr:to>
    <xdr:graphicFrame macro="">
      <xdr:nvGraphicFramePr>
        <xdr:cNvPr id="6" name="Chart 5">
          <a:extLst>
            <a:ext uri="{FF2B5EF4-FFF2-40B4-BE49-F238E27FC236}">
              <a16:creationId xmlns:a16="http://schemas.microsoft.com/office/drawing/2014/main" id="{00000000-0008-0000-8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163</xdr:row>
      <xdr:rowOff>100011</xdr:rowOff>
    </xdr:from>
    <xdr:to>
      <xdr:col>2</xdr:col>
      <xdr:colOff>723900</xdr:colOff>
      <xdr:row>179</xdr:row>
      <xdr:rowOff>28574</xdr:rowOff>
    </xdr:to>
    <xdr:graphicFrame macro="">
      <xdr:nvGraphicFramePr>
        <xdr:cNvPr id="2" name="Chart 1">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xdr:colOff>
      <xdr:row>96</xdr:row>
      <xdr:rowOff>109537</xdr:rowOff>
    </xdr:from>
    <xdr:to>
      <xdr:col>2</xdr:col>
      <xdr:colOff>766762</xdr:colOff>
      <xdr:row>111</xdr:row>
      <xdr:rowOff>180975</xdr:rowOff>
    </xdr:to>
    <xdr:graphicFrame macro="">
      <xdr:nvGraphicFramePr>
        <xdr:cNvPr id="3" name="Chart 2">
          <a:extLst>
            <a:ext uri="{FF2B5EF4-FFF2-40B4-BE49-F238E27FC236}">
              <a16:creationId xmlns:a16="http://schemas.microsoft.com/office/drawing/2014/main" id="{00000000-0008-0000-8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xdr:colOff>
      <xdr:row>118</xdr:row>
      <xdr:rowOff>128587</xdr:rowOff>
    </xdr:from>
    <xdr:to>
      <xdr:col>2</xdr:col>
      <xdr:colOff>814387</xdr:colOff>
      <xdr:row>133</xdr:row>
      <xdr:rowOff>14287</xdr:rowOff>
    </xdr:to>
    <xdr:graphicFrame macro="">
      <xdr:nvGraphicFramePr>
        <xdr:cNvPr id="4" name="Chart 3">
          <a:extLst>
            <a:ext uri="{FF2B5EF4-FFF2-40B4-BE49-F238E27FC236}">
              <a16:creationId xmlns:a16="http://schemas.microsoft.com/office/drawing/2014/main" id="{00000000-0008-0000-8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138112</xdr:colOff>
      <xdr:row>139</xdr:row>
      <xdr:rowOff>147637</xdr:rowOff>
    </xdr:from>
    <xdr:to>
      <xdr:col>2</xdr:col>
      <xdr:colOff>862012</xdr:colOff>
      <xdr:row>155</xdr:row>
      <xdr:rowOff>28575</xdr:rowOff>
    </xdr:to>
    <xdr:graphicFrame macro="">
      <xdr:nvGraphicFramePr>
        <xdr:cNvPr id="5" name="Chart 4">
          <a:extLst>
            <a:ext uri="{FF2B5EF4-FFF2-40B4-BE49-F238E27FC236}">
              <a16:creationId xmlns:a16="http://schemas.microsoft.com/office/drawing/2014/main" id="{00000000-0008-0000-8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90487</xdr:colOff>
      <xdr:row>185</xdr:row>
      <xdr:rowOff>176212</xdr:rowOff>
    </xdr:from>
    <xdr:to>
      <xdr:col>2</xdr:col>
      <xdr:colOff>814387</xdr:colOff>
      <xdr:row>200</xdr:row>
      <xdr:rowOff>61912</xdr:rowOff>
    </xdr:to>
    <xdr:graphicFrame macro="">
      <xdr:nvGraphicFramePr>
        <xdr:cNvPr id="6" name="Chart 5">
          <a:extLst>
            <a:ext uri="{FF2B5EF4-FFF2-40B4-BE49-F238E27FC236}">
              <a16:creationId xmlns:a16="http://schemas.microsoft.com/office/drawing/2014/main" id="{00000000-0008-0000-8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163</xdr:row>
      <xdr:rowOff>53340</xdr:rowOff>
    </xdr:from>
    <xdr:to>
      <xdr:col>2</xdr:col>
      <xdr:colOff>617220</xdr:colOff>
      <xdr:row>178</xdr:row>
      <xdr:rowOff>53340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xdr:colOff>
      <xdr:row>96</xdr:row>
      <xdr:rowOff>68580</xdr:rowOff>
    </xdr:from>
    <xdr:to>
      <xdr:col>2</xdr:col>
      <xdr:colOff>632460</xdr:colOff>
      <xdr:row>111</xdr:row>
      <xdr:rowOff>68580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38100</xdr:rowOff>
    </xdr:from>
    <xdr:to>
      <xdr:col>2</xdr:col>
      <xdr:colOff>617220</xdr:colOff>
      <xdr:row>154</xdr:row>
      <xdr:rowOff>38100</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45720</xdr:colOff>
      <xdr:row>185</xdr:row>
      <xdr:rowOff>76200</xdr:rowOff>
    </xdr:from>
    <xdr:to>
      <xdr:col>2</xdr:col>
      <xdr:colOff>662940</xdr:colOff>
      <xdr:row>200</xdr:row>
      <xdr:rowOff>76200</xdr:rowOff>
    </xdr:to>
    <xdr:graphicFrame macro="">
      <xdr:nvGraphicFramePr>
        <xdr:cNvPr id="6" name="Chart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8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8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8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8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109537</xdr:colOff>
      <xdr:row>163</xdr:row>
      <xdr:rowOff>80961</xdr:rowOff>
    </xdr:from>
    <xdr:to>
      <xdr:col>2</xdr:col>
      <xdr:colOff>833437</xdr:colOff>
      <xdr:row>178</xdr:row>
      <xdr:rowOff>180974</xdr:rowOff>
    </xdr:to>
    <xdr:graphicFrame macro="">
      <xdr:nvGraphicFramePr>
        <xdr:cNvPr id="2" name="Chart 1">
          <a:extLst>
            <a:ext uri="{FF2B5EF4-FFF2-40B4-BE49-F238E27FC236}">
              <a16:creationId xmlns:a16="http://schemas.microsoft.com/office/drawing/2014/main" id="{00000000-0008-0000-8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61912</xdr:colOff>
      <xdr:row>96</xdr:row>
      <xdr:rowOff>128587</xdr:rowOff>
    </xdr:from>
    <xdr:to>
      <xdr:col>2</xdr:col>
      <xdr:colOff>785812</xdr:colOff>
      <xdr:row>112</xdr:row>
      <xdr:rowOff>104775</xdr:rowOff>
    </xdr:to>
    <xdr:graphicFrame macro="">
      <xdr:nvGraphicFramePr>
        <xdr:cNvPr id="3" name="Chart 2">
          <a:extLst>
            <a:ext uri="{FF2B5EF4-FFF2-40B4-BE49-F238E27FC236}">
              <a16:creationId xmlns:a16="http://schemas.microsoft.com/office/drawing/2014/main" id="{00000000-0008-0000-8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118</xdr:row>
      <xdr:rowOff>138112</xdr:rowOff>
    </xdr:from>
    <xdr:to>
      <xdr:col>2</xdr:col>
      <xdr:colOff>766762</xdr:colOff>
      <xdr:row>133</xdr:row>
      <xdr:rowOff>23812</xdr:rowOff>
    </xdr:to>
    <xdr:graphicFrame macro="">
      <xdr:nvGraphicFramePr>
        <xdr:cNvPr id="4" name="Chart 3">
          <a:extLst>
            <a:ext uri="{FF2B5EF4-FFF2-40B4-BE49-F238E27FC236}">
              <a16:creationId xmlns:a16="http://schemas.microsoft.com/office/drawing/2014/main" id="{00000000-0008-0000-8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109537</xdr:colOff>
      <xdr:row>139</xdr:row>
      <xdr:rowOff>128587</xdr:rowOff>
    </xdr:from>
    <xdr:to>
      <xdr:col>2</xdr:col>
      <xdr:colOff>833437</xdr:colOff>
      <xdr:row>154</xdr:row>
      <xdr:rowOff>14287</xdr:rowOff>
    </xdr:to>
    <xdr:graphicFrame macro="">
      <xdr:nvGraphicFramePr>
        <xdr:cNvPr id="5" name="Chart 4">
          <a:extLst>
            <a:ext uri="{FF2B5EF4-FFF2-40B4-BE49-F238E27FC236}">
              <a16:creationId xmlns:a16="http://schemas.microsoft.com/office/drawing/2014/main" id="{00000000-0008-0000-8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100012</xdr:colOff>
      <xdr:row>185</xdr:row>
      <xdr:rowOff>147636</xdr:rowOff>
    </xdr:from>
    <xdr:to>
      <xdr:col>2</xdr:col>
      <xdr:colOff>823912</xdr:colOff>
      <xdr:row>200</xdr:row>
      <xdr:rowOff>152399</xdr:rowOff>
    </xdr:to>
    <xdr:graphicFrame macro="">
      <xdr:nvGraphicFramePr>
        <xdr:cNvPr id="6" name="Chart 5">
          <a:extLst>
            <a:ext uri="{FF2B5EF4-FFF2-40B4-BE49-F238E27FC236}">
              <a16:creationId xmlns:a16="http://schemas.microsoft.com/office/drawing/2014/main" id="{00000000-0008-0000-8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128587</xdr:colOff>
      <xdr:row>163</xdr:row>
      <xdr:rowOff>133349</xdr:rowOff>
    </xdr:from>
    <xdr:to>
      <xdr:col>2</xdr:col>
      <xdr:colOff>852487</xdr:colOff>
      <xdr:row>178</xdr:row>
      <xdr:rowOff>185736</xdr:rowOff>
    </xdr:to>
    <xdr:graphicFrame macro="">
      <xdr:nvGraphicFramePr>
        <xdr:cNvPr id="2" name="Chart 1">
          <a:extLst>
            <a:ext uri="{FF2B5EF4-FFF2-40B4-BE49-F238E27FC236}">
              <a16:creationId xmlns:a16="http://schemas.microsoft.com/office/drawing/2014/main" id="{00000000-0008-0000-8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128587</xdr:colOff>
      <xdr:row>185</xdr:row>
      <xdr:rowOff>109536</xdr:rowOff>
    </xdr:from>
    <xdr:to>
      <xdr:col>2</xdr:col>
      <xdr:colOff>852487</xdr:colOff>
      <xdr:row>200</xdr:row>
      <xdr:rowOff>152399</xdr:rowOff>
    </xdr:to>
    <xdr:graphicFrame macro="">
      <xdr:nvGraphicFramePr>
        <xdr:cNvPr id="3" name="Chart 2">
          <a:extLst>
            <a:ext uri="{FF2B5EF4-FFF2-40B4-BE49-F238E27FC236}">
              <a16:creationId xmlns:a16="http://schemas.microsoft.com/office/drawing/2014/main" id="{00000000-0008-0000-8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xdr:colOff>
      <xdr:row>140</xdr:row>
      <xdr:rowOff>9525</xdr:rowOff>
    </xdr:from>
    <xdr:to>
      <xdr:col>2</xdr:col>
      <xdr:colOff>776287</xdr:colOff>
      <xdr:row>155</xdr:row>
      <xdr:rowOff>9525</xdr:rowOff>
    </xdr:to>
    <xdr:graphicFrame macro="">
      <xdr:nvGraphicFramePr>
        <xdr:cNvPr id="4" name="Chart 3">
          <a:extLst>
            <a:ext uri="{FF2B5EF4-FFF2-40B4-BE49-F238E27FC236}">
              <a16:creationId xmlns:a16="http://schemas.microsoft.com/office/drawing/2014/main" id="{00000000-0008-0000-8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96</xdr:row>
      <xdr:rowOff>142875</xdr:rowOff>
    </xdr:from>
    <xdr:to>
      <xdr:col>2</xdr:col>
      <xdr:colOff>723900</xdr:colOff>
      <xdr:row>112</xdr:row>
      <xdr:rowOff>47625</xdr:rowOff>
    </xdr:to>
    <xdr:graphicFrame macro="">
      <xdr:nvGraphicFramePr>
        <xdr:cNvPr id="5" name="Chart 4">
          <a:extLst>
            <a:ext uri="{FF2B5EF4-FFF2-40B4-BE49-F238E27FC236}">
              <a16:creationId xmlns:a16="http://schemas.microsoft.com/office/drawing/2014/main" id="{00000000-0008-0000-8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42862</xdr:colOff>
      <xdr:row>118</xdr:row>
      <xdr:rowOff>157162</xdr:rowOff>
    </xdr:from>
    <xdr:to>
      <xdr:col>2</xdr:col>
      <xdr:colOff>766762</xdr:colOff>
      <xdr:row>133</xdr:row>
      <xdr:rowOff>42862</xdr:rowOff>
    </xdr:to>
    <xdr:graphicFrame macro="">
      <xdr:nvGraphicFramePr>
        <xdr:cNvPr id="6" name="Chart 5">
          <a:extLst>
            <a:ext uri="{FF2B5EF4-FFF2-40B4-BE49-F238E27FC236}">
              <a16:creationId xmlns:a16="http://schemas.microsoft.com/office/drawing/2014/main" id="{00000000-0008-0000-8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45720</xdr:colOff>
      <xdr:row>162</xdr:row>
      <xdr:rowOff>167640</xdr:rowOff>
    </xdr:from>
    <xdr:to>
      <xdr:col>2</xdr:col>
      <xdr:colOff>662940</xdr:colOff>
      <xdr:row>178</xdr:row>
      <xdr:rowOff>83820</xdr:rowOff>
    </xdr:to>
    <xdr:graphicFrame macro="">
      <xdr:nvGraphicFramePr>
        <xdr:cNvPr id="2" name="Chart 1">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95</xdr:row>
      <xdr:rowOff>106680</xdr:rowOff>
    </xdr:from>
    <xdr:to>
      <xdr:col>2</xdr:col>
      <xdr:colOff>693420</xdr:colOff>
      <xdr:row>111</xdr:row>
      <xdr:rowOff>60960</xdr:rowOff>
    </xdr:to>
    <xdr:graphicFrame macro="">
      <xdr:nvGraphicFramePr>
        <xdr:cNvPr id="3" name="Chart 2">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117</xdr:row>
      <xdr:rowOff>68580</xdr:rowOff>
    </xdr:from>
    <xdr:to>
      <xdr:col>2</xdr:col>
      <xdr:colOff>617220</xdr:colOff>
      <xdr:row>132</xdr:row>
      <xdr:rowOff>68580</xdr:rowOff>
    </xdr:to>
    <xdr:graphicFrame macro="">
      <xdr:nvGraphicFramePr>
        <xdr:cNvPr id="4" name="Chart 3">
          <a:extLst>
            <a:ext uri="{FF2B5EF4-FFF2-40B4-BE49-F238E27FC236}">
              <a16:creationId xmlns:a16="http://schemas.microsoft.com/office/drawing/2014/main" id="{00000000-0008-0000-8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138</xdr:row>
      <xdr:rowOff>99060</xdr:rowOff>
    </xdr:from>
    <xdr:to>
      <xdr:col>2</xdr:col>
      <xdr:colOff>640080</xdr:colOff>
      <xdr:row>153</xdr:row>
      <xdr:rowOff>99060</xdr:rowOff>
    </xdr:to>
    <xdr:graphicFrame macro="">
      <xdr:nvGraphicFramePr>
        <xdr:cNvPr id="5" name="Chart 4">
          <a:extLst>
            <a:ext uri="{FF2B5EF4-FFF2-40B4-BE49-F238E27FC236}">
              <a16:creationId xmlns:a16="http://schemas.microsoft.com/office/drawing/2014/main" id="{00000000-0008-0000-8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184</xdr:row>
      <xdr:rowOff>83820</xdr:rowOff>
    </xdr:from>
    <xdr:to>
      <xdr:col>2</xdr:col>
      <xdr:colOff>678180</xdr:colOff>
      <xdr:row>200</xdr:row>
      <xdr:rowOff>7620</xdr:rowOff>
    </xdr:to>
    <xdr:graphicFrame macro="">
      <xdr:nvGraphicFramePr>
        <xdr:cNvPr id="6" name="Chart 5">
          <a:extLst>
            <a:ext uri="{FF2B5EF4-FFF2-40B4-BE49-F238E27FC236}">
              <a16:creationId xmlns:a16="http://schemas.microsoft.com/office/drawing/2014/main" id="{00000000-0008-0000-8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163</xdr:row>
      <xdr:rowOff>22860</xdr:rowOff>
    </xdr:from>
    <xdr:to>
      <xdr:col>2</xdr:col>
      <xdr:colOff>617220</xdr:colOff>
      <xdr:row>178</xdr:row>
      <xdr:rowOff>22860</xdr:rowOff>
    </xdr:to>
    <xdr:graphicFrame macro="">
      <xdr:nvGraphicFramePr>
        <xdr:cNvPr id="2" name="Chart 1">
          <a:extLst>
            <a:ext uri="{FF2B5EF4-FFF2-40B4-BE49-F238E27FC236}">
              <a16:creationId xmlns:a16="http://schemas.microsoft.com/office/drawing/2014/main" id="{00000000-0008-0000-8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96</xdr:row>
      <xdr:rowOff>45720</xdr:rowOff>
    </xdr:from>
    <xdr:to>
      <xdr:col>2</xdr:col>
      <xdr:colOff>670560</xdr:colOff>
      <xdr:row>111</xdr:row>
      <xdr:rowOff>45720</xdr:rowOff>
    </xdr:to>
    <xdr:graphicFrame macro="">
      <xdr:nvGraphicFramePr>
        <xdr:cNvPr id="3" name="Chart 2">
          <a:extLst>
            <a:ext uri="{FF2B5EF4-FFF2-40B4-BE49-F238E27FC236}">
              <a16:creationId xmlns:a16="http://schemas.microsoft.com/office/drawing/2014/main" id="{00000000-0008-0000-8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60960</xdr:rowOff>
    </xdr:from>
    <xdr:to>
      <xdr:col>2</xdr:col>
      <xdr:colOff>617220</xdr:colOff>
      <xdr:row>133</xdr:row>
      <xdr:rowOff>60960</xdr:rowOff>
    </xdr:to>
    <xdr:graphicFrame macro="">
      <xdr:nvGraphicFramePr>
        <xdr:cNvPr id="4" name="Chart 3">
          <a:extLst>
            <a:ext uri="{FF2B5EF4-FFF2-40B4-BE49-F238E27FC236}">
              <a16:creationId xmlns:a16="http://schemas.microsoft.com/office/drawing/2014/main" id="{00000000-0008-0000-8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45720</xdr:rowOff>
    </xdr:from>
    <xdr:to>
      <xdr:col>2</xdr:col>
      <xdr:colOff>617220</xdr:colOff>
      <xdr:row>154</xdr:row>
      <xdr:rowOff>45720</xdr:rowOff>
    </xdr:to>
    <xdr:graphicFrame macro="">
      <xdr:nvGraphicFramePr>
        <xdr:cNvPr id="5" name="Chart 4">
          <a:extLst>
            <a:ext uri="{FF2B5EF4-FFF2-40B4-BE49-F238E27FC236}">
              <a16:creationId xmlns:a16="http://schemas.microsoft.com/office/drawing/2014/main" id="{00000000-0008-0000-8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200</xdr:row>
      <xdr:rowOff>114300</xdr:rowOff>
    </xdr:to>
    <xdr:graphicFrame macro="">
      <xdr:nvGraphicFramePr>
        <xdr:cNvPr id="6" name="Chart 5">
          <a:extLst>
            <a:ext uri="{FF2B5EF4-FFF2-40B4-BE49-F238E27FC236}">
              <a16:creationId xmlns:a16="http://schemas.microsoft.com/office/drawing/2014/main" id="{00000000-0008-0000-8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163</xdr:row>
      <xdr:rowOff>99060</xdr:rowOff>
    </xdr:from>
    <xdr:to>
      <xdr:col>2</xdr:col>
      <xdr:colOff>617220</xdr:colOff>
      <xdr:row>179</xdr:row>
      <xdr:rowOff>30480</xdr:rowOff>
    </xdr:to>
    <xdr:graphicFrame macro="">
      <xdr:nvGraphicFramePr>
        <xdr:cNvPr id="2" name="Chart 1">
          <a:extLst>
            <a:ext uri="{FF2B5EF4-FFF2-40B4-BE49-F238E27FC236}">
              <a16:creationId xmlns:a16="http://schemas.microsoft.com/office/drawing/2014/main" id="{00000000-0008-0000-8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617220</xdr:colOff>
      <xdr:row>111</xdr:row>
      <xdr:rowOff>91440</xdr:rowOff>
    </xdr:to>
    <xdr:graphicFrame macro="">
      <xdr:nvGraphicFramePr>
        <xdr:cNvPr id="3" name="Chart 2">
          <a:extLst>
            <a:ext uri="{FF2B5EF4-FFF2-40B4-BE49-F238E27FC236}">
              <a16:creationId xmlns:a16="http://schemas.microsoft.com/office/drawing/2014/main" id="{00000000-0008-0000-8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8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139</xdr:row>
      <xdr:rowOff>76200</xdr:rowOff>
    </xdr:from>
    <xdr:to>
      <xdr:col>2</xdr:col>
      <xdr:colOff>655320</xdr:colOff>
      <xdr:row>154</xdr:row>
      <xdr:rowOff>76200</xdr:rowOff>
    </xdr:to>
    <xdr:graphicFrame macro="">
      <xdr:nvGraphicFramePr>
        <xdr:cNvPr id="5" name="Chart 4">
          <a:extLst>
            <a:ext uri="{FF2B5EF4-FFF2-40B4-BE49-F238E27FC236}">
              <a16:creationId xmlns:a16="http://schemas.microsoft.com/office/drawing/2014/main" id="{00000000-0008-0000-8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91440</xdr:rowOff>
    </xdr:from>
    <xdr:to>
      <xdr:col>2</xdr:col>
      <xdr:colOff>617220</xdr:colOff>
      <xdr:row>200</xdr:row>
      <xdr:rowOff>91440</xdr:rowOff>
    </xdr:to>
    <xdr:graphicFrame macro="">
      <xdr:nvGraphicFramePr>
        <xdr:cNvPr id="6" name="Chart 5">
          <a:extLst>
            <a:ext uri="{FF2B5EF4-FFF2-40B4-BE49-F238E27FC236}">
              <a16:creationId xmlns:a16="http://schemas.microsoft.com/office/drawing/2014/main" id="{00000000-0008-0000-8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96</xdr:row>
      <xdr:rowOff>71437</xdr:rowOff>
    </xdr:from>
    <xdr:to>
      <xdr:col>2</xdr:col>
      <xdr:colOff>723900</xdr:colOff>
      <xdr:row>110</xdr:row>
      <xdr:rowOff>147637</xdr:rowOff>
    </xdr:to>
    <xdr:graphicFrame macro="">
      <xdr:nvGraphicFramePr>
        <xdr:cNvPr id="2" name="Chart 1">
          <a:extLst>
            <a:ext uri="{FF2B5EF4-FFF2-40B4-BE49-F238E27FC236}">
              <a16:creationId xmlns:a16="http://schemas.microsoft.com/office/drawing/2014/main" id="{00000000-0008-0000-8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109537</xdr:colOff>
      <xdr:row>118</xdr:row>
      <xdr:rowOff>176212</xdr:rowOff>
    </xdr:from>
    <xdr:to>
      <xdr:col>2</xdr:col>
      <xdr:colOff>833437</xdr:colOff>
      <xdr:row>133</xdr:row>
      <xdr:rowOff>61912</xdr:rowOff>
    </xdr:to>
    <xdr:graphicFrame macro="">
      <xdr:nvGraphicFramePr>
        <xdr:cNvPr id="3" name="Chart 2">
          <a:extLst>
            <a:ext uri="{FF2B5EF4-FFF2-40B4-BE49-F238E27FC236}">
              <a16:creationId xmlns:a16="http://schemas.microsoft.com/office/drawing/2014/main" id="{00000000-0008-0000-8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109537</xdr:colOff>
      <xdr:row>140</xdr:row>
      <xdr:rowOff>4762</xdr:rowOff>
    </xdr:from>
    <xdr:to>
      <xdr:col>2</xdr:col>
      <xdr:colOff>833437</xdr:colOff>
      <xdr:row>154</xdr:row>
      <xdr:rowOff>80962</xdr:rowOff>
    </xdr:to>
    <xdr:graphicFrame macro="">
      <xdr:nvGraphicFramePr>
        <xdr:cNvPr id="4" name="Chart 3">
          <a:extLst>
            <a:ext uri="{FF2B5EF4-FFF2-40B4-BE49-F238E27FC236}">
              <a16:creationId xmlns:a16="http://schemas.microsoft.com/office/drawing/2014/main" id="{00000000-0008-0000-8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185</xdr:row>
      <xdr:rowOff>157162</xdr:rowOff>
    </xdr:from>
    <xdr:to>
      <xdr:col>2</xdr:col>
      <xdr:colOff>723900</xdr:colOff>
      <xdr:row>200</xdr:row>
      <xdr:rowOff>42862</xdr:rowOff>
    </xdr:to>
    <xdr:graphicFrame macro="">
      <xdr:nvGraphicFramePr>
        <xdr:cNvPr id="5" name="Chart 4">
          <a:extLst>
            <a:ext uri="{FF2B5EF4-FFF2-40B4-BE49-F238E27FC236}">
              <a16:creationId xmlns:a16="http://schemas.microsoft.com/office/drawing/2014/main" id="{00000000-0008-0000-8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163</xdr:row>
      <xdr:rowOff>91440</xdr:rowOff>
    </xdr:from>
    <xdr:to>
      <xdr:col>2</xdr:col>
      <xdr:colOff>617220</xdr:colOff>
      <xdr:row>178</xdr:row>
      <xdr:rowOff>91440</xdr:rowOff>
    </xdr:to>
    <xdr:graphicFrame macro="">
      <xdr:nvGraphicFramePr>
        <xdr:cNvPr id="2" name="Chart 1">
          <a:extLst>
            <a:ext uri="{FF2B5EF4-FFF2-40B4-BE49-F238E27FC236}">
              <a16:creationId xmlns:a16="http://schemas.microsoft.com/office/drawing/2014/main" id="{00000000-0008-0000-8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0</xdr:rowOff>
    </xdr:from>
    <xdr:to>
      <xdr:col>2</xdr:col>
      <xdr:colOff>617220</xdr:colOff>
      <xdr:row>111</xdr:row>
      <xdr:rowOff>0</xdr:rowOff>
    </xdr:to>
    <xdr:graphicFrame macro="">
      <xdr:nvGraphicFramePr>
        <xdr:cNvPr id="3" name="Chart 2">
          <a:extLst>
            <a:ext uri="{FF2B5EF4-FFF2-40B4-BE49-F238E27FC236}">
              <a16:creationId xmlns:a16="http://schemas.microsoft.com/office/drawing/2014/main" id="{00000000-0008-0000-8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8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99060</xdr:colOff>
      <xdr:row>139</xdr:row>
      <xdr:rowOff>68580</xdr:rowOff>
    </xdr:from>
    <xdr:to>
      <xdr:col>2</xdr:col>
      <xdr:colOff>716280</xdr:colOff>
      <xdr:row>154</xdr:row>
      <xdr:rowOff>68580</xdr:rowOff>
    </xdr:to>
    <xdr:graphicFrame macro="">
      <xdr:nvGraphicFramePr>
        <xdr:cNvPr id="5" name="Chart 4">
          <a:extLst>
            <a:ext uri="{FF2B5EF4-FFF2-40B4-BE49-F238E27FC236}">
              <a16:creationId xmlns:a16="http://schemas.microsoft.com/office/drawing/2014/main" id="{00000000-0008-0000-8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137160</xdr:rowOff>
    </xdr:from>
    <xdr:to>
      <xdr:col>2</xdr:col>
      <xdr:colOff>617220</xdr:colOff>
      <xdr:row>200</xdr:row>
      <xdr:rowOff>137160</xdr:rowOff>
    </xdr:to>
    <xdr:graphicFrame macro="">
      <xdr:nvGraphicFramePr>
        <xdr:cNvPr id="6" name="Chart 5">
          <a:extLst>
            <a:ext uri="{FF2B5EF4-FFF2-40B4-BE49-F238E27FC236}">
              <a16:creationId xmlns:a16="http://schemas.microsoft.com/office/drawing/2014/main" id="{00000000-0008-0000-8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163</xdr:row>
      <xdr:rowOff>80010</xdr:rowOff>
    </xdr:from>
    <xdr:to>
      <xdr:col>2</xdr:col>
      <xdr:colOff>617220</xdr:colOff>
      <xdr:row>178</xdr:row>
      <xdr:rowOff>80010</xdr:rowOff>
    </xdr:to>
    <xdr:graphicFrame macro="">
      <xdr:nvGraphicFramePr>
        <xdr:cNvPr id="2" name="Chart 1">
          <a:extLst>
            <a:ext uri="{FF2B5EF4-FFF2-40B4-BE49-F238E27FC236}">
              <a16:creationId xmlns:a16="http://schemas.microsoft.com/office/drawing/2014/main" id="{00000000-0008-0000-8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96</xdr:row>
      <xdr:rowOff>95250</xdr:rowOff>
    </xdr:from>
    <xdr:to>
      <xdr:col>2</xdr:col>
      <xdr:colOff>685800</xdr:colOff>
      <xdr:row>111</xdr:row>
      <xdr:rowOff>95250</xdr:rowOff>
    </xdr:to>
    <xdr:graphicFrame macro="">
      <xdr:nvGraphicFramePr>
        <xdr:cNvPr id="3" name="Chart 2">
          <a:extLst>
            <a:ext uri="{FF2B5EF4-FFF2-40B4-BE49-F238E27FC236}">
              <a16:creationId xmlns:a16="http://schemas.microsoft.com/office/drawing/2014/main" id="{00000000-0008-0000-8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xdr:colOff>
      <xdr:row>118</xdr:row>
      <xdr:rowOff>80010</xdr:rowOff>
    </xdr:from>
    <xdr:to>
      <xdr:col>2</xdr:col>
      <xdr:colOff>685800</xdr:colOff>
      <xdr:row>133</xdr:row>
      <xdr:rowOff>80010</xdr:rowOff>
    </xdr:to>
    <xdr:graphicFrame macro="">
      <xdr:nvGraphicFramePr>
        <xdr:cNvPr id="4" name="Chart 3">
          <a:extLst>
            <a:ext uri="{FF2B5EF4-FFF2-40B4-BE49-F238E27FC236}">
              <a16:creationId xmlns:a16="http://schemas.microsoft.com/office/drawing/2014/main" id="{00000000-0008-0000-8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139</xdr:row>
      <xdr:rowOff>110490</xdr:rowOff>
    </xdr:from>
    <xdr:to>
      <xdr:col>2</xdr:col>
      <xdr:colOff>632460</xdr:colOff>
      <xdr:row>154</xdr:row>
      <xdr:rowOff>110490</xdr:rowOff>
    </xdr:to>
    <xdr:graphicFrame macro="">
      <xdr:nvGraphicFramePr>
        <xdr:cNvPr id="5" name="Chart 4">
          <a:extLst>
            <a:ext uri="{FF2B5EF4-FFF2-40B4-BE49-F238E27FC236}">
              <a16:creationId xmlns:a16="http://schemas.microsoft.com/office/drawing/2014/main" id="{00000000-0008-0000-8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185</xdr:row>
      <xdr:rowOff>72390</xdr:rowOff>
    </xdr:from>
    <xdr:to>
      <xdr:col>2</xdr:col>
      <xdr:colOff>632460</xdr:colOff>
      <xdr:row>200</xdr:row>
      <xdr:rowOff>72390</xdr:rowOff>
    </xdr:to>
    <xdr:graphicFrame macro="">
      <xdr:nvGraphicFramePr>
        <xdr:cNvPr id="6" name="Chart 5">
          <a:extLst>
            <a:ext uri="{FF2B5EF4-FFF2-40B4-BE49-F238E27FC236}">
              <a16:creationId xmlns:a16="http://schemas.microsoft.com/office/drawing/2014/main" id="{00000000-0008-0000-8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163</xdr:row>
      <xdr:rowOff>53340</xdr:rowOff>
    </xdr:from>
    <xdr:to>
      <xdr:col>2</xdr:col>
      <xdr:colOff>617220</xdr:colOff>
      <xdr:row>178</xdr:row>
      <xdr:rowOff>53340</xdr:rowOff>
    </xdr:to>
    <xdr:graphicFrame macro="">
      <xdr:nvGraphicFramePr>
        <xdr:cNvPr id="2" name="Chart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617220</xdr:colOff>
      <xdr:row>111</xdr:row>
      <xdr:rowOff>45720</xdr:rowOff>
    </xdr:to>
    <xdr:graphicFrame macro="">
      <xdr:nvGraphicFramePr>
        <xdr:cNvPr id="3" name="Chart 2">
          <a:extLst>
            <a:ext uri="{FF2B5EF4-FFF2-40B4-BE49-F238E27FC236}">
              <a16:creationId xmlns:a16="http://schemas.microsoft.com/office/drawing/2014/main" id="{00000000-0008-0000-8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8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38100</xdr:rowOff>
    </xdr:from>
    <xdr:to>
      <xdr:col>2</xdr:col>
      <xdr:colOff>617220</xdr:colOff>
      <xdr:row>154</xdr:row>
      <xdr:rowOff>38100</xdr:rowOff>
    </xdr:to>
    <xdr:graphicFrame macro="">
      <xdr:nvGraphicFramePr>
        <xdr:cNvPr id="5" name="Chart 4">
          <a:extLst>
            <a:ext uri="{FF2B5EF4-FFF2-40B4-BE49-F238E27FC236}">
              <a16:creationId xmlns:a16="http://schemas.microsoft.com/office/drawing/2014/main" id="{00000000-0008-0000-8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53340</xdr:rowOff>
    </xdr:from>
    <xdr:to>
      <xdr:col>2</xdr:col>
      <xdr:colOff>617220</xdr:colOff>
      <xdr:row>200</xdr:row>
      <xdr:rowOff>53340</xdr:rowOff>
    </xdr:to>
    <xdr:graphicFrame macro="">
      <xdr:nvGraphicFramePr>
        <xdr:cNvPr id="6" name="Chart 5">
          <a:extLst>
            <a:ext uri="{FF2B5EF4-FFF2-40B4-BE49-F238E27FC236}">
              <a16:creationId xmlns:a16="http://schemas.microsoft.com/office/drawing/2014/main" id="{00000000-0008-0000-8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34290</xdr:colOff>
      <xdr:row>166</xdr:row>
      <xdr:rowOff>83820</xdr:rowOff>
    </xdr:from>
    <xdr:to>
      <xdr:col>2</xdr:col>
      <xdr:colOff>651510</xdr:colOff>
      <xdr:row>181</xdr:row>
      <xdr:rowOff>83820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99</xdr:row>
      <xdr:rowOff>152400</xdr:rowOff>
    </xdr:from>
    <xdr:to>
      <xdr:col>2</xdr:col>
      <xdr:colOff>617220</xdr:colOff>
      <xdr:row>114</xdr:row>
      <xdr:rowOff>152400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xdr:colOff>
      <xdr:row>121</xdr:row>
      <xdr:rowOff>144780</xdr:rowOff>
    </xdr:from>
    <xdr:to>
      <xdr:col>2</xdr:col>
      <xdr:colOff>643890</xdr:colOff>
      <xdr:row>136</xdr:row>
      <xdr:rowOff>144780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142</xdr:row>
      <xdr:rowOff>38100</xdr:rowOff>
    </xdr:from>
    <xdr:to>
      <xdr:col>2</xdr:col>
      <xdr:colOff>617220</xdr:colOff>
      <xdr:row>157</xdr:row>
      <xdr:rowOff>38100</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110490</xdr:colOff>
      <xdr:row>189</xdr:row>
      <xdr:rowOff>114300</xdr:rowOff>
    </xdr:from>
    <xdr:to>
      <xdr:col>2</xdr:col>
      <xdr:colOff>727710</xdr:colOff>
      <xdr:row>204</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22860</xdr:colOff>
      <xdr:row>163</xdr:row>
      <xdr:rowOff>76200</xdr:rowOff>
    </xdr:from>
    <xdr:to>
      <xdr:col>2</xdr:col>
      <xdr:colOff>640080</xdr:colOff>
      <xdr:row>178</xdr:row>
      <xdr:rowOff>76200</xdr:rowOff>
    </xdr:to>
    <xdr:graphicFrame macro="">
      <xdr:nvGraphicFramePr>
        <xdr:cNvPr id="2" name="Chart 1">
          <a:extLst>
            <a:ext uri="{FF2B5EF4-FFF2-40B4-BE49-F238E27FC236}">
              <a16:creationId xmlns:a16="http://schemas.microsoft.com/office/drawing/2014/main" id="{00000000-0008-0000-8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121920</xdr:rowOff>
    </xdr:from>
    <xdr:to>
      <xdr:col>2</xdr:col>
      <xdr:colOff>617220</xdr:colOff>
      <xdr:row>111</xdr:row>
      <xdr:rowOff>121920</xdr:rowOff>
    </xdr:to>
    <xdr:graphicFrame macro="">
      <xdr:nvGraphicFramePr>
        <xdr:cNvPr id="3" name="Chart 2">
          <a:extLst>
            <a:ext uri="{FF2B5EF4-FFF2-40B4-BE49-F238E27FC236}">
              <a16:creationId xmlns:a16="http://schemas.microsoft.com/office/drawing/2014/main" id="{00000000-0008-0000-8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118</xdr:row>
      <xdr:rowOff>91440</xdr:rowOff>
    </xdr:from>
    <xdr:to>
      <xdr:col>2</xdr:col>
      <xdr:colOff>632460</xdr:colOff>
      <xdr:row>133</xdr:row>
      <xdr:rowOff>91440</xdr:rowOff>
    </xdr:to>
    <xdr:graphicFrame macro="">
      <xdr:nvGraphicFramePr>
        <xdr:cNvPr id="4" name="Chart 3">
          <a:extLst>
            <a:ext uri="{FF2B5EF4-FFF2-40B4-BE49-F238E27FC236}">
              <a16:creationId xmlns:a16="http://schemas.microsoft.com/office/drawing/2014/main" id="{00000000-0008-0000-8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617220</xdr:colOff>
      <xdr:row>154</xdr:row>
      <xdr:rowOff>76200</xdr:rowOff>
    </xdr:to>
    <xdr:graphicFrame macro="">
      <xdr:nvGraphicFramePr>
        <xdr:cNvPr id="5" name="Chart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185</xdr:row>
      <xdr:rowOff>137160</xdr:rowOff>
    </xdr:from>
    <xdr:to>
      <xdr:col>2</xdr:col>
      <xdr:colOff>640080</xdr:colOff>
      <xdr:row>200</xdr:row>
      <xdr:rowOff>137160</xdr:rowOff>
    </xdr:to>
    <xdr:graphicFrame macro="">
      <xdr:nvGraphicFramePr>
        <xdr:cNvPr id="6" name="Chart 5">
          <a:extLst>
            <a:ext uri="{FF2B5EF4-FFF2-40B4-BE49-F238E27FC236}">
              <a16:creationId xmlns:a16="http://schemas.microsoft.com/office/drawing/2014/main" id="{00000000-0008-0000-8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45720</xdr:colOff>
      <xdr:row>163</xdr:row>
      <xdr:rowOff>144780</xdr:rowOff>
    </xdr:from>
    <xdr:to>
      <xdr:col>2</xdr:col>
      <xdr:colOff>662940</xdr:colOff>
      <xdr:row>178</xdr:row>
      <xdr:rowOff>144780</xdr:rowOff>
    </xdr:to>
    <xdr:graphicFrame macro="">
      <xdr:nvGraphicFramePr>
        <xdr:cNvPr id="2" name="Chart 1">
          <a:extLst>
            <a:ext uri="{FF2B5EF4-FFF2-40B4-BE49-F238E27FC236}">
              <a16:creationId xmlns:a16="http://schemas.microsoft.com/office/drawing/2014/main" id="{00000000-0008-0000-8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xdr:colOff>
      <xdr:row>96</xdr:row>
      <xdr:rowOff>45720</xdr:rowOff>
    </xdr:from>
    <xdr:to>
      <xdr:col>2</xdr:col>
      <xdr:colOff>632460</xdr:colOff>
      <xdr:row>111</xdr:row>
      <xdr:rowOff>45720</xdr:rowOff>
    </xdr:to>
    <xdr:graphicFrame macro="">
      <xdr:nvGraphicFramePr>
        <xdr:cNvPr id="3" name="Chart 2">
          <a:extLst>
            <a:ext uri="{FF2B5EF4-FFF2-40B4-BE49-F238E27FC236}">
              <a16:creationId xmlns:a16="http://schemas.microsoft.com/office/drawing/2014/main" id="{00000000-0008-0000-8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118</xdr:row>
      <xdr:rowOff>91440</xdr:rowOff>
    </xdr:from>
    <xdr:to>
      <xdr:col>2</xdr:col>
      <xdr:colOff>647700</xdr:colOff>
      <xdr:row>133</xdr:row>
      <xdr:rowOff>91440</xdr:rowOff>
    </xdr:to>
    <xdr:graphicFrame macro="">
      <xdr:nvGraphicFramePr>
        <xdr:cNvPr id="4" name="Chart 3">
          <a:extLst>
            <a:ext uri="{FF2B5EF4-FFF2-40B4-BE49-F238E27FC236}">
              <a16:creationId xmlns:a16="http://schemas.microsoft.com/office/drawing/2014/main" id="{00000000-0008-0000-8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91440</xdr:rowOff>
    </xdr:from>
    <xdr:to>
      <xdr:col>2</xdr:col>
      <xdr:colOff>617220</xdr:colOff>
      <xdr:row>154</xdr:row>
      <xdr:rowOff>91440</xdr:rowOff>
    </xdr:to>
    <xdr:graphicFrame macro="">
      <xdr:nvGraphicFramePr>
        <xdr:cNvPr id="5" name="Chart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76200</xdr:rowOff>
    </xdr:from>
    <xdr:to>
      <xdr:col>2</xdr:col>
      <xdr:colOff>617220</xdr:colOff>
      <xdr:row>200</xdr:row>
      <xdr:rowOff>76200</xdr:rowOff>
    </xdr:to>
    <xdr:graphicFrame macro="">
      <xdr:nvGraphicFramePr>
        <xdr:cNvPr id="6" name="Chart 5">
          <a:extLst>
            <a:ext uri="{FF2B5EF4-FFF2-40B4-BE49-F238E27FC236}">
              <a16:creationId xmlns:a16="http://schemas.microsoft.com/office/drawing/2014/main" id="{00000000-0008-0000-8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8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8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8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8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15240</xdr:colOff>
      <xdr:row>163</xdr:row>
      <xdr:rowOff>34290</xdr:rowOff>
    </xdr:from>
    <xdr:to>
      <xdr:col>2</xdr:col>
      <xdr:colOff>632460</xdr:colOff>
      <xdr:row>178</xdr:row>
      <xdr:rowOff>34290</xdr:rowOff>
    </xdr:to>
    <xdr:graphicFrame macro="">
      <xdr:nvGraphicFramePr>
        <xdr:cNvPr id="2" name="Chart 1">
          <a:extLst>
            <a:ext uri="{FF2B5EF4-FFF2-40B4-BE49-F238E27FC236}">
              <a16:creationId xmlns:a16="http://schemas.microsoft.com/office/drawing/2014/main" id="{00000000-0008-0000-8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96</xdr:row>
      <xdr:rowOff>49530</xdr:rowOff>
    </xdr:from>
    <xdr:to>
      <xdr:col>2</xdr:col>
      <xdr:colOff>685800</xdr:colOff>
      <xdr:row>111</xdr:row>
      <xdr:rowOff>49530</xdr:rowOff>
    </xdr:to>
    <xdr:graphicFrame macro="">
      <xdr:nvGraphicFramePr>
        <xdr:cNvPr id="3" name="Chart 2">
          <a:extLst>
            <a:ext uri="{FF2B5EF4-FFF2-40B4-BE49-F238E27FC236}">
              <a16:creationId xmlns:a16="http://schemas.microsoft.com/office/drawing/2014/main" id="{00000000-0008-0000-8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95250</xdr:rowOff>
    </xdr:from>
    <xdr:to>
      <xdr:col>2</xdr:col>
      <xdr:colOff>617220</xdr:colOff>
      <xdr:row>133</xdr:row>
      <xdr:rowOff>95250</xdr:rowOff>
    </xdr:to>
    <xdr:graphicFrame macro="">
      <xdr:nvGraphicFramePr>
        <xdr:cNvPr id="4" name="Chart 3">
          <a:extLst>
            <a:ext uri="{FF2B5EF4-FFF2-40B4-BE49-F238E27FC236}">
              <a16:creationId xmlns:a16="http://schemas.microsoft.com/office/drawing/2014/main" id="{00000000-0008-0000-8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80010</xdr:rowOff>
    </xdr:from>
    <xdr:to>
      <xdr:col>2</xdr:col>
      <xdr:colOff>617220</xdr:colOff>
      <xdr:row>154</xdr:row>
      <xdr:rowOff>80010</xdr:rowOff>
    </xdr:to>
    <xdr:graphicFrame macro="">
      <xdr:nvGraphicFramePr>
        <xdr:cNvPr id="5" name="Chart 4">
          <a:extLst>
            <a:ext uri="{FF2B5EF4-FFF2-40B4-BE49-F238E27FC236}">
              <a16:creationId xmlns:a16="http://schemas.microsoft.com/office/drawing/2014/main" id="{00000000-0008-0000-8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102870</xdr:rowOff>
    </xdr:from>
    <xdr:to>
      <xdr:col>2</xdr:col>
      <xdr:colOff>624840</xdr:colOff>
      <xdr:row>200</xdr:row>
      <xdr:rowOff>102870</xdr:rowOff>
    </xdr:to>
    <xdr:graphicFrame macro="">
      <xdr:nvGraphicFramePr>
        <xdr:cNvPr id="6" name="Chart 5">
          <a:extLst>
            <a:ext uri="{FF2B5EF4-FFF2-40B4-BE49-F238E27FC236}">
              <a16:creationId xmlns:a16="http://schemas.microsoft.com/office/drawing/2014/main" id="{00000000-0008-0000-8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30480</xdr:colOff>
      <xdr:row>163</xdr:row>
      <xdr:rowOff>83820</xdr:rowOff>
    </xdr:from>
    <xdr:to>
      <xdr:col>2</xdr:col>
      <xdr:colOff>419100</xdr:colOff>
      <xdr:row>178</xdr:row>
      <xdr:rowOff>83820</xdr:rowOff>
    </xdr:to>
    <xdr:graphicFrame macro="">
      <xdr:nvGraphicFramePr>
        <xdr:cNvPr id="2" name="Chart 1">
          <a:extLst>
            <a:ext uri="{FF2B5EF4-FFF2-40B4-BE49-F238E27FC236}">
              <a16:creationId xmlns:a16="http://schemas.microsoft.com/office/drawing/2014/main" id="{00000000-0008-0000-9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388620</xdr:colOff>
      <xdr:row>111</xdr:row>
      <xdr:rowOff>45720</xdr:rowOff>
    </xdr:to>
    <xdr:graphicFrame macro="">
      <xdr:nvGraphicFramePr>
        <xdr:cNvPr id="3" name="Chart 2">
          <a:extLst>
            <a:ext uri="{FF2B5EF4-FFF2-40B4-BE49-F238E27FC236}">
              <a16:creationId xmlns:a16="http://schemas.microsoft.com/office/drawing/2014/main" id="{00000000-0008-0000-9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129540</xdr:rowOff>
    </xdr:from>
    <xdr:to>
      <xdr:col>2</xdr:col>
      <xdr:colOff>388620</xdr:colOff>
      <xdr:row>133</xdr:row>
      <xdr:rowOff>129540</xdr:rowOff>
    </xdr:to>
    <xdr:graphicFrame macro="">
      <xdr:nvGraphicFramePr>
        <xdr:cNvPr id="4" name="Chart 3">
          <a:extLst>
            <a:ext uri="{FF2B5EF4-FFF2-40B4-BE49-F238E27FC236}">
              <a16:creationId xmlns:a16="http://schemas.microsoft.com/office/drawing/2014/main" id="{00000000-0008-0000-9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139</xdr:row>
      <xdr:rowOff>76200</xdr:rowOff>
    </xdr:from>
    <xdr:to>
      <xdr:col>2</xdr:col>
      <xdr:colOff>403860</xdr:colOff>
      <xdr:row>154</xdr:row>
      <xdr:rowOff>76200</xdr:rowOff>
    </xdr:to>
    <xdr:graphicFrame macro="">
      <xdr:nvGraphicFramePr>
        <xdr:cNvPr id="5" name="Chart 4">
          <a:extLst>
            <a:ext uri="{FF2B5EF4-FFF2-40B4-BE49-F238E27FC236}">
              <a16:creationId xmlns:a16="http://schemas.microsoft.com/office/drawing/2014/main" id="{00000000-0008-0000-9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185</xdr:row>
      <xdr:rowOff>99060</xdr:rowOff>
    </xdr:from>
    <xdr:to>
      <xdr:col>2</xdr:col>
      <xdr:colOff>411480</xdr:colOff>
      <xdr:row>200</xdr:row>
      <xdr:rowOff>99060</xdr:rowOff>
    </xdr:to>
    <xdr:graphicFrame macro="">
      <xdr:nvGraphicFramePr>
        <xdr:cNvPr id="6" name="Chart 5">
          <a:extLst>
            <a:ext uri="{FF2B5EF4-FFF2-40B4-BE49-F238E27FC236}">
              <a16:creationId xmlns:a16="http://schemas.microsoft.com/office/drawing/2014/main" id="{00000000-0008-0000-9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7620</xdr:colOff>
      <xdr:row>163</xdr:row>
      <xdr:rowOff>53340</xdr:rowOff>
    </xdr:from>
    <xdr:to>
      <xdr:col>2</xdr:col>
      <xdr:colOff>624840</xdr:colOff>
      <xdr:row>178</xdr:row>
      <xdr:rowOff>53340</xdr:rowOff>
    </xdr:to>
    <xdr:graphicFrame macro="">
      <xdr:nvGraphicFramePr>
        <xdr:cNvPr id="2" name="Chart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9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30480</xdr:rowOff>
    </xdr:from>
    <xdr:to>
      <xdr:col>2</xdr:col>
      <xdr:colOff>617220</xdr:colOff>
      <xdr:row>133</xdr:row>
      <xdr:rowOff>30480</xdr:rowOff>
    </xdr:to>
    <xdr:graphicFrame macro="">
      <xdr:nvGraphicFramePr>
        <xdr:cNvPr id="4" name="Chart 3">
          <a:extLst>
            <a:ext uri="{FF2B5EF4-FFF2-40B4-BE49-F238E27FC236}">
              <a16:creationId xmlns:a16="http://schemas.microsoft.com/office/drawing/2014/main" id="{00000000-0008-0000-9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5" name="Chart 4">
          <a:extLst>
            <a:ext uri="{FF2B5EF4-FFF2-40B4-BE49-F238E27FC236}">
              <a16:creationId xmlns:a16="http://schemas.microsoft.com/office/drawing/2014/main" id="{00000000-0008-0000-9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99060</xdr:rowOff>
    </xdr:from>
    <xdr:to>
      <xdr:col>2</xdr:col>
      <xdr:colOff>617220</xdr:colOff>
      <xdr:row>200</xdr:row>
      <xdr:rowOff>99060</xdr:rowOff>
    </xdr:to>
    <xdr:graphicFrame macro="">
      <xdr:nvGraphicFramePr>
        <xdr:cNvPr id="6" name="Chart 5">
          <a:extLst>
            <a:ext uri="{FF2B5EF4-FFF2-40B4-BE49-F238E27FC236}">
              <a16:creationId xmlns:a16="http://schemas.microsoft.com/office/drawing/2014/main" id="{00000000-0008-0000-9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9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9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9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9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9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9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9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9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9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9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163</xdr:row>
      <xdr:rowOff>38100</xdr:rowOff>
    </xdr:from>
    <xdr:to>
      <xdr:col>2</xdr:col>
      <xdr:colOff>617220</xdr:colOff>
      <xdr:row>178</xdr:row>
      <xdr:rowOff>38100</xdr:rowOff>
    </xdr:to>
    <xdr:graphicFrame macro="">
      <xdr:nvGraphicFramePr>
        <xdr:cNvPr id="2" name="Chart 1">
          <a:extLst>
            <a:ext uri="{FF2B5EF4-FFF2-40B4-BE49-F238E27FC236}">
              <a16:creationId xmlns:a16="http://schemas.microsoft.com/office/drawing/2014/main" id="{00000000-0008-0000-9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96</xdr:row>
      <xdr:rowOff>76200</xdr:rowOff>
    </xdr:from>
    <xdr:to>
      <xdr:col>2</xdr:col>
      <xdr:colOff>640080</xdr:colOff>
      <xdr:row>111</xdr:row>
      <xdr:rowOff>76200</xdr:rowOff>
    </xdr:to>
    <xdr:graphicFrame macro="">
      <xdr:nvGraphicFramePr>
        <xdr:cNvPr id="3" name="Chart 2">
          <a:extLst>
            <a:ext uri="{FF2B5EF4-FFF2-40B4-BE49-F238E27FC236}">
              <a16:creationId xmlns:a16="http://schemas.microsoft.com/office/drawing/2014/main" id="{00000000-0008-0000-9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9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38100</xdr:rowOff>
    </xdr:from>
    <xdr:to>
      <xdr:col>2</xdr:col>
      <xdr:colOff>617220</xdr:colOff>
      <xdr:row>154</xdr:row>
      <xdr:rowOff>38100</xdr:rowOff>
    </xdr:to>
    <xdr:graphicFrame macro="">
      <xdr:nvGraphicFramePr>
        <xdr:cNvPr id="5" name="Chart 4">
          <a:extLst>
            <a:ext uri="{FF2B5EF4-FFF2-40B4-BE49-F238E27FC236}">
              <a16:creationId xmlns:a16="http://schemas.microsoft.com/office/drawing/2014/main" id="{00000000-0008-0000-9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38100</xdr:rowOff>
    </xdr:from>
    <xdr:to>
      <xdr:col>2</xdr:col>
      <xdr:colOff>617220</xdr:colOff>
      <xdr:row>200</xdr:row>
      <xdr:rowOff>38100</xdr:rowOff>
    </xdr:to>
    <xdr:graphicFrame macro="">
      <xdr:nvGraphicFramePr>
        <xdr:cNvPr id="6" name="Chart 5">
          <a:extLst>
            <a:ext uri="{FF2B5EF4-FFF2-40B4-BE49-F238E27FC236}">
              <a16:creationId xmlns:a16="http://schemas.microsoft.com/office/drawing/2014/main" id="{00000000-0008-0000-9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163</xdr:row>
      <xdr:rowOff>72390</xdr:rowOff>
    </xdr:from>
    <xdr:to>
      <xdr:col>2</xdr:col>
      <xdr:colOff>617220</xdr:colOff>
      <xdr:row>178</xdr:row>
      <xdr:rowOff>72390</xdr:rowOff>
    </xdr:to>
    <xdr:graphicFrame macro="">
      <xdr:nvGraphicFramePr>
        <xdr:cNvPr id="2" name="Chart 1">
          <a:extLst>
            <a:ext uri="{FF2B5EF4-FFF2-40B4-BE49-F238E27FC236}">
              <a16:creationId xmlns:a16="http://schemas.microsoft.com/office/drawing/2014/main" id="{00000000-0008-0000-9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121920</xdr:colOff>
      <xdr:row>96</xdr:row>
      <xdr:rowOff>19050</xdr:rowOff>
    </xdr:from>
    <xdr:to>
      <xdr:col>2</xdr:col>
      <xdr:colOff>739140</xdr:colOff>
      <xdr:row>111</xdr:row>
      <xdr:rowOff>19050</xdr:rowOff>
    </xdr:to>
    <xdr:graphicFrame macro="">
      <xdr:nvGraphicFramePr>
        <xdr:cNvPr id="3" name="Chart 2">
          <a:extLst>
            <a:ext uri="{FF2B5EF4-FFF2-40B4-BE49-F238E27FC236}">
              <a16:creationId xmlns:a16="http://schemas.microsoft.com/office/drawing/2014/main" id="{00000000-0008-0000-9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102870</xdr:rowOff>
    </xdr:from>
    <xdr:to>
      <xdr:col>2</xdr:col>
      <xdr:colOff>655320</xdr:colOff>
      <xdr:row>133</xdr:row>
      <xdr:rowOff>102870</xdr:rowOff>
    </xdr:to>
    <xdr:graphicFrame macro="">
      <xdr:nvGraphicFramePr>
        <xdr:cNvPr id="4" name="Chart 3">
          <a:extLst>
            <a:ext uri="{FF2B5EF4-FFF2-40B4-BE49-F238E27FC236}">
              <a16:creationId xmlns:a16="http://schemas.microsoft.com/office/drawing/2014/main" id="{00000000-0008-0000-9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49530</xdr:rowOff>
    </xdr:from>
    <xdr:to>
      <xdr:col>2</xdr:col>
      <xdr:colOff>617220</xdr:colOff>
      <xdr:row>154</xdr:row>
      <xdr:rowOff>49530</xdr:rowOff>
    </xdr:to>
    <xdr:graphicFrame macro="">
      <xdr:nvGraphicFramePr>
        <xdr:cNvPr id="5" name="Chart 4">
          <a:extLst>
            <a:ext uri="{FF2B5EF4-FFF2-40B4-BE49-F238E27FC236}">
              <a16:creationId xmlns:a16="http://schemas.microsoft.com/office/drawing/2014/main" id="{00000000-0008-0000-9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45720</xdr:colOff>
      <xdr:row>185</xdr:row>
      <xdr:rowOff>64770</xdr:rowOff>
    </xdr:from>
    <xdr:to>
      <xdr:col>2</xdr:col>
      <xdr:colOff>662940</xdr:colOff>
      <xdr:row>200</xdr:row>
      <xdr:rowOff>64770</xdr:rowOff>
    </xdr:to>
    <xdr:graphicFrame macro="">
      <xdr:nvGraphicFramePr>
        <xdr:cNvPr id="6" name="Chart 5">
          <a:extLst>
            <a:ext uri="{FF2B5EF4-FFF2-40B4-BE49-F238E27FC236}">
              <a16:creationId xmlns:a16="http://schemas.microsoft.com/office/drawing/2014/main" id="{00000000-0008-0000-9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96</xdr:row>
      <xdr:rowOff>138112</xdr:rowOff>
    </xdr:from>
    <xdr:to>
      <xdr:col>2</xdr:col>
      <xdr:colOff>723900</xdr:colOff>
      <xdr:row>111</xdr:row>
      <xdr:rowOff>23812</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xdr:colOff>
      <xdr:row>118</xdr:row>
      <xdr:rowOff>166687</xdr:rowOff>
    </xdr:from>
    <xdr:to>
      <xdr:col>2</xdr:col>
      <xdr:colOff>728662</xdr:colOff>
      <xdr:row>133</xdr:row>
      <xdr:rowOff>52387</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140</xdr:row>
      <xdr:rowOff>4762</xdr:rowOff>
    </xdr:from>
    <xdr:to>
      <xdr:col>2</xdr:col>
      <xdr:colOff>723900</xdr:colOff>
      <xdr:row>154</xdr:row>
      <xdr:rowOff>80962</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61912</xdr:colOff>
      <xdr:row>163</xdr:row>
      <xdr:rowOff>176212</xdr:rowOff>
    </xdr:from>
    <xdr:to>
      <xdr:col>2</xdr:col>
      <xdr:colOff>785812</xdr:colOff>
      <xdr:row>178</xdr:row>
      <xdr:rowOff>61912</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176212</xdr:rowOff>
    </xdr:from>
    <xdr:to>
      <xdr:col>2</xdr:col>
      <xdr:colOff>723900</xdr:colOff>
      <xdr:row>200</xdr:row>
      <xdr:rowOff>61912</xdr:rowOff>
    </xdr:to>
    <xdr:graphicFrame macro="">
      <xdr:nvGraphicFramePr>
        <xdr:cNvPr id="6" name="Chart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144780</xdr:colOff>
      <xdr:row>96</xdr:row>
      <xdr:rowOff>121920</xdr:rowOff>
    </xdr:from>
    <xdr:to>
      <xdr:col>2</xdr:col>
      <xdr:colOff>762000</xdr:colOff>
      <xdr:row>111</xdr:row>
      <xdr:rowOff>121920</xdr:rowOff>
    </xdr:to>
    <xdr:graphicFrame macro="">
      <xdr:nvGraphicFramePr>
        <xdr:cNvPr id="2" name="Chart 1">
          <a:extLst>
            <a:ext uri="{FF2B5EF4-FFF2-40B4-BE49-F238E27FC236}">
              <a16:creationId xmlns:a16="http://schemas.microsoft.com/office/drawing/2014/main" id="{00000000-0008-0000-9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118</xdr:row>
      <xdr:rowOff>30480</xdr:rowOff>
    </xdr:from>
    <xdr:to>
      <xdr:col>2</xdr:col>
      <xdr:colOff>807720</xdr:colOff>
      <xdr:row>133</xdr:row>
      <xdr:rowOff>30480</xdr:rowOff>
    </xdr:to>
    <xdr:graphicFrame macro="">
      <xdr:nvGraphicFramePr>
        <xdr:cNvPr id="3" name="Chart 2">
          <a:extLst>
            <a:ext uri="{FF2B5EF4-FFF2-40B4-BE49-F238E27FC236}">
              <a16:creationId xmlns:a16="http://schemas.microsoft.com/office/drawing/2014/main" id="{00000000-0008-0000-9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60960</xdr:colOff>
      <xdr:row>139</xdr:row>
      <xdr:rowOff>160020</xdr:rowOff>
    </xdr:from>
    <xdr:to>
      <xdr:col>2</xdr:col>
      <xdr:colOff>678180</xdr:colOff>
      <xdr:row>154</xdr:row>
      <xdr:rowOff>160020</xdr:rowOff>
    </xdr:to>
    <xdr:graphicFrame macro="">
      <xdr:nvGraphicFramePr>
        <xdr:cNvPr id="4" name="Chart 3">
          <a:extLst>
            <a:ext uri="{FF2B5EF4-FFF2-40B4-BE49-F238E27FC236}">
              <a16:creationId xmlns:a16="http://schemas.microsoft.com/office/drawing/2014/main" id="{00000000-0008-0000-9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68580</xdr:rowOff>
    </xdr:from>
    <xdr:to>
      <xdr:col>2</xdr:col>
      <xdr:colOff>617220</xdr:colOff>
      <xdr:row>178</xdr:row>
      <xdr:rowOff>68580</xdr:rowOff>
    </xdr:to>
    <xdr:graphicFrame macro="">
      <xdr:nvGraphicFramePr>
        <xdr:cNvPr id="5" name="Chart 4">
          <a:extLst>
            <a:ext uri="{FF2B5EF4-FFF2-40B4-BE49-F238E27FC236}">
              <a16:creationId xmlns:a16="http://schemas.microsoft.com/office/drawing/2014/main" id="{00000000-0008-0000-9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91440</xdr:colOff>
      <xdr:row>185</xdr:row>
      <xdr:rowOff>167640</xdr:rowOff>
    </xdr:from>
    <xdr:to>
      <xdr:col>2</xdr:col>
      <xdr:colOff>708660</xdr:colOff>
      <xdr:row>200</xdr:row>
      <xdr:rowOff>167640</xdr:rowOff>
    </xdr:to>
    <xdr:graphicFrame macro="">
      <xdr:nvGraphicFramePr>
        <xdr:cNvPr id="6" name="Chart 5">
          <a:extLst>
            <a:ext uri="{FF2B5EF4-FFF2-40B4-BE49-F238E27FC236}">
              <a16:creationId xmlns:a16="http://schemas.microsoft.com/office/drawing/2014/main" id="{00000000-0008-0000-9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71437</xdr:colOff>
      <xdr:row>164</xdr:row>
      <xdr:rowOff>80962</xdr:rowOff>
    </xdr:from>
    <xdr:to>
      <xdr:col>2</xdr:col>
      <xdr:colOff>795337</xdr:colOff>
      <xdr:row>178</xdr:row>
      <xdr:rowOff>157162</xdr:rowOff>
    </xdr:to>
    <xdr:graphicFrame macro="">
      <xdr:nvGraphicFramePr>
        <xdr:cNvPr id="2" name="Chart 1">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4762</xdr:rowOff>
    </xdr:from>
    <xdr:to>
      <xdr:col>2</xdr:col>
      <xdr:colOff>723900</xdr:colOff>
      <xdr:row>155</xdr:row>
      <xdr:rowOff>80962</xdr:rowOff>
    </xdr:to>
    <xdr:graphicFrame macro="">
      <xdr:nvGraphicFramePr>
        <xdr:cNvPr id="3" name="Chart 2">
          <a:extLst>
            <a:ext uri="{FF2B5EF4-FFF2-40B4-BE49-F238E27FC236}">
              <a16:creationId xmlns:a16="http://schemas.microsoft.com/office/drawing/2014/main" id="{00000000-0008-0000-9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97</xdr:row>
      <xdr:rowOff>176212</xdr:rowOff>
    </xdr:from>
    <xdr:to>
      <xdr:col>2</xdr:col>
      <xdr:colOff>723900</xdr:colOff>
      <xdr:row>112</xdr:row>
      <xdr:rowOff>61912</xdr:rowOff>
    </xdr:to>
    <xdr:graphicFrame macro="">
      <xdr:nvGraphicFramePr>
        <xdr:cNvPr id="4" name="Chart 3">
          <a:extLst>
            <a:ext uri="{FF2B5EF4-FFF2-40B4-BE49-F238E27FC236}">
              <a16:creationId xmlns:a16="http://schemas.microsoft.com/office/drawing/2014/main" id="{00000000-0008-0000-9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xdr:colOff>
      <xdr:row>119</xdr:row>
      <xdr:rowOff>166687</xdr:rowOff>
    </xdr:from>
    <xdr:to>
      <xdr:col>2</xdr:col>
      <xdr:colOff>795337</xdr:colOff>
      <xdr:row>134</xdr:row>
      <xdr:rowOff>52387</xdr:rowOff>
    </xdr:to>
    <xdr:graphicFrame macro="">
      <xdr:nvGraphicFramePr>
        <xdr:cNvPr id="5" name="Chart 4">
          <a:extLst>
            <a:ext uri="{FF2B5EF4-FFF2-40B4-BE49-F238E27FC236}">
              <a16:creationId xmlns:a16="http://schemas.microsoft.com/office/drawing/2014/main" id="{00000000-0008-0000-9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100012</xdr:rowOff>
    </xdr:from>
    <xdr:to>
      <xdr:col>2</xdr:col>
      <xdr:colOff>723900</xdr:colOff>
      <xdr:row>200</xdr:row>
      <xdr:rowOff>176212</xdr:rowOff>
    </xdr:to>
    <xdr:graphicFrame macro="">
      <xdr:nvGraphicFramePr>
        <xdr:cNvPr id="6" name="Chart 5">
          <a:extLst>
            <a:ext uri="{FF2B5EF4-FFF2-40B4-BE49-F238E27FC236}">
              <a16:creationId xmlns:a16="http://schemas.microsoft.com/office/drawing/2014/main" id="{00000000-0008-0000-9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163</xdr:row>
      <xdr:rowOff>68580</xdr:rowOff>
    </xdr:from>
    <xdr:to>
      <xdr:col>2</xdr:col>
      <xdr:colOff>617220</xdr:colOff>
      <xdr:row>178</xdr:row>
      <xdr:rowOff>68580</xdr:rowOff>
    </xdr:to>
    <xdr:graphicFrame macro="">
      <xdr:nvGraphicFramePr>
        <xdr:cNvPr id="2" name="Chart 1">
          <a:extLst>
            <a:ext uri="{FF2B5EF4-FFF2-40B4-BE49-F238E27FC236}">
              <a16:creationId xmlns:a16="http://schemas.microsoft.com/office/drawing/2014/main" id="{00000000-0008-0000-9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617220</xdr:colOff>
      <xdr:row>111</xdr:row>
      <xdr:rowOff>91440</xdr:rowOff>
    </xdr:to>
    <xdr:graphicFrame macro="">
      <xdr:nvGraphicFramePr>
        <xdr:cNvPr id="3" name="Chart 2">
          <a:extLst>
            <a:ext uri="{FF2B5EF4-FFF2-40B4-BE49-F238E27FC236}">
              <a16:creationId xmlns:a16="http://schemas.microsoft.com/office/drawing/2014/main" id="{00000000-0008-0000-9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99060</xdr:rowOff>
    </xdr:from>
    <xdr:to>
      <xdr:col>2</xdr:col>
      <xdr:colOff>617220</xdr:colOff>
      <xdr:row>133</xdr:row>
      <xdr:rowOff>99060</xdr:rowOff>
    </xdr:to>
    <xdr:graphicFrame macro="">
      <xdr:nvGraphicFramePr>
        <xdr:cNvPr id="4" name="Chart 3">
          <a:extLst>
            <a:ext uri="{FF2B5EF4-FFF2-40B4-BE49-F238E27FC236}">
              <a16:creationId xmlns:a16="http://schemas.microsoft.com/office/drawing/2014/main" id="{00000000-0008-0000-9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30480</xdr:rowOff>
    </xdr:from>
    <xdr:to>
      <xdr:col>2</xdr:col>
      <xdr:colOff>617220</xdr:colOff>
      <xdr:row>154</xdr:row>
      <xdr:rowOff>30480</xdr:rowOff>
    </xdr:to>
    <xdr:graphicFrame macro="">
      <xdr:nvGraphicFramePr>
        <xdr:cNvPr id="5" name="Chart 4">
          <a:extLst>
            <a:ext uri="{FF2B5EF4-FFF2-40B4-BE49-F238E27FC236}">
              <a16:creationId xmlns:a16="http://schemas.microsoft.com/office/drawing/2014/main" id="{00000000-0008-0000-9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45720</xdr:rowOff>
    </xdr:from>
    <xdr:to>
      <xdr:col>2</xdr:col>
      <xdr:colOff>617220</xdr:colOff>
      <xdr:row>200</xdr:row>
      <xdr:rowOff>45720</xdr:rowOff>
    </xdr:to>
    <xdr:graphicFrame macro="">
      <xdr:nvGraphicFramePr>
        <xdr:cNvPr id="6" name="Chart 5">
          <a:extLst>
            <a:ext uri="{FF2B5EF4-FFF2-40B4-BE49-F238E27FC236}">
              <a16:creationId xmlns:a16="http://schemas.microsoft.com/office/drawing/2014/main" id="{00000000-0008-0000-9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9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9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9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9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9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96</xdr:row>
      <xdr:rowOff>45720</xdr:rowOff>
    </xdr:from>
    <xdr:to>
      <xdr:col>2</xdr:col>
      <xdr:colOff>617220</xdr:colOff>
      <xdr:row>111</xdr:row>
      <xdr:rowOff>45720</xdr:rowOff>
    </xdr:to>
    <xdr:graphicFrame macro="">
      <xdr:nvGraphicFramePr>
        <xdr:cNvPr id="2" name="Chart 1">
          <a:extLst>
            <a:ext uri="{FF2B5EF4-FFF2-40B4-BE49-F238E27FC236}">
              <a16:creationId xmlns:a16="http://schemas.microsoft.com/office/drawing/2014/main" id="{00000000-0008-0000-9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xdr:colOff>
      <xdr:row>118</xdr:row>
      <xdr:rowOff>121920</xdr:rowOff>
    </xdr:from>
    <xdr:to>
      <xdr:col>2</xdr:col>
      <xdr:colOff>628650</xdr:colOff>
      <xdr:row>133</xdr:row>
      <xdr:rowOff>121920</xdr:rowOff>
    </xdr:to>
    <xdr:graphicFrame macro="">
      <xdr:nvGraphicFramePr>
        <xdr:cNvPr id="3" name="Chart 2">
          <a:extLst>
            <a:ext uri="{FF2B5EF4-FFF2-40B4-BE49-F238E27FC236}">
              <a16:creationId xmlns:a16="http://schemas.microsoft.com/office/drawing/2014/main" id="{00000000-0008-0000-9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114300</xdr:rowOff>
    </xdr:from>
    <xdr:to>
      <xdr:col>2</xdr:col>
      <xdr:colOff>617220</xdr:colOff>
      <xdr:row>154</xdr:row>
      <xdr:rowOff>114300</xdr:rowOff>
    </xdr:to>
    <xdr:graphicFrame macro="">
      <xdr:nvGraphicFramePr>
        <xdr:cNvPr id="4" name="Chart 3">
          <a:extLst>
            <a:ext uri="{FF2B5EF4-FFF2-40B4-BE49-F238E27FC236}">
              <a16:creationId xmlns:a16="http://schemas.microsoft.com/office/drawing/2014/main" id="{00000000-0008-0000-9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49530</xdr:colOff>
      <xdr:row>163</xdr:row>
      <xdr:rowOff>45720</xdr:rowOff>
    </xdr:from>
    <xdr:to>
      <xdr:col>2</xdr:col>
      <xdr:colOff>666750</xdr:colOff>
      <xdr:row>178</xdr:row>
      <xdr:rowOff>45720</xdr:rowOff>
    </xdr:to>
    <xdr:graphicFrame macro="">
      <xdr:nvGraphicFramePr>
        <xdr:cNvPr id="5" name="Chart 4">
          <a:extLst>
            <a:ext uri="{FF2B5EF4-FFF2-40B4-BE49-F238E27FC236}">
              <a16:creationId xmlns:a16="http://schemas.microsoft.com/office/drawing/2014/main" id="{00000000-0008-0000-9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xdr:colOff>
      <xdr:row>185</xdr:row>
      <xdr:rowOff>106680</xdr:rowOff>
    </xdr:from>
    <xdr:to>
      <xdr:col>2</xdr:col>
      <xdr:colOff>621030</xdr:colOff>
      <xdr:row>200</xdr:row>
      <xdr:rowOff>106680</xdr:rowOff>
    </xdr:to>
    <xdr:graphicFrame macro="">
      <xdr:nvGraphicFramePr>
        <xdr:cNvPr id="6" name="Chart 5">
          <a:extLst>
            <a:ext uri="{FF2B5EF4-FFF2-40B4-BE49-F238E27FC236}">
              <a16:creationId xmlns:a16="http://schemas.microsoft.com/office/drawing/2014/main" id="{00000000-0008-0000-9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9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9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9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9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9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53340</xdr:colOff>
      <xdr:row>163</xdr:row>
      <xdr:rowOff>99060</xdr:rowOff>
    </xdr:from>
    <xdr:to>
      <xdr:col>2</xdr:col>
      <xdr:colOff>670560</xdr:colOff>
      <xdr:row>178</xdr:row>
      <xdr:rowOff>99060</xdr:rowOff>
    </xdr:to>
    <xdr:graphicFrame macro="">
      <xdr:nvGraphicFramePr>
        <xdr:cNvPr id="2" name="Chart 1">
          <a:extLst>
            <a:ext uri="{FF2B5EF4-FFF2-40B4-BE49-F238E27FC236}">
              <a16:creationId xmlns:a16="http://schemas.microsoft.com/office/drawing/2014/main" id="{00000000-0008-0000-9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9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121920</xdr:rowOff>
    </xdr:from>
    <xdr:to>
      <xdr:col>2</xdr:col>
      <xdr:colOff>617220</xdr:colOff>
      <xdr:row>133</xdr:row>
      <xdr:rowOff>121920</xdr:rowOff>
    </xdr:to>
    <xdr:graphicFrame macro="">
      <xdr:nvGraphicFramePr>
        <xdr:cNvPr id="4" name="Chart 3">
          <a:extLst>
            <a:ext uri="{FF2B5EF4-FFF2-40B4-BE49-F238E27FC236}">
              <a16:creationId xmlns:a16="http://schemas.microsoft.com/office/drawing/2014/main" id="{00000000-0008-0000-9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139</xdr:row>
      <xdr:rowOff>91440</xdr:rowOff>
    </xdr:from>
    <xdr:to>
      <xdr:col>2</xdr:col>
      <xdr:colOff>632460</xdr:colOff>
      <xdr:row>154</xdr:row>
      <xdr:rowOff>91440</xdr:rowOff>
    </xdr:to>
    <xdr:graphicFrame macro="">
      <xdr:nvGraphicFramePr>
        <xdr:cNvPr id="5" name="Chart 4">
          <a:extLst>
            <a:ext uri="{FF2B5EF4-FFF2-40B4-BE49-F238E27FC236}">
              <a16:creationId xmlns:a16="http://schemas.microsoft.com/office/drawing/2014/main" id="{00000000-0008-0000-9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60960</xdr:rowOff>
    </xdr:from>
    <xdr:to>
      <xdr:col>2</xdr:col>
      <xdr:colOff>617220</xdr:colOff>
      <xdr:row>200</xdr:row>
      <xdr:rowOff>60960</xdr:rowOff>
    </xdr:to>
    <xdr:graphicFrame macro="">
      <xdr:nvGraphicFramePr>
        <xdr:cNvPr id="6" name="Chart 5">
          <a:extLst>
            <a:ext uri="{FF2B5EF4-FFF2-40B4-BE49-F238E27FC236}">
              <a16:creationId xmlns:a16="http://schemas.microsoft.com/office/drawing/2014/main" id="{00000000-0008-0000-9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178</xdr:row>
      <xdr:rowOff>83820</xdr:rowOff>
    </xdr:to>
    <xdr:graphicFrame macro="">
      <xdr:nvGraphicFramePr>
        <xdr:cNvPr id="2" name="Chart 1">
          <a:extLst>
            <a:ext uri="{FF2B5EF4-FFF2-40B4-BE49-F238E27FC236}">
              <a16:creationId xmlns:a16="http://schemas.microsoft.com/office/drawing/2014/main" id="{00000000-0008-0000-9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22860</xdr:rowOff>
    </xdr:from>
    <xdr:to>
      <xdr:col>2</xdr:col>
      <xdr:colOff>617220</xdr:colOff>
      <xdr:row>111</xdr:row>
      <xdr:rowOff>22860</xdr:rowOff>
    </xdr:to>
    <xdr:graphicFrame macro="">
      <xdr:nvGraphicFramePr>
        <xdr:cNvPr id="3" name="Chart 2">
          <a:extLst>
            <a:ext uri="{FF2B5EF4-FFF2-40B4-BE49-F238E27FC236}">
              <a16:creationId xmlns:a16="http://schemas.microsoft.com/office/drawing/2014/main" id="{00000000-0008-0000-9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38100</xdr:rowOff>
    </xdr:from>
    <xdr:to>
      <xdr:col>2</xdr:col>
      <xdr:colOff>617220</xdr:colOff>
      <xdr:row>133</xdr:row>
      <xdr:rowOff>38100</xdr:rowOff>
    </xdr:to>
    <xdr:graphicFrame macro="">
      <xdr:nvGraphicFramePr>
        <xdr:cNvPr id="4" name="Chart 3">
          <a:extLst>
            <a:ext uri="{FF2B5EF4-FFF2-40B4-BE49-F238E27FC236}">
              <a16:creationId xmlns:a16="http://schemas.microsoft.com/office/drawing/2014/main" id="{00000000-0008-0000-9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60960</xdr:rowOff>
    </xdr:from>
    <xdr:to>
      <xdr:col>2</xdr:col>
      <xdr:colOff>617220</xdr:colOff>
      <xdr:row>154</xdr:row>
      <xdr:rowOff>60960</xdr:rowOff>
    </xdr:to>
    <xdr:graphicFrame macro="">
      <xdr:nvGraphicFramePr>
        <xdr:cNvPr id="5" name="Chart 4">
          <a:extLst>
            <a:ext uri="{FF2B5EF4-FFF2-40B4-BE49-F238E27FC236}">
              <a16:creationId xmlns:a16="http://schemas.microsoft.com/office/drawing/2014/main" id="{00000000-0008-0000-9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38100</xdr:rowOff>
    </xdr:from>
    <xdr:to>
      <xdr:col>2</xdr:col>
      <xdr:colOff>617220</xdr:colOff>
      <xdr:row>200</xdr:row>
      <xdr:rowOff>38100</xdr:rowOff>
    </xdr:to>
    <xdr:graphicFrame macro="">
      <xdr:nvGraphicFramePr>
        <xdr:cNvPr id="6" name="Chart 5">
          <a:extLst>
            <a:ext uri="{FF2B5EF4-FFF2-40B4-BE49-F238E27FC236}">
              <a16:creationId xmlns:a16="http://schemas.microsoft.com/office/drawing/2014/main" id="{00000000-0008-0000-9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163</xdr:row>
      <xdr:rowOff>76200</xdr:rowOff>
    </xdr:from>
    <xdr:to>
      <xdr:col>2</xdr:col>
      <xdr:colOff>617220</xdr:colOff>
      <xdr:row>178</xdr:row>
      <xdr:rowOff>76200</xdr:rowOff>
    </xdr:to>
    <xdr:graphicFrame macro="">
      <xdr:nvGraphicFramePr>
        <xdr:cNvPr id="2" name="Chart 1">
          <a:extLst>
            <a:ext uri="{FF2B5EF4-FFF2-40B4-BE49-F238E27FC236}">
              <a16:creationId xmlns:a16="http://schemas.microsoft.com/office/drawing/2014/main" id="{00000000-0008-0000-9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96</xdr:row>
      <xdr:rowOff>83820</xdr:rowOff>
    </xdr:from>
    <xdr:to>
      <xdr:col>2</xdr:col>
      <xdr:colOff>723900</xdr:colOff>
      <xdr:row>111</xdr:row>
      <xdr:rowOff>83820</xdr:rowOff>
    </xdr:to>
    <xdr:graphicFrame macro="">
      <xdr:nvGraphicFramePr>
        <xdr:cNvPr id="3" name="Chart 2">
          <a:extLst>
            <a:ext uri="{FF2B5EF4-FFF2-40B4-BE49-F238E27FC236}">
              <a16:creationId xmlns:a16="http://schemas.microsoft.com/office/drawing/2014/main" id="{00000000-0008-0000-9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60960</xdr:rowOff>
    </xdr:from>
    <xdr:to>
      <xdr:col>2</xdr:col>
      <xdr:colOff>617220</xdr:colOff>
      <xdr:row>133</xdr:row>
      <xdr:rowOff>60960</xdr:rowOff>
    </xdr:to>
    <xdr:graphicFrame macro="">
      <xdr:nvGraphicFramePr>
        <xdr:cNvPr id="4" name="Chart 3">
          <a:extLst>
            <a:ext uri="{FF2B5EF4-FFF2-40B4-BE49-F238E27FC236}">
              <a16:creationId xmlns:a16="http://schemas.microsoft.com/office/drawing/2014/main" id="{00000000-0008-0000-9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5" name="Chart 4">
          <a:extLst>
            <a:ext uri="{FF2B5EF4-FFF2-40B4-BE49-F238E27FC236}">
              <a16:creationId xmlns:a16="http://schemas.microsoft.com/office/drawing/2014/main" id="{00000000-0008-0000-9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60960</xdr:rowOff>
    </xdr:from>
    <xdr:to>
      <xdr:col>2</xdr:col>
      <xdr:colOff>617220</xdr:colOff>
      <xdr:row>200</xdr:row>
      <xdr:rowOff>60960</xdr:rowOff>
    </xdr:to>
    <xdr:graphicFrame macro="">
      <xdr:nvGraphicFramePr>
        <xdr:cNvPr id="6" name="Chart 5">
          <a:extLst>
            <a:ext uri="{FF2B5EF4-FFF2-40B4-BE49-F238E27FC236}">
              <a16:creationId xmlns:a16="http://schemas.microsoft.com/office/drawing/2014/main" id="{00000000-0008-0000-9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163</xdr:row>
      <xdr:rowOff>138112</xdr:rowOff>
    </xdr:from>
    <xdr:to>
      <xdr:col>2</xdr:col>
      <xdr:colOff>723900</xdr:colOff>
      <xdr:row>178</xdr:row>
      <xdr:rowOff>23812</xdr:rowOff>
    </xdr:to>
    <xdr:graphicFrame macro="">
      <xdr:nvGraphicFramePr>
        <xdr:cNvPr id="2" name="Chart 1">
          <a:extLst>
            <a:ext uri="{FF2B5EF4-FFF2-40B4-BE49-F238E27FC236}">
              <a16:creationId xmlns:a16="http://schemas.microsoft.com/office/drawing/2014/main" id="{00000000-0008-0000-9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xdr:colOff>
      <xdr:row>185</xdr:row>
      <xdr:rowOff>147637</xdr:rowOff>
    </xdr:from>
    <xdr:to>
      <xdr:col>2</xdr:col>
      <xdr:colOff>738187</xdr:colOff>
      <xdr:row>200</xdr:row>
      <xdr:rowOff>33337</xdr:rowOff>
    </xdr:to>
    <xdr:graphicFrame macro="">
      <xdr:nvGraphicFramePr>
        <xdr:cNvPr id="3" name="Chart 2">
          <a:extLst>
            <a:ext uri="{FF2B5EF4-FFF2-40B4-BE49-F238E27FC236}">
              <a16:creationId xmlns:a16="http://schemas.microsoft.com/office/drawing/2014/main" id="{00000000-0008-0000-9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176212</xdr:rowOff>
    </xdr:from>
    <xdr:to>
      <xdr:col>2</xdr:col>
      <xdr:colOff>723900</xdr:colOff>
      <xdr:row>154</xdr:row>
      <xdr:rowOff>171450</xdr:rowOff>
    </xdr:to>
    <xdr:graphicFrame macro="">
      <xdr:nvGraphicFramePr>
        <xdr:cNvPr id="4" name="Chart 3">
          <a:extLst>
            <a:ext uri="{FF2B5EF4-FFF2-40B4-BE49-F238E27FC236}">
              <a16:creationId xmlns:a16="http://schemas.microsoft.com/office/drawing/2014/main" id="{00000000-0008-0000-9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xdr:colOff>
      <xdr:row>118</xdr:row>
      <xdr:rowOff>138112</xdr:rowOff>
    </xdr:from>
    <xdr:to>
      <xdr:col>2</xdr:col>
      <xdr:colOff>757237</xdr:colOff>
      <xdr:row>133</xdr:row>
      <xdr:rowOff>23812</xdr:rowOff>
    </xdr:to>
    <xdr:graphicFrame macro="">
      <xdr:nvGraphicFramePr>
        <xdr:cNvPr id="5" name="Chart 4">
          <a:extLst>
            <a:ext uri="{FF2B5EF4-FFF2-40B4-BE49-F238E27FC236}">
              <a16:creationId xmlns:a16="http://schemas.microsoft.com/office/drawing/2014/main" id="{00000000-0008-0000-9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xdr:colOff>
      <xdr:row>96</xdr:row>
      <xdr:rowOff>100011</xdr:rowOff>
    </xdr:from>
    <xdr:to>
      <xdr:col>2</xdr:col>
      <xdr:colOff>738187</xdr:colOff>
      <xdr:row>112</xdr:row>
      <xdr:rowOff>28574</xdr:rowOff>
    </xdr:to>
    <xdr:graphicFrame macro="">
      <xdr:nvGraphicFramePr>
        <xdr:cNvPr id="6" name="Chart 5">
          <a:extLst>
            <a:ext uri="{FF2B5EF4-FFF2-40B4-BE49-F238E27FC236}">
              <a16:creationId xmlns:a16="http://schemas.microsoft.com/office/drawing/2014/main" id="{00000000-0008-0000-9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163</xdr:row>
      <xdr:rowOff>49530</xdr:rowOff>
    </xdr:from>
    <xdr:to>
      <xdr:col>2</xdr:col>
      <xdr:colOff>655320</xdr:colOff>
      <xdr:row>178</xdr:row>
      <xdr:rowOff>49530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xdr:colOff>
      <xdr:row>96</xdr:row>
      <xdr:rowOff>102870</xdr:rowOff>
    </xdr:from>
    <xdr:to>
      <xdr:col>2</xdr:col>
      <xdr:colOff>632460</xdr:colOff>
      <xdr:row>111</xdr:row>
      <xdr:rowOff>102870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87630</xdr:rowOff>
    </xdr:from>
    <xdr:to>
      <xdr:col>2</xdr:col>
      <xdr:colOff>624840</xdr:colOff>
      <xdr:row>133</xdr:row>
      <xdr:rowOff>87630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57150</xdr:rowOff>
    </xdr:from>
    <xdr:to>
      <xdr:col>2</xdr:col>
      <xdr:colOff>617220</xdr:colOff>
      <xdr:row>154</xdr:row>
      <xdr:rowOff>57150</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87630</xdr:rowOff>
    </xdr:from>
    <xdr:to>
      <xdr:col>2</xdr:col>
      <xdr:colOff>617220</xdr:colOff>
      <xdr:row>200</xdr:row>
      <xdr:rowOff>87630</xdr:rowOff>
    </xdr:to>
    <xdr:graphicFrame macro="">
      <xdr:nvGraphicFramePr>
        <xdr:cNvPr id="6" name="Chart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A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A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A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A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A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96</xdr:row>
      <xdr:rowOff>91440</xdr:rowOff>
    </xdr:from>
    <xdr:to>
      <xdr:col>2</xdr:col>
      <xdr:colOff>617220</xdr:colOff>
      <xdr:row>111</xdr:row>
      <xdr:rowOff>91440</xdr:rowOff>
    </xdr:to>
    <xdr:graphicFrame macro="">
      <xdr:nvGraphicFramePr>
        <xdr:cNvPr id="2" name="Chart 1">
          <a:extLst>
            <a:ext uri="{FF2B5EF4-FFF2-40B4-BE49-F238E27FC236}">
              <a16:creationId xmlns:a16="http://schemas.microsoft.com/office/drawing/2014/main" id="{00000000-0008-0000-A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121920</xdr:colOff>
      <xdr:row>118</xdr:row>
      <xdr:rowOff>114300</xdr:rowOff>
    </xdr:from>
    <xdr:to>
      <xdr:col>2</xdr:col>
      <xdr:colOff>739140</xdr:colOff>
      <xdr:row>133</xdr:row>
      <xdr:rowOff>114300</xdr:rowOff>
    </xdr:to>
    <xdr:graphicFrame macro="">
      <xdr:nvGraphicFramePr>
        <xdr:cNvPr id="3" name="Chart 2">
          <a:extLst>
            <a:ext uri="{FF2B5EF4-FFF2-40B4-BE49-F238E27FC236}">
              <a16:creationId xmlns:a16="http://schemas.microsoft.com/office/drawing/2014/main" id="{00000000-0008-0000-A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99060</xdr:rowOff>
    </xdr:from>
    <xdr:to>
      <xdr:col>2</xdr:col>
      <xdr:colOff>617220</xdr:colOff>
      <xdr:row>154</xdr:row>
      <xdr:rowOff>99060</xdr:rowOff>
    </xdr:to>
    <xdr:graphicFrame macro="">
      <xdr:nvGraphicFramePr>
        <xdr:cNvPr id="4" name="Chart 3">
          <a:extLst>
            <a:ext uri="{FF2B5EF4-FFF2-40B4-BE49-F238E27FC236}">
              <a16:creationId xmlns:a16="http://schemas.microsoft.com/office/drawing/2014/main" id="{00000000-0008-0000-A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185</xdr:row>
      <xdr:rowOff>175260</xdr:rowOff>
    </xdr:from>
    <xdr:to>
      <xdr:col>2</xdr:col>
      <xdr:colOff>647700</xdr:colOff>
      <xdr:row>200</xdr:row>
      <xdr:rowOff>175260</xdr:rowOff>
    </xdr:to>
    <xdr:graphicFrame macro="">
      <xdr:nvGraphicFramePr>
        <xdr:cNvPr id="5" name="Chart 4">
          <a:extLst>
            <a:ext uri="{FF2B5EF4-FFF2-40B4-BE49-F238E27FC236}">
              <a16:creationId xmlns:a16="http://schemas.microsoft.com/office/drawing/2014/main" id="{00000000-0008-0000-A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163</xdr:row>
      <xdr:rowOff>60960</xdr:rowOff>
    </xdr:from>
    <xdr:to>
      <xdr:col>2</xdr:col>
      <xdr:colOff>617220</xdr:colOff>
      <xdr:row>178</xdr:row>
      <xdr:rowOff>60960</xdr:rowOff>
    </xdr:to>
    <xdr:graphicFrame macro="">
      <xdr:nvGraphicFramePr>
        <xdr:cNvPr id="2" name="Chart 1">
          <a:extLst>
            <a:ext uri="{FF2B5EF4-FFF2-40B4-BE49-F238E27FC236}">
              <a16:creationId xmlns:a16="http://schemas.microsoft.com/office/drawing/2014/main" id="{00000000-0008-0000-A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96</xdr:row>
      <xdr:rowOff>60960</xdr:rowOff>
    </xdr:from>
    <xdr:to>
      <xdr:col>2</xdr:col>
      <xdr:colOff>678180</xdr:colOff>
      <xdr:row>111</xdr:row>
      <xdr:rowOff>60960</xdr:rowOff>
    </xdr:to>
    <xdr:graphicFrame macro="">
      <xdr:nvGraphicFramePr>
        <xdr:cNvPr id="3" name="Chart 2">
          <a:extLst>
            <a:ext uri="{FF2B5EF4-FFF2-40B4-BE49-F238E27FC236}">
              <a16:creationId xmlns:a16="http://schemas.microsoft.com/office/drawing/2014/main" id="{00000000-0008-0000-A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91440</xdr:rowOff>
    </xdr:from>
    <xdr:to>
      <xdr:col>2</xdr:col>
      <xdr:colOff>624840</xdr:colOff>
      <xdr:row>133</xdr:row>
      <xdr:rowOff>91440</xdr:rowOff>
    </xdr:to>
    <xdr:graphicFrame macro="">
      <xdr:nvGraphicFramePr>
        <xdr:cNvPr id="4" name="Chart 3">
          <a:extLst>
            <a:ext uri="{FF2B5EF4-FFF2-40B4-BE49-F238E27FC236}">
              <a16:creationId xmlns:a16="http://schemas.microsoft.com/office/drawing/2014/main" id="{00000000-0008-0000-A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5" name="Chart 4">
          <a:extLst>
            <a:ext uri="{FF2B5EF4-FFF2-40B4-BE49-F238E27FC236}">
              <a16:creationId xmlns:a16="http://schemas.microsoft.com/office/drawing/2014/main" id="{00000000-0008-0000-A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68580</xdr:rowOff>
    </xdr:from>
    <xdr:to>
      <xdr:col>2</xdr:col>
      <xdr:colOff>617220</xdr:colOff>
      <xdr:row>200</xdr:row>
      <xdr:rowOff>68580</xdr:rowOff>
    </xdr:to>
    <xdr:graphicFrame macro="">
      <xdr:nvGraphicFramePr>
        <xdr:cNvPr id="6" name="Chart 5">
          <a:extLst>
            <a:ext uri="{FF2B5EF4-FFF2-40B4-BE49-F238E27FC236}">
              <a16:creationId xmlns:a16="http://schemas.microsoft.com/office/drawing/2014/main" id="{00000000-0008-0000-A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163</xdr:row>
      <xdr:rowOff>45720</xdr:rowOff>
    </xdr:from>
    <xdr:to>
      <xdr:col>2</xdr:col>
      <xdr:colOff>617220</xdr:colOff>
      <xdr:row>178</xdr:row>
      <xdr:rowOff>45720</xdr:rowOff>
    </xdr:to>
    <xdr:graphicFrame macro="">
      <xdr:nvGraphicFramePr>
        <xdr:cNvPr id="2" name="Chart 1">
          <a:extLst>
            <a:ext uri="{FF2B5EF4-FFF2-40B4-BE49-F238E27FC236}">
              <a16:creationId xmlns:a16="http://schemas.microsoft.com/office/drawing/2014/main" id="{00000000-0008-0000-A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96</xdr:row>
      <xdr:rowOff>60960</xdr:rowOff>
    </xdr:from>
    <xdr:to>
      <xdr:col>2</xdr:col>
      <xdr:colOff>647700</xdr:colOff>
      <xdr:row>111</xdr:row>
      <xdr:rowOff>60960</xdr:rowOff>
    </xdr:to>
    <xdr:graphicFrame macro="">
      <xdr:nvGraphicFramePr>
        <xdr:cNvPr id="3" name="Chart 2">
          <a:extLst>
            <a:ext uri="{FF2B5EF4-FFF2-40B4-BE49-F238E27FC236}">
              <a16:creationId xmlns:a16="http://schemas.microsoft.com/office/drawing/2014/main" id="{00000000-0008-0000-A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114300</xdr:rowOff>
    </xdr:from>
    <xdr:to>
      <xdr:col>2</xdr:col>
      <xdr:colOff>617220</xdr:colOff>
      <xdr:row>133</xdr:row>
      <xdr:rowOff>114300</xdr:rowOff>
    </xdr:to>
    <xdr:graphicFrame macro="">
      <xdr:nvGraphicFramePr>
        <xdr:cNvPr id="4" name="Chart 3">
          <a:extLst>
            <a:ext uri="{FF2B5EF4-FFF2-40B4-BE49-F238E27FC236}">
              <a16:creationId xmlns:a16="http://schemas.microsoft.com/office/drawing/2014/main" id="{00000000-0008-0000-A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A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45720</xdr:rowOff>
    </xdr:from>
    <xdr:to>
      <xdr:col>2</xdr:col>
      <xdr:colOff>617220</xdr:colOff>
      <xdr:row>200</xdr:row>
      <xdr:rowOff>45720</xdr:rowOff>
    </xdr:to>
    <xdr:graphicFrame macro="">
      <xdr:nvGraphicFramePr>
        <xdr:cNvPr id="6" name="Chart 5">
          <a:extLst>
            <a:ext uri="{FF2B5EF4-FFF2-40B4-BE49-F238E27FC236}">
              <a16:creationId xmlns:a16="http://schemas.microsoft.com/office/drawing/2014/main" id="{00000000-0008-0000-A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157162</xdr:colOff>
      <xdr:row>185</xdr:row>
      <xdr:rowOff>128586</xdr:rowOff>
    </xdr:from>
    <xdr:to>
      <xdr:col>2</xdr:col>
      <xdr:colOff>995362</xdr:colOff>
      <xdr:row>200</xdr:row>
      <xdr:rowOff>190499</xdr:rowOff>
    </xdr:to>
    <xdr:graphicFrame macro="">
      <xdr:nvGraphicFramePr>
        <xdr:cNvPr id="2" name="Chart 1">
          <a:extLst>
            <a:ext uri="{FF2B5EF4-FFF2-40B4-BE49-F238E27FC236}">
              <a16:creationId xmlns:a16="http://schemas.microsoft.com/office/drawing/2014/main" id="{00000000-0008-0000-A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xdr:colOff>
      <xdr:row>207</xdr:row>
      <xdr:rowOff>138112</xdr:rowOff>
    </xdr:from>
    <xdr:to>
      <xdr:col>2</xdr:col>
      <xdr:colOff>871537</xdr:colOff>
      <xdr:row>222</xdr:row>
      <xdr:rowOff>23812</xdr:rowOff>
    </xdr:to>
    <xdr:graphicFrame macro="">
      <xdr:nvGraphicFramePr>
        <xdr:cNvPr id="3" name="Chart 2">
          <a:extLst>
            <a:ext uri="{FF2B5EF4-FFF2-40B4-BE49-F238E27FC236}">
              <a16:creationId xmlns:a16="http://schemas.microsoft.com/office/drawing/2014/main" id="{00000000-0008-0000-A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128587</xdr:rowOff>
    </xdr:from>
    <xdr:to>
      <xdr:col>2</xdr:col>
      <xdr:colOff>838200</xdr:colOff>
      <xdr:row>134</xdr:row>
      <xdr:rowOff>47625</xdr:rowOff>
    </xdr:to>
    <xdr:graphicFrame macro="">
      <xdr:nvGraphicFramePr>
        <xdr:cNvPr id="4" name="Chart 3">
          <a:extLst>
            <a:ext uri="{FF2B5EF4-FFF2-40B4-BE49-F238E27FC236}">
              <a16:creationId xmlns:a16="http://schemas.microsoft.com/office/drawing/2014/main" id="{00000000-0008-0000-A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140</xdr:row>
      <xdr:rowOff>119062</xdr:rowOff>
    </xdr:from>
    <xdr:to>
      <xdr:col>2</xdr:col>
      <xdr:colOff>838200</xdr:colOff>
      <xdr:row>155</xdr:row>
      <xdr:rowOff>4762</xdr:rowOff>
    </xdr:to>
    <xdr:graphicFrame macro="">
      <xdr:nvGraphicFramePr>
        <xdr:cNvPr id="5" name="Chart 4">
          <a:extLst>
            <a:ext uri="{FF2B5EF4-FFF2-40B4-BE49-F238E27FC236}">
              <a16:creationId xmlns:a16="http://schemas.microsoft.com/office/drawing/2014/main" id="{00000000-0008-0000-A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90487</xdr:colOff>
      <xdr:row>161</xdr:row>
      <xdr:rowOff>176212</xdr:rowOff>
    </xdr:from>
    <xdr:to>
      <xdr:col>2</xdr:col>
      <xdr:colOff>928687</xdr:colOff>
      <xdr:row>176</xdr:row>
      <xdr:rowOff>61912</xdr:rowOff>
    </xdr:to>
    <xdr:graphicFrame macro="">
      <xdr:nvGraphicFramePr>
        <xdr:cNvPr id="6" name="Chart 5">
          <a:extLst>
            <a:ext uri="{FF2B5EF4-FFF2-40B4-BE49-F238E27FC236}">
              <a16:creationId xmlns:a16="http://schemas.microsoft.com/office/drawing/2014/main" id="{00000000-0008-0000-A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228600</xdr:colOff>
      <xdr:row>163</xdr:row>
      <xdr:rowOff>99060</xdr:rowOff>
    </xdr:from>
    <xdr:to>
      <xdr:col>2</xdr:col>
      <xdr:colOff>845820</xdr:colOff>
      <xdr:row>179</xdr:row>
      <xdr:rowOff>60960</xdr:rowOff>
    </xdr:to>
    <xdr:graphicFrame macro="">
      <xdr:nvGraphicFramePr>
        <xdr:cNvPr id="2" name="Chart 1">
          <a:extLst>
            <a:ext uri="{FF2B5EF4-FFF2-40B4-BE49-F238E27FC236}">
              <a16:creationId xmlns:a16="http://schemas.microsoft.com/office/drawing/2014/main" id="{00000000-0008-0000-A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96</xdr:row>
      <xdr:rowOff>106680</xdr:rowOff>
    </xdr:from>
    <xdr:to>
      <xdr:col>2</xdr:col>
      <xdr:colOff>670560</xdr:colOff>
      <xdr:row>111</xdr:row>
      <xdr:rowOff>106680</xdr:rowOff>
    </xdr:to>
    <xdr:graphicFrame macro="">
      <xdr:nvGraphicFramePr>
        <xdr:cNvPr id="3" name="Chart 2">
          <a:extLst>
            <a:ext uri="{FF2B5EF4-FFF2-40B4-BE49-F238E27FC236}">
              <a16:creationId xmlns:a16="http://schemas.microsoft.com/office/drawing/2014/main" id="{00000000-0008-0000-A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38100</xdr:rowOff>
    </xdr:from>
    <xdr:to>
      <xdr:col>2</xdr:col>
      <xdr:colOff>655320</xdr:colOff>
      <xdr:row>133</xdr:row>
      <xdr:rowOff>38100</xdr:rowOff>
    </xdr:to>
    <xdr:graphicFrame macro="">
      <xdr:nvGraphicFramePr>
        <xdr:cNvPr id="4" name="Chart 3">
          <a:extLst>
            <a:ext uri="{FF2B5EF4-FFF2-40B4-BE49-F238E27FC236}">
              <a16:creationId xmlns:a16="http://schemas.microsoft.com/office/drawing/2014/main" id="{00000000-0008-0000-A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617220</xdr:colOff>
      <xdr:row>154</xdr:row>
      <xdr:rowOff>76200</xdr:rowOff>
    </xdr:to>
    <xdr:graphicFrame macro="">
      <xdr:nvGraphicFramePr>
        <xdr:cNvPr id="5" name="Chart 4">
          <a:extLst>
            <a:ext uri="{FF2B5EF4-FFF2-40B4-BE49-F238E27FC236}">
              <a16:creationId xmlns:a16="http://schemas.microsoft.com/office/drawing/2014/main" id="{00000000-0008-0000-A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185</xdr:row>
      <xdr:rowOff>83820</xdr:rowOff>
    </xdr:from>
    <xdr:to>
      <xdr:col>2</xdr:col>
      <xdr:colOff>731520</xdr:colOff>
      <xdr:row>200</xdr:row>
      <xdr:rowOff>83820</xdr:rowOff>
    </xdr:to>
    <xdr:graphicFrame macro="">
      <xdr:nvGraphicFramePr>
        <xdr:cNvPr id="6" name="Chart 5">
          <a:extLst>
            <a:ext uri="{FF2B5EF4-FFF2-40B4-BE49-F238E27FC236}">
              <a16:creationId xmlns:a16="http://schemas.microsoft.com/office/drawing/2014/main" id="{00000000-0008-0000-A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178</xdr:row>
      <xdr:rowOff>83820</xdr:rowOff>
    </xdr:to>
    <xdr:graphicFrame macro="">
      <xdr:nvGraphicFramePr>
        <xdr:cNvPr id="2" name="Chart 1">
          <a:extLst>
            <a:ext uri="{FF2B5EF4-FFF2-40B4-BE49-F238E27FC236}">
              <a16:creationId xmlns:a16="http://schemas.microsoft.com/office/drawing/2014/main" id="{00000000-0008-0000-A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A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114300</xdr:rowOff>
    </xdr:from>
    <xdr:to>
      <xdr:col>2</xdr:col>
      <xdr:colOff>624840</xdr:colOff>
      <xdr:row>133</xdr:row>
      <xdr:rowOff>114300</xdr:rowOff>
    </xdr:to>
    <xdr:graphicFrame macro="">
      <xdr:nvGraphicFramePr>
        <xdr:cNvPr id="4" name="Chart 3">
          <a:extLst>
            <a:ext uri="{FF2B5EF4-FFF2-40B4-BE49-F238E27FC236}">
              <a16:creationId xmlns:a16="http://schemas.microsoft.com/office/drawing/2014/main" id="{00000000-0008-0000-A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A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99060</xdr:rowOff>
    </xdr:from>
    <xdr:to>
      <xdr:col>2</xdr:col>
      <xdr:colOff>617220</xdr:colOff>
      <xdr:row>200</xdr:row>
      <xdr:rowOff>99060</xdr:rowOff>
    </xdr:to>
    <xdr:graphicFrame macro="">
      <xdr:nvGraphicFramePr>
        <xdr:cNvPr id="6" name="Chart 5">
          <a:extLst>
            <a:ext uri="{FF2B5EF4-FFF2-40B4-BE49-F238E27FC236}">
              <a16:creationId xmlns:a16="http://schemas.microsoft.com/office/drawing/2014/main" id="{00000000-0008-0000-A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163</xdr:row>
      <xdr:rowOff>109537</xdr:rowOff>
    </xdr:from>
    <xdr:to>
      <xdr:col>2</xdr:col>
      <xdr:colOff>723900</xdr:colOff>
      <xdr:row>177</xdr:row>
      <xdr:rowOff>185737</xdr:rowOff>
    </xdr:to>
    <xdr:graphicFrame macro="">
      <xdr:nvGraphicFramePr>
        <xdr:cNvPr id="2" name="Chart 1">
          <a:extLst>
            <a:ext uri="{FF2B5EF4-FFF2-40B4-BE49-F238E27FC236}">
              <a16:creationId xmlns:a16="http://schemas.microsoft.com/office/drawing/2014/main" id="{00000000-0008-0000-A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71437</xdr:colOff>
      <xdr:row>185</xdr:row>
      <xdr:rowOff>138112</xdr:rowOff>
    </xdr:from>
    <xdr:to>
      <xdr:col>2</xdr:col>
      <xdr:colOff>795337</xdr:colOff>
      <xdr:row>200</xdr:row>
      <xdr:rowOff>23812</xdr:rowOff>
    </xdr:to>
    <xdr:graphicFrame macro="">
      <xdr:nvGraphicFramePr>
        <xdr:cNvPr id="3" name="Chart 2">
          <a:extLst>
            <a:ext uri="{FF2B5EF4-FFF2-40B4-BE49-F238E27FC236}">
              <a16:creationId xmlns:a16="http://schemas.microsoft.com/office/drawing/2014/main" id="{00000000-0008-0000-A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xdr:colOff>
      <xdr:row>139</xdr:row>
      <xdr:rowOff>157162</xdr:rowOff>
    </xdr:from>
    <xdr:to>
      <xdr:col>2</xdr:col>
      <xdr:colOff>814387</xdr:colOff>
      <xdr:row>154</xdr:row>
      <xdr:rowOff>42862</xdr:rowOff>
    </xdr:to>
    <xdr:graphicFrame macro="">
      <xdr:nvGraphicFramePr>
        <xdr:cNvPr id="4" name="Chart 3">
          <a:extLst>
            <a:ext uri="{FF2B5EF4-FFF2-40B4-BE49-F238E27FC236}">
              <a16:creationId xmlns:a16="http://schemas.microsoft.com/office/drawing/2014/main" id="{00000000-0008-0000-A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xdr:colOff>
      <xdr:row>118</xdr:row>
      <xdr:rowOff>109537</xdr:rowOff>
    </xdr:from>
    <xdr:to>
      <xdr:col>2</xdr:col>
      <xdr:colOff>757237</xdr:colOff>
      <xdr:row>132</xdr:row>
      <xdr:rowOff>185737</xdr:rowOff>
    </xdr:to>
    <xdr:graphicFrame macro="">
      <xdr:nvGraphicFramePr>
        <xdr:cNvPr id="5" name="Chart 4">
          <a:extLst>
            <a:ext uri="{FF2B5EF4-FFF2-40B4-BE49-F238E27FC236}">
              <a16:creationId xmlns:a16="http://schemas.microsoft.com/office/drawing/2014/main" id="{00000000-0008-0000-A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80962</xdr:colOff>
      <xdr:row>96</xdr:row>
      <xdr:rowOff>109536</xdr:rowOff>
    </xdr:from>
    <xdr:to>
      <xdr:col>2</xdr:col>
      <xdr:colOff>804862</xdr:colOff>
      <xdr:row>112</xdr:row>
      <xdr:rowOff>19049</xdr:rowOff>
    </xdr:to>
    <xdr:graphicFrame macro="">
      <xdr:nvGraphicFramePr>
        <xdr:cNvPr id="6" name="Chart 5">
          <a:extLst>
            <a:ext uri="{FF2B5EF4-FFF2-40B4-BE49-F238E27FC236}">
              <a16:creationId xmlns:a16="http://schemas.microsoft.com/office/drawing/2014/main" id="{00000000-0008-0000-A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A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A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A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A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A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42862</xdr:colOff>
      <xdr:row>163</xdr:row>
      <xdr:rowOff>138111</xdr:rowOff>
    </xdr:from>
    <xdr:to>
      <xdr:col>2</xdr:col>
      <xdr:colOff>766762</xdr:colOff>
      <xdr:row>179</xdr:row>
      <xdr:rowOff>28574</xdr:rowOff>
    </xdr:to>
    <xdr:graphicFrame macro="">
      <xdr:nvGraphicFramePr>
        <xdr:cNvPr id="2" name="Chart 1">
          <a:extLst>
            <a:ext uri="{FF2B5EF4-FFF2-40B4-BE49-F238E27FC236}">
              <a16:creationId xmlns:a16="http://schemas.microsoft.com/office/drawing/2014/main" id="{00000000-0008-0000-A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71437</xdr:colOff>
      <xdr:row>186</xdr:row>
      <xdr:rowOff>90487</xdr:rowOff>
    </xdr:from>
    <xdr:to>
      <xdr:col>2</xdr:col>
      <xdr:colOff>795337</xdr:colOff>
      <xdr:row>200</xdr:row>
      <xdr:rowOff>166687</xdr:rowOff>
    </xdr:to>
    <xdr:graphicFrame macro="">
      <xdr:nvGraphicFramePr>
        <xdr:cNvPr id="3" name="Chart 2">
          <a:extLst>
            <a:ext uri="{FF2B5EF4-FFF2-40B4-BE49-F238E27FC236}">
              <a16:creationId xmlns:a16="http://schemas.microsoft.com/office/drawing/2014/main" id="{00000000-0008-0000-A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xdr:colOff>
      <xdr:row>96</xdr:row>
      <xdr:rowOff>176212</xdr:rowOff>
    </xdr:from>
    <xdr:to>
      <xdr:col>2</xdr:col>
      <xdr:colOff>757237</xdr:colOff>
      <xdr:row>111</xdr:row>
      <xdr:rowOff>61912</xdr:rowOff>
    </xdr:to>
    <xdr:graphicFrame macro="">
      <xdr:nvGraphicFramePr>
        <xdr:cNvPr id="4" name="Chart 3">
          <a:extLst>
            <a:ext uri="{FF2B5EF4-FFF2-40B4-BE49-F238E27FC236}">
              <a16:creationId xmlns:a16="http://schemas.microsoft.com/office/drawing/2014/main" id="{00000000-0008-0000-A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61912</xdr:colOff>
      <xdr:row>118</xdr:row>
      <xdr:rowOff>185737</xdr:rowOff>
    </xdr:from>
    <xdr:to>
      <xdr:col>2</xdr:col>
      <xdr:colOff>785812</xdr:colOff>
      <xdr:row>133</xdr:row>
      <xdr:rowOff>71437</xdr:rowOff>
    </xdr:to>
    <xdr:graphicFrame macro="">
      <xdr:nvGraphicFramePr>
        <xdr:cNvPr id="5" name="Chart 4">
          <a:extLst>
            <a:ext uri="{FF2B5EF4-FFF2-40B4-BE49-F238E27FC236}">
              <a16:creationId xmlns:a16="http://schemas.microsoft.com/office/drawing/2014/main" id="{00000000-0008-0000-A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xdr:colOff>
      <xdr:row>140</xdr:row>
      <xdr:rowOff>14287</xdr:rowOff>
    </xdr:from>
    <xdr:to>
      <xdr:col>2</xdr:col>
      <xdr:colOff>795337</xdr:colOff>
      <xdr:row>154</xdr:row>
      <xdr:rowOff>180975</xdr:rowOff>
    </xdr:to>
    <xdr:graphicFrame macro="">
      <xdr:nvGraphicFramePr>
        <xdr:cNvPr id="6" name="Chart 5">
          <a:extLst>
            <a:ext uri="{FF2B5EF4-FFF2-40B4-BE49-F238E27FC236}">
              <a16:creationId xmlns:a16="http://schemas.microsoft.com/office/drawing/2014/main" id="{00000000-0008-0000-A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45720</xdr:colOff>
      <xdr:row>166</xdr:row>
      <xdr:rowOff>167640</xdr:rowOff>
    </xdr:from>
    <xdr:to>
      <xdr:col>2</xdr:col>
      <xdr:colOff>662940</xdr:colOff>
      <xdr:row>182</xdr:row>
      <xdr:rowOff>83820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99</xdr:row>
      <xdr:rowOff>106680</xdr:rowOff>
    </xdr:from>
    <xdr:to>
      <xdr:col>2</xdr:col>
      <xdr:colOff>693420</xdr:colOff>
      <xdr:row>115</xdr:row>
      <xdr:rowOff>60960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121</xdr:row>
      <xdr:rowOff>68580</xdr:rowOff>
    </xdr:from>
    <xdr:to>
      <xdr:col>2</xdr:col>
      <xdr:colOff>617220</xdr:colOff>
      <xdr:row>136</xdr:row>
      <xdr:rowOff>68580</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142</xdr:row>
      <xdr:rowOff>99060</xdr:rowOff>
    </xdr:from>
    <xdr:to>
      <xdr:col>2</xdr:col>
      <xdr:colOff>640080</xdr:colOff>
      <xdr:row>157</xdr:row>
      <xdr:rowOff>99060</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188</xdr:row>
      <xdr:rowOff>83820</xdr:rowOff>
    </xdr:from>
    <xdr:to>
      <xdr:col>2</xdr:col>
      <xdr:colOff>678180</xdr:colOff>
      <xdr:row>204</xdr:row>
      <xdr:rowOff>7620</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A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A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A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A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A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33337</xdr:colOff>
      <xdr:row>163</xdr:row>
      <xdr:rowOff>185737</xdr:rowOff>
    </xdr:from>
    <xdr:to>
      <xdr:col>2</xdr:col>
      <xdr:colOff>757237</xdr:colOff>
      <xdr:row>178</xdr:row>
      <xdr:rowOff>71437</xdr:rowOff>
    </xdr:to>
    <xdr:graphicFrame macro="">
      <xdr:nvGraphicFramePr>
        <xdr:cNvPr id="2" name="Chart 1">
          <a:extLst>
            <a:ext uri="{FF2B5EF4-FFF2-40B4-BE49-F238E27FC236}">
              <a16:creationId xmlns:a16="http://schemas.microsoft.com/office/drawing/2014/main" id="{00000000-0008-0000-A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97</xdr:row>
      <xdr:rowOff>100012</xdr:rowOff>
    </xdr:from>
    <xdr:to>
      <xdr:col>2</xdr:col>
      <xdr:colOff>828675</xdr:colOff>
      <xdr:row>111</xdr:row>
      <xdr:rowOff>176212</xdr:rowOff>
    </xdr:to>
    <xdr:graphicFrame macro="">
      <xdr:nvGraphicFramePr>
        <xdr:cNvPr id="3" name="Chart 2">
          <a:extLst>
            <a:ext uri="{FF2B5EF4-FFF2-40B4-BE49-F238E27FC236}">
              <a16:creationId xmlns:a16="http://schemas.microsoft.com/office/drawing/2014/main" id="{00000000-0008-0000-A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157162</xdr:rowOff>
    </xdr:from>
    <xdr:to>
      <xdr:col>2</xdr:col>
      <xdr:colOff>723900</xdr:colOff>
      <xdr:row>133</xdr:row>
      <xdr:rowOff>42862</xdr:rowOff>
    </xdr:to>
    <xdr:graphicFrame macro="">
      <xdr:nvGraphicFramePr>
        <xdr:cNvPr id="4" name="Chart 3">
          <a:extLst>
            <a:ext uri="{FF2B5EF4-FFF2-40B4-BE49-F238E27FC236}">
              <a16:creationId xmlns:a16="http://schemas.microsoft.com/office/drawing/2014/main" id="{00000000-0008-0000-A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42862</xdr:colOff>
      <xdr:row>140</xdr:row>
      <xdr:rowOff>4762</xdr:rowOff>
    </xdr:from>
    <xdr:to>
      <xdr:col>2</xdr:col>
      <xdr:colOff>766762</xdr:colOff>
      <xdr:row>154</xdr:row>
      <xdr:rowOff>171450</xdr:rowOff>
    </xdr:to>
    <xdr:graphicFrame macro="">
      <xdr:nvGraphicFramePr>
        <xdr:cNvPr id="5" name="Chart 4">
          <a:extLst>
            <a:ext uri="{FF2B5EF4-FFF2-40B4-BE49-F238E27FC236}">
              <a16:creationId xmlns:a16="http://schemas.microsoft.com/office/drawing/2014/main" id="{00000000-0008-0000-A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xdr:colOff>
      <xdr:row>185</xdr:row>
      <xdr:rowOff>128586</xdr:rowOff>
    </xdr:from>
    <xdr:to>
      <xdr:col>2</xdr:col>
      <xdr:colOff>795337</xdr:colOff>
      <xdr:row>201</xdr:row>
      <xdr:rowOff>38099</xdr:rowOff>
    </xdr:to>
    <xdr:graphicFrame macro="">
      <xdr:nvGraphicFramePr>
        <xdr:cNvPr id="6" name="Chart 5">
          <a:extLst>
            <a:ext uri="{FF2B5EF4-FFF2-40B4-BE49-F238E27FC236}">
              <a16:creationId xmlns:a16="http://schemas.microsoft.com/office/drawing/2014/main" id="{00000000-0008-0000-A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163</xdr:row>
      <xdr:rowOff>99060</xdr:rowOff>
    </xdr:from>
    <xdr:to>
      <xdr:col>2</xdr:col>
      <xdr:colOff>617220</xdr:colOff>
      <xdr:row>178</xdr:row>
      <xdr:rowOff>99060</xdr:rowOff>
    </xdr:to>
    <xdr:graphicFrame macro="">
      <xdr:nvGraphicFramePr>
        <xdr:cNvPr id="2" name="Chart 1">
          <a:extLst>
            <a:ext uri="{FF2B5EF4-FFF2-40B4-BE49-F238E27FC236}">
              <a16:creationId xmlns:a16="http://schemas.microsoft.com/office/drawing/2014/main" id="{00000000-0008-0000-A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152400</xdr:rowOff>
    </xdr:from>
    <xdr:to>
      <xdr:col>2</xdr:col>
      <xdr:colOff>617220</xdr:colOff>
      <xdr:row>111</xdr:row>
      <xdr:rowOff>152400</xdr:rowOff>
    </xdr:to>
    <xdr:graphicFrame macro="">
      <xdr:nvGraphicFramePr>
        <xdr:cNvPr id="3" name="Chart 2">
          <a:extLst>
            <a:ext uri="{FF2B5EF4-FFF2-40B4-BE49-F238E27FC236}">
              <a16:creationId xmlns:a16="http://schemas.microsoft.com/office/drawing/2014/main" id="{00000000-0008-0000-A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118</xdr:row>
      <xdr:rowOff>76200</xdr:rowOff>
    </xdr:from>
    <xdr:to>
      <xdr:col>2</xdr:col>
      <xdr:colOff>640080</xdr:colOff>
      <xdr:row>133</xdr:row>
      <xdr:rowOff>76200</xdr:rowOff>
    </xdr:to>
    <xdr:graphicFrame macro="">
      <xdr:nvGraphicFramePr>
        <xdr:cNvPr id="4" name="Chart 3">
          <a:extLst>
            <a:ext uri="{FF2B5EF4-FFF2-40B4-BE49-F238E27FC236}">
              <a16:creationId xmlns:a16="http://schemas.microsoft.com/office/drawing/2014/main" id="{00000000-0008-0000-A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137160</xdr:rowOff>
    </xdr:from>
    <xdr:to>
      <xdr:col>2</xdr:col>
      <xdr:colOff>647700</xdr:colOff>
      <xdr:row>154</xdr:row>
      <xdr:rowOff>137160</xdr:rowOff>
    </xdr:to>
    <xdr:graphicFrame macro="">
      <xdr:nvGraphicFramePr>
        <xdr:cNvPr id="5" name="Chart 4">
          <a:extLst>
            <a:ext uri="{FF2B5EF4-FFF2-40B4-BE49-F238E27FC236}">
              <a16:creationId xmlns:a16="http://schemas.microsoft.com/office/drawing/2014/main" id="{00000000-0008-0000-A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160020</xdr:rowOff>
    </xdr:from>
    <xdr:to>
      <xdr:col>2</xdr:col>
      <xdr:colOff>617220</xdr:colOff>
      <xdr:row>200</xdr:row>
      <xdr:rowOff>160020</xdr:rowOff>
    </xdr:to>
    <xdr:graphicFrame macro="">
      <xdr:nvGraphicFramePr>
        <xdr:cNvPr id="6" name="Chart 5">
          <a:extLst>
            <a:ext uri="{FF2B5EF4-FFF2-40B4-BE49-F238E27FC236}">
              <a16:creationId xmlns:a16="http://schemas.microsoft.com/office/drawing/2014/main" id="{00000000-0008-0000-A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259080</xdr:colOff>
      <xdr:row>163</xdr:row>
      <xdr:rowOff>110490</xdr:rowOff>
    </xdr:from>
    <xdr:to>
      <xdr:col>2</xdr:col>
      <xdr:colOff>876300</xdr:colOff>
      <xdr:row>178</xdr:row>
      <xdr:rowOff>110490</xdr:rowOff>
    </xdr:to>
    <xdr:graphicFrame macro="">
      <xdr:nvGraphicFramePr>
        <xdr:cNvPr id="2" name="Chart 1">
          <a:extLst>
            <a:ext uri="{FF2B5EF4-FFF2-40B4-BE49-F238E27FC236}">
              <a16:creationId xmlns:a16="http://schemas.microsoft.com/office/drawing/2014/main" id="{00000000-0008-0000-A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96</xdr:row>
      <xdr:rowOff>64770</xdr:rowOff>
    </xdr:from>
    <xdr:to>
      <xdr:col>2</xdr:col>
      <xdr:colOff>640080</xdr:colOff>
      <xdr:row>111</xdr:row>
      <xdr:rowOff>64770</xdr:rowOff>
    </xdr:to>
    <xdr:graphicFrame macro="">
      <xdr:nvGraphicFramePr>
        <xdr:cNvPr id="3" name="Chart 2">
          <a:extLst>
            <a:ext uri="{FF2B5EF4-FFF2-40B4-BE49-F238E27FC236}">
              <a16:creationId xmlns:a16="http://schemas.microsoft.com/office/drawing/2014/main" id="{00000000-0008-0000-A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xdr:colOff>
      <xdr:row>118</xdr:row>
      <xdr:rowOff>95250</xdr:rowOff>
    </xdr:from>
    <xdr:to>
      <xdr:col>2</xdr:col>
      <xdr:colOff>662940</xdr:colOff>
      <xdr:row>133</xdr:row>
      <xdr:rowOff>95250</xdr:rowOff>
    </xdr:to>
    <xdr:graphicFrame macro="">
      <xdr:nvGraphicFramePr>
        <xdr:cNvPr id="4" name="Chart 3">
          <a:extLst>
            <a:ext uri="{FF2B5EF4-FFF2-40B4-BE49-F238E27FC236}">
              <a16:creationId xmlns:a16="http://schemas.microsoft.com/office/drawing/2014/main" id="{00000000-0008-0000-A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102870</xdr:rowOff>
    </xdr:from>
    <xdr:to>
      <xdr:col>2</xdr:col>
      <xdr:colOff>617220</xdr:colOff>
      <xdr:row>154</xdr:row>
      <xdr:rowOff>102870</xdr:rowOff>
    </xdr:to>
    <xdr:graphicFrame macro="">
      <xdr:nvGraphicFramePr>
        <xdr:cNvPr id="5" name="Chart 4">
          <a:extLst>
            <a:ext uri="{FF2B5EF4-FFF2-40B4-BE49-F238E27FC236}">
              <a16:creationId xmlns:a16="http://schemas.microsoft.com/office/drawing/2014/main" id="{00000000-0008-0000-A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xdr:colOff>
      <xdr:row>185</xdr:row>
      <xdr:rowOff>87630</xdr:rowOff>
    </xdr:from>
    <xdr:to>
      <xdr:col>2</xdr:col>
      <xdr:colOff>685800</xdr:colOff>
      <xdr:row>200</xdr:row>
      <xdr:rowOff>87630</xdr:rowOff>
    </xdr:to>
    <xdr:graphicFrame macro="">
      <xdr:nvGraphicFramePr>
        <xdr:cNvPr id="6" name="Chart 5">
          <a:extLst>
            <a:ext uri="{FF2B5EF4-FFF2-40B4-BE49-F238E27FC236}">
              <a16:creationId xmlns:a16="http://schemas.microsoft.com/office/drawing/2014/main" id="{00000000-0008-0000-A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26670</xdr:colOff>
      <xdr:row>163</xdr:row>
      <xdr:rowOff>144780</xdr:rowOff>
    </xdr:from>
    <xdr:to>
      <xdr:col>2</xdr:col>
      <xdr:colOff>643890</xdr:colOff>
      <xdr:row>178</xdr:row>
      <xdr:rowOff>53340</xdr:rowOff>
    </xdr:to>
    <xdr:graphicFrame macro="">
      <xdr:nvGraphicFramePr>
        <xdr:cNvPr id="2" name="Chart 1">
          <a:extLst>
            <a:ext uri="{FF2B5EF4-FFF2-40B4-BE49-F238E27FC236}">
              <a16:creationId xmlns:a16="http://schemas.microsoft.com/office/drawing/2014/main" id="{00000000-0008-0000-A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106680</xdr:rowOff>
    </xdr:from>
    <xdr:to>
      <xdr:col>2</xdr:col>
      <xdr:colOff>617220</xdr:colOff>
      <xdr:row>111</xdr:row>
      <xdr:rowOff>106680</xdr:rowOff>
    </xdr:to>
    <xdr:graphicFrame macro="">
      <xdr:nvGraphicFramePr>
        <xdr:cNvPr id="3" name="Chart 2">
          <a:extLst>
            <a:ext uri="{FF2B5EF4-FFF2-40B4-BE49-F238E27FC236}">
              <a16:creationId xmlns:a16="http://schemas.microsoft.com/office/drawing/2014/main" id="{00000000-0008-0000-A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119</xdr:row>
      <xdr:rowOff>0</xdr:rowOff>
    </xdr:from>
    <xdr:to>
      <xdr:col>2</xdr:col>
      <xdr:colOff>617220</xdr:colOff>
      <xdr:row>134</xdr:row>
      <xdr:rowOff>0</xdr:rowOff>
    </xdr:to>
    <xdr:graphicFrame macro="">
      <xdr:nvGraphicFramePr>
        <xdr:cNvPr id="4" name="Chart 3">
          <a:extLst>
            <a:ext uri="{FF2B5EF4-FFF2-40B4-BE49-F238E27FC236}">
              <a16:creationId xmlns:a16="http://schemas.microsoft.com/office/drawing/2014/main" id="{00000000-0008-0000-A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87630</xdr:colOff>
      <xdr:row>139</xdr:row>
      <xdr:rowOff>167640</xdr:rowOff>
    </xdr:from>
    <xdr:to>
      <xdr:col>2</xdr:col>
      <xdr:colOff>704850</xdr:colOff>
      <xdr:row>154</xdr:row>
      <xdr:rowOff>167640</xdr:rowOff>
    </xdr:to>
    <xdr:graphicFrame macro="">
      <xdr:nvGraphicFramePr>
        <xdr:cNvPr id="5" name="Chart 4">
          <a:extLst>
            <a:ext uri="{FF2B5EF4-FFF2-40B4-BE49-F238E27FC236}">
              <a16:creationId xmlns:a16="http://schemas.microsoft.com/office/drawing/2014/main" id="{00000000-0008-0000-A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129540</xdr:rowOff>
    </xdr:from>
    <xdr:to>
      <xdr:col>2</xdr:col>
      <xdr:colOff>617220</xdr:colOff>
      <xdr:row>200</xdr:row>
      <xdr:rowOff>129540</xdr:rowOff>
    </xdr:to>
    <xdr:graphicFrame macro="">
      <xdr:nvGraphicFramePr>
        <xdr:cNvPr id="6" name="Chart 5">
          <a:extLst>
            <a:ext uri="{FF2B5EF4-FFF2-40B4-BE49-F238E27FC236}">
              <a16:creationId xmlns:a16="http://schemas.microsoft.com/office/drawing/2014/main" id="{00000000-0008-0000-A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7620</xdr:colOff>
      <xdr:row>163</xdr:row>
      <xdr:rowOff>60960</xdr:rowOff>
    </xdr:from>
    <xdr:to>
      <xdr:col>2</xdr:col>
      <xdr:colOff>624840</xdr:colOff>
      <xdr:row>178</xdr:row>
      <xdr:rowOff>60960</xdr:rowOff>
    </xdr:to>
    <xdr:graphicFrame macro="">
      <xdr:nvGraphicFramePr>
        <xdr:cNvPr id="2" name="Chart 1">
          <a:extLst>
            <a:ext uri="{FF2B5EF4-FFF2-40B4-BE49-F238E27FC236}">
              <a16:creationId xmlns:a16="http://schemas.microsoft.com/office/drawing/2014/main" id="{00000000-0008-0000-A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617220</xdr:colOff>
      <xdr:row>111</xdr:row>
      <xdr:rowOff>91440</xdr:rowOff>
    </xdr:to>
    <xdr:graphicFrame macro="">
      <xdr:nvGraphicFramePr>
        <xdr:cNvPr id="3" name="Chart 2">
          <a:extLst>
            <a:ext uri="{FF2B5EF4-FFF2-40B4-BE49-F238E27FC236}">
              <a16:creationId xmlns:a16="http://schemas.microsoft.com/office/drawing/2014/main" id="{00000000-0008-0000-A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137160</xdr:rowOff>
    </xdr:from>
    <xdr:to>
      <xdr:col>2</xdr:col>
      <xdr:colOff>617220</xdr:colOff>
      <xdr:row>133</xdr:row>
      <xdr:rowOff>137160</xdr:rowOff>
    </xdr:to>
    <xdr:graphicFrame macro="">
      <xdr:nvGraphicFramePr>
        <xdr:cNvPr id="4" name="Chart 3">
          <a:extLst>
            <a:ext uri="{FF2B5EF4-FFF2-40B4-BE49-F238E27FC236}">
              <a16:creationId xmlns:a16="http://schemas.microsoft.com/office/drawing/2014/main" id="{00000000-0008-0000-A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76200</xdr:rowOff>
    </xdr:from>
    <xdr:to>
      <xdr:col>2</xdr:col>
      <xdr:colOff>647700</xdr:colOff>
      <xdr:row>154</xdr:row>
      <xdr:rowOff>76200</xdr:rowOff>
    </xdr:to>
    <xdr:graphicFrame macro="">
      <xdr:nvGraphicFramePr>
        <xdr:cNvPr id="5" name="Chart 4">
          <a:extLst>
            <a:ext uri="{FF2B5EF4-FFF2-40B4-BE49-F238E27FC236}">
              <a16:creationId xmlns:a16="http://schemas.microsoft.com/office/drawing/2014/main" id="{00000000-0008-0000-A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129540</xdr:colOff>
      <xdr:row>185</xdr:row>
      <xdr:rowOff>38100</xdr:rowOff>
    </xdr:from>
    <xdr:to>
      <xdr:col>2</xdr:col>
      <xdr:colOff>746760</xdr:colOff>
      <xdr:row>200</xdr:row>
      <xdr:rowOff>38100</xdr:rowOff>
    </xdr:to>
    <xdr:graphicFrame macro="">
      <xdr:nvGraphicFramePr>
        <xdr:cNvPr id="6" name="Chart 5">
          <a:extLst>
            <a:ext uri="{FF2B5EF4-FFF2-40B4-BE49-F238E27FC236}">
              <a16:creationId xmlns:a16="http://schemas.microsoft.com/office/drawing/2014/main" id="{00000000-0008-0000-A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14287</xdr:colOff>
      <xdr:row>163</xdr:row>
      <xdr:rowOff>90487</xdr:rowOff>
    </xdr:from>
    <xdr:to>
      <xdr:col>2</xdr:col>
      <xdr:colOff>738187</xdr:colOff>
      <xdr:row>179</xdr:row>
      <xdr:rowOff>28575</xdr:rowOff>
    </xdr:to>
    <xdr:graphicFrame macro="">
      <xdr:nvGraphicFramePr>
        <xdr:cNvPr id="2" name="Chart 1">
          <a:extLst>
            <a:ext uri="{FF2B5EF4-FFF2-40B4-BE49-F238E27FC236}">
              <a16:creationId xmlns:a16="http://schemas.microsoft.com/office/drawing/2014/main" id="{00000000-0008-0000-B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61912</xdr:colOff>
      <xdr:row>96</xdr:row>
      <xdr:rowOff>138111</xdr:rowOff>
    </xdr:from>
    <xdr:to>
      <xdr:col>2</xdr:col>
      <xdr:colOff>785812</xdr:colOff>
      <xdr:row>111</xdr:row>
      <xdr:rowOff>142874</xdr:rowOff>
    </xdr:to>
    <xdr:graphicFrame macro="">
      <xdr:nvGraphicFramePr>
        <xdr:cNvPr id="3" name="Chart 2">
          <a:extLst>
            <a:ext uri="{FF2B5EF4-FFF2-40B4-BE49-F238E27FC236}">
              <a16:creationId xmlns:a16="http://schemas.microsoft.com/office/drawing/2014/main" id="{00000000-0008-0000-B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xdr:colOff>
      <xdr:row>118</xdr:row>
      <xdr:rowOff>138112</xdr:rowOff>
    </xdr:from>
    <xdr:to>
      <xdr:col>2</xdr:col>
      <xdr:colOff>747712</xdr:colOff>
      <xdr:row>133</xdr:row>
      <xdr:rowOff>23812</xdr:rowOff>
    </xdr:to>
    <xdr:graphicFrame macro="">
      <xdr:nvGraphicFramePr>
        <xdr:cNvPr id="4" name="Chart 3">
          <a:extLst>
            <a:ext uri="{FF2B5EF4-FFF2-40B4-BE49-F238E27FC236}">
              <a16:creationId xmlns:a16="http://schemas.microsoft.com/office/drawing/2014/main" id="{00000000-0008-0000-B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100012</xdr:colOff>
      <xdr:row>139</xdr:row>
      <xdr:rowOff>119061</xdr:rowOff>
    </xdr:from>
    <xdr:to>
      <xdr:col>2</xdr:col>
      <xdr:colOff>823912</xdr:colOff>
      <xdr:row>154</xdr:row>
      <xdr:rowOff>161924</xdr:rowOff>
    </xdr:to>
    <xdr:graphicFrame macro="">
      <xdr:nvGraphicFramePr>
        <xdr:cNvPr id="5" name="Chart 4">
          <a:extLst>
            <a:ext uri="{FF2B5EF4-FFF2-40B4-BE49-F238E27FC236}">
              <a16:creationId xmlns:a16="http://schemas.microsoft.com/office/drawing/2014/main" id="{00000000-0008-0000-B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142875</xdr:rowOff>
    </xdr:from>
    <xdr:to>
      <xdr:col>2</xdr:col>
      <xdr:colOff>723900</xdr:colOff>
      <xdr:row>200</xdr:row>
      <xdr:rowOff>133349</xdr:rowOff>
    </xdr:to>
    <xdr:graphicFrame macro="">
      <xdr:nvGraphicFramePr>
        <xdr:cNvPr id="6" name="Chart 5">
          <a:extLst>
            <a:ext uri="{FF2B5EF4-FFF2-40B4-BE49-F238E27FC236}">
              <a16:creationId xmlns:a16="http://schemas.microsoft.com/office/drawing/2014/main" id="{00000000-0008-0000-B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71437</xdr:colOff>
      <xdr:row>163</xdr:row>
      <xdr:rowOff>138111</xdr:rowOff>
    </xdr:from>
    <xdr:to>
      <xdr:col>2</xdr:col>
      <xdr:colOff>795337</xdr:colOff>
      <xdr:row>179</xdr:row>
      <xdr:rowOff>104774</xdr:rowOff>
    </xdr:to>
    <xdr:graphicFrame macro="">
      <xdr:nvGraphicFramePr>
        <xdr:cNvPr id="2" name="Chart 1">
          <a:extLst>
            <a:ext uri="{FF2B5EF4-FFF2-40B4-BE49-F238E27FC236}">
              <a16:creationId xmlns:a16="http://schemas.microsoft.com/office/drawing/2014/main" id="{00000000-0008-0000-B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186</xdr:row>
      <xdr:rowOff>4761</xdr:rowOff>
    </xdr:from>
    <xdr:to>
      <xdr:col>2</xdr:col>
      <xdr:colOff>723900</xdr:colOff>
      <xdr:row>201</xdr:row>
      <xdr:rowOff>28574</xdr:rowOff>
    </xdr:to>
    <xdr:graphicFrame macro="">
      <xdr:nvGraphicFramePr>
        <xdr:cNvPr id="3" name="Chart 2">
          <a:extLst>
            <a:ext uri="{FF2B5EF4-FFF2-40B4-BE49-F238E27FC236}">
              <a16:creationId xmlns:a16="http://schemas.microsoft.com/office/drawing/2014/main" id="{00000000-0008-0000-B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xdr:colOff>
      <xdr:row>139</xdr:row>
      <xdr:rowOff>128587</xdr:rowOff>
    </xdr:from>
    <xdr:to>
      <xdr:col>2</xdr:col>
      <xdr:colOff>795337</xdr:colOff>
      <xdr:row>154</xdr:row>
      <xdr:rowOff>161925</xdr:rowOff>
    </xdr:to>
    <xdr:graphicFrame macro="">
      <xdr:nvGraphicFramePr>
        <xdr:cNvPr id="4" name="Chart 3">
          <a:extLst>
            <a:ext uri="{FF2B5EF4-FFF2-40B4-BE49-F238E27FC236}">
              <a16:creationId xmlns:a16="http://schemas.microsoft.com/office/drawing/2014/main" id="{00000000-0008-0000-B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52387</xdr:colOff>
      <xdr:row>118</xdr:row>
      <xdr:rowOff>157162</xdr:rowOff>
    </xdr:from>
    <xdr:to>
      <xdr:col>2</xdr:col>
      <xdr:colOff>776287</xdr:colOff>
      <xdr:row>133</xdr:row>
      <xdr:rowOff>42862</xdr:rowOff>
    </xdr:to>
    <xdr:graphicFrame macro="">
      <xdr:nvGraphicFramePr>
        <xdr:cNvPr id="5" name="Chart 4">
          <a:extLst>
            <a:ext uri="{FF2B5EF4-FFF2-40B4-BE49-F238E27FC236}">
              <a16:creationId xmlns:a16="http://schemas.microsoft.com/office/drawing/2014/main" id="{00000000-0008-0000-B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61912</xdr:colOff>
      <xdr:row>96</xdr:row>
      <xdr:rowOff>109537</xdr:rowOff>
    </xdr:from>
    <xdr:to>
      <xdr:col>2</xdr:col>
      <xdr:colOff>785812</xdr:colOff>
      <xdr:row>112</xdr:row>
      <xdr:rowOff>28575</xdr:rowOff>
    </xdr:to>
    <xdr:graphicFrame macro="">
      <xdr:nvGraphicFramePr>
        <xdr:cNvPr id="6" name="Chart 5">
          <a:extLst>
            <a:ext uri="{FF2B5EF4-FFF2-40B4-BE49-F238E27FC236}">
              <a16:creationId xmlns:a16="http://schemas.microsoft.com/office/drawing/2014/main" id="{00000000-0008-0000-B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163</xdr:row>
      <xdr:rowOff>176212</xdr:rowOff>
    </xdr:from>
    <xdr:to>
      <xdr:col>2</xdr:col>
      <xdr:colOff>723900</xdr:colOff>
      <xdr:row>178</xdr:row>
      <xdr:rowOff>61912</xdr:rowOff>
    </xdr:to>
    <xdr:graphicFrame macro="">
      <xdr:nvGraphicFramePr>
        <xdr:cNvPr id="2" name="Chart 1">
          <a:extLst>
            <a:ext uri="{FF2B5EF4-FFF2-40B4-BE49-F238E27FC236}">
              <a16:creationId xmlns:a16="http://schemas.microsoft.com/office/drawing/2014/main" id="{00000000-0008-0000-B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157162</xdr:colOff>
      <xdr:row>139</xdr:row>
      <xdr:rowOff>119062</xdr:rowOff>
    </xdr:from>
    <xdr:to>
      <xdr:col>2</xdr:col>
      <xdr:colOff>881062</xdr:colOff>
      <xdr:row>154</xdr:row>
      <xdr:rowOff>4762</xdr:rowOff>
    </xdr:to>
    <xdr:graphicFrame macro="">
      <xdr:nvGraphicFramePr>
        <xdr:cNvPr id="3" name="Chart 2">
          <a:extLst>
            <a:ext uri="{FF2B5EF4-FFF2-40B4-BE49-F238E27FC236}">
              <a16:creationId xmlns:a16="http://schemas.microsoft.com/office/drawing/2014/main" id="{00000000-0008-0000-B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119062</xdr:colOff>
      <xdr:row>185</xdr:row>
      <xdr:rowOff>147637</xdr:rowOff>
    </xdr:from>
    <xdr:to>
      <xdr:col>2</xdr:col>
      <xdr:colOff>842962</xdr:colOff>
      <xdr:row>200</xdr:row>
      <xdr:rowOff>33337</xdr:rowOff>
    </xdr:to>
    <xdr:graphicFrame macro="">
      <xdr:nvGraphicFramePr>
        <xdr:cNvPr id="4" name="Chart 3">
          <a:extLst>
            <a:ext uri="{FF2B5EF4-FFF2-40B4-BE49-F238E27FC236}">
              <a16:creationId xmlns:a16="http://schemas.microsoft.com/office/drawing/2014/main" id="{00000000-0008-0000-B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xdr:colOff>
      <xdr:row>118</xdr:row>
      <xdr:rowOff>176212</xdr:rowOff>
    </xdr:from>
    <xdr:to>
      <xdr:col>2</xdr:col>
      <xdr:colOff>728662</xdr:colOff>
      <xdr:row>133</xdr:row>
      <xdr:rowOff>61912</xdr:rowOff>
    </xdr:to>
    <xdr:graphicFrame macro="">
      <xdr:nvGraphicFramePr>
        <xdr:cNvPr id="5" name="Chart 4">
          <a:extLst>
            <a:ext uri="{FF2B5EF4-FFF2-40B4-BE49-F238E27FC236}">
              <a16:creationId xmlns:a16="http://schemas.microsoft.com/office/drawing/2014/main" id="{00000000-0008-0000-B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119062</xdr:colOff>
      <xdr:row>96</xdr:row>
      <xdr:rowOff>157162</xdr:rowOff>
    </xdr:from>
    <xdr:to>
      <xdr:col>2</xdr:col>
      <xdr:colOff>842962</xdr:colOff>
      <xdr:row>111</xdr:row>
      <xdr:rowOff>42862</xdr:rowOff>
    </xdr:to>
    <xdr:graphicFrame macro="">
      <xdr:nvGraphicFramePr>
        <xdr:cNvPr id="6" name="Chart 5">
          <a:extLst>
            <a:ext uri="{FF2B5EF4-FFF2-40B4-BE49-F238E27FC236}">
              <a16:creationId xmlns:a16="http://schemas.microsoft.com/office/drawing/2014/main" id="{00000000-0008-0000-B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71437</xdr:colOff>
      <xdr:row>163</xdr:row>
      <xdr:rowOff>119062</xdr:rowOff>
    </xdr:from>
    <xdr:to>
      <xdr:col>2</xdr:col>
      <xdr:colOff>795337</xdr:colOff>
      <xdr:row>178</xdr:row>
      <xdr:rowOff>4762</xdr:rowOff>
    </xdr:to>
    <xdr:graphicFrame macro="">
      <xdr:nvGraphicFramePr>
        <xdr:cNvPr id="2" name="Chart 1">
          <a:extLst>
            <a:ext uri="{FF2B5EF4-FFF2-40B4-BE49-F238E27FC236}">
              <a16:creationId xmlns:a16="http://schemas.microsoft.com/office/drawing/2014/main" id="{00000000-0008-0000-B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xdr:colOff>
      <xdr:row>96</xdr:row>
      <xdr:rowOff>147637</xdr:rowOff>
    </xdr:from>
    <xdr:to>
      <xdr:col>2</xdr:col>
      <xdr:colOff>757237</xdr:colOff>
      <xdr:row>111</xdr:row>
      <xdr:rowOff>33337</xdr:rowOff>
    </xdr:to>
    <xdr:graphicFrame macro="">
      <xdr:nvGraphicFramePr>
        <xdr:cNvPr id="3" name="Chart 2">
          <a:extLst>
            <a:ext uri="{FF2B5EF4-FFF2-40B4-BE49-F238E27FC236}">
              <a16:creationId xmlns:a16="http://schemas.microsoft.com/office/drawing/2014/main" id="{00000000-0008-0000-B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xdr:colOff>
      <xdr:row>118</xdr:row>
      <xdr:rowOff>138112</xdr:rowOff>
    </xdr:from>
    <xdr:to>
      <xdr:col>2</xdr:col>
      <xdr:colOff>776287</xdr:colOff>
      <xdr:row>133</xdr:row>
      <xdr:rowOff>23812</xdr:rowOff>
    </xdr:to>
    <xdr:graphicFrame macro="">
      <xdr:nvGraphicFramePr>
        <xdr:cNvPr id="4" name="Chart 3">
          <a:extLst>
            <a:ext uri="{FF2B5EF4-FFF2-40B4-BE49-F238E27FC236}">
              <a16:creationId xmlns:a16="http://schemas.microsoft.com/office/drawing/2014/main" id="{00000000-0008-0000-B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52387</xdr:colOff>
      <xdr:row>139</xdr:row>
      <xdr:rowOff>157162</xdr:rowOff>
    </xdr:from>
    <xdr:to>
      <xdr:col>2</xdr:col>
      <xdr:colOff>776287</xdr:colOff>
      <xdr:row>154</xdr:row>
      <xdr:rowOff>42862</xdr:rowOff>
    </xdr:to>
    <xdr:graphicFrame macro="">
      <xdr:nvGraphicFramePr>
        <xdr:cNvPr id="5" name="Chart 4">
          <a:extLst>
            <a:ext uri="{FF2B5EF4-FFF2-40B4-BE49-F238E27FC236}">
              <a16:creationId xmlns:a16="http://schemas.microsoft.com/office/drawing/2014/main" id="{00000000-0008-0000-B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xdr:colOff>
      <xdr:row>186</xdr:row>
      <xdr:rowOff>4762</xdr:rowOff>
    </xdr:from>
    <xdr:to>
      <xdr:col>2</xdr:col>
      <xdr:colOff>795337</xdr:colOff>
      <xdr:row>200</xdr:row>
      <xdr:rowOff>80962</xdr:rowOff>
    </xdr:to>
    <xdr:graphicFrame macro="">
      <xdr:nvGraphicFramePr>
        <xdr:cNvPr id="6" name="Chart 5">
          <a:extLst>
            <a:ext uri="{FF2B5EF4-FFF2-40B4-BE49-F238E27FC236}">
              <a16:creationId xmlns:a16="http://schemas.microsoft.com/office/drawing/2014/main" id="{00000000-0008-0000-B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34290</xdr:colOff>
      <xdr:row>164</xdr:row>
      <xdr:rowOff>99060</xdr:rowOff>
    </xdr:from>
    <xdr:to>
      <xdr:col>2</xdr:col>
      <xdr:colOff>651510</xdr:colOff>
      <xdr:row>179</xdr:row>
      <xdr:rowOff>99060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60960</xdr:rowOff>
    </xdr:from>
    <xdr:to>
      <xdr:col>2</xdr:col>
      <xdr:colOff>617220</xdr:colOff>
      <xdr:row>112</xdr:row>
      <xdr:rowOff>60960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xdr:colOff>
      <xdr:row>119</xdr:row>
      <xdr:rowOff>91440</xdr:rowOff>
    </xdr:from>
    <xdr:to>
      <xdr:col>2</xdr:col>
      <xdr:colOff>643890</xdr:colOff>
      <xdr:row>134</xdr:row>
      <xdr:rowOff>91440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140</xdr:row>
      <xdr:rowOff>106680</xdr:rowOff>
    </xdr:from>
    <xdr:to>
      <xdr:col>2</xdr:col>
      <xdr:colOff>617220</xdr:colOff>
      <xdr:row>155</xdr:row>
      <xdr:rowOff>106680</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114300</xdr:rowOff>
    </xdr:from>
    <xdr:to>
      <xdr:col>2</xdr:col>
      <xdr:colOff>617220</xdr:colOff>
      <xdr:row>201</xdr:row>
      <xdr:rowOff>114300</xdr:rowOff>
    </xdr:to>
    <xdr:graphicFrame macro="">
      <xdr:nvGraphicFramePr>
        <xdr:cNvPr id="6" name="Chart 5">
          <a:extLst>
            <a:ext uri="{FF2B5EF4-FFF2-40B4-BE49-F238E27FC236}">
              <a16:creationId xmlns:a16="http://schemas.microsoft.com/office/drawing/2014/main" id="{00000000-0008-0000-1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11430</xdr:colOff>
      <xdr:row>163</xdr:row>
      <xdr:rowOff>60960</xdr:rowOff>
    </xdr:from>
    <xdr:to>
      <xdr:col>2</xdr:col>
      <xdr:colOff>628650</xdr:colOff>
      <xdr:row>178</xdr:row>
      <xdr:rowOff>60960</xdr:rowOff>
    </xdr:to>
    <xdr:graphicFrame macro="">
      <xdr:nvGraphicFramePr>
        <xdr:cNvPr id="2" name="Chart 1">
          <a:extLst>
            <a:ext uri="{FF2B5EF4-FFF2-40B4-BE49-F238E27FC236}">
              <a16:creationId xmlns:a16="http://schemas.microsoft.com/office/drawing/2014/main" id="{00000000-0008-0000-B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xdr:colOff>
      <xdr:row>96</xdr:row>
      <xdr:rowOff>60960</xdr:rowOff>
    </xdr:from>
    <xdr:to>
      <xdr:col>2</xdr:col>
      <xdr:colOff>643890</xdr:colOff>
      <xdr:row>111</xdr:row>
      <xdr:rowOff>60960</xdr:rowOff>
    </xdr:to>
    <xdr:graphicFrame macro="">
      <xdr:nvGraphicFramePr>
        <xdr:cNvPr id="3" name="Chart 2">
          <a:extLst>
            <a:ext uri="{FF2B5EF4-FFF2-40B4-BE49-F238E27FC236}">
              <a16:creationId xmlns:a16="http://schemas.microsoft.com/office/drawing/2014/main" id="{00000000-0008-0000-B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B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B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137160</xdr:rowOff>
    </xdr:from>
    <xdr:to>
      <xdr:col>2</xdr:col>
      <xdr:colOff>617220</xdr:colOff>
      <xdr:row>201</xdr:row>
      <xdr:rowOff>137160</xdr:rowOff>
    </xdr:to>
    <xdr:graphicFrame macro="">
      <xdr:nvGraphicFramePr>
        <xdr:cNvPr id="6" name="Chart 5">
          <a:extLst>
            <a:ext uri="{FF2B5EF4-FFF2-40B4-BE49-F238E27FC236}">
              <a16:creationId xmlns:a16="http://schemas.microsoft.com/office/drawing/2014/main" id="{00000000-0008-0000-B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163</xdr:row>
      <xdr:rowOff>30480</xdr:rowOff>
    </xdr:from>
    <xdr:to>
      <xdr:col>2</xdr:col>
      <xdr:colOff>617220</xdr:colOff>
      <xdr:row>178</xdr:row>
      <xdr:rowOff>30480</xdr:rowOff>
    </xdr:to>
    <xdr:graphicFrame macro="">
      <xdr:nvGraphicFramePr>
        <xdr:cNvPr id="2" name="Chart 1">
          <a:extLst>
            <a:ext uri="{FF2B5EF4-FFF2-40B4-BE49-F238E27FC236}">
              <a16:creationId xmlns:a16="http://schemas.microsoft.com/office/drawing/2014/main" id="{00000000-0008-0000-B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617220</xdr:colOff>
      <xdr:row>111</xdr:row>
      <xdr:rowOff>45720</xdr:rowOff>
    </xdr:to>
    <xdr:graphicFrame macro="">
      <xdr:nvGraphicFramePr>
        <xdr:cNvPr id="3" name="Chart 2">
          <a:extLst>
            <a:ext uri="{FF2B5EF4-FFF2-40B4-BE49-F238E27FC236}">
              <a16:creationId xmlns:a16="http://schemas.microsoft.com/office/drawing/2014/main" id="{00000000-0008-0000-B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45720</xdr:rowOff>
    </xdr:from>
    <xdr:to>
      <xdr:col>2</xdr:col>
      <xdr:colOff>617220</xdr:colOff>
      <xdr:row>133</xdr:row>
      <xdr:rowOff>45720</xdr:rowOff>
    </xdr:to>
    <xdr:graphicFrame macro="">
      <xdr:nvGraphicFramePr>
        <xdr:cNvPr id="4" name="Chart 3">
          <a:extLst>
            <a:ext uri="{FF2B5EF4-FFF2-40B4-BE49-F238E27FC236}">
              <a16:creationId xmlns:a16="http://schemas.microsoft.com/office/drawing/2014/main" id="{00000000-0008-0000-B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38100</xdr:rowOff>
    </xdr:from>
    <xdr:to>
      <xdr:col>2</xdr:col>
      <xdr:colOff>617220</xdr:colOff>
      <xdr:row>154</xdr:row>
      <xdr:rowOff>38100</xdr:rowOff>
    </xdr:to>
    <xdr:graphicFrame macro="">
      <xdr:nvGraphicFramePr>
        <xdr:cNvPr id="5" name="Chart 4">
          <a:extLst>
            <a:ext uri="{FF2B5EF4-FFF2-40B4-BE49-F238E27FC236}">
              <a16:creationId xmlns:a16="http://schemas.microsoft.com/office/drawing/2014/main" id="{00000000-0008-0000-B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83820</xdr:colOff>
      <xdr:row>185</xdr:row>
      <xdr:rowOff>99060</xdr:rowOff>
    </xdr:from>
    <xdr:to>
      <xdr:col>2</xdr:col>
      <xdr:colOff>701040</xdr:colOff>
      <xdr:row>200</xdr:row>
      <xdr:rowOff>99060</xdr:rowOff>
    </xdr:to>
    <xdr:graphicFrame macro="">
      <xdr:nvGraphicFramePr>
        <xdr:cNvPr id="6" name="Chart 5">
          <a:extLst>
            <a:ext uri="{FF2B5EF4-FFF2-40B4-BE49-F238E27FC236}">
              <a16:creationId xmlns:a16="http://schemas.microsoft.com/office/drawing/2014/main" id="{00000000-0008-0000-B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B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B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B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B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B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163</xdr:row>
      <xdr:rowOff>68580</xdr:rowOff>
    </xdr:from>
    <xdr:to>
      <xdr:col>2</xdr:col>
      <xdr:colOff>617220</xdr:colOff>
      <xdr:row>179</xdr:row>
      <xdr:rowOff>91440</xdr:rowOff>
    </xdr:to>
    <xdr:graphicFrame macro="">
      <xdr:nvGraphicFramePr>
        <xdr:cNvPr id="2" name="Chart 1">
          <a:extLst>
            <a:ext uri="{FF2B5EF4-FFF2-40B4-BE49-F238E27FC236}">
              <a16:creationId xmlns:a16="http://schemas.microsoft.com/office/drawing/2014/main" id="{00000000-0008-0000-B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185</xdr:row>
      <xdr:rowOff>121920</xdr:rowOff>
    </xdr:from>
    <xdr:to>
      <xdr:col>2</xdr:col>
      <xdr:colOff>617220</xdr:colOff>
      <xdr:row>200</xdr:row>
      <xdr:rowOff>121920</xdr:rowOff>
    </xdr:to>
    <xdr:graphicFrame macro="">
      <xdr:nvGraphicFramePr>
        <xdr:cNvPr id="3" name="Chart 2">
          <a:extLst>
            <a:ext uri="{FF2B5EF4-FFF2-40B4-BE49-F238E27FC236}">
              <a16:creationId xmlns:a16="http://schemas.microsoft.com/office/drawing/2014/main" id="{00000000-0008-0000-B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96</xdr:row>
      <xdr:rowOff>121920</xdr:rowOff>
    </xdr:from>
    <xdr:to>
      <xdr:col>2</xdr:col>
      <xdr:colOff>617220</xdr:colOff>
      <xdr:row>111</xdr:row>
      <xdr:rowOff>121920</xdr:rowOff>
    </xdr:to>
    <xdr:graphicFrame macro="">
      <xdr:nvGraphicFramePr>
        <xdr:cNvPr id="4" name="Chart 3">
          <a:extLst>
            <a:ext uri="{FF2B5EF4-FFF2-40B4-BE49-F238E27FC236}">
              <a16:creationId xmlns:a16="http://schemas.microsoft.com/office/drawing/2014/main" id="{00000000-0008-0000-B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xdr:colOff>
      <xdr:row>118</xdr:row>
      <xdr:rowOff>114300</xdr:rowOff>
    </xdr:from>
    <xdr:to>
      <xdr:col>2</xdr:col>
      <xdr:colOff>685800</xdr:colOff>
      <xdr:row>133</xdr:row>
      <xdr:rowOff>114300</xdr:rowOff>
    </xdr:to>
    <xdr:graphicFrame macro="">
      <xdr:nvGraphicFramePr>
        <xdr:cNvPr id="5" name="Chart 4">
          <a:extLst>
            <a:ext uri="{FF2B5EF4-FFF2-40B4-BE49-F238E27FC236}">
              <a16:creationId xmlns:a16="http://schemas.microsoft.com/office/drawing/2014/main" id="{00000000-0008-0000-B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139</xdr:row>
      <xdr:rowOff>106680</xdr:rowOff>
    </xdr:from>
    <xdr:to>
      <xdr:col>2</xdr:col>
      <xdr:colOff>617220</xdr:colOff>
      <xdr:row>154</xdr:row>
      <xdr:rowOff>106680</xdr:rowOff>
    </xdr:to>
    <xdr:graphicFrame macro="">
      <xdr:nvGraphicFramePr>
        <xdr:cNvPr id="6" name="Chart 5">
          <a:extLst>
            <a:ext uri="{FF2B5EF4-FFF2-40B4-BE49-F238E27FC236}">
              <a16:creationId xmlns:a16="http://schemas.microsoft.com/office/drawing/2014/main" id="{00000000-0008-0000-B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22860</xdr:colOff>
      <xdr:row>163</xdr:row>
      <xdr:rowOff>80010</xdr:rowOff>
    </xdr:from>
    <xdr:to>
      <xdr:col>2</xdr:col>
      <xdr:colOff>640080</xdr:colOff>
      <xdr:row>178</xdr:row>
      <xdr:rowOff>80010</xdr:rowOff>
    </xdr:to>
    <xdr:graphicFrame macro="">
      <xdr:nvGraphicFramePr>
        <xdr:cNvPr id="2" name="Chart 1">
          <a:extLst>
            <a:ext uri="{FF2B5EF4-FFF2-40B4-BE49-F238E27FC236}">
              <a16:creationId xmlns:a16="http://schemas.microsoft.com/office/drawing/2014/main" id="{00000000-0008-0000-B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96</xdr:row>
      <xdr:rowOff>57150</xdr:rowOff>
    </xdr:from>
    <xdr:to>
      <xdr:col>2</xdr:col>
      <xdr:colOff>678180</xdr:colOff>
      <xdr:row>111</xdr:row>
      <xdr:rowOff>57150</xdr:rowOff>
    </xdr:to>
    <xdr:graphicFrame macro="">
      <xdr:nvGraphicFramePr>
        <xdr:cNvPr id="3" name="Chart 2">
          <a:extLst>
            <a:ext uri="{FF2B5EF4-FFF2-40B4-BE49-F238E27FC236}">
              <a16:creationId xmlns:a16="http://schemas.microsoft.com/office/drawing/2014/main" id="{00000000-0008-0000-B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34290</xdr:rowOff>
    </xdr:from>
    <xdr:to>
      <xdr:col>2</xdr:col>
      <xdr:colOff>617220</xdr:colOff>
      <xdr:row>133</xdr:row>
      <xdr:rowOff>34290</xdr:rowOff>
    </xdr:to>
    <xdr:graphicFrame macro="">
      <xdr:nvGraphicFramePr>
        <xdr:cNvPr id="4" name="Chart 3">
          <a:extLst>
            <a:ext uri="{FF2B5EF4-FFF2-40B4-BE49-F238E27FC236}">
              <a16:creationId xmlns:a16="http://schemas.microsoft.com/office/drawing/2014/main" id="{00000000-0008-0000-B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80010</xdr:rowOff>
    </xdr:from>
    <xdr:to>
      <xdr:col>2</xdr:col>
      <xdr:colOff>617220</xdr:colOff>
      <xdr:row>154</xdr:row>
      <xdr:rowOff>80010</xdr:rowOff>
    </xdr:to>
    <xdr:graphicFrame macro="">
      <xdr:nvGraphicFramePr>
        <xdr:cNvPr id="5" name="Chart 4">
          <a:extLst>
            <a:ext uri="{FF2B5EF4-FFF2-40B4-BE49-F238E27FC236}">
              <a16:creationId xmlns:a16="http://schemas.microsoft.com/office/drawing/2014/main" id="{00000000-0008-0000-B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125730</xdr:rowOff>
    </xdr:from>
    <xdr:to>
      <xdr:col>2</xdr:col>
      <xdr:colOff>617220</xdr:colOff>
      <xdr:row>200</xdr:row>
      <xdr:rowOff>125730</xdr:rowOff>
    </xdr:to>
    <xdr:graphicFrame macro="">
      <xdr:nvGraphicFramePr>
        <xdr:cNvPr id="6" name="Chart 5">
          <a:extLst>
            <a:ext uri="{FF2B5EF4-FFF2-40B4-BE49-F238E27FC236}">
              <a16:creationId xmlns:a16="http://schemas.microsoft.com/office/drawing/2014/main" id="{00000000-0008-0000-B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179</xdr:row>
      <xdr:rowOff>99060</xdr:rowOff>
    </xdr:to>
    <xdr:graphicFrame macro="">
      <xdr:nvGraphicFramePr>
        <xdr:cNvPr id="2" name="Chart 1">
          <a:extLst>
            <a:ext uri="{FF2B5EF4-FFF2-40B4-BE49-F238E27FC236}">
              <a16:creationId xmlns:a16="http://schemas.microsoft.com/office/drawing/2014/main" id="{00000000-0008-0000-B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53340</xdr:rowOff>
    </xdr:from>
    <xdr:to>
      <xdr:col>2</xdr:col>
      <xdr:colOff>617220</xdr:colOff>
      <xdr:row>112</xdr:row>
      <xdr:rowOff>53340</xdr:rowOff>
    </xdr:to>
    <xdr:graphicFrame macro="">
      <xdr:nvGraphicFramePr>
        <xdr:cNvPr id="3" name="Chart 2">
          <a:extLst>
            <a:ext uri="{FF2B5EF4-FFF2-40B4-BE49-F238E27FC236}">
              <a16:creationId xmlns:a16="http://schemas.microsoft.com/office/drawing/2014/main" id="{00000000-0008-0000-B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B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139</xdr:row>
      <xdr:rowOff>68580</xdr:rowOff>
    </xdr:from>
    <xdr:to>
      <xdr:col>2</xdr:col>
      <xdr:colOff>624840</xdr:colOff>
      <xdr:row>154</xdr:row>
      <xdr:rowOff>68580</xdr:rowOff>
    </xdr:to>
    <xdr:graphicFrame macro="">
      <xdr:nvGraphicFramePr>
        <xdr:cNvPr id="5" name="Chart 4">
          <a:extLst>
            <a:ext uri="{FF2B5EF4-FFF2-40B4-BE49-F238E27FC236}">
              <a16:creationId xmlns:a16="http://schemas.microsoft.com/office/drawing/2014/main" id="{00000000-0008-0000-B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60960</xdr:rowOff>
    </xdr:from>
    <xdr:to>
      <xdr:col>2</xdr:col>
      <xdr:colOff>617220</xdr:colOff>
      <xdr:row>201</xdr:row>
      <xdr:rowOff>7620</xdr:rowOff>
    </xdr:to>
    <xdr:graphicFrame macro="">
      <xdr:nvGraphicFramePr>
        <xdr:cNvPr id="6" name="Chart 5">
          <a:extLst>
            <a:ext uri="{FF2B5EF4-FFF2-40B4-BE49-F238E27FC236}">
              <a16:creationId xmlns:a16="http://schemas.microsoft.com/office/drawing/2014/main" id="{00000000-0008-0000-B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99060</xdr:colOff>
      <xdr:row>163</xdr:row>
      <xdr:rowOff>83820</xdr:rowOff>
    </xdr:from>
    <xdr:to>
      <xdr:col>2</xdr:col>
      <xdr:colOff>716280</xdr:colOff>
      <xdr:row>178</xdr:row>
      <xdr:rowOff>83820</xdr:rowOff>
    </xdr:to>
    <xdr:graphicFrame macro="">
      <xdr:nvGraphicFramePr>
        <xdr:cNvPr id="2" name="Chart 1">
          <a:extLst>
            <a:ext uri="{FF2B5EF4-FFF2-40B4-BE49-F238E27FC236}">
              <a16:creationId xmlns:a16="http://schemas.microsoft.com/office/drawing/2014/main" id="{00000000-0008-0000-B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B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106680</xdr:rowOff>
    </xdr:from>
    <xdr:to>
      <xdr:col>2</xdr:col>
      <xdr:colOff>617220</xdr:colOff>
      <xdr:row>133</xdr:row>
      <xdr:rowOff>106680</xdr:rowOff>
    </xdr:to>
    <xdr:graphicFrame macro="">
      <xdr:nvGraphicFramePr>
        <xdr:cNvPr id="4" name="Chart 3">
          <a:extLst>
            <a:ext uri="{FF2B5EF4-FFF2-40B4-BE49-F238E27FC236}">
              <a16:creationId xmlns:a16="http://schemas.microsoft.com/office/drawing/2014/main" id="{00000000-0008-0000-B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B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185</xdr:row>
      <xdr:rowOff>68580</xdr:rowOff>
    </xdr:from>
    <xdr:to>
      <xdr:col>2</xdr:col>
      <xdr:colOff>640080</xdr:colOff>
      <xdr:row>200</xdr:row>
      <xdr:rowOff>68580</xdr:rowOff>
    </xdr:to>
    <xdr:graphicFrame macro="">
      <xdr:nvGraphicFramePr>
        <xdr:cNvPr id="6" name="Chart 5">
          <a:extLst>
            <a:ext uri="{FF2B5EF4-FFF2-40B4-BE49-F238E27FC236}">
              <a16:creationId xmlns:a16="http://schemas.microsoft.com/office/drawing/2014/main" id="{00000000-0008-0000-B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B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B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B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B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B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60960</xdr:colOff>
      <xdr:row>163</xdr:row>
      <xdr:rowOff>68580</xdr:rowOff>
    </xdr:from>
    <xdr:to>
      <xdr:col>2</xdr:col>
      <xdr:colOff>678180</xdr:colOff>
      <xdr:row>179</xdr:row>
      <xdr:rowOff>68580</xdr:rowOff>
    </xdr:to>
    <xdr:graphicFrame macro="">
      <xdr:nvGraphicFramePr>
        <xdr:cNvPr id="2" name="Chart 1">
          <a:extLst>
            <a:ext uri="{FF2B5EF4-FFF2-40B4-BE49-F238E27FC236}">
              <a16:creationId xmlns:a16="http://schemas.microsoft.com/office/drawing/2014/main" id="{00000000-0008-0000-B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160020</xdr:rowOff>
    </xdr:from>
    <xdr:to>
      <xdr:col>2</xdr:col>
      <xdr:colOff>617220</xdr:colOff>
      <xdr:row>111</xdr:row>
      <xdr:rowOff>160020</xdr:rowOff>
    </xdr:to>
    <xdr:graphicFrame macro="">
      <xdr:nvGraphicFramePr>
        <xdr:cNvPr id="3" name="Chart 2">
          <a:extLst>
            <a:ext uri="{FF2B5EF4-FFF2-40B4-BE49-F238E27FC236}">
              <a16:creationId xmlns:a16="http://schemas.microsoft.com/office/drawing/2014/main" id="{00000000-0008-0000-B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B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B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121920</xdr:rowOff>
    </xdr:from>
    <xdr:to>
      <xdr:col>2</xdr:col>
      <xdr:colOff>617220</xdr:colOff>
      <xdr:row>200</xdr:row>
      <xdr:rowOff>121920</xdr:rowOff>
    </xdr:to>
    <xdr:graphicFrame macro="">
      <xdr:nvGraphicFramePr>
        <xdr:cNvPr id="6" name="Chart 5">
          <a:extLst>
            <a:ext uri="{FF2B5EF4-FFF2-40B4-BE49-F238E27FC236}">
              <a16:creationId xmlns:a16="http://schemas.microsoft.com/office/drawing/2014/main" id="{00000000-0008-0000-B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38100</xdr:colOff>
      <xdr:row>163</xdr:row>
      <xdr:rowOff>114300</xdr:rowOff>
    </xdr:from>
    <xdr:to>
      <xdr:col>2</xdr:col>
      <xdr:colOff>655320</xdr:colOff>
      <xdr:row>179</xdr:row>
      <xdr:rowOff>91440</xdr:rowOff>
    </xdr:to>
    <xdr:graphicFrame macro="">
      <xdr:nvGraphicFramePr>
        <xdr:cNvPr id="2" name="Chart 1">
          <a:extLst>
            <a:ext uri="{FF2B5EF4-FFF2-40B4-BE49-F238E27FC236}">
              <a16:creationId xmlns:a16="http://schemas.microsoft.com/office/drawing/2014/main" id="{00000000-0008-0000-B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83820</xdr:rowOff>
    </xdr:from>
    <xdr:to>
      <xdr:col>2</xdr:col>
      <xdr:colOff>617220</xdr:colOff>
      <xdr:row>112</xdr:row>
      <xdr:rowOff>45720</xdr:rowOff>
    </xdr:to>
    <xdr:graphicFrame macro="">
      <xdr:nvGraphicFramePr>
        <xdr:cNvPr id="3" name="Chart 2">
          <a:extLst>
            <a:ext uri="{FF2B5EF4-FFF2-40B4-BE49-F238E27FC236}">
              <a16:creationId xmlns:a16="http://schemas.microsoft.com/office/drawing/2014/main" id="{00000000-0008-0000-B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114300</xdr:rowOff>
    </xdr:from>
    <xdr:to>
      <xdr:col>2</xdr:col>
      <xdr:colOff>617220</xdr:colOff>
      <xdr:row>133</xdr:row>
      <xdr:rowOff>175260</xdr:rowOff>
    </xdr:to>
    <xdr:graphicFrame macro="">
      <xdr:nvGraphicFramePr>
        <xdr:cNvPr id="4" name="Chart 3">
          <a:extLst>
            <a:ext uri="{FF2B5EF4-FFF2-40B4-BE49-F238E27FC236}">
              <a16:creationId xmlns:a16="http://schemas.microsoft.com/office/drawing/2014/main" id="{00000000-0008-0000-B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91440</xdr:rowOff>
    </xdr:from>
    <xdr:to>
      <xdr:col>2</xdr:col>
      <xdr:colOff>617220</xdr:colOff>
      <xdr:row>154</xdr:row>
      <xdr:rowOff>91440</xdr:rowOff>
    </xdr:to>
    <xdr:graphicFrame macro="">
      <xdr:nvGraphicFramePr>
        <xdr:cNvPr id="5" name="Chart 4">
          <a:extLst>
            <a:ext uri="{FF2B5EF4-FFF2-40B4-BE49-F238E27FC236}">
              <a16:creationId xmlns:a16="http://schemas.microsoft.com/office/drawing/2014/main" id="{00000000-0008-0000-B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83820</xdr:rowOff>
    </xdr:from>
    <xdr:to>
      <xdr:col>2</xdr:col>
      <xdr:colOff>617220</xdr:colOff>
      <xdr:row>200</xdr:row>
      <xdr:rowOff>83820</xdr:rowOff>
    </xdr:to>
    <xdr:graphicFrame macro="">
      <xdr:nvGraphicFramePr>
        <xdr:cNvPr id="6" name="Chart 5">
          <a:extLst>
            <a:ext uri="{FF2B5EF4-FFF2-40B4-BE49-F238E27FC236}">
              <a16:creationId xmlns:a16="http://schemas.microsoft.com/office/drawing/2014/main" id="{00000000-0008-0000-B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248920</xdr:colOff>
      <xdr:row>165</xdr:row>
      <xdr:rowOff>41910</xdr:rowOff>
    </xdr:from>
    <xdr:to>
      <xdr:col>2</xdr:col>
      <xdr:colOff>866140</xdr:colOff>
      <xdr:row>180</xdr:row>
      <xdr:rowOff>41910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97</xdr:row>
      <xdr:rowOff>102870</xdr:rowOff>
    </xdr:from>
    <xdr:to>
      <xdr:col>2</xdr:col>
      <xdr:colOff>642620</xdr:colOff>
      <xdr:row>112</xdr:row>
      <xdr:rowOff>102870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119</xdr:row>
      <xdr:rowOff>95250</xdr:rowOff>
    </xdr:from>
    <xdr:to>
      <xdr:col>2</xdr:col>
      <xdr:colOff>680720</xdr:colOff>
      <xdr:row>134</xdr:row>
      <xdr:rowOff>95250</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381000</xdr:colOff>
      <xdr:row>140</xdr:row>
      <xdr:rowOff>189230</xdr:rowOff>
    </xdr:from>
    <xdr:to>
      <xdr:col>2</xdr:col>
      <xdr:colOff>998220</xdr:colOff>
      <xdr:row>157</xdr:row>
      <xdr:rowOff>24130</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127000</xdr:colOff>
      <xdr:row>186</xdr:row>
      <xdr:rowOff>80010</xdr:rowOff>
    </xdr:from>
    <xdr:to>
      <xdr:col>2</xdr:col>
      <xdr:colOff>744220</xdr:colOff>
      <xdr:row>202</xdr:row>
      <xdr:rowOff>105410</xdr:rowOff>
    </xdr:to>
    <xdr:graphicFrame macro="">
      <xdr:nvGraphicFramePr>
        <xdr:cNvPr id="6" name="Chart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163</xdr:row>
      <xdr:rowOff>114300</xdr:rowOff>
    </xdr:from>
    <xdr:to>
      <xdr:col>2</xdr:col>
      <xdr:colOff>617220</xdr:colOff>
      <xdr:row>178</xdr:row>
      <xdr:rowOff>114300</xdr:rowOff>
    </xdr:to>
    <xdr:graphicFrame macro="">
      <xdr:nvGraphicFramePr>
        <xdr:cNvPr id="2" name="Chart 1">
          <a:extLst>
            <a:ext uri="{FF2B5EF4-FFF2-40B4-BE49-F238E27FC236}">
              <a16:creationId xmlns:a16="http://schemas.microsoft.com/office/drawing/2014/main" id="{00000000-0008-0000-B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xdr:colOff>
      <xdr:row>96</xdr:row>
      <xdr:rowOff>91440</xdr:rowOff>
    </xdr:from>
    <xdr:to>
      <xdr:col>2</xdr:col>
      <xdr:colOff>651510</xdr:colOff>
      <xdr:row>111</xdr:row>
      <xdr:rowOff>91440</xdr:rowOff>
    </xdr:to>
    <xdr:graphicFrame macro="">
      <xdr:nvGraphicFramePr>
        <xdr:cNvPr id="3" name="Chart 2">
          <a:extLst>
            <a:ext uri="{FF2B5EF4-FFF2-40B4-BE49-F238E27FC236}">
              <a16:creationId xmlns:a16="http://schemas.microsoft.com/office/drawing/2014/main" id="{00000000-0008-0000-B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118</xdr:row>
      <xdr:rowOff>137160</xdr:rowOff>
    </xdr:from>
    <xdr:to>
      <xdr:col>2</xdr:col>
      <xdr:colOff>636270</xdr:colOff>
      <xdr:row>133</xdr:row>
      <xdr:rowOff>137160</xdr:rowOff>
    </xdr:to>
    <xdr:graphicFrame macro="">
      <xdr:nvGraphicFramePr>
        <xdr:cNvPr id="4" name="Chart 3">
          <a:extLst>
            <a:ext uri="{FF2B5EF4-FFF2-40B4-BE49-F238E27FC236}">
              <a16:creationId xmlns:a16="http://schemas.microsoft.com/office/drawing/2014/main" id="{00000000-0008-0000-B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114300</xdr:rowOff>
    </xdr:from>
    <xdr:to>
      <xdr:col>2</xdr:col>
      <xdr:colOff>617220</xdr:colOff>
      <xdr:row>154</xdr:row>
      <xdr:rowOff>114300</xdr:rowOff>
    </xdr:to>
    <xdr:graphicFrame macro="">
      <xdr:nvGraphicFramePr>
        <xdr:cNvPr id="5" name="Chart 4">
          <a:extLst>
            <a:ext uri="{FF2B5EF4-FFF2-40B4-BE49-F238E27FC236}">
              <a16:creationId xmlns:a16="http://schemas.microsoft.com/office/drawing/2014/main" id="{00000000-0008-0000-B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185</xdr:row>
      <xdr:rowOff>60960</xdr:rowOff>
    </xdr:from>
    <xdr:to>
      <xdr:col>2</xdr:col>
      <xdr:colOff>674370</xdr:colOff>
      <xdr:row>200</xdr:row>
      <xdr:rowOff>60960</xdr:rowOff>
    </xdr:to>
    <xdr:graphicFrame macro="">
      <xdr:nvGraphicFramePr>
        <xdr:cNvPr id="6" name="Chart 5">
          <a:extLst>
            <a:ext uri="{FF2B5EF4-FFF2-40B4-BE49-F238E27FC236}">
              <a16:creationId xmlns:a16="http://schemas.microsoft.com/office/drawing/2014/main" id="{00000000-0008-0000-B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163</xdr:row>
      <xdr:rowOff>106680</xdr:rowOff>
    </xdr:from>
    <xdr:to>
      <xdr:col>2</xdr:col>
      <xdr:colOff>617220</xdr:colOff>
      <xdr:row>178</xdr:row>
      <xdr:rowOff>106680</xdr:rowOff>
    </xdr:to>
    <xdr:graphicFrame macro="">
      <xdr:nvGraphicFramePr>
        <xdr:cNvPr id="2" name="Chart 1">
          <a:extLst>
            <a:ext uri="{FF2B5EF4-FFF2-40B4-BE49-F238E27FC236}">
              <a16:creationId xmlns:a16="http://schemas.microsoft.com/office/drawing/2014/main" id="{00000000-0008-0000-B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96</xdr:row>
      <xdr:rowOff>91440</xdr:rowOff>
    </xdr:from>
    <xdr:to>
      <xdr:col>2</xdr:col>
      <xdr:colOff>624840</xdr:colOff>
      <xdr:row>111</xdr:row>
      <xdr:rowOff>91440</xdr:rowOff>
    </xdr:to>
    <xdr:graphicFrame macro="">
      <xdr:nvGraphicFramePr>
        <xdr:cNvPr id="3" name="Chart 2">
          <a:extLst>
            <a:ext uri="{FF2B5EF4-FFF2-40B4-BE49-F238E27FC236}">
              <a16:creationId xmlns:a16="http://schemas.microsoft.com/office/drawing/2014/main" id="{00000000-0008-0000-B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83820</xdr:colOff>
      <xdr:row>118</xdr:row>
      <xdr:rowOff>53340</xdr:rowOff>
    </xdr:from>
    <xdr:to>
      <xdr:col>2</xdr:col>
      <xdr:colOff>701040</xdr:colOff>
      <xdr:row>133</xdr:row>
      <xdr:rowOff>53340</xdr:rowOff>
    </xdr:to>
    <xdr:graphicFrame macro="">
      <xdr:nvGraphicFramePr>
        <xdr:cNvPr id="4" name="Chart 3">
          <a:extLst>
            <a:ext uri="{FF2B5EF4-FFF2-40B4-BE49-F238E27FC236}">
              <a16:creationId xmlns:a16="http://schemas.microsoft.com/office/drawing/2014/main" id="{00000000-0008-0000-B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99060</xdr:colOff>
      <xdr:row>139</xdr:row>
      <xdr:rowOff>68580</xdr:rowOff>
    </xdr:from>
    <xdr:to>
      <xdr:col>2</xdr:col>
      <xdr:colOff>716280</xdr:colOff>
      <xdr:row>154</xdr:row>
      <xdr:rowOff>68580</xdr:rowOff>
    </xdr:to>
    <xdr:graphicFrame macro="">
      <xdr:nvGraphicFramePr>
        <xdr:cNvPr id="5" name="Chart 4">
          <a:extLst>
            <a:ext uri="{FF2B5EF4-FFF2-40B4-BE49-F238E27FC236}">
              <a16:creationId xmlns:a16="http://schemas.microsoft.com/office/drawing/2014/main" id="{00000000-0008-0000-B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53340</xdr:colOff>
      <xdr:row>185</xdr:row>
      <xdr:rowOff>137160</xdr:rowOff>
    </xdr:from>
    <xdr:to>
      <xdr:col>2</xdr:col>
      <xdr:colOff>670560</xdr:colOff>
      <xdr:row>200</xdr:row>
      <xdr:rowOff>137160</xdr:rowOff>
    </xdr:to>
    <xdr:graphicFrame macro="">
      <xdr:nvGraphicFramePr>
        <xdr:cNvPr id="6" name="Chart 5">
          <a:extLst>
            <a:ext uri="{FF2B5EF4-FFF2-40B4-BE49-F238E27FC236}">
              <a16:creationId xmlns:a16="http://schemas.microsoft.com/office/drawing/2014/main" id="{00000000-0008-0000-B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163</xdr:row>
      <xdr:rowOff>137160</xdr:rowOff>
    </xdr:from>
    <xdr:to>
      <xdr:col>2</xdr:col>
      <xdr:colOff>617220</xdr:colOff>
      <xdr:row>178</xdr:row>
      <xdr:rowOff>137160</xdr:rowOff>
    </xdr:to>
    <xdr:graphicFrame macro="">
      <xdr:nvGraphicFramePr>
        <xdr:cNvPr id="2" name="Chart 1">
          <a:extLst>
            <a:ext uri="{FF2B5EF4-FFF2-40B4-BE49-F238E27FC236}">
              <a16:creationId xmlns:a16="http://schemas.microsoft.com/office/drawing/2014/main" id="{00000000-0008-0000-C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xdr:colOff>
      <xdr:row>96</xdr:row>
      <xdr:rowOff>60960</xdr:rowOff>
    </xdr:from>
    <xdr:to>
      <xdr:col>2</xdr:col>
      <xdr:colOff>632460</xdr:colOff>
      <xdr:row>111</xdr:row>
      <xdr:rowOff>60960</xdr:rowOff>
    </xdr:to>
    <xdr:graphicFrame macro="">
      <xdr:nvGraphicFramePr>
        <xdr:cNvPr id="3" name="Chart 2">
          <a:extLst>
            <a:ext uri="{FF2B5EF4-FFF2-40B4-BE49-F238E27FC236}">
              <a16:creationId xmlns:a16="http://schemas.microsoft.com/office/drawing/2014/main" id="{00000000-0008-0000-C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76200</xdr:rowOff>
    </xdr:from>
    <xdr:to>
      <xdr:col>2</xdr:col>
      <xdr:colOff>617220</xdr:colOff>
      <xdr:row>133</xdr:row>
      <xdr:rowOff>76200</xdr:rowOff>
    </xdr:to>
    <xdr:graphicFrame macro="">
      <xdr:nvGraphicFramePr>
        <xdr:cNvPr id="4" name="Chart 3">
          <a:extLst>
            <a:ext uri="{FF2B5EF4-FFF2-40B4-BE49-F238E27FC236}">
              <a16:creationId xmlns:a16="http://schemas.microsoft.com/office/drawing/2014/main" id="{00000000-0008-0000-C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139</xdr:row>
      <xdr:rowOff>76200</xdr:rowOff>
    </xdr:from>
    <xdr:to>
      <xdr:col>2</xdr:col>
      <xdr:colOff>624840</xdr:colOff>
      <xdr:row>154</xdr:row>
      <xdr:rowOff>76200</xdr:rowOff>
    </xdr:to>
    <xdr:graphicFrame macro="">
      <xdr:nvGraphicFramePr>
        <xdr:cNvPr id="5" name="Chart 4">
          <a:extLst>
            <a:ext uri="{FF2B5EF4-FFF2-40B4-BE49-F238E27FC236}">
              <a16:creationId xmlns:a16="http://schemas.microsoft.com/office/drawing/2014/main" id="{00000000-0008-0000-C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45720</xdr:rowOff>
    </xdr:from>
    <xdr:to>
      <xdr:col>2</xdr:col>
      <xdr:colOff>624840</xdr:colOff>
      <xdr:row>200</xdr:row>
      <xdr:rowOff>45720</xdr:rowOff>
    </xdr:to>
    <xdr:graphicFrame macro="">
      <xdr:nvGraphicFramePr>
        <xdr:cNvPr id="6" name="Chart 5">
          <a:extLst>
            <a:ext uri="{FF2B5EF4-FFF2-40B4-BE49-F238E27FC236}">
              <a16:creationId xmlns:a16="http://schemas.microsoft.com/office/drawing/2014/main" id="{00000000-0008-0000-C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68580</xdr:colOff>
      <xdr:row>163</xdr:row>
      <xdr:rowOff>38100</xdr:rowOff>
    </xdr:from>
    <xdr:to>
      <xdr:col>2</xdr:col>
      <xdr:colOff>685800</xdr:colOff>
      <xdr:row>178</xdr:row>
      <xdr:rowOff>38100</xdr:rowOff>
    </xdr:to>
    <xdr:graphicFrame macro="">
      <xdr:nvGraphicFramePr>
        <xdr:cNvPr id="2" name="Chart 1">
          <a:extLst>
            <a:ext uri="{FF2B5EF4-FFF2-40B4-BE49-F238E27FC236}">
              <a16:creationId xmlns:a16="http://schemas.microsoft.com/office/drawing/2014/main" id="{00000000-0008-0000-C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96</xdr:row>
      <xdr:rowOff>68580</xdr:rowOff>
    </xdr:from>
    <xdr:to>
      <xdr:col>2</xdr:col>
      <xdr:colOff>624840</xdr:colOff>
      <xdr:row>111</xdr:row>
      <xdr:rowOff>68580</xdr:rowOff>
    </xdr:to>
    <xdr:graphicFrame macro="">
      <xdr:nvGraphicFramePr>
        <xdr:cNvPr id="3" name="Chart 2">
          <a:extLst>
            <a:ext uri="{FF2B5EF4-FFF2-40B4-BE49-F238E27FC236}">
              <a16:creationId xmlns:a16="http://schemas.microsoft.com/office/drawing/2014/main" id="{00000000-0008-0000-C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99060</xdr:rowOff>
    </xdr:from>
    <xdr:to>
      <xdr:col>2</xdr:col>
      <xdr:colOff>617220</xdr:colOff>
      <xdr:row>133</xdr:row>
      <xdr:rowOff>99060</xdr:rowOff>
    </xdr:to>
    <xdr:graphicFrame macro="">
      <xdr:nvGraphicFramePr>
        <xdr:cNvPr id="4" name="Chart 3">
          <a:extLst>
            <a:ext uri="{FF2B5EF4-FFF2-40B4-BE49-F238E27FC236}">
              <a16:creationId xmlns:a16="http://schemas.microsoft.com/office/drawing/2014/main" id="{00000000-0008-0000-C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152400</xdr:rowOff>
    </xdr:from>
    <xdr:to>
      <xdr:col>2</xdr:col>
      <xdr:colOff>647700</xdr:colOff>
      <xdr:row>154</xdr:row>
      <xdr:rowOff>152400</xdr:rowOff>
    </xdr:to>
    <xdr:graphicFrame macro="">
      <xdr:nvGraphicFramePr>
        <xdr:cNvPr id="5" name="Chart 4">
          <a:extLst>
            <a:ext uri="{FF2B5EF4-FFF2-40B4-BE49-F238E27FC236}">
              <a16:creationId xmlns:a16="http://schemas.microsoft.com/office/drawing/2014/main" id="{00000000-0008-0000-C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91440</xdr:rowOff>
    </xdr:from>
    <xdr:to>
      <xdr:col>2</xdr:col>
      <xdr:colOff>617220</xdr:colOff>
      <xdr:row>200</xdr:row>
      <xdr:rowOff>91440</xdr:rowOff>
    </xdr:to>
    <xdr:graphicFrame macro="">
      <xdr:nvGraphicFramePr>
        <xdr:cNvPr id="6" name="Chart 5">
          <a:extLst>
            <a:ext uri="{FF2B5EF4-FFF2-40B4-BE49-F238E27FC236}">
              <a16:creationId xmlns:a16="http://schemas.microsoft.com/office/drawing/2014/main" id="{00000000-0008-0000-C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163</xdr:row>
      <xdr:rowOff>119062</xdr:rowOff>
    </xdr:from>
    <xdr:to>
      <xdr:col>2</xdr:col>
      <xdr:colOff>723900</xdr:colOff>
      <xdr:row>178</xdr:row>
      <xdr:rowOff>152400</xdr:rowOff>
    </xdr:to>
    <xdr:graphicFrame macro="">
      <xdr:nvGraphicFramePr>
        <xdr:cNvPr id="2" name="Chart 1">
          <a:extLst>
            <a:ext uri="{FF2B5EF4-FFF2-40B4-BE49-F238E27FC236}">
              <a16:creationId xmlns:a16="http://schemas.microsoft.com/office/drawing/2014/main" id="{00000000-0008-0000-C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185</xdr:row>
      <xdr:rowOff>90487</xdr:rowOff>
    </xdr:from>
    <xdr:to>
      <xdr:col>2</xdr:col>
      <xdr:colOff>800100</xdr:colOff>
      <xdr:row>199</xdr:row>
      <xdr:rowOff>166687</xdr:rowOff>
    </xdr:to>
    <xdr:graphicFrame macro="">
      <xdr:nvGraphicFramePr>
        <xdr:cNvPr id="3" name="Chart 2">
          <a:extLst>
            <a:ext uri="{FF2B5EF4-FFF2-40B4-BE49-F238E27FC236}">
              <a16:creationId xmlns:a16="http://schemas.microsoft.com/office/drawing/2014/main" id="{00000000-0008-0000-C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97</xdr:row>
      <xdr:rowOff>33337</xdr:rowOff>
    </xdr:from>
    <xdr:to>
      <xdr:col>2</xdr:col>
      <xdr:colOff>742950</xdr:colOff>
      <xdr:row>112</xdr:row>
      <xdr:rowOff>28575</xdr:rowOff>
    </xdr:to>
    <xdr:graphicFrame macro="">
      <xdr:nvGraphicFramePr>
        <xdr:cNvPr id="4" name="Chart 3">
          <a:extLst>
            <a:ext uri="{FF2B5EF4-FFF2-40B4-BE49-F238E27FC236}">
              <a16:creationId xmlns:a16="http://schemas.microsoft.com/office/drawing/2014/main" id="{00000000-0008-0000-C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118</xdr:row>
      <xdr:rowOff>128587</xdr:rowOff>
    </xdr:from>
    <xdr:to>
      <xdr:col>2</xdr:col>
      <xdr:colOff>781050</xdr:colOff>
      <xdr:row>133</xdr:row>
      <xdr:rowOff>14287</xdr:rowOff>
    </xdr:to>
    <xdr:graphicFrame macro="">
      <xdr:nvGraphicFramePr>
        <xdr:cNvPr id="5" name="Chart 4">
          <a:extLst>
            <a:ext uri="{FF2B5EF4-FFF2-40B4-BE49-F238E27FC236}">
              <a16:creationId xmlns:a16="http://schemas.microsoft.com/office/drawing/2014/main" id="{00000000-0008-0000-C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139</xdr:row>
      <xdr:rowOff>157162</xdr:rowOff>
    </xdr:from>
    <xdr:to>
      <xdr:col>2</xdr:col>
      <xdr:colOff>723900</xdr:colOff>
      <xdr:row>154</xdr:row>
      <xdr:rowOff>42862</xdr:rowOff>
    </xdr:to>
    <xdr:graphicFrame macro="">
      <xdr:nvGraphicFramePr>
        <xdr:cNvPr id="6" name="Chart 5">
          <a:extLst>
            <a:ext uri="{FF2B5EF4-FFF2-40B4-BE49-F238E27FC236}">
              <a16:creationId xmlns:a16="http://schemas.microsoft.com/office/drawing/2014/main" id="{00000000-0008-0000-C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76200</xdr:colOff>
      <xdr:row>163</xdr:row>
      <xdr:rowOff>144780</xdr:rowOff>
    </xdr:from>
    <xdr:to>
      <xdr:col>2</xdr:col>
      <xdr:colOff>693420</xdr:colOff>
      <xdr:row>178</xdr:row>
      <xdr:rowOff>144780</xdr:rowOff>
    </xdr:to>
    <xdr:graphicFrame macro="">
      <xdr:nvGraphicFramePr>
        <xdr:cNvPr id="2" name="Chart 1">
          <a:extLst>
            <a:ext uri="{FF2B5EF4-FFF2-40B4-BE49-F238E27FC236}">
              <a16:creationId xmlns:a16="http://schemas.microsoft.com/office/drawing/2014/main" id="{00000000-0008-0000-C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617220</xdr:colOff>
      <xdr:row>111</xdr:row>
      <xdr:rowOff>91440</xdr:rowOff>
    </xdr:to>
    <xdr:graphicFrame macro="">
      <xdr:nvGraphicFramePr>
        <xdr:cNvPr id="3" name="Chart 2">
          <a:extLst>
            <a:ext uri="{FF2B5EF4-FFF2-40B4-BE49-F238E27FC236}">
              <a16:creationId xmlns:a16="http://schemas.microsoft.com/office/drawing/2014/main" id="{00000000-0008-0000-C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C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91440</xdr:rowOff>
    </xdr:from>
    <xdr:to>
      <xdr:col>2</xdr:col>
      <xdr:colOff>617220</xdr:colOff>
      <xdr:row>154</xdr:row>
      <xdr:rowOff>91440</xdr:rowOff>
    </xdr:to>
    <xdr:graphicFrame macro="">
      <xdr:nvGraphicFramePr>
        <xdr:cNvPr id="5" name="Chart 4">
          <a:extLst>
            <a:ext uri="{FF2B5EF4-FFF2-40B4-BE49-F238E27FC236}">
              <a16:creationId xmlns:a16="http://schemas.microsoft.com/office/drawing/2014/main" id="{00000000-0008-0000-C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76200</xdr:rowOff>
    </xdr:from>
    <xdr:to>
      <xdr:col>2</xdr:col>
      <xdr:colOff>617220</xdr:colOff>
      <xdr:row>200</xdr:row>
      <xdr:rowOff>76200</xdr:rowOff>
    </xdr:to>
    <xdr:graphicFrame macro="">
      <xdr:nvGraphicFramePr>
        <xdr:cNvPr id="6" name="Chart 5">
          <a:extLst>
            <a:ext uri="{FF2B5EF4-FFF2-40B4-BE49-F238E27FC236}">
              <a16:creationId xmlns:a16="http://schemas.microsoft.com/office/drawing/2014/main" id="{00000000-0008-0000-C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52387</xdr:colOff>
      <xdr:row>164</xdr:row>
      <xdr:rowOff>4762</xdr:rowOff>
    </xdr:from>
    <xdr:to>
      <xdr:col>2</xdr:col>
      <xdr:colOff>776287</xdr:colOff>
      <xdr:row>178</xdr:row>
      <xdr:rowOff>80962</xdr:rowOff>
    </xdr:to>
    <xdr:graphicFrame macro="">
      <xdr:nvGraphicFramePr>
        <xdr:cNvPr id="2" name="Chart 1">
          <a:extLst>
            <a:ext uri="{FF2B5EF4-FFF2-40B4-BE49-F238E27FC236}">
              <a16:creationId xmlns:a16="http://schemas.microsoft.com/office/drawing/2014/main" id="{00000000-0008-0000-C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xdr:colOff>
      <xdr:row>185</xdr:row>
      <xdr:rowOff>119062</xdr:rowOff>
    </xdr:from>
    <xdr:to>
      <xdr:col>2</xdr:col>
      <xdr:colOff>738187</xdr:colOff>
      <xdr:row>200</xdr:row>
      <xdr:rowOff>4762</xdr:rowOff>
    </xdr:to>
    <xdr:graphicFrame macro="">
      <xdr:nvGraphicFramePr>
        <xdr:cNvPr id="3" name="Chart 2">
          <a:extLst>
            <a:ext uri="{FF2B5EF4-FFF2-40B4-BE49-F238E27FC236}">
              <a16:creationId xmlns:a16="http://schemas.microsoft.com/office/drawing/2014/main" id="{00000000-0008-0000-C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xdr:colOff>
      <xdr:row>140</xdr:row>
      <xdr:rowOff>23812</xdr:rowOff>
    </xdr:from>
    <xdr:to>
      <xdr:col>2</xdr:col>
      <xdr:colOff>776287</xdr:colOff>
      <xdr:row>154</xdr:row>
      <xdr:rowOff>100012</xdr:rowOff>
    </xdr:to>
    <xdr:graphicFrame macro="">
      <xdr:nvGraphicFramePr>
        <xdr:cNvPr id="4" name="Chart 3">
          <a:extLst>
            <a:ext uri="{FF2B5EF4-FFF2-40B4-BE49-F238E27FC236}">
              <a16:creationId xmlns:a16="http://schemas.microsoft.com/office/drawing/2014/main" id="{00000000-0008-0000-C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96</xdr:row>
      <xdr:rowOff>71437</xdr:rowOff>
    </xdr:from>
    <xdr:to>
      <xdr:col>2</xdr:col>
      <xdr:colOff>747712</xdr:colOff>
      <xdr:row>110</xdr:row>
      <xdr:rowOff>147637</xdr:rowOff>
    </xdr:to>
    <xdr:graphicFrame macro="">
      <xdr:nvGraphicFramePr>
        <xdr:cNvPr id="5" name="Chart 4">
          <a:extLst>
            <a:ext uri="{FF2B5EF4-FFF2-40B4-BE49-F238E27FC236}">
              <a16:creationId xmlns:a16="http://schemas.microsoft.com/office/drawing/2014/main" id="{00000000-0008-0000-C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61912</xdr:colOff>
      <xdr:row>118</xdr:row>
      <xdr:rowOff>147637</xdr:rowOff>
    </xdr:from>
    <xdr:to>
      <xdr:col>2</xdr:col>
      <xdr:colOff>785812</xdr:colOff>
      <xdr:row>133</xdr:row>
      <xdr:rowOff>33337</xdr:rowOff>
    </xdr:to>
    <xdr:graphicFrame macro="">
      <xdr:nvGraphicFramePr>
        <xdr:cNvPr id="6" name="Chart 5">
          <a:extLst>
            <a:ext uri="{FF2B5EF4-FFF2-40B4-BE49-F238E27FC236}">
              <a16:creationId xmlns:a16="http://schemas.microsoft.com/office/drawing/2014/main" id="{00000000-0008-0000-C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30480</xdr:colOff>
      <xdr:row>163</xdr:row>
      <xdr:rowOff>83820</xdr:rowOff>
    </xdr:from>
    <xdr:to>
      <xdr:col>2</xdr:col>
      <xdr:colOff>647700</xdr:colOff>
      <xdr:row>178</xdr:row>
      <xdr:rowOff>83820</xdr:rowOff>
    </xdr:to>
    <xdr:graphicFrame macro="">
      <xdr:nvGraphicFramePr>
        <xdr:cNvPr id="2" name="Chart 1">
          <a:extLst>
            <a:ext uri="{FF2B5EF4-FFF2-40B4-BE49-F238E27FC236}">
              <a16:creationId xmlns:a16="http://schemas.microsoft.com/office/drawing/2014/main" id="{00000000-0008-0000-C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C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118</xdr:row>
      <xdr:rowOff>38100</xdr:rowOff>
    </xdr:from>
    <xdr:to>
      <xdr:col>2</xdr:col>
      <xdr:colOff>708660</xdr:colOff>
      <xdr:row>133</xdr:row>
      <xdr:rowOff>38100</xdr:rowOff>
    </xdr:to>
    <xdr:graphicFrame macro="">
      <xdr:nvGraphicFramePr>
        <xdr:cNvPr id="4" name="Chart 3">
          <a:extLst>
            <a:ext uri="{FF2B5EF4-FFF2-40B4-BE49-F238E27FC236}">
              <a16:creationId xmlns:a16="http://schemas.microsoft.com/office/drawing/2014/main" id="{00000000-0008-0000-C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617220</xdr:colOff>
      <xdr:row>154</xdr:row>
      <xdr:rowOff>76200</xdr:rowOff>
    </xdr:to>
    <xdr:graphicFrame macro="">
      <xdr:nvGraphicFramePr>
        <xdr:cNvPr id="5" name="Chart 4">
          <a:extLst>
            <a:ext uri="{FF2B5EF4-FFF2-40B4-BE49-F238E27FC236}">
              <a16:creationId xmlns:a16="http://schemas.microsoft.com/office/drawing/2014/main" id="{00000000-0008-0000-C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68580</xdr:rowOff>
    </xdr:from>
    <xdr:to>
      <xdr:col>2</xdr:col>
      <xdr:colOff>617220</xdr:colOff>
      <xdr:row>200</xdr:row>
      <xdr:rowOff>68580</xdr:rowOff>
    </xdr:to>
    <xdr:graphicFrame macro="">
      <xdr:nvGraphicFramePr>
        <xdr:cNvPr id="6" name="Chart 5">
          <a:extLst>
            <a:ext uri="{FF2B5EF4-FFF2-40B4-BE49-F238E27FC236}">
              <a16:creationId xmlns:a16="http://schemas.microsoft.com/office/drawing/2014/main" id="{00000000-0008-0000-C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96</xdr:row>
      <xdr:rowOff>106680</xdr:rowOff>
    </xdr:from>
    <xdr:to>
      <xdr:col>2</xdr:col>
      <xdr:colOff>617220</xdr:colOff>
      <xdr:row>111</xdr:row>
      <xdr:rowOff>106680</xdr:rowOff>
    </xdr:to>
    <xdr:graphicFrame macro="">
      <xdr:nvGraphicFramePr>
        <xdr:cNvPr id="2" name="Chart 1">
          <a:extLst>
            <a:ext uri="{FF2B5EF4-FFF2-40B4-BE49-F238E27FC236}">
              <a16:creationId xmlns:a16="http://schemas.microsoft.com/office/drawing/2014/main" id="{00000000-0008-0000-C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xdr:colOff>
      <xdr:row>118</xdr:row>
      <xdr:rowOff>129540</xdr:rowOff>
    </xdr:from>
    <xdr:to>
      <xdr:col>2</xdr:col>
      <xdr:colOff>621030</xdr:colOff>
      <xdr:row>133</xdr:row>
      <xdr:rowOff>129540</xdr:rowOff>
    </xdr:to>
    <xdr:graphicFrame macro="">
      <xdr:nvGraphicFramePr>
        <xdr:cNvPr id="3" name="Chart 2">
          <a:extLst>
            <a:ext uri="{FF2B5EF4-FFF2-40B4-BE49-F238E27FC236}">
              <a16:creationId xmlns:a16="http://schemas.microsoft.com/office/drawing/2014/main" id="{00000000-0008-0000-C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xdr:colOff>
      <xdr:row>139</xdr:row>
      <xdr:rowOff>53340</xdr:rowOff>
    </xdr:from>
    <xdr:to>
      <xdr:col>2</xdr:col>
      <xdr:colOff>628650</xdr:colOff>
      <xdr:row>154</xdr:row>
      <xdr:rowOff>53340</xdr:rowOff>
    </xdr:to>
    <xdr:graphicFrame macro="">
      <xdr:nvGraphicFramePr>
        <xdr:cNvPr id="4" name="Chart 3">
          <a:extLst>
            <a:ext uri="{FF2B5EF4-FFF2-40B4-BE49-F238E27FC236}">
              <a16:creationId xmlns:a16="http://schemas.microsoft.com/office/drawing/2014/main" id="{00000000-0008-0000-C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64770</xdr:colOff>
      <xdr:row>163</xdr:row>
      <xdr:rowOff>114300</xdr:rowOff>
    </xdr:from>
    <xdr:to>
      <xdr:col>2</xdr:col>
      <xdr:colOff>681990</xdr:colOff>
      <xdr:row>178</xdr:row>
      <xdr:rowOff>114300</xdr:rowOff>
    </xdr:to>
    <xdr:graphicFrame macro="">
      <xdr:nvGraphicFramePr>
        <xdr:cNvPr id="5" name="Chart 4">
          <a:extLst>
            <a:ext uri="{FF2B5EF4-FFF2-40B4-BE49-F238E27FC236}">
              <a16:creationId xmlns:a16="http://schemas.microsoft.com/office/drawing/2014/main" id="{00000000-0008-0000-C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148590</xdr:colOff>
      <xdr:row>185</xdr:row>
      <xdr:rowOff>99060</xdr:rowOff>
    </xdr:from>
    <xdr:to>
      <xdr:col>2</xdr:col>
      <xdr:colOff>765810</xdr:colOff>
      <xdr:row>200</xdr:row>
      <xdr:rowOff>99060</xdr:rowOff>
    </xdr:to>
    <xdr:graphicFrame macro="">
      <xdr:nvGraphicFramePr>
        <xdr:cNvPr id="6" name="Chart 5">
          <a:extLst>
            <a:ext uri="{FF2B5EF4-FFF2-40B4-BE49-F238E27FC236}">
              <a16:creationId xmlns:a16="http://schemas.microsoft.com/office/drawing/2014/main" id="{00000000-0008-0000-C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163</xdr:row>
      <xdr:rowOff>95250</xdr:rowOff>
    </xdr:from>
    <xdr:to>
      <xdr:col>2</xdr:col>
      <xdr:colOff>617220</xdr:colOff>
      <xdr:row>178</xdr:row>
      <xdr:rowOff>95250</xdr:rowOff>
    </xdr:to>
    <xdr:graphicFrame macro="">
      <xdr:nvGraphicFramePr>
        <xdr:cNvPr id="2" name="Chart 1">
          <a:extLst>
            <a:ext uri="{FF2B5EF4-FFF2-40B4-BE49-F238E27FC236}">
              <a16:creationId xmlns:a16="http://schemas.microsoft.com/office/drawing/2014/main" id="{00000000-0008-0000-C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110490</xdr:rowOff>
    </xdr:from>
    <xdr:to>
      <xdr:col>2</xdr:col>
      <xdr:colOff>617220</xdr:colOff>
      <xdr:row>111</xdr:row>
      <xdr:rowOff>110490</xdr:rowOff>
    </xdr:to>
    <xdr:graphicFrame macro="">
      <xdr:nvGraphicFramePr>
        <xdr:cNvPr id="3" name="Chart 2">
          <a:extLst>
            <a:ext uri="{FF2B5EF4-FFF2-40B4-BE49-F238E27FC236}">
              <a16:creationId xmlns:a16="http://schemas.microsoft.com/office/drawing/2014/main" id="{00000000-0008-0000-C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118</xdr:row>
      <xdr:rowOff>133350</xdr:rowOff>
    </xdr:from>
    <xdr:to>
      <xdr:col>2</xdr:col>
      <xdr:colOff>647700</xdr:colOff>
      <xdr:row>133</xdr:row>
      <xdr:rowOff>133350</xdr:rowOff>
    </xdr:to>
    <xdr:graphicFrame macro="">
      <xdr:nvGraphicFramePr>
        <xdr:cNvPr id="4" name="Chart 3">
          <a:extLst>
            <a:ext uri="{FF2B5EF4-FFF2-40B4-BE49-F238E27FC236}">
              <a16:creationId xmlns:a16="http://schemas.microsoft.com/office/drawing/2014/main" id="{00000000-0008-0000-C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95250</xdr:rowOff>
    </xdr:from>
    <xdr:to>
      <xdr:col>2</xdr:col>
      <xdr:colOff>617220</xdr:colOff>
      <xdr:row>154</xdr:row>
      <xdr:rowOff>95250</xdr:rowOff>
    </xdr:to>
    <xdr:graphicFrame macro="">
      <xdr:nvGraphicFramePr>
        <xdr:cNvPr id="5" name="Chart 4">
          <a:extLst>
            <a:ext uri="{FF2B5EF4-FFF2-40B4-BE49-F238E27FC236}">
              <a16:creationId xmlns:a16="http://schemas.microsoft.com/office/drawing/2014/main" id="{00000000-0008-0000-C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83820</xdr:colOff>
      <xdr:row>185</xdr:row>
      <xdr:rowOff>125730</xdr:rowOff>
    </xdr:from>
    <xdr:to>
      <xdr:col>2</xdr:col>
      <xdr:colOff>701040</xdr:colOff>
      <xdr:row>200</xdr:row>
      <xdr:rowOff>125730</xdr:rowOff>
    </xdr:to>
    <xdr:graphicFrame macro="">
      <xdr:nvGraphicFramePr>
        <xdr:cNvPr id="6" name="Chart 5">
          <a:extLst>
            <a:ext uri="{FF2B5EF4-FFF2-40B4-BE49-F238E27FC236}">
              <a16:creationId xmlns:a16="http://schemas.microsoft.com/office/drawing/2014/main" id="{00000000-0008-0000-C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3</xdr:row>
      <xdr:rowOff>38100</xdr:rowOff>
    </xdr:from>
    <xdr:to>
      <xdr:col>12</xdr:col>
      <xdr:colOff>330200</xdr:colOff>
      <xdr:row>99</xdr:row>
      <xdr:rowOff>114300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1700" y="609600"/>
          <a:ext cx="9944100" cy="1836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k-MK" sz="1100" b="1">
              <a:solidFill>
                <a:schemeClr val="dk1"/>
              </a:solidFill>
              <a:effectLst/>
              <a:latin typeface="+mn-lt"/>
              <a:ea typeface="+mn-ea"/>
              <a:cs typeface="+mn-cs"/>
            </a:rPr>
            <a:t>ОПШТИ ИНФОРМАЦИИ ЗА РЕГИСТЕРОТ</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Една од приоритетните структурни реформи на Владата на Република Северна Македонија во </a:t>
          </a:r>
          <a:r>
            <a:rPr lang="en-US" sz="1100">
              <a:solidFill>
                <a:schemeClr val="dk1"/>
              </a:solidFill>
              <a:effectLst/>
              <a:latin typeface="+mn-lt"/>
              <a:ea typeface="+mn-ea"/>
              <a:cs typeface="+mn-cs"/>
            </a:rPr>
            <a:t>РЕФОРМСКА АГЕНДА НА СЕВЕРНА МАКЕДОНИЈА 2024-2027 ГОДИНА </a:t>
          </a:r>
          <a:r>
            <a:rPr lang="mk-MK" sz="1100">
              <a:solidFill>
                <a:schemeClr val="dk1"/>
              </a:solidFill>
              <a:effectLst/>
              <a:latin typeface="+mn-lt"/>
              <a:ea typeface="+mn-ea"/>
              <a:cs typeface="+mn-cs"/>
            </a:rPr>
            <a:t>е </a:t>
          </a:r>
          <a:r>
            <a:rPr lang="en-US" sz="1100">
              <a:solidFill>
                <a:schemeClr val="dk1"/>
              </a:solidFill>
              <a:effectLst/>
              <a:latin typeface="+mn-lt"/>
              <a:ea typeface="+mn-ea"/>
              <a:cs typeface="+mn-cs"/>
            </a:rPr>
            <a:t>Реформа 4.1.5. Реформа на управувањето со претпријатијата во државна сопственост со фокус на железничките и поштенските услуги</a:t>
          </a:r>
          <a:r>
            <a:rPr lang="mk-MK" sz="1100">
              <a:solidFill>
                <a:schemeClr val="dk1"/>
              </a:solidFill>
              <a:effectLst/>
              <a:latin typeface="+mn-lt"/>
              <a:ea typeface="+mn-ea"/>
              <a:cs typeface="+mn-cs"/>
            </a:rPr>
            <a:t> која има за цел о</a:t>
          </a:r>
          <a:r>
            <a:rPr lang="en-US" sz="1100">
              <a:solidFill>
                <a:schemeClr val="dk1"/>
              </a:solidFill>
              <a:effectLst/>
              <a:latin typeface="+mn-lt"/>
              <a:ea typeface="+mn-ea"/>
              <a:cs typeface="+mn-cs"/>
            </a:rPr>
            <a:t>држливо и ефикасно управување со трговските друштва во државна сопственост </a:t>
          </a:r>
          <a:r>
            <a:rPr lang="mk-MK" sz="1100">
              <a:solidFill>
                <a:schemeClr val="dk1"/>
              </a:solidFill>
              <a:effectLst/>
              <a:latin typeface="+mn-lt"/>
              <a:ea typeface="+mn-ea"/>
              <a:cs typeface="+mn-cs"/>
            </a:rPr>
            <a:t>(ТДДС)</a:t>
          </a:r>
          <a:r>
            <a:rPr lang="en-US" sz="1100">
              <a:solidFill>
                <a:schemeClr val="dk1"/>
              </a:solidFill>
              <a:effectLst/>
              <a:latin typeface="+mn-lt"/>
              <a:ea typeface="+mn-ea"/>
              <a:cs typeface="+mn-cs"/>
            </a:rPr>
            <a:t>преку развој на централизирана рамка за сопственост и управување за сите нив, како и воспоставување, развој и подобрување на корпоративното управување во ТД</a:t>
          </a:r>
          <a:r>
            <a:rPr lang="mk-MK" sz="1100">
              <a:solidFill>
                <a:schemeClr val="dk1"/>
              </a:solidFill>
              <a:effectLst/>
              <a:latin typeface="+mn-lt"/>
              <a:ea typeface="+mn-ea"/>
              <a:cs typeface="+mn-cs"/>
            </a:rPr>
            <a:t>ДС</a:t>
          </a:r>
          <a:r>
            <a:rPr lang="en-US" sz="1100">
              <a:solidFill>
                <a:schemeClr val="dk1"/>
              </a:solidFill>
              <a:effectLst/>
              <a:latin typeface="+mn-lt"/>
              <a:ea typeface="+mn-ea"/>
              <a:cs typeface="+mn-cs"/>
            </a:rPr>
            <a:t>, трансформација на јавните претпријатија во трговски друштва во државна сопственост, зајакнување на финансиските перформанси на ТДДС (SOCs) и оперативна ефикасност во испораката на нивните услуги, намалување на трошоците и оптимизација на бројот на вработени.</a:t>
          </a:r>
          <a:r>
            <a:rPr lang="mk-MK" sz="1100">
              <a:solidFill>
                <a:schemeClr val="dk1"/>
              </a:solidFill>
              <a:effectLst/>
              <a:latin typeface="+mn-lt"/>
              <a:ea typeface="+mn-ea"/>
              <a:cs typeface="+mn-cs"/>
            </a:rPr>
            <a:t>  Оваа реформа  има за цел подобрување на регулаторната рамка поврзана со работењето на компаниите во мнозинска сопственост на државата, зголемување на нивниот економски и фискален потенцијал, но и намалување на фискалните ризици од работењето на овие компании.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Еден од чекорите предвидени во Реформата 4.1.5 е с</a:t>
          </a:r>
          <a:r>
            <a:rPr lang="en-US" sz="1100">
              <a:solidFill>
                <a:schemeClr val="dk1"/>
              </a:solidFill>
              <a:effectLst/>
              <a:latin typeface="+mn-lt"/>
              <a:ea typeface="+mn-ea"/>
              <a:cs typeface="+mn-cs"/>
            </a:rPr>
            <a:t>оздавање регистар на </a:t>
          </a:r>
          <a:r>
            <a:rPr lang="mk-MK" sz="1100">
              <a:solidFill>
                <a:schemeClr val="dk1"/>
              </a:solidFill>
              <a:effectLst/>
              <a:latin typeface="+mn-lt"/>
              <a:ea typeface="+mn-ea"/>
              <a:cs typeface="+mn-cs"/>
            </a:rPr>
            <a:t>претпријатија во државна сопственост П</a:t>
          </a:r>
          <a:r>
            <a:rPr lang="en-US" sz="1100">
              <a:solidFill>
                <a:schemeClr val="dk1"/>
              </a:solidFill>
              <a:effectLst/>
              <a:latin typeface="+mn-lt"/>
              <a:ea typeface="+mn-ea"/>
              <a:cs typeface="+mn-cs"/>
            </a:rPr>
            <a:t>ДС (SOEs) и трговски друштва со учество на државата кој е јавно достапен (јуни 2025 година) и донесување Стратегија за државна сопственост и Закон за трговски друштва во државна сопственост (декември 2025 година</a:t>
          </a:r>
          <a:r>
            <a:rPr lang="mk-MK" sz="1100">
              <a:solidFill>
                <a:schemeClr val="dk1"/>
              </a:solidFill>
              <a:effectLst/>
              <a:latin typeface="+mn-lt"/>
              <a:ea typeface="+mn-ea"/>
              <a:cs typeface="+mn-cs"/>
            </a:rPr>
            <a:t>). Националната законска рамка во моментов не го регулира прашањето </a:t>
          </a:r>
          <a:r>
            <a:rPr lang="en-US" sz="1100">
              <a:solidFill>
                <a:schemeClr val="dk1"/>
              </a:solidFill>
              <a:effectLst/>
              <a:latin typeface="+mn-lt"/>
              <a:ea typeface="+mn-ea"/>
              <a:cs typeface="+mn-cs"/>
            </a:rPr>
            <a:t>на </a:t>
          </a:r>
          <a:r>
            <a:rPr lang="mk-MK" sz="1100">
              <a:solidFill>
                <a:schemeClr val="dk1"/>
              </a:solidFill>
              <a:effectLst/>
              <a:latin typeface="+mn-lt"/>
              <a:ea typeface="+mn-ea"/>
              <a:cs typeface="+mn-cs"/>
            </a:rPr>
            <a:t>воспоставување и и водење на регистар претпријатија во државна сопственост П</a:t>
          </a:r>
          <a:r>
            <a:rPr lang="en-US" sz="1100">
              <a:solidFill>
                <a:schemeClr val="dk1"/>
              </a:solidFill>
              <a:effectLst/>
              <a:latin typeface="+mn-lt"/>
              <a:ea typeface="+mn-ea"/>
              <a:cs typeface="+mn-cs"/>
            </a:rPr>
            <a:t>ДС (SOEs) и трговски друштва со учество на државата</a:t>
          </a:r>
          <a:r>
            <a:rPr lang="mk-MK" sz="1100">
              <a:solidFill>
                <a:schemeClr val="dk1"/>
              </a:solidFill>
              <a:effectLst/>
              <a:latin typeface="+mn-lt"/>
              <a:ea typeface="+mn-ea"/>
              <a:cs typeface="+mn-cs"/>
            </a:rPr>
            <a:t>.  Регистарот на </a:t>
          </a:r>
          <a:r>
            <a:rPr lang="en-US" sz="1100">
              <a:solidFill>
                <a:schemeClr val="dk1"/>
              </a:solidFill>
              <a:effectLst/>
              <a:latin typeface="+mn-lt"/>
              <a:ea typeface="+mn-ea"/>
              <a:cs typeface="+mn-cs"/>
            </a:rPr>
            <a:t>сите јавни субјекти, вклучително и претпријатија во државна сопственост и трговски друштва во државна сопственост</a:t>
          </a:r>
          <a:r>
            <a:rPr lang="mk-MK" sz="1100">
              <a:solidFill>
                <a:schemeClr val="dk1"/>
              </a:solidFill>
              <a:effectLst/>
              <a:latin typeface="+mn-lt"/>
              <a:ea typeface="+mn-ea"/>
              <a:cs typeface="+mn-cs"/>
            </a:rPr>
            <a:t> кој го води Министерството за финансии има за цел да обезбеди општо сеопфатно мапирање на сите јавни институции, но  истиот не е дизајниран за следење на работењето на ТДДС и ПДС. Исто така истиот не ги покрива претпријатијата  со ограничена одговорност бидејќи ги исклучува малцинските државни акции.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Р</a:t>
          </a:r>
          <a:r>
            <a:rPr lang="en-US" sz="1100">
              <a:solidFill>
                <a:schemeClr val="dk1"/>
              </a:solidFill>
              <a:effectLst/>
              <a:latin typeface="+mn-lt"/>
              <a:ea typeface="+mn-ea"/>
              <a:cs typeface="+mn-cs"/>
            </a:rPr>
            <a:t>егистар</a:t>
          </a:r>
          <a:r>
            <a:rPr lang="mk-MK" sz="1100">
              <a:solidFill>
                <a:schemeClr val="dk1"/>
              </a:solidFill>
              <a:effectLst/>
              <a:latin typeface="+mn-lt"/>
              <a:ea typeface="+mn-ea"/>
              <a:cs typeface="+mn-cs"/>
            </a:rPr>
            <a:t>от</a:t>
          </a:r>
          <a:r>
            <a:rPr lang="en-US" sz="1100">
              <a:solidFill>
                <a:schemeClr val="dk1"/>
              </a:solidFill>
              <a:effectLst/>
              <a:latin typeface="+mn-lt"/>
              <a:ea typeface="+mn-ea"/>
              <a:cs typeface="+mn-cs"/>
            </a:rPr>
            <a:t> на </a:t>
          </a:r>
          <a:r>
            <a:rPr lang="mk-MK" sz="1100">
              <a:solidFill>
                <a:schemeClr val="dk1"/>
              </a:solidFill>
              <a:effectLst/>
              <a:latin typeface="+mn-lt"/>
              <a:ea typeface="+mn-ea"/>
              <a:cs typeface="+mn-cs"/>
            </a:rPr>
            <a:t>претпријатија во државна сопственост П</a:t>
          </a:r>
          <a:r>
            <a:rPr lang="en-US" sz="1100">
              <a:solidFill>
                <a:schemeClr val="dk1"/>
              </a:solidFill>
              <a:effectLst/>
              <a:latin typeface="+mn-lt"/>
              <a:ea typeface="+mn-ea"/>
              <a:cs typeface="+mn-cs"/>
            </a:rPr>
            <a:t>ДС (SOEs) и трговски друштва со учество на државата</a:t>
          </a:r>
          <a:r>
            <a:rPr lang="mk-MK" sz="1100">
              <a:solidFill>
                <a:schemeClr val="dk1"/>
              </a:solidFill>
              <a:effectLst/>
              <a:latin typeface="+mn-lt"/>
              <a:ea typeface="+mn-ea"/>
              <a:cs typeface="+mn-cs"/>
            </a:rPr>
            <a:t> треба да биде во согласност со наведената цел на Реформата 4.1.5. поради што истиот треба: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да води кон креирање на политики засновани на докази согласно претстојната стратегија за јавни претпријатија и закон за јавни претпријатија</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да се фокусира исклучиво на јавни претпријатија/претпријатија за управување со јавни претпријатија</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во однос на содржината што ја обезбедува да се усогласи со принципите на ОЕЦД за корпоративно управување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да има своја правна основа во претстојниот закон за јавни претпријатија (чекор декември 2025)</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да содржи релевантни финансиски и оперативни податоци потребни за сопственоста, надзорот и следењето на перформансите и</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Имајќи го во предвид горе наведеното Министерството за економија и труд ги презеде сите неопходни активности за воспоставување на Јавен регистар на претпријатија во државна сопственост П</a:t>
          </a:r>
          <a:r>
            <a:rPr lang="en-US" sz="1100">
              <a:solidFill>
                <a:schemeClr val="dk1"/>
              </a:solidFill>
              <a:effectLst/>
              <a:latin typeface="+mn-lt"/>
              <a:ea typeface="+mn-ea"/>
              <a:cs typeface="+mn-cs"/>
            </a:rPr>
            <a:t>ДС (SOEs) и трговски друштва со учество на држават</a:t>
          </a:r>
          <a:r>
            <a:rPr lang="mk-MK" sz="1100">
              <a:solidFill>
                <a:schemeClr val="dk1"/>
              </a:solidFill>
              <a:effectLst/>
              <a:latin typeface="+mn-lt"/>
              <a:ea typeface="+mn-ea"/>
              <a:cs typeface="+mn-cs"/>
            </a:rPr>
            <a:t>а во формат кој овозможува најбрзо воспоставување на предметниот регистар.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За таа цел се презедоа следните подчекори:</a:t>
          </a:r>
        </a:p>
        <a:p>
          <a:endParaRPr lang="en-US" sz="1100">
            <a:solidFill>
              <a:schemeClr val="dk1"/>
            </a:solidFill>
            <a:effectLst/>
            <a:latin typeface="+mn-lt"/>
            <a:ea typeface="+mn-ea"/>
            <a:cs typeface="+mn-cs"/>
          </a:endParaRPr>
        </a:p>
        <a:p>
          <a:pPr lvl="0"/>
          <a:r>
            <a:rPr lang="mk-MK" sz="1100" b="1">
              <a:solidFill>
                <a:schemeClr val="dk1"/>
              </a:solidFill>
              <a:effectLst/>
              <a:latin typeface="+mn-lt"/>
              <a:ea typeface="+mn-ea"/>
              <a:cs typeface="+mn-cs"/>
            </a:rPr>
            <a:t>Воспоставување на правна основа за регистарот</a:t>
          </a:r>
          <a:r>
            <a:rPr lang="mk-MK" sz="1100">
              <a:solidFill>
                <a:schemeClr val="dk1"/>
              </a:solidFill>
              <a:effectLst/>
              <a:latin typeface="+mn-lt"/>
              <a:ea typeface="+mn-ea"/>
              <a:cs typeface="+mn-cs"/>
            </a:rPr>
            <a:t>:</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Во претстојниот Предлог на закон за јавни претпријатија и трговски друштва во сопственост или со учество на Република Северна Македонија (член 13) предвидени се одредби со кој се воспоставува правна основа за водење на </a:t>
          </a:r>
          <a:r>
            <a:rPr lang="en-US" sz="1100">
              <a:solidFill>
                <a:schemeClr val="dk1"/>
              </a:solidFill>
              <a:effectLst/>
              <a:latin typeface="+mn-lt"/>
              <a:ea typeface="+mn-ea"/>
              <a:cs typeface="+mn-cs"/>
            </a:rPr>
            <a:t>евиденција на правните лица во сопственост или со учество на Република Северна Македонија</a:t>
          </a:r>
          <a:r>
            <a:rPr lang="mk-MK" sz="1100">
              <a:solidFill>
                <a:schemeClr val="dk1"/>
              </a:solidFill>
              <a:effectLst/>
              <a:latin typeface="+mn-lt"/>
              <a:ea typeface="+mn-ea"/>
              <a:cs typeface="+mn-cs"/>
            </a:rPr>
            <a:t> (регистарот) и правен основ за донесување на подзаконски акт со кој се уредува </a:t>
          </a:r>
          <a:r>
            <a:rPr lang="en-US" sz="1100">
              <a:solidFill>
                <a:schemeClr val="dk1"/>
              </a:solidFill>
              <a:effectLst/>
              <a:latin typeface="+mn-lt"/>
              <a:ea typeface="+mn-ea"/>
              <a:cs typeface="+mn-cs"/>
            </a:rPr>
            <a:t>опфатот</a:t>
          </a:r>
          <a:r>
            <a:rPr lang="mk-MK" sz="1100">
              <a:solidFill>
                <a:schemeClr val="dk1"/>
              </a:solidFill>
              <a:effectLst/>
              <a:latin typeface="+mn-lt"/>
              <a:ea typeface="+mn-ea"/>
              <a:cs typeface="+mn-cs"/>
            </a:rPr>
            <a:t> и</a:t>
          </a:r>
          <a:r>
            <a:rPr lang="en-US" sz="1100">
              <a:solidFill>
                <a:schemeClr val="dk1"/>
              </a:solidFill>
              <a:effectLst/>
              <a:latin typeface="+mn-lt"/>
              <a:ea typeface="+mn-ea"/>
              <a:cs typeface="+mn-cs"/>
            </a:rPr>
            <a:t> содржината </a:t>
          </a:r>
          <a:r>
            <a:rPr lang="mk-MK" sz="1100">
              <a:solidFill>
                <a:schemeClr val="dk1"/>
              </a:solidFill>
              <a:effectLst/>
              <a:latin typeface="+mn-lt"/>
              <a:ea typeface="+mn-ea"/>
              <a:cs typeface="+mn-cs"/>
            </a:rPr>
            <a:t> на регистарот, </a:t>
          </a:r>
          <a:r>
            <a:rPr lang="en-US" sz="1100">
              <a:solidFill>
                <a:schemeClr val="dk1"/>
              </a:solidFill>
              <a:effectLst/>
              <a:latin typeface="+mn-lt"/>
              <a:ea typeface="+mn-ea"/>
              <a:cs typeface="+mn-cs"/>
            </a:rPr>
            <a:t> изворите на прибирање на податоците за евиденцијата </a:t>
          </a:r>
          <a:r>
            <a:rPr lang="mk-MK" sz="1100">
              <a:solidFill>
                <a:schemeClr val="dk1"/>
              </a:solidFill>
              <a:effectLst/>
              <a:latin typeface="+mn-lt"/>
              <a:ea typeface="+mn-ea"/>
              <a:cs typeface="+mn-cs"/>
            </a:rPr>
            <a:t>, фреквенцијата на собирање и објавување на податоците.</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Врз основа на член 13 став (3) од Предлог на закон за јавни претпријатија и трговски друштва во сопственост или со учество на Република Северна Македонија подготвен е Предлог Правилник со кој се уредува </a:t>
          </a:r>
          <a:r>
            <a:rPr lang="en-US" sz="1100">
              <a:solidFill>
                <a:schemeClr val="dk1"/>
              </a:solidFill>
              <a:effectLst/>
              <a:latin typeface="+mn-lt"/>
              <a:ea typeface="+mn-ea"/>
              <a:cs typeface="+mn-cs"/>
            </a:rPr>
            <a:t>опфатот</a:t>
          </a:r>
          <a:r>
            <a:rPr lang="mk-MK" sz="1100">
              <a:solidFill>
                <a:schemeClr val="dk1"/>
              </a:solidFill>
              <a:effectLst/>
              <a:latin typeface="+mn-lt"/>
              <a:ea typeface="+mn-ea"/>
              <a:cs typeface="+mn-cs"/>
            </a:rPr>
            <a:t> и</a:t>
          </a:r>
          <a:r>
            <a:rPr lang="en-US" sz="1100">
              <a:solidFill>
                <a:schemeClr val="dk1"/>
              </a:solidFill>
              <a:effectLst/>
              <a:latin typeface="+mn-lt"/>
              <a:ea typeface="+mn-ea"/>
              <a:cs typeface="+mn-cs"/>
            </a:rPr>
            <a:t> содржината </a:t>
          </a:r>
          <a:r>
            <a:rPr lang="mk-MK" sz="1100">
              <a:solidFill>
                <a:schemeClr val="dk1"/>
              </a:solidFill>
              <a:effectLst/>
              <a:latin typeface="+mn-lt"/>
              <a:ea typeface="+mn-ea"/>
              <a:cs typeface="+mn-cs"/>
            </a:rPr>
            <a:t> на регистарот, </a:t>
          </a:r>
          <a:r>
            <a:rPr lang="en-US" sz="1100">
              <a:solidFill>
                <a:schemeClr val="dk1"/>
              </a:solidFill>
              <a:effectLst/>
              <a:latin typeface="+mn-lt"/>
              <a:ea typeface="+mn-ea"/>
              <a:cs typeface="+mn-cs"/>
            </a:rPr>
            <a:t> изворите на прибирање на податоците за евиденцијата </a:t>
          </a:r>
          <a:r>
            <a:rPr lang="mk-MK" sz="1100">
              <a:solidFill>
                <a:schemeClr val="dk1"/>
              </a:solidFill>
              <a:effectLst/>
              <a:latin typeface="+mn-lt"/>
              <a:ea typeface="+mn-ea"/>
              <a:cs typeface="+mn-cs"/>
            </a:rPr>
            <a:t>, фреквенцијата на собирање и објавување на податоците (Прилог1).</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Содржината на регистарот е во согласност со најдобрите практики на ОЕЦД и н</a:t>
          </a:r>
          <a:r>
            <a:rPr lang="en-US" sz="1100">
              <a:solidFill>
                <a:schemeClr val="dk1"/>
              </a:solidFill>
              <a:effectLst/>
              <a:latin typeface="+mn-lt"/>
              <a:ea typeface="+mn-ea"/>
              <a:cs typeface="+mn-cs"/>
            </a:rPr>
            <a:t>асоките на ОЕЦД за корпоративно управување на претпријатијата во државна сопственост</a:t>
          </a:r>
          <a:endParaRPr lang="mk-MK"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Регистарот содржи општи податоци (информации) за компанијата од тековната состојба и тоа: ЕМБС, целосен назив, седиште, вид на субјект на упис,  датум на основање,  датум на упис во ЦР, ЕДБ, организационен облик и шифра, основна  главнина (капитал), назив на основачот, ЕМБС на основачот, влог на основачот, приоритетна дејност, органи на управување (извршен директор, управен  одбор и надзорен одбор) и просечен број на вработени.</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Покрај општите податоци за компанијата регистарот содржи и финансиски податоци за  работењето на компанијата во последните три години и тоа: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 податоци од Билансот на успех (бруто добивка, оперативна добивка, нето добивка пред оданочување и нето добивка),</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  податоци од Билансот на состојба (средства-вкупна актива, обврски, вкупен капитал, вкупни обврски и капитал-вкупна пасива),</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податоци за индикаторите за профитабилност (нето профитна маржа, оперативна профитна маржа, стапка на поврат на средствата (</a:t>
          </a:r>
          <a:r>
            <a:rPr lang="en-US" sz="1100">
              <a:solidFill>
                <a:schemeClr val="dk1"/>
              </a:solidFill>
              <a:effectLst/>
              <a:latin typeface="+mn-lt"/>
              <a:ea typeface="+mn-ea"/>
              <a:cs typeface="+mn-cs"/>
            </a:rPr>
            <a:t>ROA</a:t>
          </a:r>
          <a:r>
            <a:rPr lang="mk-MK" sz="1100">
              <a:solidFill>
                <a:schemeClr val="dk1"/>
              </a:solidFill>
              <a:effectLst/>
              <a:latin typeface="+mn-lt"/>
              <a:ea typeface="+mn-ea"/>
              <a:cs typeface="+mn-cs"/>
            </a:rPr>
            <a:t>)  и стапка на поврат на капиталот (</a:t>
          </a:r>
          <a:r>
            <a:rPr lang="en-US" sz="1100">
              <a:solidFill>
                <a:schemeClr val="dk1"/>
              </a:solidFill>
              <a:effectLst/>
              <a:latin typeface="+mn-lt"/>
              <a:ea typeface="+mn-ea"/>
              <a:cs typeface="+mn-cs"/>
            </a:rPr>
            <a:t>ROE)</a:t>
          </a:r>
          <a:r>
            <a:rPr lang="mk-MK"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податоци за индикаторите за ефикасност (коефициент на обрт на залихите,  коефициент на обрт на вкупните средства и коефициент на обрт на побарувањата од купувачите),</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податоци за индикаторите за финансиска стабилност (показател на вкупна задолженост, показател долг/сопствен капитал (debt equity ratio), oдносот на долг според EBIT (Earnings before Interest and Taxes ) и показател за покриеност на каматата (interest coverage ratio),</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податоци за индикаторите за економичност (о</a:t>
          </a:r>
          <a:r>
            <a:rPr lang="en-US" sz="1100">
              <a:solidFill>
                <a:schemeClr val="dk1"/>
              </a:solidFill>
              <a:effectLst/>
              <a:latin typeface="+mn-lt"/>
              <a:ea typeface="+mn-ea"/>
              <a:cs typeface="+mn-cs"/>
            </a:rPr>
            <a:t>днос</a:t>
          </a:r>
          <a:r>
            <a:rPr lang="mk-MK" sz="1100">
              <a:solidFill>
                <a:schemeClr val="dk1"/>
              </a:solidFill>
              <a:effectLst/>
              <a:latin typeface="+mn-lt"/>
              <a:ea typeface="+mn-ea"/>
              <a:cs typeface="+mn-cs"/>
            </a:rPr>
            <a:t>от</a:t>
          </a:r>
          <a:r>
            <a:rPr lang="en-US" sz="1100">
              <a:solidFill>
                <a:schemeClr val="dk1"/>
              </a:solidFill>
              <a:effectLst/>
              <a:latin typeface="+mn-lt"/>
              <a:ea typeface="+mn-ea"/>
              <a:cs typeface="+mn-cs"/>
            </a:rPr>
            <a:t> меѓу приходите и расходите од работењето </a:t>
          </a:r>
          <a:r>
            <a:rPr lang="mk-MK" sz="1100">
              <a:solidFill>
                <a:schemeClr val="dk1"/>
              </a:solidFill>
              <a:effectLst/>
              <a:latin typeface="+mn-lt"/>
              <a:ea typeface="+mn-ea"/>
              <a:cs typeface="+mn-cs"/>
            </a:rPr>
            <a:t>и о</a:t>
          </a:r>
          <a:r>
            <a:rPr lang="en-US" sz="1100">
              <a:solidFill>
                <a:schemeClr val="dk1"/>
              </a:solidFill>
              <a:effectLst/>
              <a:latin typeface="+mn-lt"/>
              <a:ea typeface="+mn-ea"/>
              <a:cs typeface="+mn-cs"/>
            </a:rPr>
            <a:t>днос</a:t>
          </a:r>
          <a:r>
            <a:rPr lang="mk-MK" sz="1100">
              <a:solidFill>
                <a:schemeClr val="dk1"/>
              </a:solidFill>
              <a:effectLst/>
              <a:latin typeface="+mn-lt"/>
              <a:ea typeface="+mn-ea"/>
              <a:cs typeface="+mn-cs"/>
            </a:rPr>
            <a:t>от</a:t>
          </a:r>
          <a:r>
            <a:rPr lang="en-US" sz="1100">
              <a:solidFill>
                <a:schemeClr val="dk1"/>
              </a:solidFill>
              <a:effectLst/>
              <a:latin typeface="+mn-lt"/>
              <a:ea typeface="+mn-ea"/>
              <a:cs typeface="+mn-cs"/>
            </a:rPr>
            <a:t> меѓу финансиските приходи и финансиските расходи</a:t>
          </a:r>
          <a:r>
            <a:rPr lang="mk-MK"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податоци за индикаторите за ликвидност (показател за тековната ликвидност или т.н. тековен показател (</a:t>
          </a:r>
          <a:r>
            <a:rPr lang="en-US" sz="1100">
              <a:solidFill>
                <a:schemeClr val="dk1"/>
              </a:solidFill>
              <a:effectLst/>
              <a:latin typeface="+mn-lt"/>
              <a:ea typeface="+mn-ea"/>
              <a:cs typeface="+mn-cs"/>
            </a:rPr>
            <a:t>current ratio </a:t>
          </a:r>
          <a:r>
            <a:rPr lang="mk-MK" sz="1100">
              <a:solidFill>
                <a:schemeClr val="dk1"/>
              </a:solidFill>
              <a:effectLst/>
              <a:latin typeface="+mn-lt"/>
              <a:ea typeface="+mn-ea"/>
              <a:cs typeface="+mn-cs"/>
            </a:rPr>
            <a:t>или </a:t>
          </a:r>
          <a:r>
            <a:rPr lang="en-US" sz="1100">
              <a:solidFill>
                <a:schemeClr val="dk1"/>
              </a:solidFill>
              <a:effectLst/>
              <a:latin typeface="+mn-lt"/>
              <a:ea typeface="+mn-ea"/>
              <a:cs typeface="+mn-cs"/>
            </a:rPr>
            <a:t>working capital)</a:t>
          </a:r>
          <a:r>
            <a:rPr lang="mk-MK" sz="1100">
              <a:solidFill>
                <a:schemeClr val="dk1"/>
              </a:solidFill>
              <a:effectLst/>
              <a:latin typeface="+mn-lt"/>
              <a:ea typeface="+mn-ea"/>
              <a:cs typeface="+mn-cs"/>
            </a:rPr>
            <a:t> и стапката на моменталната ликвидност, т.е. забрзана ликвидност (</a:t>
          </a:r>
          <a:r>
            <a:rPr lang="en-US" sz="1100">
              <a:solidFill>
                <a:schemeClr val="dk1"/>
              </a:solidFill>
              <a:effectLst/>
              <a:latin typeface="+mn-lt"/>
              <a:ea typeface="+mn-ea"/>
              <a:cs typeface="+mn-cs"/>
            </a:rPr>
            <a:t>Acid test ratio </a:t>
          </a:r>
          <a:r>
            <a:rPr lang="mk-MK" sz="1100">
              <a:solidFill>
                <a:schemeClr val="dk1"/>
              </a:solidFill>
              <a:effectLst/>
              <a:latin typeface="+mn-lt"/>
              <a:ea typeface="+mn-ea"/>
              <a:cs typeface="+mn-cs"/>
            </a:rPr>
            <a:t>или </a:t>
          </a:r>
          <a:r>
            <a:rPr lang="en-US" sz="1100">
              <a:solidFill>
                <a:schemeClr val="dk1"/>
              </a:solidFill>
              <a:effectLst/>
              <a:latin typeface="+mn-lt"/>
              <a:ea typeface="+mn-ea"/>
              <a:cs typeface="+mn-cs"/>
            </a:rPr>
            <a:t>quick ratio)</a:t>
          </a:r>
          <a:r>
            <a:rPr lang="mk-MK" sz="1100">
              <a:solidFill>
                <a:schemeClr val="dk1"/>
              </a:solidFill>
              <a:effectLst/>
              <a:latin typeface="+mn-lt"/>
              <a:ea typeface="+mn-ea"/>
              <a:cs typeface="+mn-cs"/>
            </a:rPr>
            <a:t>)</a:t>
          </a:r>
          <a:r>
            <a:rPr lang="en-US" sz="1100">
              <a:solidFill>
                <a:schemeClr val="dk1"/>
              </a:solidFill>
              <a:effectLst/>
              <a:latin typeface="+mn-lt"/>
              <a:ea typeface="+mn-ea"/>
              <a:cs typeface="+mn-cs"/>
            </a:rPr>
            <a:t>.</a:t>
          </a:r>
        </a:p>
        <a:p>
          <a:pPr lvl="0"/>
          <a:r>
            <a:rPr lang="mk-MK" sz="1100">
              <a:solidFill>
                <a:schemeClr val="dk1"/>
              </a:solidFill>
              <a:effectLst/>
              <a:latin typeface="+mn-lt"/>
              <a:ea typeface="+mn-ea"/>
              <a:cs typeface="+mn-cs"/>
            </a:rPr>
            <a:t>За компаниите кои издаваат акции и котираат на македонската берза на хартии од вредност покрај овие податоци, регистарот содржи и други општи податоци (ИСИН, вид на акции и вкупно издадени акции), како и други финансиски податоци за  работењето на компанијата во последните три години, т.е. податоци за индикаторите за пазарна вредност (нето добивка по акција, дивидендна стапка и книговодствена вредност по акција).</a:t>
          </a:r>
        </a:p>
        <a:p>
          <a:pPr lvl="0"/>
          <a:endParaRPr lang="en-US" sz="1100">
            <a:solidFill>
              <a:schemeClr val="dk1"/>
            </a:solidFill>
            <a:effectLst/>
            <a:latin typeface="+mn-lt"/>
            <a:ea typeface="+mn-ea"/>
            <a:cs typeface="+mn-cs"/>
          </a:endParaRPr>
        </a:p>
        <a:p>
          <a:pPr lvl="0"/>
          <a:r>
            <a:rPr lang="mk-MK" sz="1100" b="1">
              <a:solidFill>
                <a:schemeClr val="dk1"/>
              </a:solidFill>
              <a:effectLst/>
              <a:latin typeface="+mn-lt"/>
              <a:ea typeface="+mn-ea"/>
              <a:cs typeface="+mn-cs"/>
            </a:rPr>
            <a:t>Идентификација на сеопфатниот список на претпријатија во државна сопственост П</a:t>
          </a:r>
          <a:r>
            <a:rPr lang="en-US" sz="1100" b="1">
              <a:solidFill>
                <a:schemeClr val="dk1"/>
              </a:solidFill>
              <a:effectLst/>
              <a:latin typeface="+mn-lt"/>
              <a:ea typeface="+mn-ea"/>
              <a:cs typeface="+mn-cs"/>
            </a:rPr>
            <a:t>ДС (SOEs) </a:t>
          </a:r>
          <a:r>
            <a:rPr lang="mk-MK" sz="1100" b="1">
              <a:solidFill>
                <a:schemeClr val="dk1"/>
              </a:solidFill>
              <a:effectLst/>
              <a:latin typeface="+mn-lt"/>
              <a:ea typeface="+mn-ea"/>
              <a:cs typeface="+mn-cs"/>
            </a:rPr>
            <a:t>и трговски друштва во сопственост или со учество на државата </a:t>
          </a:r>
          <a:r>
            <a:rPr lang="en-US" sz="1100" b="1">
              <a:solidFill>
                <a:schemeClr val="dk1"/>
              </a:solidFill>
              <a:effectLst/>
              <a:latin typeface="+mn-lt"/>
              <a:ea typeface="+mn-ea"/>
              <a:cs typeface="+mn-cs"/>
            </a:rPr>
            <a:t>ТДДС (SOCs)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Изготвен е првичен список на претпријатија во државна сопственост П</a:t>
          </a:r>
          <a:r>
            <a:rPr lang="en-US" sz="1100">
              <a:solidFill>
                <a:schemeClr val="dk1"/>
              </a:solidFill>
              <a:effectLst/>
              <a:latin typeface="+mn-lt"/>
              <a:ea typeface="+mn-ea"/>
              <a:cs typeface="+mn-cs"/>
            </a:rPr>
            <a:t>ДС (SOEs) </a:t>
          </a:r>
          <a:r>
            <a:rPr lang="mk-MK" sz="1100">
              <a:solidFill>
                <a:schemeClr val="dk1"/>
              </a:solidFill>
              <a:effectLst/>
              <a:latin typeface="+mn-lt"/>
              <a:ea typeface="+mn-ea"/>
              <a:cs typeface="+mn-cs"/>
            </a:rPr>
            <a:t>и трговски друштва во сопственост или со учество на државата </a:t>
          </a:r>
          <a:r>
            <a:rPr lang="en-US" sz="1100">
              <a:solidFill>
                <a:schemeClr val="dk1"/>
              </a:solidFill>
              <a:effectLst/>
              <a:latin typeface="+mn-lt"/>
              <a:ea typeface="+mn-ea"/>
              <a:cs typeface="+mn-cs"/>
            </a:rPr>
            <a:t>ТДДС (SOCs)</a:t>
          </a:r>
          <a:r>
            <a:rPr lang="mk-MK" sz="1100">
              <a:solidFill>
                <a:schemeClr val="dk1"/>
              </a:solidFill>
              <a:effectLst/>
              <a:latin typeface="+mn-lt"/>
              <a:ea typeface="+mn-ea"/>
              <a:cs typeface="+mn-cs"/>
            </a:rPr>
            <a:t>. Списокот е изготвен врз основа податоците добиени од Министерството за финансии и Централниот Регистар на Република Северна Македонија.</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Идентификувани се </a:t>
          </a:r>
          <a:r>
            <a:rPr lang="en-US" sz="1100">
              <a:solidFill>
                <a:schemeClr val="dk1"/>
              </a:solidFill>
              <a:effectLst/>
              <a:latin typeface="+mn-lt"/>
              <a:ea typeface="+mn-ea"/>
              <a:cs typeface="+mn-cs"/>
            </a:rPr>
            <a:t> 77 </a:t>
          </a:r>
          <a:r>
            <a:rPr lang="mk-MK" sz="1100">
              <a:solidFill>
                <a:schemeClr val="dk1"/>
              </a:solidFill>
              <a:effectLst/>
              <a:latin typeface="+mn-lt"/>
              <a:ea typeface="+mn-ea"/>
              <a:cs typeface="+mn-cs"/>
            </a:rPr>
            <a:t>субјекти на централно и </a:t>
          </a:r>
          <a:r>
            <a:rPr lang="en-US" sz="1100">
              <a:solidFill>
                <a:schemeClr val="dk1"/>
              </a:solidFill>
              <a:effectLst/>
              <a:latin typeface="+mn-lt"/>
              <a:ea typeface="+mn-ea"/>
              <a:cs typeface="+mn-cs"/>
            </a:rPr>
            <a:t>208 </a:t>
          </a:r>
          <a:r>
            <a:rPr lang="mk-MK" sz="1100">
              <a:solidFill>
                <a:schemeClr val="dk1"/>
              </a:solidFill>
              <a:effectLst/>
              <a:latin typeface="+mn-lt"/>
              <a:ea typeface="+mn-ea"/>
              <a:cs typeface="+mn-cs"/>
            </a:rPr>
            <a:t>субјекти на општинско ниво</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Првичниот список на претпријатија во државна сопственост П</a:t>
          </a:r>
          <a:r>
            <a:rPr lang="en-US" sz="1100">
              <a:solidFill>
                <a:schemeClr val="dk1"/>
              </a:solidFill>
              <a:effectLst/>
              <a:latin typeface="+mn-lt"/>
              <a:ea typeface="+mn-ea"/>
              <a:cs typeface="+mn-cs"/>
            </a:rPr>
            <a:t>ДС (SOEs) </a:t>
          </a:r>
          <a:r>
            <a:rPr lang="mk-MK" sz="1100">
              <a:solidFill>
                <a:schemeClr val="dk1"/>
              </a:solidFill>
              <a:effectLst/>
              <a:latin typeface="+mn-lt"/>
              <a:ea typeface="+mn-ea"/>
              <a:cs typeface="+mn-cs"/>
            </a:rPr>
            <a:t>и трговски друштва во сопственост или со учество на државата </a:t>
          </a:r>
          <a:r>
            <a:rPr lang="en-US" sz="1100">
              <a:solidFill>
                <a:schemeClr val="dk1"/>
              </a:solidFill>
              <a:effectLst/>
              <a:latin typeface="+mn-lt"/>
              <a:ea typeface="+mn-ea"/>
              <a:cs typeface="+mn-cs"/>
            </a:rPr>
            <a:t>ТДДС (SOCs)</a:t>
          </a:r>
          <a:r>
            <a:rPr lang="mk-MK" sz="1100">
              <a:solidFill>
                <a:schemeClr val="dk1"/>
              </a:solidFill>
              <a:effectLst/>
              <a:latin typeface="+mn-lt"/>
              <a:ea typeface="+mn-ea"/>
              <a:cs typeface="+mn-cs"/>
            </a:rPr>
            <a:t> е дополнет со државни малцински удел во други компании врз основа на податоците добиени од Централниот депозитар на хартии од вредност.</a:t>
          </a:r>
        </a:p>
        <a:p>
          <a:pPr lvl="0"/>
          <a:endParaRPr lang="en-US" sz="1100">
            <a:solidFill>
              <a:schemeClr val="dk1"/>
            </a:solidFill>
            <a:effectLst/>
            <a:latin typeface="+mn-lt"/>
            <a:ea typeface="+mn-ea"/>
            <a:cs typeface="+mn-cs"/>
          </a:endParaRPr>
        </a:p>
        <a:p>
          <a:pPr lvl="0"/>
          <a:r>
            <a:rPr lang="mk-MK" sz="1100" b="1">
              <a:solidFill>
                <a:schemeClr val="dk1"/>
              </a:solidFill>
              <a:effectLst/>
              <a:latin typeface="+mn-lt"/>
              <a:ea typeface="+mn-ea"/>
              <a:cs typeface="+mn-cs"/>
            </a:rPr>
            <a:t>Пополнување на листата на податоци, релевантни за креирање на политики засновани на докази за П</a:t>
          </a:r>
          <a:r>
            <a:rPr lang="en-US" sz="1100" b="1">
              <a:solidFill>
                <a:schemeClr val="dk1"/>
              </a:solidFill>
              <a:effectLst/>
              <a:latin typeface="+mn-lt"/>
              <a:ea typeface="+mn-ea"/>
              <a:cs typeface="+mn-cs"/>
            </a:rPr>
            <a:t>ДС (SOEs)</a:t>
          </a:r>
          <a:r>
            <a:rPr lang="mk-MK" sz="1100" b="1">
              <a:solidFill>
                <a:schemeClr val="dk1"/>
              </a:solidFill>
              <a:effectLst/>
              <a:latin typeface="+mn-lt"/>
              <a:ea typeface="+mn-ea"/>
              <a:cs typeface="+mn-cs"/>
            </a:rPr>
            <a:t>/</a:t>
          </a:r>
          <a:r>
            <a:rPr lang="en-US" sz="1100" b="1">
              <a:solidFill>
                <a:schemeClr val="dk1"/>
              </a:solidFill>
              <a:effectLst/>
              <a:latin typeface="+mn-lt"/>
              <a:ea typeface="+mn-ea"/>
              <a:cs typeface="+mn-cs"/>
            </a:rPr>
            <a:t> ТДДС (SOCs)</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Релевантните податоци се дефинирани во Предлог Правилникот со кој се уредува </a:t>
          </a:r>
          <a:r>
            <a:rPr lang="en-US" sz="1100">
              <a:solidFill>
                <a:schemeClr val="dk1"/>
              </a:solidFill>
              <a:effectLst/>
              <a:latin typeface="+mn-lt"/>
              <a:ea typeface="+mn-ea"/>
              <a:cs typeface="+mn-cs"/>
            </a:rPr>
            <a:t>опфатот</a:t>
          </a:r>
          <a:r>
            <a:rPr lang="mk-MK" sz="1100">
              <a:solidFill>
                <a:schemeClr val="dk1"/>
              </a:solidFill>
              <a:effectLst/>
              <a:latin typeface="+mn-lt"/>
              <a:ea typeface="+mn-ea"/>
              <a:cs typeface="+mn-cs"/>
            </a:rPr>
            <a:t> и</a:t>
          </a:r>
          <a:r>
            <a:rPr lang="en-US" sz="1100">
              <a:solidFill>
                <a:schemeClr val="dk1"/>
              </a:solidFill>
              <a:effectLst/>
              <a:latin typeface="+mn-lt"/>
              <a:ea typeface="+mn-ea"/>
              <a:cs typeface="+mn-cs"/>
            </a:rPr>
            <a:t> содржината </a:t>
          </a:r>
          <a:r>
            <a:rPr lang="mk-MK" sz="1100">
              <a:solidFill>
                <a:schemeClr val="dk1"/>
              </a:solidFill>
              <a:effectLst/>
              <a:latin typeface="+mn-lt"/>
              <a:ea typeface="+mn-ea"/>
              <a:cs typeface="+mn-cs"/>
            </a:rPr>
            <a:t> на регистарот, </a:t>
          </a:r>
          <a:r>
            <a:rPr lang="en-US" sz="1100">
              <a:solidFill>
                <a:schemeClr val="dk1"/>
              </a:solidFill>
              <a:effectLst/>
              <a:latin typeface="+mn-lt"/>
              <a:ea typeface="+mn-ea"/>
              <a:cs typeface="+mn-cs"/>
            </a:rPr>
            <a:t> изворите на прибирање на податоците за евиденцијата</a:t>
          </a:r>
          <a:r>
            <a:rPr lang="mk-MK" sz="1100">
              <a:solidFill>
                <a:schemeClr val="dk1"/>
              </a:solidFill>
              <a:effectLst/>
              <a:latin typeface="+mn-lt"/>
              <a:ea typeface="+mn-ea"/>
              <a:cs typeface="+mn-cs"/>
            </a:rPr>
            <a:t>, фреквенцијата на собирање и објавување на податоците</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Општите податоци за ЈП И ТД во државна сопственост Министерството за економија и труд ги обезбеди од Централниот регистер на Република Северна Македонија.</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Од Централниот регистер на Република Северна Македонија беа побарани и обезбедени и финансиски податоци од Билансите на успех и Билансите на состојба на ЈП и ТД во државна сопственост во последните три години. Врз основа на истите од страна на Министерството за економија и труд беа пресметани индикаторите за профитабилност, индикаторите за ефикасност, индикаторите за финансиска стабилност, индикаторите за економичност и индикаторите за ликвидност, а за компаниите кои котираат на берза и индикаторите за пазарна вредност.</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Од Министерството за финанси беа побарани податоци за државната подршка (доделени субвенции, капитални вложувања и државни гаранции </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mk-MK" sz="1100">
              <a:solidFill>
                <a:schemeClr val="dk1"/>
              </a:solidFill>
              <a:effectLst/>
              <a:latin typeface="+mn-lt"/>
              <a:ea typeface="+mn-ea"/>
              <a:cs typeface="+mn-cs"/>
            </a:rPr>
            <a:t>Имајќи во предвид дека националната законодавна рамка во овој момент не го уредува прашањето за воспоставување и водење на Регистерот на Јавни претпријатија во државна сопственост и трговски друштва со учество на државата,  и истата не е можно да се воспостави до утврдениот краен рок за воспоставување на Регистерот согласно Реформската агенда (30.06.2026 година), првата верзија на Регистерот според препораките на Европската комисија (</a:t>
          </a:r>
          <a:r>
            <a:rPr lang="mk-MK" sz="1100" u="sng">
              <a:solidFill>
                <a:schemeClr val="dk1"/>
              </a:solidFill>
              <a:effectLst/>
              <a:latin typeface="+mn-lt"/>
              <a:ea typeface="+mn-ea"/>
              <a:cs typeface="+mn-cs"/>
            </a:rPr>
            <a:t>Опција 2</a:t>
          </a:r>
          <a:r>
            <a:rPr lang="mk-MK" sz="1100">
              <a:solidFill>
                <a:schemeClr val="dk1"/>
              </a:solidFill>
              <a:effectLst/>
              <a:latin typeface="+mn-lt"/>
              <a:ea typeface="+mn-ea"/>
              <a:cs typeface="+mn-cs"/>
            </a:rPr>
            <a:t>)  се воспостави  на база на Владина комуникација, т.е. заклучок </a:t>
          </a:r>
          <a:r>
            <a:rPr lang="en-US" sz="1100">
              <a:solidFill>
                <a:schemeClr val="dk1"/>
              </a:solidFill>
              <a:effectLst/>
              <a:latin typeface="+mn-lt"/>
              <a:ea typeface="+mn-ea"/>
              <a:cs typeface="+mn-cs"/>
            </a:rPr>
            <a:t> </a:t>
          </a:r>
          <a:r>
            <a:rPr lang="mk-MK" sz="1100">
              <a:solidFill>
                <a:schemeClr val="dk1"/>
              </a:solidFill>
              <a:effectLst/>
              <a:latin typeface="+mn-lt"/>
              <a:ea typeface="+mn-ea"/>
              <a:cs typeface="+mn-cs"/>
            </a:rPr>
            <a:t>со</a:t>
          </a:r>
          <a:r>
            <a:rPr lang="mk-MK" sz="1100" baseline="0">
              <a:solidFill>
                <a:schemeClr val="dk1"/>
              </a:solidFill>
              <a:effectLst/>
              <a:latin typeface="+mn-lt"/>
              <a:ea typeface="+mn-ea"/>
              <a:cs typeface="+mn-cs"/>
            </a:rPr>
            <a:t> кој се усвојува  Информацијата на Министерството за економија и труд  </a:t>
          </a:r>
          <a:r>
            <a:rPr lang="mk-MK" sz="1100">
              <a:solidFill>
                <a:schemeClr val="dk1"/>
              </a:solidFill>
              <a:effectLst/>
              <a:latin typeface="+mn-lt"/>
              <a:ea typeface="+mn-ea"/>
              <a:cs typeface="+mn-cs"/>
            </a:rPr>
            <a:t>која ја дефинира содржината на Регистерот, листата на идентификуваните ЈП и ТД во целосна или делумна државна сопственост, и го утврдува начинот и роковите на собирање на податоците, во согласност со претстојниот предлог Закон за јавни претпријатија и трговски друштва во сопственост или со учество на Република Северна Македонија. </a:t>
          </a:r>
          <a:endParaRPr lang="en-US">
            <a:effectLst/>
          </a:endParaRPr>
        </a:p>
        <a:p>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Веруваме дека воспоставувањето јавен регистар на државни претпријатија ќе обезбеди поголема транспарентност на деловните активности и финансиските податоци на овие компании, што преку зголемената одговорност на менаџментот во крајна линија ќе придонесе за пофункционален систем на планирање, следење, известување и надзор над работата на овие компании. Поефикасниот надзор и подобреното корпоративно управување со државните претпријатија ќе обезбедат нивно попрофитабилно работење, поефикасно користење на ресурсите и поголема транспарентност во политиката за вработување. Исто така, спроведувањето на оваа активност ќе придонесе за општествено поодговорно работење на овие компании и нивно поефикасно опслужување на граѓаните.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Регистарот содржи повеќе работни листа и тоа:</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Работен лист Општи информации за регистерот,</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Работен лист Методологија за проценка на ризик кој ги содржи дефинициите на индикаторите  што ги користиме за проценка на ризикот,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Работен лист Список на ЈП и ТД во целосна или делумна државна сопственост на централно ниво,</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Посебен работен лист за секое ЈП и ТД од списокот на ЈП и ТД во целосна или делумна државна сопственост на централно ниво со општи информации за компанијата, преглед на податоците за регистрација и актите за основање, информации за органите/телата на управување и надзор, правниот статус и сопственичката структура на компанијата, како и преглед на финансиското работење на секое претпријатие во државна сопственост со приказ на клучните индикатори за профитабилност, ефикасност, финансиска стабилност (солвентност), економичност и ликвидност во согласност со Методологијата за  проценка на ризик.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Работен лист Список на ЈП и ТД во целосна или делумна државна сопственост на општинско ниво</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Посебен работен лист за секое ЈП и ТД од списокот ЈП и ТД во целосна или делумна државна сопственост на општинско ниво со општи информации за компанијата, преглед на податоците за регистрација и актите за основање, информации за органите/телата на управување и надзор, правниот статус и сопственичката структура на компанијата, како и преглед на финансиското работење на секое претпријатие во државна сопственост со приказ на клучните индикатори за профитабилност, ефикасност, финансиска стабилност (солвентност), економичност и ликвидност во согласност со Методологијата за  проценка на ризик. </a:t>
          </a:r>
          <a:endParaRPr lang="en-US" sz="1100">
            <a:solidFill>
              <a:schemeClr val="dk1"/>
            </a:solidFill>
            <a:effectLst/>
            <a:latin typeface="+mn-lt"/>
            <a:ea typeface="+mn-ea"/>
            <a:cs typeface="+mn-cs"/>
          </a:endParaRPr>
        </a:p>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167</xdr:row>
      <xdr:rowOff>100012</xdr:rowOff>
    </xdr:from>
    <xdr:to>
      <xdr:col>2</xdr:col>
      <xdr:colOff>723900</xdr:colOff>
      <xdr:row>181</xdr:row>
      <xdr:rowOff>176212</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xdr:colOff>
      <xdr:row>189</xdr:row>
      <xdr:rowOff>109536</xdr:rowOff>
    </xdr:from>
    <xdr:to>
      <xdr:col>2</xdr:col>
      <xdr:colOff>766762</xdr:colOff>
      <xdr:row>205</xdr:row>
      <xdr:rowOff>38099</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xdr:colOff>
      <xdr:row>143</xdr:row>
      <xdr:rowOff>128586</xdr:rowOff>
    </xdr:from>
    <xdr:to>
      <xdr:col>2</xdr:col>
      <xdr:colOff>795337</xdr:colOff>
      <xdr:row>159</xdr:row>
      <xdr:rowOff>19049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157162</xdr:rowOff>
    </xdr:from>
    <xdr:to>
      <xdr:col>2</xdr:col>
      <xdr:colOff>723900</xdr:colOff>
      <xdr:row>116</xdr:row>
      <xdr:rowOff>19050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xdr:colOff>
      <xdr:row>122</xdr:row>
      <xdr:rowOff>100012</xdr:rowOff>
    </xdr:from>
    <xdr:to>
      <xdr:col>2</xdr:col>
      <xdr:colOff>795337</xdr:colOff>
      <xdr:row>137</xdr:row>
      <xdr:rowOff>76200</xdr:rowOff>
    </xdr:to>
    <xdr:graphicFrame macro="">
      <xdr:nvGraphicFramePr>
        <xdr:cNvPr id="6" name="Chart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34290</xdr:colOff>
      <xdr:row>163</xdr:row>
      <xdr:rowOff>38100</xdr:rowOff>
    </xdr:from>
    <xdr:to>
      <xdr:col>2</xdr:col>
      <xdr:colOff>651510</xdr:colOff>
      <xdr:row>178</xdr:row>
      <xdr:rowOff>38100</xdr:rowOff>
    </xdr:to>
    <xdr:graphicFrame macro="">
      <xdr:nvGraphicFramePr>
        <xdr:cNvPr id="2" name="Chart 1">
          <a:extLst>
            <a:ext uri="{FF2B5EF4-FFF2-40B4-BE49-F238E27FC236}">
              <a16:creationId xmlns:a16="http://schemas.microsoft.com/office/drawing/2014/main" id="{00000000-0008-0000-C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96</xdr:row>
      <xdr:rowOff>45720</xdr:rowOff>
    </xdr:from>
    <xdr:to>
      <xdr:col>2</xdr:col>
      <xdr:colOff>636270</xdr:colOff>
      <xdr:row>111</xdr:row>
      <xdr:rowOff>45720</xdr:rowOff>
    </xdr:to>
    <xdr:graphicFrame macro="">
      <xdr:nvGraphicFramePr>
        <xdr:cNvPr id="3" name="Chart 2">
          <a:extLst>
            <a:ext uri="{FF2B5EF4-FFF2-40B4-BE49-F238E27FC236}">
              <a16:creationId xmlns:a16="http://schemas.microsoft.com/office/drawing/2014/main" id="{00000000-0008-0000-C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C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41910</xdr:colOff>
      <xdr:row>139</xdr:row>
      <xdr:rowOff>167640</xdr:rowOff>
    </xdr:from>
    <xdr:to>
      <xdr:col>2</xdr:col>
      <xdr:colOff>659130</xdr:colOff>
      <xdr:row>154</xdr:row>
      <xdr:rowOff>167640</xdr:rowOff>
    </xdr:to>
    <xdr:graphicFrame macro="">
      <xdr:nvGraphicFramePr>
        <xdr:cNvPr id="5" name="Chart 4">
          <a:extLst>
            <a:ext uri="{FF2B5EF4-FFF2-40B4-BE49-F238E27FC236}">
              <a16:creationId xmlns:a16="http://schemas.microsoft.com/office/drawing/2014/main" id="{00000000-0008-0000-C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110490</xdr:colOff>
      <xdr:row>185</xdr:row>
      <xdr:rowOff>68580</xdr:rowOff>
    </xdr:from>
    <xdr:to>
      <xdr:col>2</xdr:col>
      <xdr:colOff>727710</xdr:colOff>
      <xdr:row>200</xdr:row>
      <xdr:rowOff>68580</xdr:rowOff>
    </xdr:to>
    <xdr:graphicFrame macro="">
      <xdr:nvGraphicFramePr>
        <xdr:cNvPr id="6" name="Chart 5">
          <a:extLst>
            <a:ext uri="{FF2B5EF4-FFF2-40B4-BE49-F238E27FC236}">
              <a16:creationId xmlns:a16="http://schemas.microsoft.com/office/drawing/2014/main" id="{00000000-0008-0000-C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15240</xdr:colOff>
      <xdr:row>163</xdr:row>
      <xdr:rowOff>22860</xdr:rowOff>
    </xdr:from>
    <xdr:to>
      <xdr:col>2</xdr:col>
      <xdr:colOff>632460</xdr:colOff>
      <xdr:row>178</xdr:row>
      <xdr:rowOff>22860</xdr:rowOff>
    </xdr:to>
    <xdr:graphicFrame macro="">
      <xdr:nvGraphicFramePr>
        <xdr:cNvPr id="2" name="Chart 1">
          <a:extLst>
            <a:ext uri="{FF2B5EF4-FFF2-40B4-BE49-F238E27FC236}">
              <a16:creationId xmlns:a16="http://schemas.microsoft.com/office/drawing/2014/main" id="{00000000-0008-0000-C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30480</xdr:rowOff>
    </xdr:from>
    <xdr:to>
      <xdr:col>2</xdr:col>
      <xdr:colOff>617220</xdr:colOff>
      <xdr:row>111</xdr:row>
      <xdr:rowOff>30480</xdr:rowOff>
    </xdr:to>
    <xdr:graphicFrame macro="">
      <xdr:nvGraphicFramePr>
        <xdr:cNvPr id="3" name="Chart 2">
          <a:extLst>
            <a:ext uri="{FF2B5EF4-FFF2-40B4-BE49-F238E27FC236}">
              <a16:creationId xmlns:a16="http://schemas.microsoft.com/office/drawing/2014/main" id="{00000000-0008-0000-C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118</xdr:row>
      <xdr:rowOff>167640</xdr:rowOff>
    </xdr:from>
    <xdr:to>
      <xdr:col>2</xdr:col>
      <xdr:colOff>708660</xdr:colOff>
      <xdr:row>133</xdr:row>
      <xdr:rowOff>167640</xdr:rowOff>
    </xdr:to>
    <xdr:graphicFrame macro="">
      <xdr:nvGraphicFramePr>
        <xdr:cNvPr id="4" name="Chart 3">
          <a:extLst>
            <a:ext uri="{FF2B5EF4-FFF2-40B4-BE49-F238E27FC236}">
              <a16:creationId xmlns:a16="http://schemas.microsoft.com/office/drawing/2014/main" id="{00000000-0008-0000-C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C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99060</xdr:colOff>
      <xdr:row>185</xdr:row>
      <xdr:rowOff>83820</xdr:rowOff>
    </xdr:from>
    <xdr:to>
      <xdr:col>2</xdr:col>
      <xdr:colOff>716280</xdr:colOff>
      <xdr:row>200</xdr:row>
      <xdr:rowOff>83820</xdr:rowOff>
    </xdr:to>
    <xdr:graphicFrame macro="">
      <xdr:nvGraphicFramePr>
        <xdr:cNvPr id="6" name="Chart 5">
          <a:extLst>
            <a:ext uri="{FF2B5EF4-FFF2-40B4-BE49-F238E27FC236}">
              <a16:creationId xmlns:a16="http://schemas.microsoft.com/office/drawing/2014/main" id="{00000000-0008-0000-C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163</xdr:row>
      <xdr:rowOff>22860</xdr:rowOff>
    </xdr:from>
    <xdr:to>
      <xdr:col>2</xdr:col>
      <xdr:colOff>617220</xdr:colOff>
      <xdr:row>178</xdr:row>
      <xdr:rowOff>22860</xdr:rowOff>
    </xdr:to>
    <xdr:graphicFrame macro="">
      <xdr:nvGraphicFramePr>
        <xdr:cNvPr id="2" name="Chart 1">
          <a:extLst>
            <a:ext uri="{FF2B5EF4-FFF2-40B4-BE49-F238E27FC236}">
              <a16:creationId xmlns:a16="http://schemas.microsoft.com/office/drawing/2014/main" id="{00000000-0008-0000-C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C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144780</xdr:rowOff>
    </xdr:from>
    <xdr:to>
      <xdr:col>2</xdr:col>
      <xdr:colOff>617220</xdr:colOff>
      <xdr:row>133</xdr:row>
      <xdr:rowOff>144780</xdr:rowOff>
    </xdr:to>
    <xdr:graphicFrame macro="">
      <xdr:nvGraphicFramePr>
        <xdr:cNvPr id="4" name="Chart 3">
          <a:extLst>
            <a:ext uri="{FF2B5EF4-FFF2-40B4-BE49-F238E27FC236}">
              <a16:creationId xmlns:a16="http://schemas.microsoft.com/office/drawing/2014/main" id="{00000000-0008-0000-C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C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184</xdr:row>
      <xdr:rowOff>358140</xdr:rowOff>
    </xdr:from>
    <xdr:to>
      <xdr:col>2</xdr:col>
      <xdr:colOff>617220</xdr:colOff>
      <xdr:row>199</xdr:row>
      <xdr:rowOff>175260</xdr:rowOff>
    </xdr:to>
    <xdr:graphicFrame macro="">
      <xdr:nvGraphicFramePr>
        <xdr:cNvPr id="6" name="Chart 5">
          <a:extLst>
            <a:ext uri="{FF2B5EF4-FFF2-40B4-BE49-F238E27FC236}">
              <a16:creationId xmlns:a16="http://schemas.microsoft.com/office/drawing/2014/main" id="{00000000-0008-0000-C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96</xdr:row>
      <xdr:rowOff>91440</xdr:rowOff>
    </xdr:from>
    <xdr:to>
      <xdr:col>2</xdr:col>
      <xdr:colOff>617220</xdr:colOff>
      <xdr:row>111</xdr:row>
      <xdr:rowOff>91440</xdr:rowOff>
    </xdr:to>
    <xdr:graphicFrame macro="">
      <xdr:nvGraphicFramePr>
        <xdr:cNvPr id="2" name="Chart 1">
          <a:extLst>
            <a:ext uri="{FF2B5EF4-FFF2-40B4-BE49-F238E27FC236}">
              <a16:creationId xmlns:a16="http://schemas.microsoft.com/office/drawing/2014/main" id="{00000000-0008-0000-C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106680</xdr:rowOff>
    </xdr:from>
    <xdr:to>
      <xdr:col>2</xdr:col>
      <xdr:colOff>617220</xdr:colOff>
      <xdr:row>133</xdr:row>
      <xdr:rowOff>106680</xdr:rowOff>
    </xdr:to>
    <xdr:graphicFrame macro="">
      <xdr:nvGraphicFramePr>
        <xdr:cNvPr id="3" name="Chart 2">
          <a:extLst>
            <a:ext uri="{FF2B5EF4-FFF2-40B4-BE49-F238E27FC236}">
              <a16:creationId xmlns:a16="http://schemas.microsoft.com/office/drawing/2014/main" id="{00000000-0008-0000-C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4" name="Chart 3">
          <a:extLst>
            <a:ext uri="{FF2B5EF4-FFF2-40B4-BE49-F238E27FC236}">
              <a16:creationId xmlns:a16="http://schemas.microsoft.com/office/drawing/2014/main" id="{00000000-0008-0000-C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xdr:colOff>
      <xdr:row>185</xdr:row>
      <xdr:rowOff>60960</xdr:rowOff>
    </xdr:from>
    <xdr:to>
      <xdr:col>2</xdr:col>
      <xdr:colOff>670560</xdr:colOff>
      <xdr:row>200</xdr:row>
      <xdr:rowOff>60960</xdr:rowOff>
    </xdr:to>
    <xdr:graphicFrame macro="">
      <xdr:nvGraphicFramePr>
        <xdr:cNvPr id="5" name="Chart 4">
          <a:extLst>
            <a:ext uri="{FF2B5EF4-FFF2-40B4-BE49-F238E27FC236}">
              <a16:creationId xmlns:a16="http://schemas.microsoft.com/office/drawing/2014/main" id="{00000000-0008-0000-C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163</xdr:row>
      <xdr:rowOff>114300</xdr:rowOff>
    </xdr:from>
    <xdr:to>
      <xdr:col>2</xdr:col>
      <xdr:colOff>617220</xdr:colOff>
      <xdr:row>179</xdr:row>
      <xdr:rowOff>76200</xdr:rowOff>
    </xdr:to>
    <xdr:graphicFrame macro="">
      <xdr:nvGraphicFramePr>
        <xdr:cNvPr id="2" name="Chart 1">
          <a:extLst>
            <a:ext uri="{FF2B5EF4-FFF2-40B4-BE49-F238E27FC236}">
              <a16:creationId xmlns:a16="http://schemas.microsoft.com/office/drawing/2014/main" id="{00000000-0008-0000-C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617220</xdr:colOff>
      <xdr:row>111</xdr:row>
      <xdr:rowOff>45720</xdr:rowOff>
    </xdr:to>
    <xdr:graphicFrame macro="">
      <xdr:nvGraphicFramePr>
        <xdr:cNvPr id="3" name="Chart 2">
          <a:extLst>
            <a:ext uri="{FF2B5EF4-FFF2-40B4-BE49-F238E27FC236}">
              <a16:creationId xmlns:a16="http://schemas.microsoft.com/office/drawing/2014/main" id="{00000000-0008-0000-C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xdr:colOff>
      <xdr:row>118</xdr:row>
      <xdr:rowOff>114300</xdr:rowOff>
    </xdr:from>
    <xdr:to>
      <xdr:col>2</xdr:col>
      <xdr:colOff>662940</xdr:colOff>
      <xdr:row>133</xdr:row>
      <xdr:rowOff>114300</xdr:rowOff>
    </xdr:to>
    <xdr:graphicFrame macro="">
      <xdr:nvGraphicFramePr>
        <xdr:cNvPr id="4" name="Chart 3">
          <a:extLst>
            <a:ext uri="{FF2B5EF4-FFF2-40B4-BE49-F238E27FC236}">
              <a16:creationId xmlns:a16="http://schemas.microsoft.com/office/drawing/2014/main" id="{00000000-0008-0000-C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106680</xdr:colOff>
      <xdr:row>139</xdr:row>
      <xdr:rowOff>99060</xdr:rowOff>
    </xdr:from>
    <xdr:to>
      <xdr:col>2</xdr:col>
      <xdr:colOff>723900</xdr:colOff>
      <xdr:row>154</xdr:row>
      <xdr:rowOff>99060</xdr:rowOff>
    </xdr:to>
    <xdr:graphicFrame macro="">
      <xdr:nvGraphicFramePr>
        <xdr:cNvPr id="5" name="Chart 4">
          <a:extLst>
            <a:ext uri="{FF2B5EF4-FFF2-40B4-BE49-F238E27FC236}">
              <a16:creationId xmlns:a16="http://schemas.microsoft.com/office/drawing/2014/main" id="{00000000-0008-0000-C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160020</xdr:rowOff>
    </xdr:from>
    <xdr:to>
      <xdr:col>2</xdr:col>
      <xdr:colOff>617220</xdr:colOff>
      <xdr:row>201</xdr:row>
      <xdr:rowOff>7620</xdr:rowOff>
    </xdr:to>
    <xdr:graphicFrame macro="">
      <xdr:nvGraphicFramePr>
        <xdr:cNvPr id="6" name="Chart 5">
          <a:extLst>
            <a:ext uri="{FF2B5EF4-FFF2-40B4-BE49-F238E27FC236}">
              <a16:creationId xmlns:a16="http://schemas.microsoft.com/office/drawing/2014/main" id="{00000000-0008-0000-C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C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C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C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C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C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45720</xdr:colOff>
      <xdr:row>175</xdr:row>
      <xdr:rowOff>167640</xdr:rowOff>
    </xdr:from>
    <xdr:to>
      <xdr:col>2</xdr:col>
      <xdr:colOff>662940</xdr:colOff>
      <xdr:row>191</xdr:row>
      <xdr:rowOff>83820</xdr:rowOff>
    </xdr:to>
    <xdr:graphicFrame macro="">
      <xdr:nvGraphicFramePr>
        <xdr:cNvPr id="2" name="Chart 1">
          <a:extLst>
            <a:ext uri="{FF2B5EF4-FFF2-40B4-BE49-F238E27FC236}">
              <a16:creationId xmlns:a16="http://schemas.microsoft.com/office/drawing/2014/main" id="{00000000-0008-0000-C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108</xdr:row>
      <xdr:rowOff>106680</xdr:rowOff>
    </xdr:from>
    <xdr:to>
      <xdr:col>2</xdr:col>
      <xdr:colOff>693420</xdr:colOff>
      <xdr:row>124</xdr:row>
      <xdr:rowOff>60960</xdr:rowOff>
    </xdr:to>
    <xdr:graphicFrame macro="">
      <xdr:nvGraphicFramePr>
        <xdr:cNvPr id="3" name="Chart 2">
          <a:extLst>
            <a:ext uri="{FF2B5EF4-FFF2-40B4-BE49-F238E27FC236}">
              <a16:creationId xmlns:a16="http://schemas.microsoft.com/office/drawing/2014/main" id="{00000000-0008-0000-C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130</xdr:row>
      <xdr:rowOff>68580</xdr:rowOff>
    </xdr:from>
    <xdr:to>
      <xdr:col>2</xdr:col>
      <xdr:colOff>617220</xdr:colOff>
      <xdr:row>145</xdr:row>
      <xdr:rowOff>68580</xdr:rowOff>
    </xdr:to>
    <xdr:graphicFrame macro="">
      <xdr:nvGraphicFramePr>
        <xdr:cNvPr id="4" name="Chart 3">
          <a:extLst>
            <a:ext uri="{FF2B5EF4-FFF2-40B4-BE49-F238E27FC236}">
              <a16:creationId xmlns:a16="http://schemas.microsoft.com/office/drawing/2014/main" id="{00000000-0008-0000-C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151</xdr:row>
      <xdr:rowOff>99060</xdr:rowOff>
    </xdr:from>
    <xdr:to>
      <xdr:col>2</xdr:col>
      <xdr:colOff>640080</xdr:colOff>
      <xdr:row>166</xdr:row>
      <xdr:rowOff>99060</xdr:rowOff>
    </xdr:to>
    <xdr:graphicFrame macro="">
      <xdr:nvGraphicFramePr>
        <xdr:cNvPr id="5" name="Chart 4">
          <a:extLst>
            <a:ext uri="{FF2B5EF4-FFF2-40B4-BE49-F238E27FC236}">
              <a16:creationId xmlns:a16="http://schemas.microsoft.com/office/drawing/2014/main" id="{00000000-0008-0000-C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197</xdr:row>
      <xdr:rowOff>83820</xdr:rowOff>
    </xdr:from>
    <xdr:to>
      <xdr:col>2</xdr:col>
      <xdr:colOff>678180</xdr:colOff>
      <xdr:row>213</xdr:row>
      <xdr:rowOff>7620</xdr:rowOff>
    </xdr:to>
    <xdr:graphicFrame macro="">
      <xdr:nvGraphicFramePr>
        <xdr:cNvPr id="6" name="Chart 5">
          <a:extLst>
            <a:ext uri="{FF2B5EF4-FFF2-40B4-BE49-F238E27FC236}">
              <a16:creationId xmlns:a16="http://schemas.microsoft.com/office/drawing/2014/main" id="{00000000-0008-0000-C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52387</xdr:colOff>
      <xdr:row>163</xdr:row>
      <xdr:rowOff>128587</xdr:rowOff>
    </xdr:from>
    <xdr:to>
      <xdr:col>2</xdr:col>
      <xdr:colOff>776287</xdr:colOff>
      <xdr:row>178</xdr:row>
      <xdr:rowOff>180975</xdr:rowOff>
    </xdr:to>
    <xdr:graphicFrame macro="">
      <xdr:nvGraphicFramePr>
        <xdr:cNvPr id="2" name="Chart 1">
          <a:extLst>
            <a:ext uri="{FF2B5EF4-FFF2-40B4-BE49-F238E27FC236}">
              <a16:creationId xmlns:a16="http://schemas.microsoft.com/office/drawing/2014/main" id="{00000000-0008-0000-D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185</xdr:row>
      <xdr:rowOff>138112</xdr:rowOff>
    </xdr:from>
    <xdr:to>
      <xdr:col>2</xdr:col>
      <xdr:colOff>723900</xdr:colOff>
      <xdr:row>200</xdr:row>
      <xdr:rowOff>23812</xdr:rowOff>
    </xdr:to>
    <xdr:graphicFrame macro="">
      <xdr:nvGraphicFramePr>
        <xdr:cNvPr id="3" name="Chart 2">
          <a:extLst>
            <a:ext uri="{FF2B5EF4-FFF2-40B4-BE49-F238E27FC236}">
              <a16:creationId xmlns:a16="http://schemas.microsoft.com/office/drawing/2014/main" id="{00000000-0008-0000-D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xdr:colOff>
      <xdr:row>96</xdr:row>
      <xdr:rowOff>157162</xdr:rowOff>
    </xdr:from>
    <xdr:to>
      <xdr:col>2</xdr:col>
      <xdr:colOff>728662</xdr:colOff>
      <xdr:row>111</xdr:row>
      <xdr:rowOff>42862</xdr:rowOff>
    </xdr:to>
    <xdr:graphicFrame macro="">
      <xdr:nvGraphicFramePr>
        <xdr:cNvPr id="4" name="Chart 3">
          <a:extLst>
            <a:ext uri="{FF2B5EF4-FFF2-40B4-BE49-F238E27FC236}">
              <a16:creationId xmlns:a16="http://schemas.microsoft.com/office/drawing/2014/main" id="{00000000-0008-0000-D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80962</xdr:colOff>
      <xdr:row>118</xdr:row>
      <xdr:rowOff>166687</xdr:rowOff>
    </xdr:from>
    <xdr:to>
      <xdr:col>2</xdr:col>
      <xdr:colOff>804862</xdr:colOff>
      <xdr:row>133</xdr:row>
      <xdr:rowOff>52387</xdr:rowOff>
    </xdr:to>
    <xdr:graphicFrame macro="">
      <xdr:nvGraphicFramePr>
        <xdr:cNvPr id="5" name="Chart 4">
          <a:extLst>
            <a:ext uri="{FF2B5EF4-FFF2-40B4-BE49-F238E27FC236}">
              <a16:creationId xmlns:a16="http://schemas.microsoft.com/office/drawing/2014/main" id="{00000000-0008-0000-D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119062</xdr:colOff>
      <xdr:row>139</xdr:row>
      <xdr:rowOff>147637</xdr:rowOff>
    </xdr:from>
    <xdr:to>
      <xdr:col>2</xdr:col>
      <xdr:colOff>842962</xdr:colOff>
      <xdr:row>154</xdr:row>
      <xdr:rowOff>33337</xdr:rowOff>
    </xdr:to>
    <xdr:graphicFrame macro="">
      <xdr:nvGraphicFramePr>
        <xdr:cNvPr id="6" name="Chart 5">
          <a:extLst>
            <a:ext uri="{FF2B5EF4-FFF2-40B4-BE49-F238E27FC236}">
              <a16:creationId xmlns:a16="http://schemas.microsoft.com/office/drawing/2014/main" id="{00000000-0008-0000-D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109537</xdr:colOff>
      <xdr:row>163</xdr:row>
      <xdr:rowOff>147637</xdr:rowOff>
    </xdr:from>
    <xdr:to>
      <xdr:col>2</xdr:col>
      <xdr:colOff>833437</xdr:colOff>
      <xdr:row>178</xdr:row>
      <xdr:rowOff>33337</xdr:rowOff>
    </xdr:to>
    <xdr:graphicFrame macro="">
      <xdr:nvGraphicFramePr>
        <xdr:cNvPr id="2" name="Chart 1">
          <a:extLst>
            <a:ext uri="{FF2B5EF4-FFF2-40B4-BE49-F238E27FC236}">
              <a16:creationId xmlns:a16="http://schemas.microsoft.com/office/drawing/2014/main" id="{00000000-0008-0000-D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xdr:colOff>
      <xdr:row>96</xdr:row>
      <xdr:rowOff>109537</xdr:rowOff>
    </xdr:from>
    <xdr:to>
      <xdr:col>2</xdr:col>
      <xdr:colOff>804862</xdr:colOff>
      <xdr:row>110</xdr:row>
      <xdr:rowOff>185737</xdr:rowOff>
    </xdr:to>
    <xdr:graphicFrame macro="">
      <xdr:nvGraphicFramePr>
        <xdr:cNvPr id="3" name="Chart 2">
          <a:extLst>
            <a:ext uri="{FF2B5EF4-FFF2-40B4-BE49-F238E27FC236}">
              <a16:creationId xmlns:a16="http://schemas.microsoft.com/office/drawing/2014/main" id="{00000000-0008-0000-D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xdr:colOff>
      <xdr:row>118</xdr:row>
      <xdr:rowOff>157162</xdr:rowOff>
    </xdr:from>
    <xdr:to>
      <xdr:col>2</xdr:col>
      <xdr:colOff>728662</xdr:colOff>
      <xdr:row>133</xdr:row>
      <xdr:rowOff>42862</xdr:rowOff>
    </xdr:to>
    <xdr:graphicFrame macro="">
      <xdr:nvGraphicFramePr>
        <xdr:cNvPr id="4" name="Chart 3">
          <a:extLst>
            <a:ext uri="{FF2B5EF4-FFF2-40B4-BE49-F238E27FC236}">
              <a16:creationId xmlns:a16="http://schemas.microsoft.com/office/drawing/2014/main" id="{00000000-0008-0000-D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140</xdr:row>
      <xdr:rowOff>4762</xdr:rowOff>
    </xdr:from>
    <xdr:to>
      <xdr:col>2</xdr:col>
      <xdr:colOff>723900</xdr:colOff>
      <xdr:row>154</xdr:row>
      <xdr:rowOff>80962</xdr:rowOff>
    </xdr:to>
    <xdr:graphicFrame macro="">
      <xdr:nvGraphicFramePr>
        <xdr:cNvPr id="5" name="Chart 4">
          <a:extLst>
            <a:ext uri="{FF2B5EF4-FFF2-40B4-BE49-F238E27FC236}">
              <a16:creationId xmlns:a16="http://schemas.microsoft.com/office/drawing/2014/main" id="{00000000-0008-0000-D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138112</xdr:rowOff>
    </xdr:from>
    <xdr:to>
      <xdr:col>2</xdr:col>
      <xdr:colOff>723900</xdr:colOff>
      <xdr:row>200</xdr:row>
      <xdr:rowOff>23812</xdr:rowOff>
    </xdr:to>
    <xdr:graphicFrame macro="">
      <xdr:nvGraphicFramePr>
        <xdr:cNvPr id="6" name="Chart 5">
          <a:extLst>
            <a:ext uri="{FF2B5EF4-FFF2-40B4-BE49-F238E27FC236}">
              <a16:creationId xmlns:a16="http://schemas.microsoft.com/office/drawing/2014/main" id="{00000000-0008-0000-D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D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D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D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D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D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163</xdr:row>
      <xdr:rowOff>80962</xdr:rowOff>
    </xdr:from>
    <xdr:to>
      <xdr:col>2</xdr:col>
      <xdr:colOff>723900</xdr:colOff>
      <xdr:row>177</xdr:row>
      <xdr:rowOff>157162</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96</xdr:row>
      <xdr:rowOff>157161</xdr:rowOff>
    </xdr:from>
    <xdr:to>
      <xdr:col>2</xdr:col>
      <xdr:colOff>752475</xdr:colOff>
      <xdr:row>111</xdr:row>
      <xdr:rowOff>161924</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118</xdr:row>
      <xdr:rowOff>147637</xdr:rowOff>
    </xdr:from>
    <xdr:to>
      <xdr:col>2</xdr:col>
      <xdr:colOff>733425</xdr:colOff>
      <xdr:row>133</xdr:row>
      <xdr:rowOff>33337</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147637</xdr:rowOff>
    </xdr:from>
    <xdr:to>
      <xdr:col>2</xdr:col>
      <xdr:colOff>723900</xdr:colOff>
      <xdr:row>154</xdr:row>
      <xdr:rowOff>33337</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185</xdr:row>
      <xdr:rowOff>119062</xdr:rowOff>
    </xdr:from>
    <xdr:to>
      <xdr:col>2</xdr:col>
      <xdr:colOff>752475</xdr:colOff>
      <xdr:row>200</xdr:row>
      <xdr:rowOff>4762</xdr:rowOff>
    </xdr:to>
    <xdr:graphicFrame macro="">
      <xdr:nvGraphicFramePr>
        <xdr:cNvPr id="6" name="Chart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D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D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D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D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D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431800</xdr:colOff>
      <xdr:row>119</xdr:row>
      <xdr:rowOff>165100</xdr:rowOff>
    </xdr:from>
    <xdr:to>
      <xdr:col>2</xdr:col>
      <xdr:colOff>609600</xdr:colOff>
      <xdr:row>134</xdr:row>
      <xdr:rowOff>50800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241300</xdr:colOff>
      <xdr:row>97</xdr:row>
      <xdr:rowOff>114300</xdr:rowOff>
    </xdr:from>
    <xdr:to>
      <xdr:col>2</xdr:col>
      <xdr:colOff>419100</xdr:colOff>
      <xdr:row>112</xdr:row>
      <xdr:rowOff>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xdr:colOff>
      <xdr:row>163</xdr:row>
      <xdr:rowOff>68580</xdr:rowOff>
    </xdr:from>
    <xdr:to>
      <xdr:col>2</xdr:col>
      <xdr:colOff>624840</xdr:colOff>
      <xdr:row>178</xdr:row>
      <xdr:rowOff>68580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99060</xdr:rowOff>
    </xdr:from>
    <xdr:to>
      <xdr:col>2</xdr:col>
      <xdr:colOff>617220</xdr:colOff>
      <xdr:row>133</xdr:row>
      <xdr:rowOff>99060</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617220</xdr:colOff>
      <xdr:row>154</xdr:row>
      <xdr:rowOff>76200</xdr:rowOff>
    </xdr:to>
    <xdr:graphicFrame macro="">
      <xdr:nvGraphicFramePr>
        <xdr:cNvPr id="5" name="Chart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53340</xdr:rowOff>
    </xdr:from>
    <xdr:to>
      <xdr:col>2</xdr:col>
      <xdr:colOff>617220</xdr:colOff>
      <xdr:row>200</xdr:row>
      <xdr:rowOff>53340</xdr:rowOff>
    </xdr:to>
    <xdr:graphicFrame macro="">
      <xdr:nvGraphicFramePr>
        <xdr:cNvPr id="6" name="Chart 5">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163</xdr:row>
      <xdr:rowOff>91440</xdr:rowOff>
    </xdr:from>
    <xdr:to>
      <xdr:col>2</xdr:col>
      <xdr:colOff>617220</xdr:colOff>
      <xdr:row>178</xdr:row>
      <xdr:rowOff>91440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106680</xdr:rowOff>
    </xdr:from>
    <xdr:to>
      <xdr:col>2</xdr:col>
      <xdr:colOff>617220</xdr:colOff>
      <xdr:row>111</xdr:row>
      <xdr:rowOff>106680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68580</xdr:rowOff>
    </xdr:from>
    <xdr:to>
      <xdr:col>2</xdr:col>
      <xdr:colOff>655320</xdr:colOff>
      <xdr:row>133</xdr:row>
      <xdr:rowOff>68580</xdr:rowOff>
    </xdr:to>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76200</xdr:rowOff>
    </xdr:from>
    <xdr:to>
      <xdr:col>2</xdr:col>
      <xdr:colOff>647700</xdr:colOff>
      <xdr:row>154</xdr:row>
      <xdr:rowOff>76200</xdr:rowOff>
    </xdr:to>
    <xdr:graphicFrame macro="">
      <xdr:nvGraphicFramePr>
        <xdr:cNvPr id="5" name="Chart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185</xdr:row>
      <xdr:rowOff>38100</xdr:rowOff>
    </xdr:from>
    <xdr:to>
      <xdr:col>2</xdr:col>
      <xdr:colOff>640080</xdr:colOff>
      <xdr:row>200</xdr:row>
      <xdr:rowOff>38100</xdr:rowOff>
    </xdr:to>
    <xdr:graphicFrame macro="">
      <xdr:nvGraphicFramePr>
        <xdr:cNvPr id="6" name="Chart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22860</xdr:colOff>
      <xdr:row>163</xdr:row>
      <xdr:rowOff>91440</xdr:rowOff>
    </xdr:from>
    <xdr:to>
      <xdr:col>2</xdr:col>
      <xdr:colOff>640080</xdr:colOff>
      <xdr:row>179</xdr:row>
      <xdr:rowOff>30480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76200</xdr:rowOff>
    </xdr:from>
    <xdr:to>
      <xdr:col>2</xdr:col>
      <xdr:colOff>617220</xdr:colOff>
      <xdr:row>133</xdr:row>
      <xdr:rowOff>76200</xdr:rowOff>
    </xdr:to>
    <xdr:graphicFrame macro="">
      <xdr:nvGraphicFramePr>
        <xdr:cNvPr id="4" name="Chart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99060</xdr:rowOff>
    </xdr:from>
    <xdr:to>
      <xdr:col>2</xdr:col>
      <xdr:colOff>617220</xdr:colOff>
      <xdr:row>154</xdr:row>
      <xdr:rowOff>99060</xdr:rowOff>
    </xdr:to>
    <xdr:graphicFrame macro="">
      <xdr:nvGraphicFramePr>
        <xdr:cNvPr id="5" name="Chart 4">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91440</xdr:rowOff>
    </xdr:from>
    <xdr:to>
      <xdr:col>2</xdr:col>
      <xdr:colOff>617220</xdr:colOff>
      <xdr:row>200</xdr:row>
      <xdr:rowOff>91440</xdr:rowOff>
    </xdr:to>
    <xdr:graphicFrame macro="">
      <xdr:nvGraphicFramePr>
        <xdr:cNvPr id="6" name="Chart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228600</xdr:colOff>
      <xdr:row>163</xdr:row>
      <xdr:rowOff>91440</xdr:rowOff>
    </xdr:from>
    <xdr:to>
      <xdr:col>2</xdr:col>
      <xdr:colOff>845820</xdr:colOff>
      <xdr:row>178</xdr:row>
      <xdr:rowOff>91440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96</xdr:row>
      <xdr:rowOff>60960</xdr:rowOff>
    </xdr:from>
    <xdr:to>
      <xdr:col>2</xdr:col>
      <xdr:colOff>662940</xdr:colOff>
      <xdr:row>111</xdr:row>
      <xdr:rowOff>60960</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118</xdr:row>
      <xdr:rowOff>91440</xdr:rowOff>
    </xdr:from>
    <xdr:to>
      <xdr:col>2</xdr:col>
      <xdr:colOff>708660</xdr:colOff>
      <xdr:row>133</xdr:row>
      <xdr:rowOff>91440</xdr:rowOff>
    </xdr:to>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114300</xdr:rowOff>
    </xdr:from>
    <xdr:to>
      <xdr:col>2</xdr:col>
      <xdr:colOff>617220</xdr:colOff>
      <xdr:row>154</xdr:row>
      <xdr:rowOff>114300</xdr:rowOff>
    </xdr:to>
    <xdr:graphicFrame macro="">
      <xdr:nvGraphicFramePr>
        <xdr:cNvPr id="5" name="Chart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45720</xdr:rowOff>
    </xdr:from>
    <xdr:to>
      <xdr:col>2</xdr:col>
      <xdr:colOff>617220</xdr:colOff>
      <xdr:row>201</xdr:row>
      <xdr:rowOff>45720</xdr:rowOff>
    </xdr:to>
    <xdr:graphicFrame macro="">
      <xdr:nvGraphicFramePr>
        <xdr:cNvPr id="6" name="Chart 5">
          <a:extLst>
            <a:ext uri="{FF2B5EF4-FFF2-40B4-BE49-F238E27FC236}">
              <a16:creationId xmlns:a16="http://schemas.microsoft.com/office/drawing/2014/main" id="{00000000-0008-0000-1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90487</xdr:colOff>
      <xdr:row>163</xdr:row>
      <xdr:rowOff>90486</xdr:rowOff>
    </xdr:from>
    <xdr:to>
      <xdr:col>2</xdr:col>
      <xdr:colOff>814387</xdr:colOff>
      <xdr:row>178</xdr:row>
      <xdr:rowOff>133349</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xdr:colOff>
      <xdr:row>185</xdr:row>
      <xdr:rowOff>138111</xdr:rowOff>
    </xdr:from>
    <xdr:to>
      <xdr:col>2</xdr:col>
      <xdr:colOff>766762</xdr:colOff>
      <xdr:row>201</xdr:row>
      <xdr:rowOff>9524</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139</xdr:row>
      <xdr:rowOff>166686</xdr:rowOff>
    </xdr:from>
    <xdr:to>
      <xdr:col>2</xdr:col>
      <xdr:colOff>766762</xdr:colOff>
      <xdr:row>154</xdr:row>
      <xdr:rowOff>171449</xdr:rowOff>
    </xdr:to>
    <xdr:graphicFrame macro="">
      <xdr:nvGraphicFramePr>
        <xdr:cNvPr id="4" name="Chart 3">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118</xdr:row>
      <xdr:rowOff>128587</xdr:rowOff>
    </xdr:from>
    <xdr:to>
      <xdr:col>2</xdr:col>
      <xdr:colOff>723900</xdr:colOff>
      <xdr:row>133</xdr:row>
      <xdr:rowOff>14287</xdr:rowOff>
    </xdr:to>
    <xdr:graphicFrame macro="">
      <xdr:nvGraphicFramePr>
        <xdr:cNvPr id="5" name="Chart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96</xdr:row>
      <xdr:rowOff>109537</xdr:rowOff>
    </xdr:from>
    <xdr:to>
      <xdr:col>2</xdr:col>
      <xdr:colOff>723900</xdr:colOff>
      <xdr:row>112</xdr:row>
      <xdr:rowOff>28575</xdr:rowOff>
    </xdr:to>
    <xdr:graphicFrame macro="">
      <xdr:nvGraphicFramePr>
        <xdr:cNvPr id="6" name="Chart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163</xdr:row>
      <xdr:rowOff>171450</xdr:rowOff>
    </xdr:from>
    <xdr:to>
      <xdr:col>2</xdr:col>
      <xdr:colOff>617220</xdr:colOff>
      <xdr:row>178</xdr:row>
      <xdr:rowOff>171450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96</xdr:row>
      <xdr:rowOff>110490</xdr:rowOff>
    </xdr:from>
    <xdr:to>
      <xdr:col>2</xdr:col>
      <xdr:colOff>685800</xdr:colOff>
      <xdr:row>111</xdr:row>
      <xdr:rowOff>110490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49530</xdr:rowOff>
    </xdr:from>
    <xdr:to>
      <xdr:col>2</xdr:col>
      <xdr:colOff>617220</xdr:colOff>
      <xdr:row>133</xdr:row>
      <xdr:rowOff>49530</xdr:rowOff>
    </xdr:to>
    <xdr:graphicFrame macro="">
      <xdr:nvGraphicFramePr>
        <xdr:cNvPr id="4" name="Chart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118110</xdr:rowOff>
    </xdr:from>
    <xdr:to>
      <xdr:col>2</xdr:col>
      <xdr:colOff>617220</xdr:colOff>
      <xdr:row>154</xdr:row>
      <xdr:rowOff>118110</xdr:rowOff>
    </xdr:to>
    <xdr:graphicFrame macro="">
      <xdr:nvGraphicFramePr>
        <xdr:cNvPr id="5" name="Chart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185</xdr:row>
      <xdr:rowOff>102870</xdr:rowOff>
    </xdr:from>
    <xdr:to>
      <xdr:col>2</xdr:col>
      <xdr:colOff>655320</xdr:colOff>
      <xdr:row>200</xdr:row>
      <xdr:rowOff>102870</xdr:rowOff>
    </xdr:to>
    <xdr:graphicFrame macro="">
      <xdr:nvGraphicFramePr>
        <xdr:cNvPr id="6" name="Chart 5">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1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114300</xdr:rowOff>
    </xdr:from>
    <xdr:to>
      <xdr:col>11</xdr:col>
      <xdr:colOff>215900</xdr:colOff>
      <xdr:row>92</xdr:row>
      <xdr:rowOff>12700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76300" y="685800"/>
          <a:ext cx="8978900" cy="1685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k-MK" sz="1100" b="1">
              <a:solidFill>
                <a:schemeClr val="dk1"/>
              </a:solidFill>
              <a:effectLst/>
              <a:latin typeface="+mn-lt"/>
              <a:ea typeface="+mn-ea"/>
              <a:cs typeface="+mn-cs"/>
            </a:rPr>
            <a:t>МЕТОДОЛОГИЈА ЗА ПРОЦЕНКА НА РИЗИК</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Методологијата</a:t>
          </a:r>
          <a:r>
            <a:rPr lang="mk-MK" sz="1100">
              <a:solidFill>
                <a:schemeClr val="dk1"/>
              </a:solidFill>
              <a:effectLst/>
              <a:latin typeface="+mn-lt"/>
              <a:ea typeface="+mn-ea"/>
              <a:cs typeface="+mn-cs"/>
            </a:rPr>
            <a:t> за проценка на ризик на Јавните претпријатија и Трговски друштва во делумна или целосна државна сопственост, </a:t>
          </a:r>
          <a:r>
            <a:rPr lang="sq-AL" sz="1100">
              <a:solidFill>
                <a:schemeClr val="dk1"/>
              </a:solidFill>
              <a:effectLst/>
              <a:latin typeface="+mn-lt"/>
              <a:ea typeface="+mn-ea"/>
              <a:cs typeface="+mn-cs"/>
            </a:rPr>
            <a:t>основани од Влада на РСМ, Град Скопје, општините во Град Скопје и општините во РСМ</a:t>
          </a:r>
          <a:r>
            <a:rPr lang="en-US" sz="1100">
              <a:solidFill>
                <a:schemeClr val="dk1"/>
              </a:solidFill>
              <a:effectLst/>
              <a:latin typeface="+mn-lt"/>
              <a:ea typeface="+mn-ea"/>
              <a:cs typeface="+mn-cs"/>
            </a:rPr>
            <a:t>, се </a:t>
          </a:r>
          <a:r>
            <a:rPr lang="mk-MK" sz="1100">
              <a:solidFill>
                <a:schemeClr val="dk1"/>
              </a:solidFill>
              <a:effectLst/>
              <a:latin typeface="+mn-lt"/>
              <a:ea typeface="+mn-ea"/>
              <a:cs typeface="+mn-cs"/>
            </a:rPr>
            <a:t>заснива</a:t>
          </a:r>
          <a:r>
            <a:rPr lang="en-US" sz="1100">
              <a:solidFill>
                <a:schemeClr val="dk1"/>
              </a:solidFill>
              <a:effectLst/>
              <a:latin typeface="+mn-lt"/>
              <a:ea typeface="+mn-ea"/>
              <a:cs typeface="+mn-cs"/>
            </a:rPr>
            <a:t> на </a:t>
          </a:r>
          <a:r>
            <a:rPr lang="mk-MK" sz="1100">
              <a:solidFill>
                <a:schemeClr val="dk1"/>
              </a:solidFill>
              <a:effectLst/>
              <a:latin typeface="+mn-lt"/>
              <a:ea typeface="+mn-ea"/>
              <a:cs typeface="+mn-cs"/>
            </a:rPr>
            <a:t>финансиска анализа на нивните </a:t>
          </a:r>
          <a:r>
            <a:rPr lang="en-US" sz="1100">
              <a:solidFill>
                <a:schemeClr val="dk1"/>
              </a:solidFill>
              <a:effectLst/>
              <a:latin typeface="+mn-lt"/>
              <a:ea typeface="+mn-ea"/>
              <a:cs typeface="+mn-cs"/>
            </a:rPr>
            <a:t>годишн</a:t>
          </a:r>
          <a:r>
            <a:rPr lang="mk-MK" sz="1100">
              <a:solidFill>
                <a:schemeClr val="dk1"/>
              </a:solidFill>
              <a:effectLst/>
              <a:latin typeface="+mn-lt"/>
              <a:ea typeface="+mn-ea"/>
              <a:cs typeface="+mn-cs"/>
            </a:rPr>
            <a:t>и</a:t>
          </a:r>
          <a:r>
            <a:rPr lang="en-US" sz="1100">
              <a:solidFill>
                <a:schemeClr val="dk1"/>
              </a:solidFill>
              <a:effectLst/>
              <a:latin typeface="+mn-lt"/>
              <a:ea typeface="+mn-ea"/>
              <a:cs typeface="+mn-cs"/>
            </a:rPr>
            <a:t> сметк</a:t>
          </a:r>
          <a:r>
            <a:rPr lang="mk-MK" sz="1100">
              <a:solidFill>
                <a:schemeClr val="dk1"/>
              </a:solidFill>
              <a:effectLst/>
              <a:latin typeface="+mn-lt"/>
              <a:ea typeface="+mn-ea"/>
              <a:cs typeface="+mn-cs"/>
            </a:rPr>
            <a:t>и</a:t>
          </a:r>
          <a:r>
            <a:rPr lang="en-US" sz="1100">
              <a:solidFill>
                <a:schemeClr val="dk1"/>
              </a:solidFill>
              <a:effectLst/>
              <a:latin typeface="+mn-lt"/>
              <a:ea typeface="+mn-ea"/>
              <a:cs typeface="+mn-cs"/>
            </a:rPr>
            <a:t>/ финансиски извештаи  коишто се изготвени согласно со меѓународните стандарди за финансиско известување. </a:t>
          </a:r>
        </a:p>
        <a:p>
          <a:r>
            <a:rPr lang="mk-MK" sz="1100">
              <a:solidFill>
                <a:schemeClr val="dk1"/>
              </a:solidFill>
              <a:effectLst/>
              <a:latin typeface="+mn-lt"/>
              <a:ea typeface="+mn-ea"/>
              <a:cs typeface="+mn-cs"/>
            </a:rPr>
            <a:t>За проценка на ризикот  се користат  5 групи на финансиски индикатори и тоа: </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индикаторите за профитабилност</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индикаторите за ефикасност</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индикаторите за финансиска стабилност</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индикаторите за економичност и</a:t>
          </a:r>
          <a:endParaRPr lang="en-US" sz="1100">
            <a:solidFill>
              <a:schemeClr val="dk1"/>
            </a:solidFill>
            <a:effectLst/>
            <a:latin typeface="+mn-lt"/>
            <a:ea typeface="+mn-ea"/>
            <a:cs typeface="+mn-cs"/>
          </a:endParaRPr>
        </a:p>
        <a:p>
          <a:pPr lvl="0"/>
          <a:r>
            <a:rPr lang="mk-MK" sz="1100">
              <a:solidFill>
                <a:schemeClr val="dk1"/>
              </a:solidFill>
              <a:effectLst/>
              <a:latin typeface="+mn-lt"/>
              <a:ea typeface="+mn-ea"/>
              <a:cs typeface="+mn-cs"/>
            </a:rPr>
            <a:t>индикаторите за ликвидност</a:t>
          </a:r>
          <a:endParaRPr lang="en-US" sz="1100">
            <a:solidFill>
              <a:schemeClr val="dk1"/>
            </a:solidFill>
            <a:effectLst/>
            <a:latin typeface="+mn-lt"/>
            <a:ea typeface="+mn-ea"/>
            <a:cs typeface="+mn-cs"/>
          </a:endParaRPr>
        </a:p>
        <a:p>
          <a:r>
            <a:rPr lang="mk-MK" sz="1100" b="1">
              <a:solidFill>
                <a:schemeClr val="dk1"/>
              </a:solidFill>
              <a:effectLst/>
              <a:latin typeface="+mn-lt"/>
              <a:ea typeface="+mn-ea"/>
              <a:cs typeface="+mn-cs"/>
            </a:rPr>
            <a:t>Индикаторите за профитабилност</a:t>
          </a:r>
          <a:r>
            <a:rPr lang="mk-MK" sz="1100">
              <a:solidFill>
                <a:schemeClr val="dk1"/>
              </a:solidFill>
              <a:effectLst/>
              <a:latin typeface="+mn-lt"/>
              <a:ea typeface="+mn-ea"/>
              <a:cs typeface="+mn-cs"/>
            </a:rPr>
            <a:t> ја мерат с</a:t>
          </a:r>
          <a:r>
            <a:rPr lang="en-US" sz="1100">
              <a:solidFill>
                <a:schemeClr val="dk1"/>
              </a:solidFill>
              <a:effectLst/>
              <a:latin typeface="+mn-lt"/>
              <a:ea typeface="+mn-ea"/>
              <a:cs typeface="+mn-cs"/>
            </a:rPr>
            <a:t>пособноста  да се генерира профит</a:t>
          </a:r>
          <a:r>
            <a:rPr lang="mk-MK" sz="1100">
              <a:solidFill>
                <a:schemeClr val="dk1"/>
              </a:solidFill>
              <a:effectLst/>
              <a:latin typeface="+mn-lt"/>
              <a:ea typeface="+mn-ea"/>
              <a:cs typeface="+mn-cs"/>
            </a:rPr>
            <a:t> со ангажираните средства.  Како индикатори на профитабилност се користат:  нето профитната маржа, оперативната профитна маржа, стапката на поврат на средствата (</a:t>
          </a:r>
          <a:r>
            <a:rPr lang="en-US" sz="1100">
              <a:solidFill>
                <a:schemeClr val="dk1"/>
              </a:solidFill>
              <a:effectLst/>
              <a:latin typeface="+mn-lt"/>
              <a:ea typeface="+mn-ea"/>
              <a:cs typeface="+mn-cs"/>
            </a:rPr>
            <a:t>ROA</a:t>
          </a:r>
          <a:r>
            <a:rPr lang="mk-MK" sz="1100">
              <a:solidFill>
                <a:schemeClr val="dk1"/>
              </a:solidFill>
              <a:effectLst/>
              <a:latin typeface="+mn-lt"/>
              <a:ea typeface="+mn-ea"/>
              <a:cs typeface="+mn-cs"/>
            </a:rPr>
            <a:t>) , п</a:t>
          </a:r>
          <a:r>
            <a:rPr lang="en-US" sz="1100">
              <a:solidFill>
                <a:schemeClr val="dk1"/>
              </a:solidFill>
              <a:effectLst/>
              <a:latin typeface="+mn-lt"/>
              <a:ea typeface="+mn-ea"/>
              <a:cs typeface="+mn-cs"/>
            </a:rPr>
            <a:t>оказателот на поврат на трошоци</a:t>
          </a:r>
          <a:r>
            <a:rPr lang="mk-MK" sz="1100">
              <a:solidFill>
                <a:schemeClr val="dk1"/>
              </a:solidFill>
              <a:effectLst/>
              <a:latin typeface="+mn-lt"/>
              <a:ea typeface="+mn-ea"/>
              <a:cs typeface="+mn-cs"/>
            </a:rPr>
            <a:t> т.е.поврат на инвестицијата  (</a:t>
          </a:r>
          <a:r>
            <a:rPr lang="en-US" sz="1100">
              <a:solidFill>
                <a:schemeClr val="dk1"/>
              </a:solidFill>
              <a:effectLst/>
              <a:latin typeface="+mn-lt"/>
              <a:ea typeface="+mn-ea"/>
              <a:cs typeface="+mn-cs"/>
            </a:rPr>
            <a:t>ROI - Return on Investment) </a:t>
          </a:r>
          <a:r>
            <a:rPr lang="mk-MK" sz="1100">
              <a:solidFill>
                <a:schemeClr val="dk1"/>
              </a:solidFill>
              <a:effectLst/>
              <a:latin typeface="+mn-lt"/>
              <a:ea typeface="+mn-ea"/>
              <a:cs typeface="+mn-cs"/>
            </a:rPr>
            <a:t>и стапката на поврат на капиталот (</a:t>
          </a:r>
          <a:r>
            <a:rPr lang="en-US" sz="1100">
              <a:solidFill>
                <a:schemeClr val="dk1"/>
              </a:solidFill>
              <a:effectLst/>
              <a:latin typeface="+mn-lt"/>
              <a:ea typeface="+mn-ea"/>
              <a:cs typeface="+mn-cs"/>
            </a:rPr>
            <a:t>ROE) .</a:t>
          </a:r>
        </a:p>
        <a:p>
          <a:r>
            <a:rPr lang="mk-MK" sz="1100">
              <a:solidFill>
                <a:schemeClr val="dk1"/>
              </a:solidFill>
              <a:effectLst/>
              <a:latin typeface="+mn-lt"/>
              <a:ea typeface="+mn-ea"/>
              <a:cs typeface="+mn-cs"/>
            </a:rPr>
            <a:t>Нето профитната маржа ја покажува нето добивката генерирана од секој денар остварена продажба. </a:t>
          </a:r>
          <a:r>
            <a:rPr lang="en-US" sz="1100">
              <a:solidFill>
                <a:schemeClr val="dk1"/>
              </a:solidFill>
              <a:effectLst/>
              <a:latin typeface="+mn-lt"/>
              <a:ea typeface="+mn-ea"/>
              <a:cs typeface="+mn-cs"/>
            </a:rPr>
            <a:t>Таа претставува однос меѓу вредноста на остварената нето-добивка (оперативната добивка по одзем</a:t>
          </a:r>
          <a:r>
            <a:rPr lang="mk-MK" sz="1100">
              <a:solidFill>
                <a:schemeClr val="dk1"/>
              </a:solidFill>
              <a:effectLst/>
              <a:latin typeface="+mn-lt"/>
              <a:ea typeface="+mn-ea"/>
              <a:cs typeface="+mn-cs"/>
            </a:rPr>
            <a:t>е</a:t>
          </a:r>
          <a:r>
            <a:rPr lang="en-US" sz="1100">
              <a:solidFill>
                <a:schemeClr val="dk1"/>
              </a:solidFill>
              <a:effectLst/>
              <a:latin typeface="+mn-lt"/>
              <a:ea typeface="+mn-ea"/>
              <a:cs typeface="+mn-cs"/>
            </a:rPr>
            <a:t>ните даноци и камати) и вредноста на остварената продажба</a:t>
          </a:r>
          <a:r>
            <a:rPr lang="mk-MK" sz="1100">
              <a:solidFill>
                <a:schemeClr val="dk1"/>
              </a:solidFill>
              <a:effectLst/>
              <a:latin typeface="+mn-lt"/>
              <a:ea typeface="+mn-ea"/>
              <a:cs typeface="+mn-cs"/>
            </a:rPr>
            <a:t>. Поголем коефициент укажува дека поголем дел на остварените приходи се реализира како добивка.</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Оперативната профитна маржа го покажува односот меѓу оперативната добивка (бруто добивка намалена за оперативни трошоци) и приходите од продажба на претпријатието.  Овој показател објаснува колку профит една компанија остварува од нејзиното работење за секој денар остварена продажба по покривање на оперативните трошоци на работењето. Поголем коефициент укажува дека поголем дел на остварените приходи се реализира како оперативна добивка. Големата варијација на оперативната маржа е индикатор на ризик.</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Стапката на поврат на средствата </a:t>
          </a:r>
          <a:r>
            <a:rPr lang="en-US" sz="1100">
              <a:solidFill>
                <a:schemeClr val="dk1"/>
              </a:solidFill>
              <a:effectLst/>
              <a:latin typeface="+mn-lt"/>
              <a:ea typeface="+mn-ea"/>
              <a:cs typeface="+mn-cs"/>
            </a:rPr>
            <a:t>ROA (Return on assets) е финансиски индикатор кој ја мери профитабилноста на компанијата во однос на нејзиниот вкупен имот, покажувајќи колку ефикасно управува со средствата за генерирање нето добивка. Повисок ROA значи подобра ефикасност и поголема профитабилност, додека понизок ROA укажува на простор за подобрување. </a:t>
          </a:r>
        </a:p>
        <a:p>
          <a:r>
            <a:rPr lang="mk-MK" sz="1100">
              <a:solidFill>
                <a:schemeClr val="dk1"/>
              </a:solidFill>
              <a:effectLst/>
              <a:latin typeface="+mn-lt"/>
              <a:ea typeface="+mn-ea"/>
              <a:cs typeface="+mn-cs"/>
            </a:rPr>
            <a:t>Стапката на поврат на капиталот </a:t>
          </a:r>
          <a:r>
            <a:rPr lang="en-US" sz="1100">
              <a:solidFill>
                <a:schemeClr val="dk1"/>
              </a:solidFill>
              <a:effectLst/>
              <a:latin typeface="+mn-lt"/>
              <a:ea typeface="+mn-ea"/>
              <a:cs typeface="+mn-cs"/>
            </a:rPr>
            <a:t>ROE </a:t>
          </a:r>
          <a:r>
            <a:rPr lang="mk-MK" sz="1100">
              <a:solidFill>
                <a:schemeClr val="dk1"/>
              </a:solidFill>
              <a:effectLst/>
              <a:latin typeface="+mn-lt"/>
              <a:ea typeface="+mn-ea"/>
              <a:cs typeface="+mn-cs"/>
            </a:rPr>
            <a:t>(</a:t>
          </a:r>
          <a:r>
            <a:rPr lang="en-US" sz="1100">
              <a:solidFill>
                <a:schemeClr val="dk1"/>
              </a:solidFill>
              <a:effectLst/>
              <a:latin typeface="+mn-lt"/>
              <a:ea typeface="+mn-ea"/>
              <a:cs typeface="+mn-cs"/>
            </a:rPr>
            <a:t>Return on equity)</a:t>
          </a:r>
          <a:r>
            <a:rPr lang="mk-MK" sz="1100">
              <a:solidFill>
                <a:schemeClr val="dk1"/>
              </a:solidFill>
              <a:effectLst/>
              <a:latin typeface="+mn-lt"/>
              <a:ea typeface="+mn-ea"/>
              <a:cs typeface="+mn-cs"/>
            </a:rPr>
            <a:t> е финансиски индикатор кој им покажува на сопствениците на капиталот колку ефикасно се користат нивните средства. Односно, </a:t>
          </a:r>
          <a:r>
            <a:rPr lang="en-US" sz="1100">
              <a:solidFill>
                <a:schemeClr val="dk1"/>
              </a:solidFill>
              <a:effectLst/>
              <a:latin typeface="+mn-lt"/>
              <a:ea typeface="+mn-ea"/>
              <a:cs typeface="+mn-cs"/>
            </a:rPr>
            <a:t>ROE </a:t>
          </a:r>
          <a:r>
            <a:rPr lang="mk-MK" sz="1100">
              <a:solidFill>
                <a:schemeClr val="dk1"/>
              </a:solidFill>
              <a:effectLst/>
              <a:latin typeface="+mn-lt"/>
              <a:ea typeface="+mn-ea"/>
              <a:cs typeface="+mn-cs"/>
            </a:rPr>
            <a:t>покажува колкав поврат имаат сопствениците на капиталот на својата инвестиција. Повисок </a:t>
          </a:r>
          <a:r>
            <a:rPr lang="en-US" sz="1100">
              <a:solidFill>
                <a:schemeClr val="dk1"/>
              </a:solidFill>
              <a:effectLst/>
              <a:latin typeface="+mn-lt"/>
              <a:ea typeface="+mn-ea"/>
              <a:cs typeface="+mn-cs"/>
            </a:rPr>
            <a:t>ROE</a:t>
          </a:r>
          <a:r>
            <a:rPr lang="mk-MK" sz="1100">
              <a:solidFill>
                <a:schemeClr val="dk1"/>
              </a:solidFill>
              <a:effectLst/>
              <a:latin typeface="+mn-lt"/>
              <a:ea typeface="+mn-ea"/>
              <a:cs typeface="+mn-cs"/>
            </a:rPr>
            <a:t> укажува декла компанијата генерира поголем поврат по единица сопствен капитал.</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П</a:t>
          </a:r>
          <a:r>
            <a:rPr lang="en-US" sz="1100">
              <a:solidFill>
                <a:schemeClr val="dk1"/>
              </a:solidFill>
              <a:effectLst/>
              <a:latin typeface="+mn-lt"/>
              <a:ea typeface="+mn-ea"/>
              <a:cs typeface="+mn-cs"/>
            </a:rPr>
            <a:t>оказателот на поврат на трошоци  попознат како Поврат на инвестицијата (ROI - Return on Investment), е финансиска </a:t>
          </a:r>
          <a:r>
            <a:rPr lang="mk-MK" sz="1100">
              <a:solidFill>
                <a:schemeClr val="dk1"/>
              </a:solidFill>
              <a:effectLst/>
              <a:latin typeface="+mn-lt"/>
              <a:ea typeface="+mn-ea"/>
              <a:cs typeface="+mn-cs"/>
            </a:rPr>
            <a:t>индикатор </a:t>
          </a:r>
          <a:r>
            <a:rPr lang="en-US" sz="1100">
              <a:solidFill>
                <a:schemeClr val="dk1"/>
              </a:solidFill>
              <a:effectLst/>
              <a:latin typeface="+mn-lt"/>
              <a:ea typeface="+mn-ea"/>
              <a:cs typeface="+mn-cs"/>
            </a:rPr>
            <a:t> која ја мери ефикасноста на инвестираните средства во однос на остварениот профит. Најчесто се користи за да се утврди колку заработка носи секој денар потрошен или инвестиран во бизнисот.</a:t>
          </a:r>
        </a:p>
        <a:p>
          <a:r>
            <a:rPr lang="mk-MK" sz="1100" b="1">
              <a:solidFill>
                <a:schemeClr val="dk1"/>
              </a:solidFill>
              <a:effectLst/>
              <a:latin typeface="+mn-lt"/>
              <a:ea typeface="+mn-ea"/>
              <a:cs typeface="+mn-cs"/>
            </a:rPr>
            <a:t>Индикаторите за ефикасност</a:t>
          </a:r>
          <a:r>
            <a:rPr lang="mk-MK" sz="1100">
              <a:solidFill>
                <a:schemeClr val="dk1"/>
              </a:solidFill>
              <a:effectLst/>
              <a:latin typeface="+mn-lt"/>
              <a:ea typeface="+mn-ea"/>
              <a:cs typeface="+mn-cs"/>
            </a:rPr>
            <a:t> </a:t>
          </a:r>
          <a:r>
            <a:rPr lang="en-US" sz="1100">
              <a:solidFill>
                <a:schemeClr val="dk1"/>
              </a:solidFill>
              <a:effectLst/>
              <a:latin typeface="+mn-lt"/>
              <a:ea typeface="+mn-ea"/>
              <a:cs typeface="+mn-cs"/>
            </a:rPr>
            <a:t>ги мерат ефектите од потрошените средства (направените расходи)</a:t>
          </a:r>
          <a:r>
            <a:rPr lang="mk-MK" sz="1100">
              <a:solidFill>
                <a:schemeClr val="dk1"/>
              </a:solidFill>
              <a:effectLst/>
              <a:latin typeface="+mn-lt"/>
              <a:ea typeface="+mn-ea"/>
              <a:cs typeface="+mn-cs"/>
            </a:rPr>
            <a:t>. Овие индикатори </a:t>
          </a:r>
          <a:r>
            <a:rPr lang="en-US" sz="1100">
              <a:solidFill>
                <a:schemeClr val="dk1"/>
              </a:solidFill>
              <a:effectLst/>
              <a:latin typeface="+mn-lt"/>
              <a:ea typeface="+mn-ea"/>
              <a:cs typeface="+mn-cs"/>
            </a:rPr>
            <a:t>укажуваат колку ефикасно се искористени средствата на претпријатието и затоа често се нарекуваат односи за користење на (управување со) средствата. Оваа категорија на односи мери колку успешно деловниот субјект ги менаџира различните активности што ги води, односно како ги управува своите средства. </a:t>
          </a:r>
          <a:r>
            <a:rPr lang="mk-MK" sz="1100">
              <a:solidFill>
                <a:schemeClr val="dk1"/>
              </a:solidFill>
              <a:effectLst/>
              <a:latin typeface="+mn-lt"/>
              <a:ea typeface="+mn-ea"/>
              <a:cs typeface="+mn-cs"/>
            </a:rPr>
            <a:t>Ефикасноста на користење на средствата се изразува преку остварениот обем на активност со дадена големина на средства , така што поголемиот обем значи и поголем обрт и обратно. </a:t>
          </a:r>
          <a:r>
            <a:rPr lang="en-US" sz="1100">
              <a:solidFill>
                <a:schemeClr val="dk1"/>
              </a:solidFill>
              <a:effectLst/>
              <a:latin typeface="+mn-lt"/>
              <a:ea typeface="+mn-ea"/>
              <a:cs typeface="+mn-cs"/>
            </a:rPr>
            <a:t>Односите за активност покажуваат дали управувањето со работниот капитал и долгорочните средства е ефикасно. </a:t>
          </a:r>
          <a:r>
            <a:rPr lang="mk-MK" sz="1100">
              <a:solidFill>
                <a:schemeClr val="dk1"/>
              </a:solidFill>
              <a:effectLst/>
              <a:latin typeface="+mn-lt"/>
              <a:ea typeface="+mn-ea"/>
              <a:cs typeface="+mn-cs"/>
            </a:rPr>
            <a:t> Како индикатори на ефикасност се користат коефициентот на обрт на залихите,  коефициентот на обрт на вкупните средства, коефициентот на обрт на побарувањата од купувачите,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Коефициентот на обрт на залихите ја покажува ефикасноста на претпријатието во управувањето созалихите, односно покажува колку пати залихите на компанијата се претвораат во готови пари во текот на една година. Доколку неговата вредност е поголема се смета дека е подобро управувањето со залихите бидејќи тоа значи дека со понизок износ на залихи е остварен поголем волумен на реализација. Пониското ниво на залихи значи и пониски трошоци за управување со залихите.</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Коефициентот на обрт на вкупните средства  ја покажува општата ефикасност во користењето на вкупните средства и се пресметува како однос меѓу вкупните приходи и просечните вкупни средства (вкупните средства на почетокот на периодот – вкупните средства на крајот на периодот). Овој индикатор ги покажува остварените приходи од продажбата од секој денар средства со кои располага компанијата. Доколку неговата вредност е поголема се смета дека компанијата поефикасно ги користи своите средства.</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Коефициентот на обрт на побарувањата од купувачите покажува колку пати претпријатието ги претворило своите побарувања од купувачите во парични средства во текот на годината. Се пресметува како однос помеѓу Продажбата и просечните побарувања (побарувањата на почетокот на периодот – побарувањата на крајот на периодот). Повисоката вредност на овој коефициент  укажува на поголема ефикасност во работењето, односно поефикасна наплата на побарувањата од купувачите.</a:t>
          </a:r>
          <a:endParaRPr lang="en-US" sz="1100">
            <a:solidFill>
              <a:schemeClr val="dk1"/>
            </a:solidFill>
            <a:effectLst/>
            <a:latin typeface="+mn-lt"/>
            <a:ea typeface="+mn-ea"/>
            <a:cs typeface="+mn-cs"/>
          </a:endParaRPr>
        </a:p>
        <a:p>
          <a:r>
            <a:rPr lang="mk-MK" sz="1100" b="1">
              <a:solidFill>
                <a:schemeClr val="dk1"/>
              </a:solidFill>
              <a:effectLst/>
              <a:latin typeface="+mn-lt"/>
              <a:ea typeface="+mn-ea"/>
              <a:cs typeface="+mn-cs"/>
            </a:rPr>
            <a:t>Индикаторите за финансиска стабилност</a:t>
          </a:r>
          <a:r>
            <a:rPr lang="en-US" sz="1100">
              <a:solidFill>
                <a:schemeClr val="dk1"/>
              </a:solidFill>
              <a:effectLst/>
              <a:latin typeface="+mn-lt"/>
              <a:ea typeface="+mn-ea"/>
              <a:cs typeface="+mn-cs"/>
            </a:rPr>
            <a:t> укажуваат на финансиската сила на претпријатието, на изворите на финансирање на средствата, сопствени или туѓи, го покажуваат степенот на самофинансирање и степенот на кредитна способност.</a:t>
          </a:r>
          <a:r>
            <a:rPr lang="mk-MK" sz="1100">
              <a:solidFill>
                <a:schemeClr val="dk1"/>
              </a:solidFill>
              <a:effectLst/>
              <a:latin typeface="+mn-lt"/>
              <a:ea typeface="+mn-ea"/>
              <a:cs typeface="+mn-cs"/>
            </a:rPr>
            <a:t> Како индикатори на финансиска стабилност  се користат показателот на вкупна задолженост, показателот долг – сопствен капитал (</a:t>
          </a:r>
          <a:r>
            <a:rPr lang="en-US" sz="1100">
              <a:solidFill>
                <a:schemeClr val="dk1"/>
              </a:solidFill>
              <a:effectLst/>
              <a:latin typeface="+mn-lt"/>
              <a:ea typeface="+mn-ea"/>
              <a:cs typeface="+mn-cs"/>
            </a:rPr>
            <a:t>debt equity ratio), oдносот на долг според EBIT (Earnings before Interest and Taxes - Добивка пред камати и даноци) </a:t>
          </a:r>
          <a:r>
            <a:rPr lang="mk-MK" sz="1100">
              <a:solidFill>
                <a:schemeClr val="dk1"/>
              </a:solidFill>
              <a:effectLst/>
              <a:latin typeface="+mn-lt"/>
              <a:ea typeface="+mn-ea"/>
              <a:cs typeface="+mn-cs"/>
            </a:rPr>
            <a:t>и показателот за покриеност на каматата (</a:t>
          </a:r>
          <a:r>
            <a:rPr lang="en-US" sz="1100">
              <a:solidFill>
                <a:schemeClr val="dk1"/>
              </a:solidFill>
              <a:effectLst/>
              <a:latin typeface="+mn-lt"/>
              <a:ea typeface="+mn-ea"/>
              <a:cs typeface="+mn-cs"/>
            </a:rPr>
            <a:t>interest coverage ratio).</a:t>
          </a:r>
        </a:p>
        <a:p>
          <a:r>
            <a:rPr lang="mk-MK" sz="1100">
              <a:solidFill>
                <a:schemeClr val="dk1"/>
              </a:solidFill>
              <a:effectLst/>
              <a:latin typeface="+mn-lt"/>
              <a:ea typeface="+mn-ea"/>
              <a:cs typeface="+mn-cs"/>
            </a:rPr>
            <a:t>П</a:t>
          </a:r>
          <a:r>
            <a:rPr lang="en-US" sz="1100">
              <a:solidFill>
                <a:schemeClr val="dk1"/>
              </a:solidFill>
              <a:effectLst/>
              <a:latin typeface="+mn-lt"/>
              <a:ea typeface="+mn-ea"/>
              <a:cs typeface="+mn-cs"/>
            </a:rPr>
            <a:t>оказателот на вкупна задолженост </a:t>
          </a:r>
          <a:r>
            <a:rPr lang="mk-MK" sz="1100">
              <a:solidFill>
                <a:schemeClr val="dk1"/>
              </a:solidFill>
              <a:effectLst/>
              <a:latin typeface="+mn-lt"/>
              <a:ea typeface="+mn-ea"/>
              <a:cs typeface="+mn-cs"/>
            </a:rPr>
            <a:t>покажува колкав дел од средствата на компанијата се финансираат со задолжување. Овој коефициент помага да се оцени да ли компанијата е солвентна т.е. дали е способна да ги покрие своите долгорочни обврски и колкаво  е оптеретувањето. Пониска вредност на показателот укажува на постабилна финансиска структура на претпријатието бидејќи поголем дел од средствата се финансираат од сопствен капитал. Од друга страна финансирањето преку задолжување е поефикасно  и поради тоа повеќето  компании одржуваат некое ниво на задолженост.  Поради тоа при анализа на овој индикатор се има во предвид претходната историја на претпријатието кога станува збор за учеството на позајмените извори, како и максимално дозволената граница до 50% за финансирање од позајмени извори. </a:t>
          </a:r>
          <a:endParaRPr lang="en-US" sz="1100">
            <a:solidFill>
              <a:schemeClr val="dk1"/>
            </a:solidFill>
            <a:effectLst/>
            <a:latin typeface="+mn-lt"/>
            <a:ea typeface="+mn-ea"/>
            <a:cs typeface="+mn-cs"/>
          </a:endParaRPr>
        </a:p>
        <a:p>
          <a:r>
            <a:rPr lang="mk-MK" sz="1100">
              <a:solidFill>
                <a:schemeClr val="dk1"/>
              </a:solidFill>
              <a:effectLst/>
              <a:latin typeface="+mn-lt"/>
              <a:ea typeface="+mn-ea"/>
              <a:cs typeface="+mn-cs"/>
            </a:rPr>
            <a:t>Показателот долг – сопствен капитал (</a:t>
          </a:r>
          <a:r>
            <a:rPr lang="en-US" sz="1100">
              <a:solidFill>
                <a:schemeClr val="dk1"/>
              </a:solidFill>
              <a:effectLst/>
              <a:latin typeface="+mn-lt"/>
              <a:ea typeface="+mn-ea"/>
              <a:cs typeface="+mn-cs"/>
            </a:rPr>
            <a:t>debt equity ratio)</a:t>
          </a:r>
          <a:r>
            <a:rPr lang="mk-MK" sz="1100">
              <a:solidFill>
                <a:schemeClr val="dk1"/>
              </a:solidFill>
              <a:effectLst/>
              <a:latin typeface="+mn-lt"/>
              <a:ea typeface="+mn-ea"/>
              <a:cs typeface="+mn-cs"/>
            </a:rPr>
            <a:t> е финансиски показателкојшто го калкулира релативниот однос на вкупните обврски и капиталот на компанијата. Овој показател е еден од клучните финансиски показатели и се користи како стандард за оценување на финансиската состојба на компанијата и е мерило за способноста на компанијата за отплата на нејзините обврски. За оптимално ниво на коефициентот долг-сопствен капитал се смета вредоста 1, т.е. обврските да бидат еднакви на капиталот. Овој показател е специфичен кога станува збор за различни дејности бидејќи неговата висина зависи од пропорцијата на тековните со нетековните средства на компанијата. За повеќето компании максималната прифатлива вредност на овој показател е 1,5-2 и помалку. За големите јавни компании овој показател може да биде поголем и од 2 но за повеќето мали и средни компании тоа ниво е неприфатливо.</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Соодносот долг према EBITDA (Net Debt/EBITDA) е клучен финансиски показател кој ja покажува </a:t>
          </a:r>
          <a:r>
            <a:rPr lang="mk-MK" sz="1100">
              <a:solidFill>
                <a:schemeClr val="dk1"/>
              </a:solidFill>
              <a:effectLst/>
              <a:latin typeface="+mn-lt"/>
              <a:ea typeface="+mn-ea"/>
              <a:cs typeface="+mn-cs"/>
            </a:rPr>
            <a:t>способноста за отплата  на долгот на компанијата, т.е. </a:t>
          </a:r>
          <a:r>
            <a:rPr lang="en-US" sz="1100">
              <a:solidFill>
                <a:schemeClr val="dk1"/>
              </a:solidFill>
              <a:effectLst/>
              <a:latin typeface="+mn-lt"/>
              <a:ea typeface="+mn-ea"/>
              <a:cs typeface="+mn-cs"/>
            </a:rPr>
            <a:t> колку години би </a:t>
          </a:r>
          <a:r>
            <a:rPr lang="mk-MK" sz="1100">
              <a:solidFill>
                <a:schemeClr val="dk1"/>
              </a:solidFill>
              <a:effectLst/>
              <a:latin typeface="+mn-lt"/>
              <a:ea typeface="+mn-ea"/>
              <a:cs typeface="+mn-cs"/>
            </a:rPr>
            <a:t>и </a:t>
          </a:r>
          <a:r>
            <a:rPr lang="en-US" sz="1100">
              <a:solidFill>
                <a:schemeClr val="dk1"/>
              </a:solidFill>
              <a:effectLst/>
              <a:latin typeface="+mn-lt"/>
              <a:ea typeface="+mn-ea"/>
              <a:cs typeface="+mn-cs"/>
            </a:rPr>
            <a:t>биле потребни на </a:t>
          </a:r>
          <a:r>
            <a:rPr lang="mk-MK" sz="1100">
              <a:solidFill>
                <a:schemeClr val="dk1"/>
              </a:solidFill>
              <a:effectLst/>
              <a:latin typeface="+mn-lt"/>
              <a:ea typeface="+mn-ea"/>
              <a:cs typeface="+mn-cs"/>
            </a:rPr>
            <a:t>компанијата </a:t>
          </a:r>
          <a:r>
            <a:rPr lang="en-US" sz="1100">
              <a:solidFill>
                <a:schemeClr val="dk1"/>
              </a:solidFill>
              <a:effectLst/>
              <a:latin typeface="+mn-lt"/>
              <a:ea typeface="+mn-ea"/>
              <a:cs typeface="+mn-cs"/>
            </a:rPr>
            <a:t> да го отплати својот долг користејќи ја својата оперативна заработка (EBITDA), под претпоставка дека таа останува константна. </a:t>
          </a:r>
          <a:r>
            <a:rPr lang="mk-MK" sz="1100">
              <a:solidFill>
                <a:schemeClr val="dk1"/>
              </a:solidFill>
              <a:effectLst/>
              <a:latin typeface="+mn-lt"/>
              <a:ea typeface="+mn-ea"/>
              <a:cs typeface="+mn-cs"/>
            </a:rPr>
            <a:t>Овој индикатор овозможува споредба на задолженоста на компаниите од иста дејност без оглед на нивната големина. За умерен сооднос се смета соодносот во вредност 2-3. </a:t>
          </a:r>
          <a:r>
            <a:rPr lang="en-US" sz="1100">
              <a:solidFill>
                <a:schemeClr val="dk1"/>
              </a:solidFill>
              <a:effectLst/>
              <a:latin typeface="+mn-lt"/>
              <a:ea typeface="+mn-ea"/>
              <a:cs typeface="+mn-cs"/>
            </a:rPr>
            <a:t>Помал сооднос </a:t>
          </a:r>
          <a:r>
            <a:rPr lang="mk-MK" sz="1100">
              <a:solidFill>
                <a:schemeClr val="dk1"/>
              </a:solidFill>
              <a:effectLst/>
              <a:latin typeface="+mn-lt"/>
              <a:ea typeface="+mn-ea"/>
              <a:cs typeface="+mn-cs"/>
            </a:rPr>
            <a:t>во вредност помала од </a:t>
          </a:r>
          <a:r>
            <a:rPr lang="en-US" sz="1100">
              <a:solidFill>
                <a:schemeClr val="dk1"/>
              </a:solidFill>
              <a:effectLst/>
              <a:latin typeface="+mn-lt"/>
              <a:ea typeface="+mn-ea"/>
              <a:cs typeface="+mn-cs"/>
            </a:rPr>
            <a:t>2 </a:t>
          </a:r>
          <a:r>
            <a:rPr lang="mk-MK" sz="1100">
              <a:solidFill>
                <a:schemeClr val="dk1"/>
              </a:solidFill>
              <a:effectLst/>
              <a:latin typeface="+mn-lt"/>
              <a:ea typeface="+mn-ea"/>
              <a:cs typeface="+mn-cs"/>
            </a:rPr>
            <a:t>се смета за безбеден </a:t>
          </a:r>
          <a:r>
            <a:rPr lang="en-US" sz="1100">
              <a:solidFill>
                <a:schemeClr val="dk1"/>
              </a:solidFill>
              <a:effectLst/>
              <a:latin typeface="+mn-lt"/>
              <a:ea typeface="+mn-ea"/>
              <a:cs typeface="+mn-cs"/>
            </a:rPr>
            <a:t>укажува </a:t>
          </a:r>
          <a:r>
            <a:rPr lang="mk-MK" sz="1100">
              <a:solidFill>
                <a:schemeClr val="dk1"/>
              </a:solidFill>
              <a:effectLst/>
              <a:latin typeface="+mn-lt"/>
              <a:ea typeface="+mn-ea"/>
              <a:cs typeface="+mn-cs"/>
            </a:rPr>
            <a:t>дека компанијата лесно може да го отплати долгот</a:t>
          </a:r>
          <a:r>
            <a:rPr lang="en-US" sz="1100">
              <a:solidFill>
                <a:schemeClr val="dk1"/>
              </a:solidFill>
              <a:effectLst/>
              <a:latin typeface="+mn-lt"/>
              <a:ea typeface="+mn-ea"/>
              <a:cs typeface="+mn-cs"/>
            </a:rPr>
            <a:t>, додека </a:t>
          </a:r>
          <a:r>
            <a:rPr lang="mk-MK" sz="1100">
              <a:solidFill>
                <a:schemeClr val="dk1"/>
              </a:solidFill>
              <a:effectLst/>
              <a:latin typeface="+mn-lt"/>
              <a:ea typeface="+mn-ea"/>
              <a:cs typeface="+mn-cs"/>
            </a:rPr>
            <a:t>висок</a:t>
          </a:r>
          <a:r>
            <a:rPr lang="en-US" sz="1100">
              <a:solidFill>
                <a:schemeClr val="dk1"/>
              </a:solidFill>
              <a:effectLst/>
              <a:latin typeface="+mn-lt"/>
              <a:ea typeface="+mn-ea"/>
              <a:cs typeface="+mn-cs"/>
            </a:rPr>
            <a:t> сооднос</a:t>
          </a:r>
          <a:r>
            <a:rPr lang="mk-MK" sz="1100">
              <a:solidFill>
                <a:schemeClr val="dk1"/>
              </a:solidFill>
              <a:effectLst/>
              <a:latin typeface="+mn-lt"/>
              <a:ea typeface="+mn-ea"/>
              <a:cs typeface="+mn-cs"/>
            </a:rPr>
            <a:t> во вредност поголема од 4</a:t>
          </a:r>
          <a:r>
            <a:rPr lang="en-US" sz="1100">
              <a:solidFill>
                <a:schemeClr val="dk1"/>
              </a:solidFill>
              <a:effectLst/>
              <a:latin typeface="+mn-lt"/>
              <a:ea typeface="+mn-ea"/>
              <a:cs typeface="+mn-cs"/>
            </a:rPr>
            <a:t> сигнализира ризик</a:t>
          </a:r>
          <a:r>
            <a:rPr lang="mk-MK" sz="1100">
              <a:solidFill>
                <a:schemeClr val="dk1"/>
              </a:solidFill>
              <a:effectLst/>
              <a:latin typeface="+mn-lt"/>
              <a:ea typeface="+mn-ea"/>
              <a:cs typeface="+mn-cs"/>
            </a:rPr>
            <a:t>, компанијата може да има потешкотии при</a:t>
          </a:r>
          <a:r>
            <a:rPr lang="en-US" sz="1100">
              <a:solidFill>
                <a:schemeClr val="dk1"/>
              </a:solidFill>
              <a:effectLst/>
              <a:latin typeface="+mn-lt"/>
              <a:ea typeface="+mn-ea"/>
              <a:cs typeface="+mn-cs"/>
            </a:rPr>
            <a:t> сервисирање на долго</a:t>
          </a:r>
          <a:r>
            <a:rPr lang="mk-MK" sz="1100">
              <a:solidFill>
                <a:schemeClr val="dk1"/>
              </a:solidFill>
              <a:effectLst/>
              <a:latin typeface="+mn-lt"/>
              <a:ea typeface="+mn-ea"/>
              <a:cs typeface="+mn-cs"/>
            </a:rPr>
            <a:t>т.</a:t>
          </a:r>
          <a:r>
            <a:rPr lang="en-US" sz="1100">
              <a:solidFill>
                <a:schemeClr val="dk1"/>
              </a:solidFill>
              <a:effectLst/>
              <a:latin typeface="+mn-lt"/>
              <a:ea typeface="+mn-ea"/>
              <a:cs typeface="+mn-cs"/>
            </a:rPr>
            <a:t>.</a:t>
          </a:r>
        </a:p>
        <a:p>
          <a:r>
            <a:rPr lang="mk-MK" sz="1100">
              <a:solidFill>
                <a:schemeClr val="dk1"/>
              </a:solidFill>
              <a:effectLst/>
              <a:latin typeface="+mn-lt"/>
              <a:ea typeface="+mn-ea"/>
              <a:cs typeface="+mn-cs"/>
            </a:rPr>
            <a:t>Показателот за покриеност на каматата (</a:t>
          </a:r>
          <a:r>
            <a:rPr lang="en-US" sz="1100">
              <a:solidFill>
                <a:schemeClr val="dk1"/>
              </a:solidFill>
              <a:effectLst/>
              <a:latin typeface="+mn-lt"/>
              <a:ea typeface="+mn-ea"/>
              <a:cs typeface="+mn-cs"/>
            </a:rPr>
            <a:t>interes coverage ratio).</a:t>
          </a:r>
          <a:r>
            <a:rPr lang="mk-MK" sz="1100">
              <a:solidFill>
                <a:schemeClr val="dk1"/>
              </a:solidFill>
              <a:effectLst/>
              <a:latin typeface="+mn-lt"/>
              <a:ea typeface="+mn-ea"/>
              <a:cs typeface="+mn-cs"/>
            </a:rPr>
            <a:t>ја покажува способноста на компанијата за покривање на каматата поврзана со финансирањето со позајмен капитал. Колку е пониска вредноста на овој показател , толку повеќе компанијата е оптоварена со трошоци на име камата. Како позитивна вредност на овој показател се смета вредноста над 1,5. Ако показателот на покриеност на камата на една компанија изнесува 1,5 или помалку нејзината способност да ги покрие трошоците за камата  може да се доведе во прашање. Доколку вредноста на показателот е под вредност 1 тоа покажува дека компанијата не генерира доволно приходи за да ги покрие трошоците за камати.</a:t>
          </a:r>
          <a:endParaRPr lang="en-US" sz="1100">
            <a:solidFill>
              <a:schemeClr val="dk1"/>
            </a:solidFill>
            <a:effectLst/>
            <a:latin typeface="+mn-lt"/>
            <a:ea typeface="+mn-ea"/>
            <a:cs typeface="+mn-cs"/>
          </a:endParaRPr>
        </a:p>
        <a:p>
          <a:r>
            <a:rPr lang="mk-MK" sz="1100" b="1">
              <a:solidFill>
                <a:schemeClr val="dk1"/>
              </a:solidFill>
              <a:effectLst/>
              <a:latin typeface="+mn-lt"/>
              <a:ea typeface="+mn-ea"/>
              <a:cs typeface="+mn-cs"/>
            </a:rPr>
            <a:t>Индикаторите за економичност</a:t>
          </a:r>
          <a:r>
            <a:rPr lang="mk-MK" sz="1100">
              <a:solidFill>
                <a:schemeClr val="dk1"/>
              </a:solidFill>
              <a:effectLst/>
              <a:latin typeface="+mn-lt"/>
              <a:ea typeface="+mn-ea"/>
              <a:cs typeface="+mn-cs"/>
            </a:rPr>
            <a:t> го мерат ефектите од потрошените средства (направените расходи). Тие се насочени кон минимизирање на трошоците за даден резултат. Како индикатори за економичност се користат о</a:t>
          </a:r>
          <a:r>
            <a:rPr lang="en-US" sz="1100">
              <a:solidFill>
                <a:schemeClr val="dk1"/>
              </a:solidFill>
              <a:effectLst/>
              <a:latin typeface="+mn-lt"/>
              <a:ea typeface="+mn-ea"/>
              <a:cs typeface="+mn-cs"/>
            </a:rPr>
            <a:t>днос</a:t>
          </a:r>
          <a:r>
            <a:rPr lang="mk-MK" sz="1100">
              <a:solidFill>
                <a:schemeClr val="dk1"/>
              </a:solidFill>
              <a:effectLst/>
              <a:latin typeface="+mn-lt"/>
              <a:ea typeface="+mn-ea"/>
              <a:cs typeface="+mn-cs"/>
            </a:rPr>
            <a:t>от</a:t>
          </a:r>
          <a:r>
            <a:rPr lang="en-US" sz="1100">
              <a:solidFill>
                <a:schemeClr val="dk1"/>
              </a:solidFill>
              <a:effectLst/>
              <a:latin typeface="+mn-lt"/>
              <a:ea typeface="+mn-ea"/>
              <a:cs typeface="+mn-cs"/>
            </a:rPr>
            <a:t> меѓу приходите и расходите од работењето (%)</a:t>
          </a:r>
          <a:r>
            <a:rPr lang="mk-MK" sz="1100">
              <a:solidFill>
                <a:schemeClr val="dk1"/>
              </a:solidFill>
              <a:effectLst/>
              <a:latin typeface="+mn-lt"/>
              <a:ea typeface="+mn-ea"/>
              <a:cs typeface="+mn-cs"/>
            </a:rPr>
            <a:t> и о</a:t>
          </a:r>
          <a:r>
            <a:rPr lang="en-US" sz="1100">
              <a:solidFill>
                <a:schemeClr val="dk1"/>
              </a:solidFill>
              <a:effectLst/>
              <a:latin typeface="+mn-lt"/>
              <a:ea typeface="+mn-ea"/>
              <a:cs typeface="+mn-cs"/>
            </a:rPr>
            <a:t>днос</a:t>
          </a:r>
          <a:r>
            <a:rPr lang="mk-MK" sz="1100">
              <a:solidFill>
                <a:schemeClr val="dk1"/>
              </a:solidFill>
              <a:effectLst/>
              <a:latin typeface="+mn-lt"/>
              <a:ea typeface="+mn-ea"/>
              <a:cs typeface="+mn-cs"/>
            </a:rPr>
            <a:t>от</a:t>
          </a:r>
          <a:r>
            <a:rPr lang="en-US" sz="1100">
              <a:solidFill>
                <a:schemeClr val="dk1"/>
              </a:solidFill>
              <a:effectLst/>
              <a:latin typeface="+mn-lt"/>
              <a:ea typeface="+mn-ea"/>
              <a:cs typeface="+mn-cs"/>
            </a:rPr>
            <a:t> меѓу финансиските приходи и финансиските расходи (%)</a:t>
          </a:r>
          <a:r>
            <a:rPr lang="mk-MK" sz="1100">
              <a:solidFill>
                <a:schemeClr val="dk1"/>
              </a:solidFill>
              <a:effectLst/>
              <a:latin typeface="+mn-lt"/>
              <a:ea typeface="+mn-ea"/>
              <a:cs typeface="+mn-cs"/>
            </a:rPr>
            <a:t>. Работењето е економично доколку индикаторите за економичност се со вредност поголема од 1.</a:t>
          </a:r>
          <a:endParaRPr lang="en-US" sz="1100">
            <a:solidFill>
              <a:schemeClr val="dk1"/>
            </a:solidFill>
            <a:effectLst/>
            <a:latin typeface="+mn-lt"/>
            <a:ea typeface="+mn-ea"/>
            <a:cs typeface="+mn-cs"/>
          </a:endParaRPr>
        </a:p>
        <a:p>
          <a:r>
            <a:rPr lang="mk-MK" sz="1100" b="1">
              <a:solidFill>
                <a:schemeClr val="dk1"/>
              </a:solidFill>
              <a:effectLst/>
              <a:latin typeface="+mn-lt"/>
              <a:ea typeface="+mn-ea"/>
              <a:cs typeface="+mn-cs"/>
            </a:rPr>
            <a:t>Индикаторите за ликвидност</a:t>
          </a:r>
          <a:r>
            <a:rPr lang="mk-MK" sz="1100">
              <a:solidFill>
                <a:schemeClr val="dk1"/>
              </a:solidFill>
              <a:effectLst/>
              <a:latin typeface="+mn-lt"/>
              <a:ea typeface="+mn-ea"/>
              <a:cs typeface="+mn-cs"/>
            </a:rPr>
            <a:t> </a:t>
          </a:r>
          <a:r>
            <a:rPr lang="en-US" sz="1100">
              <a:solidFill>
                <a:schemeClr val="dk1"/>
              </a:solidFill>
              <a:effectLst/>
              <a:latin typeface="+mn-lt"/>
              <a:ea typeface="+mn-ea"/>
              <a:cs typeface="+mn-cs"/>
            </a:rPr>
            <a:t>ја мерат способноста на претпријатието да ги исполни своите краткорочни обврски, односно да ги подмири своите долгорочни обврски Индикаторите за ликвидноста мерат колку брзо средствата може да бидат претворени (конвертирани) во готовина. </a:t>
          </a:r>
          <a:r>
            <a:rPr lang="mk-MK" sz="1100">
              <a:solidFill>
                <a:schemeClr val="dk1"/>
              </a:solidFill>
              <a:effectLst/>
              <a:latin typeface="+mn-lt"/>
              <a:ea typeface="+mn-ea"/>
              <a:cs typeface="+mn-cs"/>
            </a:rPr>
            <a:t>Како индикатори за ликвидност се користат показателот за тековната ликвидност или т.н. тековен показател (</a:t>
          </a:r>
          <a:r>
            <a:rPr lang="en-US" sz="1100">
              <a:solidFill>
                <a:schemeClr val="dk1"/>
              </a:solidFill>
              <a:effectLst/>
              <a:latin typeface="+mn-lt"/>
              <a:ea typeface="+mn-ea"/>
              <a:cs typeface="+mn-cs"/>
            </a:rPr>
            <a:t>current ratio </a:t>
          </a:r>
          <a:r>
            <a:rPr lang="mk-MK" sz="1100">
              <a:solidFill>
                <a:schemeClr val="dk1"/>
              </a:solidFill>
              <a:effectLst/>
              <a:latin typeface="+mn-lt"/>
              <a:ea typeface="+mn-ea"/>
              <a:cs typeface="+mn-cs"/>
            </a:rPr>
            <a:t>или </a:t>
          </a:r>
          <a:r>
            <a:rPr lang="en-US" sz="1100">
              <a:solidFill>
                <a:schemeClr val="dk1"/>
              </a:solidFill>
              <a:effectLst/>
              <a:latin typeface="+mn-lt"/>
              <a:ea typeface="+mn-ea"/>
              <a:cs typeface="+mn-cs"/>
            </a:rPr>
            <a:t>working capital)</a:t>
          </a:r>
          <a:r>
            <a:rPr lang="mk-MK" sz="1100">
              <a:solidFill>
                <a:schemeClr val="dk1"/>
              </a:solidFill>
              <a:effectLst/>
              <a:latin typeface="+mn-lt"/>
              <a:ea typeface="+mn-ea"/>
              <a:cs typeface="+mn-cs"/>
            </a:rPr>
            <a:t>, стапката на моменталната ликвидност, односно забрзана ликвидност (</a:t>
          </a:r>
          <a:r>
            <a:rPr lang="en-US" sz="1100">
              <a:solidFill>
                <a:schemeClr val="dk1"/>
              </a:solidFill>
              <a:effectLst/>
              <a:latin typeface="+mn-lt"/>
              <a:ea typeface="+mn-ea"/>
              <a:cs typeface="+mn-cs"/>
            </a:rPr>
            <a:t>Acid test ratio </a:t>
          </a:r>
          <a:r>
            <a:rPr lang="mk-MK" sz="1100">
              <a:solidFill>
                <a:schemeClr val="dk1"/>
              </a:solidFill>
              <a:effectLst/>
              <a:latin typeface="+mn-lt"/>
              <a:ea typeface="+mn-ea"/>
              <a:cs typeface="+mn-cs"/>
            </a:rPr>
            <a:t>или </a:t>
          </a:r>
          <a:r>
            <a:rPr lang="en-US" sz="1100">
              <a:solidFill>
                <a:schemeClr val="dk1"/>
              </a:solidFill>
              <a:effectLst/>
              <a:latin typeface="+mn-lt"/>
              <a:ea typeface="+mn-ea"/>
              <a:cs typeface="+mn-cs"/>
            </a:rPr>
            <a:t>quick ratio).</a:t>
          </a:r>
        </a:p>
        <a:p>
          <a:r>
            <a:rPr lang="en-US" sz="1100">
              <a:solidFill>
                <a:schemeClr val="dk1"/>
              </a:solidFill>
              <a:effectLst/>
              <a:latin typeface="+mn-lt"/>
              <a:ea typeface="+mn-ea"/>
              <a:cs typeface="+mn-cs"/>
            </a:rPr>
            <a:t>Показателот на тековна ликвидност (Current ratio) е основниот тест за ликвидноста на една компанија. Концептот на овој показател е да се утврди дали краткорочните средства на компанијата (пари, парични еквиваленти, хартии од вредност, побарувања, залихи) се доволни да се исплатат краткорочните обврски (сметки, краткорочни долгови, пресметани трошоци, даноци).  Показателот на тековна ликвидност ја мери, тестира ликвидноста на компанијата, ставајќи ги во однос тековните средства со тековните обврски. </a:t>
          </a:r>
          <a:r>
            <a:rPr lang="mk-MK" sz="1100">
              <a:solidFill>
                <a:schemeClr val="dk1"/>
              </a:solidFill>
              <a:effectLst/>
              <a:latin typeface="+mn-lt"/>
              <a:ea typeface="+mn-ea"/>
              <a:cs typeface="+mn-cs"/>
            </a:rPr>
            <a:t>Пожелно е овој коефициент да изнесува 2. Повисокиот коефициент укажува дека компанијата е во подобра состојба да ги издржи шоковите и да ги покрива своите тековни обврски.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Показателот за моментална ликвидност или quick ratio </a:t>
          </a:r>
          <a:r>
            <a:rPr lang="mk-MK" sz="1100">
              <a:solidFill>
                <a:schemeClr val="dk1"/>
              </a:solidFill>
              <a:effectLst/>
              <a:latin typeface="+mn-lt"/>
              <a:ea typeface="+mn-ea"/>
              <a:cs typeface="+mn-cs"/>
            </a:rPr>
            <a:t>ја мери способноста на компанијата да ги подмири краткорочните обврски само со најликвидните краткорочни средства.. В</a:t>
          </a:r>
          <a:r>
            <a:rPr lang="en-US" sz="1100">
              <a:solidFill>
                <a:schemeClr val="dk1"/>
              </a:solidFill>
              <a:effectLst/>
              <a:latin typeface="+mn-lt"/>
              <a:ea typeface="+mn-ea"/>
              <a:cs typeface="+mn-cs"/>
            </a:rPr>
            <a:t>о оптимални услови </a:t>
          </a:r>
          <a:r>
            <a:rPr lang="mk-MK" sz="1100">
              <a:solidFill>
                <a:schemeClr val="dk1"/>
              </a:solidFill>
              <a:effectLst/>
              <a:latin typeface="+mn-lt"/>
              <a:ea typeface="+mn-ea"/>
              <a:cs typeface="+mn-cs"/>
            </a:rPr>
            <a:t>вредноста на овој коефициент </a:t>
          </a:r>
          <a:r>
            <a:rPr lang="en-US" sz="1100">
              <a:solidFill>
                <a:schemeClr val="dk1"/>
              </a:solidFill>
              <a:effectLst/>
              <a:latin typeface="+mn-lt"/>
              <a:ea typeface="+mn-ea"/>
              <a:cs typeface="+mn-cs"/>
            </a:rPr>
            <a:t>би требало да изнесува еден.</a:t>
          </a:r>
          <a:r>
            <a:rPr lang="mk-MK" sz="1100">
              <a:solidFill>
                <a:schemeClr val="dk1"/>
              </a:solidFill>
              <a:effectLst/>
              <a:latin typeface="+mn-lt"/>
              <a:ea typeface="+mn-ea"/>
              <a:cs typeface="+mn-cs"/>
            </a:rPr>
            <a:t> Повисокиот коефициент укажува дека компанијата е во подобра состојба да ги издржи шоковите и да ги покрива своите тековни обврски. </a:t>
          </a:r>
          <a:endParaRPr lang="en-US" sz="1100">
            <a:solidFill>
              <a:schemeClr val="dk1"/>
            </a:solidFill>
            <a:effectLst/>
            <a:latin typeface="+mn-lt"/>
            <a:ea typeface="+mn-ea"/>
            <a:cs typeface="+mn-cs"/>
          </a:endParaRPr>
        </a:p>
        <a:p>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163</xdr:row>
      <xdr:rowOff>68580</xdr:rowOff>
    </xdr:from>
    <xdr:to>
      <xdr:col>2</xdr:col>
      <xdr:colOff>617220</xdr:colOff>
      <xdr:row>178</xdr:row>
      <xdr:rowOff>68580</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60960</xdr:rowOff>
    </xdr:from>
    <xdr:to>
      <xdr:col>2</xdr:col>
      <xdr:colOff>617220</xdr:colOff>
      <xdr:row>111</xdr:row>
      <xdr:rowOff>60960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106680</xdr:rowOff>
    </xdr:from>
    <xdr:to>
      <xdr:col>2</xdr:col>
      <xdr:colOff>617220</xdr:colOff>
      <xdr:row>133</xdr:row>
      <xdr:rowOff>106680</xdr:rowOff>
    </xdr:to>
    <xdr:graphicFrame macro="">
      <xdr:nvGraphicFramePr>
        <xdr:cNvPr id="4" name="Chart 3">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114300</xdr:rowOff>
    </xdr:from>
    <xdr:to>
      <xdr:col>2</xdr:col>
      <xdr:colOff>617220</xdr:colOff>
      <xdr:row>154</xdr:row>
      <xdr:rowOff>114300</xdr:rowOff>
    </xdr:to>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99060</xdr:rowOff>
    </xdr:from>
    <xdr:to>
      <xdr:col>2</xdr:col>
      <xdr:colOff>617220</xdr:colOff>
      <xdr:row>200</xdr:row>
      <xdr:rowOff>99060</xdr:rowOff>
    </xdr:to>
    <xdr:graphicFrame macro="">
      <xdr:nvGraphicFramePr>
        <xdr:cNvPr id="6" name="Chart 5">
          <a:extLst>
            <a:ext uri="{FF2B5EF4-FFF2-40B4-BE49-F238E27FC236}">
              <a16:creationId xmlns:a16="http://schemas.microsoft.com/office/drawing/2014/main" id="{00000000-0008-0000-1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53340</xdr:colOff>
      <xdr:row>163</xdr:row>
      <xdr:rowOff>106680</xdr:rowOff>
    </xdr:from>
    <xdr:to>
      <xdr:col>2</xdr:col>
      <xdr:colOff>670560</xdr:colOff>
      <xdr:row>178</xdr:row>
      <xdr:rowOff>106680</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83820</xdr:rowOff>
    </xdr:from>
    <xdr:to>
      <xdr:col>2</xdr:col>
      <xdr:colOff>617220</xdr:colOff>
      <xdr:row>111</xdr:row>
      <xdr:rowOff>83820</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83820</xdr:rowOff>
    </xdr:from>
    <xdr:to>
      <xdr:col>2</xdr:col>
      <xdr:colOff>617220</xdr:colOff>
      <xdr:row>133</xdr:row>
      <xdr:rowOff>83820</xdr:rowOff>
    </xdr:to>
    <xdr:graphicFrame macro="">
      <xdr:nvGraphicFramePr>
        <xdr:cNvPr id="4" name="Chart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106680</xdr:rowOff>
    </xdr:from>
    <xdr:to>
      <xdr:col>2</xdr:col>
      <xdr:colOff>617220</xdr:colOff>
      <xdr:row>154</xdr:row>
      <xdr:rowOff>106680</xdr:rowOff>
    </xdr:to>
    <xdr:graphicFrame macro="">
      <xdr:nvGraphicFramePr>
        <xdr:cNvPr id="5" name="Chart 4">
          <a:extLst>
            <a:ext uri="{FF2B5EF4-FFF2-40B4-BE49-F238E27FC236}">
              <a16:creationId xmlns:a16="http://schemas.microsoft.com/office/drawing/2014/main"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30480</xdr:rowOff>
    </xdr:from>
    <xdr:to>
      <xdr:col>2</xdr:col>
      <xdr:colOff>617220</xdr:colOff>
      <xdr:row>200</xdr:row>
      <xdr:rowOff>30480</xdr:rowOff>
    </xdr:to>
    <xdr:graphicFrame macro="">
      <xdr:nvGraphicFramePr>
        <xdr:cNvPr id="6" name="Chart 5">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205740</xdr:colOff>
      <xdr:row>163</xdr:row>
      <xdr:rowOff>144780</xdr:rowOff>
    </xdr:from>
    <xdr:to>
      <xdr:col>2</xdr:col>
      <xdr:colOff>944880</xdr:colOff>
      <xdr:row>179</xdr:row>
      <xdr:rowOff>114300</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739140</xdr:colOff>
      <xdr:row>111</xdr:row>
      <xdr:rowOff>45720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118</xdr:row>
      <xdr:rowOff>91440</xdr:rowOff>
    </xdr:from>
    <xdr:to>
      <xdr:col>2</xdr:col>
      <xdr:colOff>792480</xdr:colOff>
      <xdr:row>133</xdr:row>
      <xdr:rowOff>91440</xdr:rowOff>
    </xdr:to>
    <xdr:graphicFrame macro="">
      <xdr:nvGraphicFramePr>
        <xdr:cNvPr id="4" name="Chart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99060</xdr:rowOff>
    </xdr:from>
    <xdr:to>
      <xdr:col>2</xdr:col>
      <xdr:colOff>739140</xdr:colOff>
      <xdr:row>154</xdr:row>
      <xdr:rowOff>99060</xdr:rowOff>
    </xdr:to>
    <xdr:graphicFrame macro="">
      <xdr:nvGraphicFramePr>
        <xdr:cNvPr id="5" name="Chart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185</xdr:row>
      <xdr:rowOff>60960</xdr:rowOff>
    </xdr:from>
    <xdr:to>
      <xdr:col>2</xdr:col>
      <xdr:colOff>777240</xdr:colOff>
      <xdr:row>200</xdr:row>
      <xdr:rowOff>60960</xdr:rowOff>
    </xdr:to>
    <xdr:graphicFrame macro="">
      <xdr:nvGraphicFramePr>
        <xdr:cNvPr id="6" name="Chart 5">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163</xdr:row>
      <xdr:rowOff>41910</xdr:rowOff>
    </xdr:from>
    <xdr:to>
      <xdr:col>2</xdr:col>
      <xdr:colOff>693420</xdr:colOff>
      <xdr:row>179</xdr:row>
      <xdr:rowOff>0</xdr:rowOff>
    </xdr:to>
    <xdr:graphicFrame macro="">
      <xdr:nvGraphicFramePr>
        <xdr:cNvPr id="2" name="Chart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96</xdr:row>
      <xdr:rowOff>34290</xdr:rowOff>
    </xdr:from>
    <xdr:to>
      <xdr:col>2</xdr:col>
      <xdr:colOff>640080</xdr:colOff>
      <xdr:row>111</xdr:row>
      <xdr:rowOff>34290</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140970</xdr:rowOff>
    </xdr:from>
    <xdr:to>
      <xdr:col>2</xdr:col>
      <xdr:colOff>624840</xdr:colOff>
      <xdr:row>133</xdr:row>
      <xdr:rowOff>140970</xdr:rowOff>
    </xdr:to>
    <xdr:graphicFrame macro="">
      <xdr:nvGraphicFramePr>
        <xdr:cNvPr id="4" name="Chart 3">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72390</xdr:rowOff>
    </xdr:from>
    <xdr:to>
      <xdr:col>2</xdr:col>
      <xdr:colOff>617220</xdr:colOff>
      <xdr:row>154</xdr:row>
      <xdr:rowOff>72390</xdr:rowOff>
    </xdr:to>
    <xdr:graphicFrame macro="">
      <xdr:nvGraphicFramePr>
        <xdr:cNvPr id="5" name="Chart 4">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xdr:colOff>
      <xdr:row>185</xdr:row>
      <xdr:rowOff>49530</xdr:rowOff>
    </xdr:from>
    <xdr:to>
      <xdr:col>2</xdr:col>
      <xdr:colOff>685800</xdr:colOff>
      <xdr:row>200</xdr:row>
      <xdr:rowOff>49530</xdr:rowOff>
    </xdr:to>
    <xdr:graphicFrame macro="">
      <xdr:nvGraphicFramePr>
        <xdr:cNvPr id="6" name="Chart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99060</xdr:colOff>
      <xdr:row>163</xdr:row>
      <xdr:rowOff>45720</xdr:rowOff>
    </xdr:from>
    <xdr:to>
      <xdr:col>2</xdr:col>
      <xdr:colOff>716280</xdr:colOff>
      <xdr:row>178</xdr:row>
      <xdr:rowOff>45720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68580</xdr:rowOff>
    </xdr:from>
    <xdr:to>
      <xdr:col>2</xdr:col>
      <xdr:colOff>617220</xdr:colOff>
      <xdr:row>111</xdr:row>
      <xdr:rowOff>68580</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83820</xdr:rowOff>
    </xdr:from>
    <xdr:to>
      <xdr:col>2</xdr:col>
      <xdr:colOff>617220</xdr:colOff>
      <xdr:row>133</xdr:row>
      <xdr:rowOff>83820</xdr:rowOff>
    </xdr:to>
    <xdr:graphicFrame macro="">
      <xdr:nvGraphicFramePr>
        <xdr:cNvPr id="4" name="Chart 3">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106680</xdr:rowOff>
    </xdr:from>
    <xdr:to>
      <xdr:col>2</xdr:col>
      <xdr:colOff>617220</xdr:colOff>
      <xdr:row>154</xdr:row>
      <xdr:rowOff>106680</xdr:rowOff>
    </xdr:to>
    <xdr:graphicFrame macro="">
      <xdr:nvGraphicFramePr>
        <xdr:cNvPr id="5" name="Chart 4">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60960</xdr:rowOff>
    </xdr:from>
    <xdr:to>
      <xdr:col>2</xdr:col>
      <xdr:colOff>624840</xdr:colOff>
      <xdr:row>200</xdr:row>
      <xdr:rowOff>60960</xdr:rowOff>
    </xdr:to>
    <xdr:graphicFrame macro="">
      <xdr:nvGraphicFramePr>
        <xdr:cNvPr id="6" name="Chart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2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2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2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38100</xdr:colOff>
      <xdr:row>162</xdr:row>
      <xdr:rowOff>91440</xdr:rowOff>
    </xdr:from>
    <xdr:to>
      <xdr:col>2</xdr:col>
      <xdr:colOff>655320</xdr:colOff>
      <xdr:row>178</xdr:row>
      <xdr:rowOff>68580</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95</xdr:row>
      <xdr:rowOff>68580</xdr:rowOff>
    </xdr:from>
    <xdr:to>
      <xdr:col>2</xdr:col>
      <xdr:colOff>617220</xdr:colOff>
      <xdr:row>110</xdr:row>
      <xdr:rowOff>68580</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117</xdr:row>
      <xdr:rowOff>129540</xdr:rowOff>
    </xdr:from>
    <xdr:to>
      <xdr:col>2</xdr:col>
      <xdr:colOff>716280</xdr:colOff>
      <xdr:row>132</xdr:row>
      <xdr:rowOff>129540</xdr:rowOff>
    </xdr:to>
    <xdr:graphicFrame macro="">
      <xdr:nvGraphicFramePr>
        <xdr:cNvPr id="4" name="Chart 3">
          <a:extLst>
            <a:ext uri="{FF2B5EF4-FFF2-40B4-BE49-F238E27FC236}">
              <a16:creationId xmlns:a16="http://schemas.microsoft.com/office/drawing/2014/main" id="{00000000-0008-0000-2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138</xdr:row>
      <xdr:rowOff>60960</xdr:rowOff>
    </xdr:from>
    <xdr:to>
      <xdr:col>2</xdr:col>
      <xdr:colOff>617220</xdr:colOff>
      <xdr:row>153</xdr:row>
      <xdr:rowOff>60960</xdr:rowOff>
    </xdr:to>
    <xdr:graphicFrame macro="">
      <xdr:nvGraphicFramePr>
        <xdr:cNvPr id="5" name="Chart 4">
          <a:extLst>
            <a:ext uri="{FF2B5EF4-FFF2-40B4-BE49-F238E27FC236}">
              <a16:creationId xmlns:a16="http://schemas.microsoft.com/office/drawing/2014/main" id="{00000000-0008-0000-2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184</xdr:row>
      <xdr:rowOff>137160</xdr:rowOff>
    </xdr:from>
    <xdr:to>
      <xdr:col>2</xdr:col>
      <xdr:colOff>617220</xdr:colOff>
      <xdr:row>199</xdr:row>
      <xdr:rowOff>167640</xdr:rowOff>
    </xdr:to>
    <xdr:graphicFrame macro="">
      <xdr:nvGraphicFramePr>
        <xdr:cNvPr id="6" name="Chart 5">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22860</xdr:colOff>
      <xdr:row>163</xdr:row>
      <xdr:rowOff>83820</xdr:rowOff>
    </xdr:from>
    <xdr:to>
      <xdr:col>2</xdr:col>
      <xdr:colOff>640080</xdr:colOff>
      <xdr:row>178</xdr:row>
      <xdr:rowOff>83820</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45720</xdr:rowOff>
    </xdr:from>
    <xdr:to>
      <xdr:col>2</xdr:col>
      <xdr:colOff>617220</xdr:colOff>
      <xdr:row>111</xdr:row>
      <xdr:rowOff>45720</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118</xdr:row>
      <xdr:rowOff>38100</xdr:rowOff>
    </xdr:from>
    <xdr:to>
      <xdr:col>2</xdr:col>
      <xdr:colOff>632460</xdr:colOff>
      <xdr:row>133</xdr:row>
      <xdr:rowOff>38100</xdr:rowOff>
    </xdr:to>
    <xdr:graphicFrame macro="">
      <xdr:nvGraphicFramePr>
        <xdr:cNvPr id="4" name="Chart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15240</xdr:rowOff>
    </xdr:from>
    <xdr:to>
      <xdr:col>2</xdr:col>
      <xdr:colOff>617220</xdr:colOff>
      <xdr:row>154</xdr:row>
      <xdr:rowOff>15240</xdr:rowOff>
    </xdr:to>
    <xdr:graphicFrame macro="">
      <xdr:nvGraphicFramePr>
        <xdr:cNvPr id="5" name="Chart 4">
          <a:extLst>
            <a:ext uri="{FF2B5EF4-FFF2-40B4-BE49-F238E27FC236}">
              <a16:creationId xmlns:a16="http://schemas.microsoft.com/office/drawing/2014/main" id="{00000000-0008-0000-2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106680</xdr:rowOff>
    </xdr:from>
    <xdr:to>
      <xdr:col>2</xdr:col>
      <xdr:colOff>617220</xdr:colOff>
      <xdr:row>200</xdr:row>
      <xdr:rowOff>106680</xdr:rowOff>
    </xdr:to>
    <xdr:graphicFrame macro="">
      <xdr:nvGraphicFramePr>
        <xdr:cNvPr id="6" name="Chart 5">
          <a:extLst>
            <a:ext uri="{FF2B5EF4-FFF2-40B4-BE49-F238E27FC236}">
              <a16:creationId xmlns:a16="http://schemas.microsoft.com/office/drawing/2014/main" id="{00000000-0008-0000-2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164</xdr:row>
      <xdr:rowOff>91440</xdr:rowOff>
    </xdr:from>
    <xdr:to>
      <xdr:col>2</xdr:col>
      <xdr:colOff>617220</xdr:colOff>
      <xdr:row>179</xdr:row>
      <xdr:rowOff>91440</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68580</xdr:rowOff>
    </xdr:from>
    <xdr:to>
      <xdr:col>2</xdr:col>
      <xdr:colOff>617220</xdr:colOff>
      <xdr:row>111</xdr:row>
      <xdr:rowOff>68580</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76200</xdr:rowOff>
    </xdr:from>
    <xdr:to>
      <xdr:col>2</xdr:col>
      <xdr:colOff>617220</xdr:colOff>
      <xdr:row>133</xdr:row>
      <xdr:rowOff>76200</xdr:rowOff>
    </xdr:to>
    <xdr:graphicFrame macro="">
      <xdr:nvGraphicFramePr>
        <xdr:cNvPr id="4" name="Chart 3">
          <a:extLst>
            <a:ext uri="{FF2B5EF4-FFF2-40B4-BE49-F238E27FC236}">
              <a16:creationId xmlns:a16="http://schemas.microsoft.com/office/drawing/2014/main" id="{00000000-0008-0000-2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139</xdr:row>
      <xdr:rowOff>106680</xdr:rowOff>
    </xdr:from>
    <xdr:to>
      <xdr:col>2</xdr:col>
      <xdr:colOff>655320</xdr:colOff>
      <xdr:row>154</xdr:row>
      <xdr:rowOff>106680</xdr:rowOff>
    </xdr:to>
    <xdr:graphicFrame macro="">
      <xdr:nvGraphicFramePr>
        <xdr:cNvPr id="5" name="Chart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185</xdr:row>
      <xdr:rowOff>99060</xdr:rowOff>
    </xdr:from>
    <xdr:to>
      <xdr:col>2</xdr:col>
      <xdr:colOff>632460</xdr:colOff>
      <xdr:row>200</xdr:row>
      <xdr:rowOff>99060</xdr:rowOff>
    </xdr:to>
    <xdr:graphicFrame macro="">
      <xdr:nvGraphicFramePr>
        <xdr:cNvPr id="6" name="Chart 5">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163</xdr:row>
      <xdr:rowOff>152400</xdr:rowOff>
    </xdr:from>
    <xdr:to>
      <xdr:col>2</xdr:col>
      <xdr:colOff>464820</xdr:colOff>
      <xdr:row>179</xdr:row>
      <xdr:rowOff>99060</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114300</xdr:rowOff>
    </xdr:from>
    <xdr:to>
      <xdr:col>2</xdr:col>
      <xdr:colOff>464820</xdr:colOff>
      <xdr:row>111</xdr:row>
      <xdr:rowOff>114300</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121920</xdr:rowOff>
    </xdr:from>
    <xdr:to>
      <xdr:col>2</xdr:col>
      <xdr:colOff>464820</xdr:colOff>
      <xdr:row>133</xdr:row>
      <xdr:rowOff>121920</xdr:rowOff>
    </xdr:to>
    <xdr:graphicFrame macro="">
      <xdr:nvGraphicFramePr>
        <xdr:cNvPr id="4" name="Chart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464820</xdr:colOff>
      <xdr:row>154</xdr:row>
      <xdr:rowOff>68580</xdr:rowOff>
    </xdr:to>
    <xdr:graphicFrame macro="">
      <xdr:nvGraphicFramePr>
        <xdr:cNvPr id="5" name="Chart 4">
          <a:extLst>
            <a:ext uri="{FF2B5EF4-FFF2-40B4-BE49-F238E27FC236}">
              <a16:creationId xmlns:a16="http://schemas.microsoft.com/office/drawing/2014/main" id="{00000000-0008-0000-2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185</xdr:row>
      <xdr:rowOff>68580</xdr:rowOff>
    </xdr:from>
    <xdr:to>
      <xdr:col>2</xdr:col>
      <xdr:colOff>502920</xdr:colOff>
      <xdr:row>200</xdr:row>
      <xdr:rowOff>68580</xdr:rowOff>
    </xdr:to>
    <xdr:graphicFrame macro="">
      <xdr:nvGraphicFramePr>
        <xdr:cNvPr id="6" name="Chart 5">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xdr:colOff>
      <xdr:row>164</xdr:row>
      <xdr:rowOff>128587</xdr:rowOff>
    </xdr:from>
    <xdr:to>
      <xdr:col>2</xdr:col>
      <xdr:colOff>557212</xdr:colOff>
      <xdr:row>179</xdr:row>
      <xdr:rowOff>14287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xdr:colOff>
      <xdr:row>98</xdr:row>
      <xdr:rowOff>14287</xdr:rowOff>
    </xdr:from>
    <xdr:to>
      <xdr:col>2</xdr:col>
      <xdr:colOff>547687</xdr:colOff>
      <xdr:row>112</xdr:row>
      <xdr:rowOff>90487</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119</xdr:row>
      <xdr:rowOff>138112</xdr:rowOff>
    </xdr:from>
    <xdr:to>
      <xdr:col>2</xdr:col>
      <xdr:colOff>504825</xdr:colOff>
      <xdr:row>134</xdr:row>
      <xdr:rowOff>23812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90487</xdr:colOff>
      <xdr:row>140</xdr:row>
      <xdr:rowOff>185737</xdr:rowOff>
    </xdr:from>
    <xdr:to>
      <xdr:col>2</xdr:col>
      <xdr:colOff>595312</xdr:colOff>
      <xdr:row>155</xdr:row>
      <xdr:rowOff>71437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128587</xdr:rowOff>
    </xdr:from>
    <xdr:to>
      <xdr:col>2</xdr:col>
      <xdr:colOff>504825</xdr:colOff>
      <xdr:row>201</xdr:row>
      <xdr:rowOff>14287</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xdr:colOff>
      <xdr:row>163</xdr:row>
      <xdr:rowOff>53340</xdr:rowOff>
    </xdr:from>
    <xdr:to>
      <xdr:col>2</xdr:col>
      <xdr:colOff>426720</xdr:colOff>
      <xdr:row>179</xdr:row>
      <xdr:rowOff>30480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83820</xdr:rowOff>
    </xdr:from>
    <xdr:to>
      <xdr:col>2</xdr:col>
      <xdr:colOff>388620</xdr:colOff>
      <xdr:row>112</xdr:row>
      <xdr:rowOff>60960</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118</xdr:row>
      <xdr:rowOff>38100</xdr:rowOff>
    </xdr:from>
    <xdr:to>
      <xdr:col>2</xdr:col>
      <xdr:colOff>396240</xdr:colOff>
      <xdr:row>133</xdr:row>
      <xdr:rowOff>38100</xdr:rowOff>
    </xdr:to>
    <xdr:graphicFrame macro="">
      <xdr:nvGraphicFramePr>
        <xdr:cNvPr id="4" name="Chart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91440</xdr:rowOff>
    </xdr:from>
    <xdr:to>
      <xdr:col>2</xdr:col>
      <xdr:colOff>388620</xdr:colOff>
      <xdr:row>154</xdr:row>
      <xdr:rowOff>91440</xdr:rowOff>
    </xdr:to>
    <xdr:graphicFrame macro="">
      <xdr:nvGraphicFramePr>
        <xdr:cNvPr id="5" name="Chart 4">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45720</xdr:colOff>
      <xdr:row>185</xdr:row>
      <xdr:rowOff>137160</xdr:rowOff>
    </xdr:from>
    <xdr:to>
      <xdr:col>2</xdr:col>
      <xdr:colOff>434340</xdr:colOff>
      <xdr:row>200</xdr:row>
      <xdr:rowOff>137160</xdr:rowOff>
    </xdr:to>
    <xdr:graphicFrame macro="">
      <xdr:nvGraphicFramePr>
        <xdr:cNvPr id="6" name="Chart 5">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114300</xdr:colOff>
      <xdr:row>163</xdr:row>
      <xdr:rowOff>114300</xdr:rowOff>
    </xdr:from>
    <xdr:to>
      <xdr:col>2</xdr:col>
      <xdr:colOff>731520</xdr:colOff>
      <xdr:row>178</xdr:row>
      <xdr:rowOff>114300</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60960</xdr:rowOff>
    </xdr:from>
    <xdr:to>
      <xdr:col>2</xdr:col>
      <xdr:colOff>617220</xdr:colOff>
      <xdr:row>111</xdr:row>
      <xdr:rowOff>60960</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118</xdr:row>
      <xdr:rowOff>114300</xdr:rowOff>
    </xdr:from>
    <xdr:to>
      <xdr:col>2</xdr:col>
      <xdr:colOff>632460</xdr:colOff>
      <xdr:row>133</xdr:row>
      <xdr:rowOff>114300</xdr:rowOff>
    </xdr:to>
    <xdr:graphicFrame macro="">
      <xdr:nvGraphicFramePr>
        <xdr:cNvPr id="4" name="Chart 3">
          <a:extLst>
            <a:ext uri="{FF2B5EF4-FFF2-40B4-BE49-F238E27FC236}">
              <a16:creationId xmlns:a16="http://schemas.microsoft.com/office/drawing/2014/main" id="{00000000-0008-0000-2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99060</xdr:colOff>
      <xdr:row>185</xdr:row>
      <xdr:rowOff>106680</xdr:rowOff>
    </xdr:from>
    <xdr:to>
      <xdr:col>2</xdr:col>
      <xdr:colOff>716280</xdr:colOff>
      <xdr:row>200</xdr:row>
      <xdr:rowOff>106680</xdr:rowOff>
    </xdr:to>
    <xdr:graphicFrame macro="">
      <xdr:nvGraphicFramePr>
        <xdr:cNvPr id="6" name="Chart 5">
          <a:extLst>
            <a:ext uri="{FF2B5EF4-FFF2-40B4-BE49-F238E27FC236}">
              <a16:creationId xmlns:a16="http://schemas.microsoft.com/office/drawing/2014/main" id="{00000000-0008-0000-2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22860</xdr:colOff>
      <xdr:row>163</xdr:row>
      <xdr:rowOff>34290</xdr:rowOff>
    </xdr:from>
    <xdr:to>
      <xdr:col>2</xdr:col>
      <xdr:colOff>640080</xdr:colOff>
      <xdr:row>178</xdr:row>
      <xdr:rowOff>34290</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87630</xdr:rowOff>
    </xdr:from>
    <xdr:to>
      <xdr:col>2</xdr:col>
      <xdr:colOff>617220</xdr:colOff>
      <xdr:row>111</xdr:row>
      <xdr:rowOff>87630</xdr:rowOff>
    </xdr:to>
    <xdr:graphicFrame macro="">
      <xdr:nvGraphicFramePr>
        <xdr:cNvPr id="3" name="Chart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64770</xdr:rowOff>
    </xdr:from>
    <xdr:to>
      <xdr:col>2</xdr:col>
      <xdr:colOff>617220</xdr:colOff>
      <xdr:row>133</xdr:row>
      <xdr:rowOff>64770</xdr:rowOff>
    </xdr:to>
    <xdr:graphicFrame macro="">
      <xdr:nvGraphicFramePr>
        <xdr:cNvPr id="4" name="Chart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83820</xdr:colOff>
      <xdr:row>139</xdr:row>
      <xdr:rowOff>118110</xdr:rowOff>
    </xdr:from>
    <xdr:to>
      <xdr:col>2</xdr:col>
      <xdr:colOff>701040</xdr:colOff>
      <xdr:row>154</xdr:row>
      <xdr:rowOff>118110</xdr:rowOff>
    </xdr:to>
    <xdr:graphicFrame macro="">
      <xdr:nvGraphicFramePr>
        <xdr:cNvPr id="5" name="Chart 4">
          <a:extLst>
            <a:ext uri="{FF2B5EF4-FFF2-40B4-BE49-F238E27FC236}">
              <a16:creationId xmlns:a16="http://schemas.microsoft.com/office/drawing/2014/main" id="{00000000-0008-0000-2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186</xdr:row>
      <xdr:rowOff>171450</xdr:rowOff>
    </xdr:from>
    <xdr:to>
      <xdr:col>2</xdr:col>
      <xdr:colOff>617220</xdr:colOff>
      <xdr:row>202</xdr:row>
      <xdr:rowOff>196850</xdr:rowOff>
    </xdr:to>
    <xdr:graphicFrame macro="">
      <xdr:nvGraphicFramePr>
        <xdr:cNvPr id="6" name="Chart 5">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2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91440</xdr:colOff>
      <xdr:row>163</xdr:row>
      <xdr:rowOff>64770</xdr:rowOff>
    </xdr:from>
    <xdr:to>
      <xdr:col>2</xdr:col>
      <xdr:colOff>708660</xdr:colOff>
      <xdr:row>178</xdr:row>
      <xdr:rowOff>64770</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96</xdr:row>
      <xdr:rowOff>64770</xdr:rowOff>
    </xdr:from>
    <xdr:to>
      <xdr:col>2</xdr:col>
      <xdr:colOff>662940</xdr:colOff>
      <xdr:row>111</xdr:row>
      <xdr:rowOff>64770</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57150</xdr:rowOff>
    </xdr:from>
    <xdr:to>
      <xdr:col>2</xdr:col>
      <xdr:colOff>617220</xdr:colOff>
      <xdr:row>133</xdr:row>
      <xdr:rowOff>57150</xdr:rowOff>
    </xdr:to>
    <xdr:graphicFrame macro="">
      <xdr:nvGraphicFramePr>
        <xdr:cNvPr id="4" name="Chart 3">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110490</xdr:rowOff>
    </xdr:from>
    <xdr:to>
      <xdr:col>2</xdr:col>
      <xdr:colOff>640080</xdr:colOff>
      <xdr:row>154</xdr:row>
      <xdr:rowOff>110490</xdr:rowOff>
    </xdr:to>
    <xdr:graphicFrame macro="">
      <xdr:nvGraphicFramePr>
        <xdr:cNvPr id="5" name="Chart 4">
          <a:extLst>
            <a:ext uri="{FF2B5EF4-FFF2-40B4-BE49-F238E27FC236}">
              <a16:creationId xmlns:a16="http://schemas.microsoft.com/office/drawing/2014/main" id="{00000000-0008-0000-2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133350</xdr:rowOff>
    </xdr:from>
    <xdr:to>
      <xdr:col>2</xdr:col>
      <xdr:colOff>617220</xdr:colOff>
      <xdr:row>200</xdr:row>
      <xdr:rowOff>133350</xdr:rowOff>
    </xdr:to>
    <xdr:graphicFrame macro="">
      <xdr:nvGraphicFramePr>
        <xdr:cNvPr id="6" name="Chart 5">
          <a:extLst>
            <a:ext uri="{FF2B5EF4-FFF2-40B4-BE49-F238E27FC236}">
              <a16:creationId xmlns:a16="http://schemas.microsoft.com/office/drawing/2014/main" id="{00000000-0008-0000-2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2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96</xdr:row>
      <xdr:rowOff>99060</xdr:rowOff>
    </xdr:from>
    <xdr:to>
      <xdr:col>2</xdr:col>
      <xdr:colOff>617220</xdr:colOff>
      <xdr:row>111</xdr:row>
      <xdr:rowOff>99060</xdr:rowOff>
    </xdr:to>
    <xdr:graphicFrame macro="">
      <xdr:nvGraphicFramePr>
        <xdr:cNvPr id="2" name="Chart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64770</xdr:colOff>
      <xdr:row>118</xdr:row>
      <xdr:rowOff>167640</xdr:rowOff>
    </xdr:from>
    <xdr:to>
      <xdr:col>2</xdr:col>
      <xdr:colOff>681990</xdr:colOff>
      <xdr:row>133</xdr:row>
      <xdr:rowOff>38100</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xdr:colOff>
      <xdr:row>139</xdr:row>
      <xdr:rowOff>114300</xdr:rowOff>
    </xdr:from>
    <xdr:to>
      <xdr:col>2</xdr:col>
      <xdr:colOff>659130</xdr:colOff>
      <xdr:row>154</xdr:row>
      <xdr:rowOff>114300</xdr:rowOff>
    </xdr:to>
    <xdr:graphicFrame macro="">
      <xdr:nvGraphicFramePr>
        <xdr:cNvPr id="4" name="Chart 3">
          <a:extLst>
            <a:ext uri="{FF2B5EF4-FFF2-40B4-BE49-F238E27FC236}">
              <a16:creationId xmlns:a16="http://schemas.microsoft.com/office/drawing/2014/main" id="{00000000-0008-0000-2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164</xdr:row>
      <xdr:rowOff>1</xdr:rowOff>
    </xdr:from>
    <xdr:to>
      <xdr:col>2</xdr:col>
      <xdr:colOff>723900</xdr:colOff>
      <xdr:row>179</xdr:row>
      <xdr:rowOff>119063</xdr:rowOff>
    </xdr:to>
    <xdr:graphicFrame macro="">
      <xdr:nvGraphicFramePr>
        <xdr:cNvPr id="5" name="Chart 4">
          <a:extLst>
            <a:ext uri="{FF2B5EF4-FFF2-40B4-BE49-F238E27FC236}">
              <a16:creationId xmlns:a16="http://schemas.microsoft.com/office/drawing/2014/main" id="{00000000-0008-0000-2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33337</xdr:rowOff>
    </xdr:from>
    <xdr:to>
      <xdr:col>2</xdr:col>
      <xdr:colOff>723900</xdr:colOff>
      <xdr:row>199</xdr:row>
      <xdr:rowOff>109537</xdr:rowOff>
    </xdr:to>
    <xdr:graphicFrame macro="">
      <xdr:nvGraphicFramePr>
        <xdr:cNvPr id="6" name="Chart 5">
          <a:extLst>
            <a:ext uri="{FF2B5EF4-FFF2-40B4-BE49-F238E27FC236}">
              <a16:creationId xmlns:a16="http://schemas.microsoft.com/office/drawing/2014/main" id="{00000000-0008-0000-2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15240</xdr:colOff>
      <xdr:row>163</xdr:row>
      <xdr:rowOff>60960</xdr:rowOff>
    </xdr:from>
    <xdr:to>
      <xdr:col>2</xdr:col>
      <xdr:colOff>632460</xdr:colOff>
      <xdr:row>179</xdr:row>
      <xdr:rowOff>83820</xdr:rowOff>
    </xdr:to>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91440</xdr:rowOff>
    </xdr:from>
    <xdr:to>
      <xdr:col>2</xdr:col>
      <xdr:colOff>617220</xdr:colOff>
      <xdr:row>111</xdr:row>
      <xdr:rowOff>91440</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119</xdr:row>
      <xdr:rowOff>137160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2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129540</xdr:rowOff>
    </xdr:from>
    <xdr:to>
      <xdr:col>2</xdr:col>
      <xdr:colOff>617220</xdr:colOff>
      <xdr:row>154</xdr:row>
      <xdr:rowOff>129540</xdr:rowOff>
    </xdr:to>
    <xdr:graphicFrame macro="">
      <xdr:nvGraphicFramePr>
        <xdr:cNvPr id="5" name="Chart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60960</xdr:rowOff>
    </xdr:from>
    <xdr:to>
      <xdr:col>2</xdr:col>
      <xdr:colOff>617220</xdr:colOff>
      <xdr:row>200</xdr:row>
      <xdr:rowOff>60960</xdr:rowOff>
    </xdr:to>
    <xdr:graphicFrame macro="">
      <xdr:nvGraphicFramePr>
        <xdr:cNvPr id="6" name="Chart 5">
          <a:extLst>
            <a:ext uri="{FF2B5EF4-FFF2-40B4-BE49-F238E27FC236}">
              <a16:creationId xmlns:a16="http://schemas.microsoft.com/office/drawing/2014/main" id="{00000000-0008-0000-2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45720</xdr:colOff>
      <xdr:row>164</xdr:row>
      <xdr:rowOff>167640</xdr:rowOff>
    </xdr:from>
    <xdr:to>
      <xdr:col>2</xdr:col>
      <xdr:colOff>662940</xdr:colOff>
      <xdr:row>180</xdr:row>
      <xdr:rowOff>83820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97</xdr:row>
      <xdr:rowOff>106680</xdr:rowOff>
    </xdr:from>
    <xdr:to>
      <xdr:col>2</xdr:col>
      <xdr:colOff>693420</xdr:colOff>
      <xdr:row>113</xdr:row>
      <xdr:rowOff>60960</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119</xdr:row>
      <xdr:rowOff>68580</xdr:rowOff>
    </xdr:from>
    <xdr:to>
      <xdr:col>2</xdr:col>
      <xdr:colOff>617220</xdr:colOff>
      <xdr:row>134</xdr:row>
      <xdr:rowOff>68580</xdr:rowOff>
    </xdr:to>
    <xdr:graphicFrame macro="">
      <xdr:nvGraphicFramePr>
        <xdr:cNvPr id="4" name="Chart 3">
          <a:extLst>
            <a:ext uri="{FF2B5EF4-FFF2-40B4-BE49-F238E27FC236}">
              <a16:creationId xmlns:a16="http://schemas.microsoft.com/office/drawing/2014/main" id="{00000000-0008-0000-3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140</xdr:row>
      <xdr:rowOff>99060</xdr:rowOff>
    </xdr:from>
    <xdr:to>
      <xdr:col>2</xdr:col>
      <xdr:colOff>640080</xdr:colOff>
      <xdr:row>155</xdr:row>
      <xdr:rowOff>99060</xdr:rowOff>
    </xdr:to>
    <xdr:graphicFrame macro="">
      <xdr:nvGraphicFramePr>
        <xdr:cNvPr id="5" name="Chart 4">
          <a:extLst>
            <a:ext uri="{FF2B5EF4-FFF2-40B4-BE49-F238E27FC236}">
              <a16:creationId xmlns:a16="http://schemas.microsoft.com/office/drawing/2014/main" id="{00000000-0008-0000-3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186</xdr:row>
      <xdr:rowOff>83820</xdr:rowOff>
    </xdr:from>
    <xdr:to>
      <xdr:col>2</xdr:col>
      <xdr:colOff>678180</xdr:colOff>
      <xdr:row>202</xdr:row>
      <xdr:rowOff>7620</xdr:rowOff>
    </xdr:to>
    <xdr:graphicFrame macro="">
      <xdr:nvGraphicFramePr>
        <xdr:cNvPr id="6" name="Chart 5">
          <a:extLst>
            <a:ext uri="{FF2B5EF4-FFF2-40B4-BE49-F238E27FC236}">
              <a16:creationId xmlns:a16="http://schemas.microsoft.com/office/drawing/2014/main" id="{00000000-0008-0000-3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3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3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186</xdr:row>
      <xdr:rowOff>128587</xdr:rowOff>
    </xdr:from>
    <xdr:to>
      <xdr:col>2</xdr:col>
      <xdr:colOff>504825</xdr:colOff>
      <xdr:row>201</xdr:row>
      <xdr:rowOff>14287</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163</xdr:row>
      <xdr:rowOff>110490</xdr:rowOff>
    </xdr:from>
    <xdr:to>
      <xdr:col>2</xdr:col>
      <xdr:colOff>617220</xdr:colOff>
      <xdr:row>178</xdr:row>
      <xdr:rowOff>110490</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64770</xdr:rowOff>
    </xdr:from>
    <xdr:to>
      <xdr:col>2</xdr:col>
      <xdr:colOff>617220</xdr:colOff>
      <xdr:row>111</xdr:row>
      <xdr:rowOff>64770</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64770</xdr:rowOff>
    </xdr:from>
    <xdr:to>
      <xdr:col>2</xdr:col>
      <xdr:colOff>617220</xdr:colOff>
      <xdr:row>133</xdr:row>
      <xdr:rowOff>64770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80010</xdr:rowOff>
    </xdr:from>
    <xdr:to>
      <xdr:col>2</xdr:col>
      <xdr:colOff>617220</xdr:colOff>
      <xdr:row>154</xdr:row>
      <xdr:rowOff>80010</xdr:rowOff>
    </xdr:to>
    <xdr:graphicFrame macro="">
      <xdr:nvGraphicFramePr>
        <xdr:cNvPr id="5" name="Chart 4">
          <a:extLst>
            <a:ext uri="{FF2B5EF4-FFF2-40B4-BE49-F238E27FC236}">
              <a16:creationId xmlns:a16="http://schemas.microsoft.com/office/drawing/2014/main" id="{00000000-0008-0000-3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xdr:colOff>
      <xdr:row>185</xdr:row>
      <xdr:rowOff>95250</xdr:rowOff>
    </xdr:from>
    <xdr:to>
      <xdr:col>2</xdr:col>
      <xdr:colOff>647700</xdr:colOff>
      <xdr:row>200</xdr:row>
      <xdr:rowOff>95250</xdr:rowOff>
    </xdr:to>
    <xdr:graphicFrame macro="">
      <xdr:nvGraphicFramePr>
        <xdr:cNvPr id="6" name="Chart 5">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163</xdr:row>
      <xdr:rowOff>64770</xdr:rowOff>
    </xdr:from>
    <xdr:to>
      <xdr:col>2</xdr:col>
      <xdr:colOff>617220</xdr:colOff>
      <xdr:row>178</xdr:row>
      <xdr:rowOff>64770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102870</xdr:rowOff>
    </xdr:from>
    <xdr:to>
      <xdr:col>2</xdr:col>
      <xdr:colOff>617220</xdr:colOff>
      <xdr:row>111</xdr:row>
      <xdr:rowOff>102870</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118</xdr:row>
      <xdr:rowOff>110490</xdr:rowOff>
    </xdr:from>
    <xdr:to>
      <xdr:col>2</xdr:col>
      <xdr:colOff>640080</xdr:colOff>
      <xdr:row>133</xdr:row>
      <xdr:rowOff>110490</xdr:rowOff>
    </xdr:to>
    <xdr:graphicFrame macro="">
      <xdr:nvGraphicFramePr>
        <xdr:cNvPr id="4" name="Chart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139</xdr:row>
      <xdr:rowOff>163830</xdr:rowOff>
    </xdr:from>
    <xdr:to>
      <xdr:col>2</xdr:col>
      <xdr:colOff>632460</xdr:colOff>
      <xdr:row>154</xdr:row>
      <xdr:rowOff>163830</xdr:rowOff>
    </xdr:to>
    <xdr:graphicFrame macro="">
      <xdr:nvGraphicFramePr>
        <xdr:cNvPr id="5" name="Chart 4">
          <a:extLst>
            <a:ext uri="{FF2B5EF4-FFF2-40B4-BE49-F238E27FC236}">
              <a16:creationId xmlns:a16="http://schemas.microsoft.com/office/drawing/2014/main" id="{00000000-0008-0000-3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64770</xdr:rowOff>
    </xdr:from>
    <xdr:to>
      <xdr:col>2</xdr:col>
      <xdr:colOff>617220</xdr:colOff>
      <xdr:row>200</xdr:row>
      <xdr:rowOff>64770</xdr:rowOff>
    </xdr:to>
    <xdr:graphicFrame macro="">
      <xdr:nvGraphicFramePr>
        <xdr:cNvPr id="6" name="Chart 5">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xdr:colOff>
      <xdr:row>103</xdr:row>
      <xdr:rowOff>152400</xdr:rowOff>
    </xdr:from>
    <xdr:to>
      <xdr:col>2</xdr:col>
      <xdr:colOff>828675</xdr:colOff>
      <xdr:row>119</xdr:row>
      <xdr:rowOff>33337</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125</xdr:row>
      <xdr:rowOff>147636</xdr:rowOff>
    </xdr:from>
    <xdr:to>
      <xdr:col>2</xdr:col>
      <xdr:colOff>809625</xdr:colOff>
      <xdr:row>140</xdr:row>
      <xdr:rowOff>114299</xdr:rowOff>
    </xdr:to>
    <xdr:graphicFrame macro="">
      <xdr:nvGraphicFramePr>
        <xdr:cNvPr id="3" name="Chart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80962</xdr:colOff>
      <xdr:row>146</xdr:row>
      <xdr:rowOff>109536</xdr:rowOff>
    </xdr:from>
    <xdr:to>
      <xdr:col>2</xdr:col>
      <xdr:colOff>890587</xdr:colOff>
      <xdr:row>161</xdr:row>
      <xdr:rowOff>190499</xdr:rowOff>
    </xdr:to>
    <xdr:graphicFrame macro="">
      <xdr:nvGraphicFramePr>
        <xdr:cNvPr id="4" name="Chart 3">
          <a:extLst>
            <a:ext uri="{FF2B5EF4-FFF2-40B4-BE49-F238E27FC236}">
              <a16:creationId xmlns:a16="http://schemas.microsoft.com/office/drawing/2014/main" id="{00000000-0008-0000-3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52387</xdr:colOff>
      <xdr:row>170</xdr:row>
      <xdr:rowOff>142875</xdr:rowOff>
    </xdr:from>
    <xdr:to>
      <xdr:col>2</xdr:col>
      <xdr:colOff>862012</xdr:colOff>
      <xdr:row>186</xdr:row>
      <xdr:rowOff>23812</xdr:rowOff>
    </xdr:to>
    <xdr:graphicFrame macro="">
      <xdr:nvGraphicFramePr>
        <xdr:cNvPr id="5" name="Chart 4">
          <a:extLst>
            <a:ext uri="{FF2B5EF4-FFF2-40B4-BE49-F238E27FC236}">
              <a16:creationId xmlns:a16="http://schemas.microsoft.com/office/drawing/2014/main" id="{00000000-0008-0000-3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80962</xdr:colOff>
      <xdr:row>192</xdr:row>
      <xdr:rowOff>166687</xdr:rowOff>
    </xdr:from>
    <xdr:to>
      <xdr:col>2</xdr:col>
      <xdr:colOff>890587</xdr:colOff>
      <xdr:row>208</xdr:row>
      <xdr:rowOff>85725</xdr:rowOff>
    </xdr:to>
    <xdr:graphicFrame macro="">
      <xdr:nvGraphicFramePr>
        <xdr:cNvPr id="6" name="Chart 5">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90487</xdr:colOff>
      <xdr:row>163</xdr:row>
      <xdr:rowOff>138112</xdr:rowOff>
    </xdr:from>
    <xdr:to>
      <xdr:col>2</xdr:col>
      <xdr:colOff>814387</xdr:colOff>
      <xdr:row>178</xdr:row>
      <xdr:rowOff>23812</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100012</xdr:colOff>
      <xdr:row>139</xdr:row>
      <xdr:rowOff>157162</xdr:rowOff>
    </xdr:from>
    <xdr:to>
      <xdr:col>2</xdr:col>
      <xdr:colOff>823912</xdr:colOff>
      <xdr:row>154</xdr:row>
      <xdr:rowOff>42862</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80962</xdr:colOff>
      <xdr:row>96</xdr:row>
      <xdr:rowOff>119062</xdr:rowOff>
    </xdr:from>
    <xdr:to>
      <xdr:col>2</xdr:col>
      <xdr:colOff>804862</xdr:colOff>
      <xdr:row>111</xdr:row>
      <xdr:rowOff>4762</xdr:rowOff>
    </xdr:to>
    <xdr:graphicFrame macro="">
      <xdr:nvGraphicFramePr>
        <xdr:cNvPr id="4" name="Chart 3">
          <a:extLst>
            <a:ext uri="{FF2B5EF4-FFF2-40B4-BE49-F238E27FC236}">
              <a16:creationId xmlns:a16="http://schemas.microsoft.com/office/drawing/2014/main" id="{00000000-0008-0000-3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61912</xdr:colOff>
      <xdr:row>118</xdr:row>
      <xdr:rowOff>166687</xdr:rowOff>
    </xdr:from>
    <xdr:to>
      <xdr:col>2</xdr:col>
      <xdr:colOff>785812</xdr:colOff>
      <xdr:row>133</xdr:row>
      <xdr:rowOff>52387</xdr:rowOff>
    </xdr:to>
    <xdr:graphicFrame macro="">
      <xdr:nvGraphicFramePr>
        <xdr:cNvPr id="5" name="Chart 4">
          <a:extLst>
            <a:ext uri="{FF2B5EF4-FFF2-40B4-BE49-F238E27FC236}">
              <a16:creationId xmlns:a16="http://schemas.microsoft.com/office/drawing/2014/main" id="{00000000-0008-0000-3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71437</xdr:colOff>
      <xdr:row>185</xdr:row>
      <xdr:rowOff>185737</xdr:rowOff>
    </xdr:from>
    <xdr:to>
      <xdr:col>2</xdr:col>
      <xdr:colOff>795337</xdr:colOff>
      <xdr:row>200</xdr:row>
      <xdr:rowOff>71437</xdr:rowOff>
    </xdr:to>
    <xdr:graphicFrame macro="">
      <xdr:nvGraphicFramePr>
        <xdr:cNvPr id="6" name="Chart 5">
          <a:extLst>
            <a:ext uri="{FF2B5EF4-FFF2-40B4-BE49-F238E27FC236}">
              <a16:creationId xmlns:a16="http://schemas.microsoft.com/office/drawing/2014/main" id="{00000000-0008-0000-3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178</xdr:row>
      <xdr:rowOff>83820</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38100</xdr:rowOff>
    </xdr:from>
    <xdr:to>
      <xdr:col>2</xdr:col>
      <xdr:colOff>617220</xdr:colOff>
      <xdr:row>111</xdr:row>
      <xdr:rowOff>38100</xdr:rowOff>
    </xdr:to>
    <xdr:graphicFrame macro="">
      <xdr:nvGraphicFramePr>
        <xdr:cNvPr id="3" name="Chart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15240</xdr:rowOff>
    </xdr:from>
    <xdr:to>
      <xdr:col>2</xdr:col>
      <xdr:colOff>617220</xdr:colOff>
      <xdr:row>133</xdr:row>
      <xdr:rowOff>15240</xdr:rowOff>
    </xdr:to>
    <xdr:graphicFrame macro="">
      <xdr:nvGraphicFramePr>
        <xdr:cNvPr id="4" name="Chart 3">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3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91440</xdr:rowOff>
    </xdr:from>
    <xdr:to>
      <xdr:col>2</xdr:col>
      <xdr:colOff>617220</xdr:colOff>
      <xdr:row>200</xdr:row>
      <xdr:rowOff>91440</xdr:rowOff>
    </xdr:to>
    <xdr:graphicFrame macro="">
      <xdr:nvGraphicFramePr>
        <xdr:cNvPr id="6" name="Chart 5">
          <a:extLst>
            <a:ext uri="{FF2B5EF4-FFF2-40B4-BE49-F238E27FC236}">
              <a16:creationId xmlns:a16="http://schemas.microsoft.com/office/drawing/2014/main" id="{00000000-0008-0000-3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9525</xdr:colOff>
      <xdr:row>163</xdr:row>
      <xdr:rowOff>109536</xdr:rowOff>
    </xdr:from>
    <xdr:to>
      <xdr:col>2</xdr:col>
      <xdr:colOff>733425</xdr:colOff>
      <xdr:row>179</xdr:row>
      <xdr:rowOff>19049</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157162</xdr:rowOff>
    </xdr:from>
    <xdr:to>
      <xdr:col>2</xdr:col>
      <xdr:colOff>723900</xdr:colOff>
      <xdr:row>111</xdr:row>
      <xdr:rowOff>42862</xdr:rowOff>
    </xdr:to>
    <xdr:graphicFrame macro="">
      <xdr:nvGraphicFramePr>
        <xdr:cNvPr id="3" name="Chart 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128587</xdr:rowOff>
    </xdr:from>
    <xdr:to>
      <xdr:col>2</xdr:col>
      <xdr:colOff>762000</xdr:colOff>
      <xdr:row>133</xdr:row>
      <xdr:rowOff>14287</xdr:rowOff>
    </xdr:to>
    <xdr:graphicFrame macro="">
      <xdr:nvGraphicFramePr>
        <xdr:cNvPr id="4" name="Chart 3">
          <a:extLst>
            <a:ext uri="{FF2B5EF4-FFF2-40B4-BE49-F238E27FC236}">
              <a16:creationId xmlns:a16="http://schemas.microsoft.com/office/drawing/2014/main" id="{00000000-0008-0000-3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139</xdr:row>
      <xdr:rowOff>119062</xdr:rowOff>
    </xdr:from>
    <xdr:to>
      <xdr:col>2</xdr:col>
      <xdr:colOff>752475</xdr:colOff>
      <xdr:row>154</xdr:row>
      <xdr:rowOff>4762</xdr:rowOff>
    </xdr:to>
    <xdr:graphicFrame macro="">
      <xdr:nvGraphicFramePr>
        <xdr:cNvPr id="5" name="Chart 4">
          <a:extLst>
            <a:ext uri="{FF2B5EF4-FFF2-40B4-BE49-F238E27FC236}">
              <a16:creationId xmlns:a16="http://schemas.microsoft.com/office/drawing/2014/main" id="{00000000-0008-0000-3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90486</xdr:rowOff>
    </xdr:from>
    <xdr:to>
      <xdr:col>2</xdr:col>
      <xdr:colOff>723900</xdr:colOff>
      <xdr:row>200</xdr:row>
      <xdr:rowOff>114299</xdr:rowOff>
    </xdr:to>
    <xdr:graphicFrame macro="">
      <xdr:nvGraphicFramePr>
        <xdr:cNvPr id="6" name="Chart 5">
          <a:extLst>
            <a:ext uri="{FF2B5EF4-FFF2-40B4-BE49-F238E27FC236}">
              <a16:creationId xmlns:a16="http://schemas.microsoft.com/office/drawing/2014/main" id="{00000000-0008-0000-3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96</xdr:row>
      <xdr:rowOff>114300</xdr:rowOff>
    </xdr:from>
    <xdr:to>
      <xdr:col>2</xdr:col>
      <xdr:colOff>617220</xdr:colOff>
      <xdr:row>111</xdr:row>
      <xdr:rowOff>114300</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152400</xdr:rowOff>
    </xdr:from>
    <xdr:to>
      <xdr:col>2</xdr:col>
      <xdr:colOff>617220</xdr:colOff>
      <xdr:row>133</xdr:row>
      <xdr:rowOff>152400</xdr:rowOff>
    </xdr:to>
    <xdr:graphicFrame macro="">
      <xdr:nvGraphicFramePr>
        <xdr:cNvPr id="3" name="Chart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91440</xdr:rowOff>
    </xdr:from>
    <xdr:to>
      <xdr:col>2</xdr:col>
      <xdr:colOff>617220</xdr:colOff>
      <xdr:row>154</xdr:row>
      <xdr:rowOff>91440</xdr:rowOff>
    </xdr:to>
    <xdr:graphicFrame macro="">
      <xdr:nvGraphicFramePr>
        <xdr:cNvPr id="4" name="Chart 3">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152400</xdr:rowOff>
    </xdr:from>
    <xdr:to>
      <xdr:col>2</xdr:col>
      <xdr:colOff>617220</xdr:colOff>
      <xdr:row>178</xdr:row>
      <xdr:rowOff>152400</xdr:rowOff>
    </xdr:to>
    <xdr:graphicFrame macro="">
      <xdr:nvGraphicFramePr>
        <xdr:cNvPr id="5" name="Chart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200</xdr:row>
      <xdr:rowOff>114300</xdr:rowOff>
    </xdr:to>
    <xdr:graphicFrame macro="">
      <xdr:nvGraphicFramePr>
        <xdr:cNvPr id="6" name="Chart 5">
          <a:extLst>
            <a:ext uri="{FF2B5EF4-FFF2-40B4-BE49-F238E27FC236}">
              <a16:creationId xmlns:a16="http://schemas.microsoft.com/office/drawing/2014/main" id="{00000000-0008-0000-3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163</xdr:row>
      <xdr:rowOff>53340</xdr:rowOff>
    </xdr:from>
    <xdr:to>
      <xdr:col>2</xdr:col>
      <xdr:colOff>617220</xdr:colOff>
      <xdr:row>178</xdr:row>
      <xdr:rowOff>53340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68580</xdr:rowOff>
    </xdr:from>
    <xdr:to>
      <xdr:col>2</xdr:col>
      <xdr:colOff>617220</xdr:colOff>
      <xdr:row>111</xdr:row>
      <xdr:rowOff>68580</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76200</xdr:rowOff>
    </xdr:from>
    <xdr:to>
      <xdr:col>2</xdr:col>
      <xdr:colOff>617220</xdr:colOff>
      <xdr:row>133</xdr:row>
      <xdr:rowOff>76200</xdr:rowOff>
    </xdr:to>
    <xdr:graphicFrame macro="">
      <xdr:nvGraphicFramePr>
        <xdr:cNvPr id="4" name="Chart 3">
          <a:extLst>
            <a:ext uri="{FF2B5EF4-FFF2-40B4-BE49-F238E27FC236}">
              <a16:creationId xmlns:a16="http://schemas.microsoft.com/office/drawing/2014/main" id="{00000000-0008-0000-3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60960</xdr:rowOff>
    </xdr:from>
    <xdr:to>
      <xdr:col>2</xdr:col>
      <xdr:colOff>617220</xdr:colOff>
      <xdr:row>154</xdr:row>
      <xdr:rowOff>60960</xdr:rowOff>
    </xdr:to>
    <xdr:graphicFrame macro="">
      <xdr:nvGraphicFramePr>
        <xdr:cNvPr id="5" name="Chart 4">
          <a:extLst>
            <a:ext uri="{FF2B5EF4-FFF2-40B4-BE49-F238E27FC236}">
              <a16:creationId xmlns:a16="http://schemas.microsoft.com/office/drawing/2014/main" id="{00000000-0008-0000-3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76200</xdr:rowOff>
    </xdr:from>
    <xdr:to>
      <xdr:col>2</xdr:col>
      <xdr:colOff>617220</xdr:colOff>
      <xdr:row>200</xdr:row>
      <xdr:rowOff>76200</xdr:rowOff>
    </xdr:to>
    <xdr:graphicFrame macro="">
      <xdr:nvGraphicFramePr>
        <xdr:cNvPr id="6" name="Chart 5">
          <a:extLst>
            <a:ext uri="{FF2B5EF4-FFF2-40B4-BE49-F238E27FC236}">
              <a16:creationId xmlns:a16="http://schemas.microsoft.com/office/drawing/2014/main" id="{00000000-0008-0000-3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41910</xdr:colOff>
      <xdr:row>163</xdr:row>
      <xdr:rowOff>60960</xdr:rowOff>
    </xdr:from>
    <xdr:to>
      <xdr:col>2</xdr:col>
      <xdr:colOff>659130</xdr:colOff>
      <xdr:row>178</xdr:row>
      <xdr:rowOff>60960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144780</xdr:rowOff>
    </xdr:from>
    <xdr:to>
      <xdr:col>2</xdr:col>
      <xdr:colOff>617220</xdr:colOff>
      <xdr:row>133</xdr:row>
      <xdr:rowOff>144780</xdr:rowOff>
    </xdr:to>
    <xdr:graphicFrame macro="">
      <xdr:nvGraphicFramePr>
        <xdr:cNvPr id="4" name="Chart 3">
          <a:extLst>
            <a:ext uri="{FF2B5EF4-FFF2-40B4-BE49-F238E27FC236}">
              <a16:creationId xmlns:a16="http://schemas.microsoft.com/office/drawing/2014/main" id="{00000000-0008-0000-3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11430</xdr:colOff>
      <xdr:row>139</xdr:row>
      <xdr:rowOff>129540</xdr:rowOff>
    </xdr:from>
    <xdr:to>
      <xdr:col>2</xdr:col>
      <xdr:colOff>628650</xdr:colOff>
      <xdr:row>154</xdr:row>
      <xdr:rowOff>129540</xdr:rowOff>
    </xdr:to>
    <xdr:graphicFrame macro="">
      <xdr:nvGraphicFramePr>
        <xdr:cNvPr id="5" name="Chart 4">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185</xdr:row>
      <xdr:rowOff>144780</xdr:rowOff>
    </xdr:from>
    <xdr:to>
      <xdr:col>2</xdr:col>
      <xdr:colOff>636270</xdr:colOff>
      <xdr:row>200</xdr:row>
      <xdr:rowOff>144780</xdr:rowOff>
    </xdr:to>
    <xdr:graphicFrame macro="">
      <xdr:nvGraphicFramePr>
        <xdr:cNvPr id="6" name="Chart 5">
          <a:extLst>
            <a:ext uri="{FF2B5EF4-FFF2-40B4-BE49-F238E27FC236}">
              <a16:creationId xmlns:a16="http://schemas.microsoft.com/office/drawing/2014/main" id="{00000000-0008-0000-3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30480</xdr:colOff>
      <xdr:row>163</xdr:row>
      <xdr:rowOff>99060</xdr:rowOff>
    </xdr:from>
    <xdr:to>
      <xdr:col>2</xdr:col>
      <xdr:colOff>647700</xdr:colOff>
      <xdr:row>179</xdr:row>
      <xdr:rowOff>114300</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96</xdr:row>
      <xdr:rowOff>114300</xdr:rowOff>
    </xdr:from>
    <xdr:to>
      <xdr:col>2</xdr:col>
      <xdr:colOff>662940</xdr:colOff>
      <xdr:row>111</xdr:row>
      <xdr:rowOff>114300</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3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129540</xdr:rowOff>
    </xdr:from>
    <xdr:to>
      <xdr:col>2</xdr:col>
      <xdr:colOff>617220</xdr:colOff>
      <xdr:row>154</xdr:row>
      <xdr:rowOff>129540</xdr:rowOff>
    </xdr:to>
    <xdr:graphicFrame macro="">
      <xdr:nvGraphicFramePr>
        <xdr:cNvPr id="5" name="Chart 4">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200</xdr:row>
      <xdr:rowOff>114300</xdr:rowOff>
    </xdr:to>
    <xdr:graphicFrame macro="">
      <xdr:nvGraphicFramePr>
        <xdr:cNvPr id="6" name="Chart 5">
          <a:extLst>
            <a:ext uri="{FF2B5EF4-FFF2-40B4-BE49-F238E27FC236}">
              <a16:creationId xmlns:a16="http://schemas.microsoft.com/office/drawing/2014/main" id="{00000000-0008-0000-3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90487</xdr:colOff>
      <xdr:row>163</xdr:row>
      <xdr:rowOff>119062</xdr:rowOff>
    </xdr:from>
    <xdr:to>
      <xdr:col>2</xdr:col>
      <xdr:colOff>814387</xdr:colOff>
      <xdr:row>178</xdr:row>
      <xdr:rowOff>4762</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186</xdr:row>
      <xdr:rowOff>4762</xdr:rowOff>
    </xdr:from>
    <xdr:to>
      <xdr:col>2</xdr:col>
      <xdr:colOff>723900</xdr:colOff>
      <xdr:row>200</xdr:row>
      <xdr:rowOff>80962</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xdr:colOff>
      <xdr:row>118</xdr:row>
      <xdr:rowOff>185737</xdr:rowOff>
    </xdr:from>
    <xdr:to>
      <xdr:col>2</xdr:col>
      <xdr:colOff>814387</xdr:colOff>
      <xdr:row>133</xdr:row>
      <xdr:rowOff>71437</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xdr:colOff>
      <xdr:row>139</xdr:row>
      <xdr:rowOff>147636</xdr:rowOff>
    </xdr:from>
    <xdr:to>
      <xdr:col>2</xdr:col>
      <xdr:colOff>728662</xdr:colOff>
      <xdr:row>154</xdr:row>
      <xdr:rowOff>171449</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xdr:colOff>
      <xdr:row>96</xdr:row>
      <xdr:rowOff>138112</xdr:rowOff>
    </xdr:from>
    <xdr:to>
      <xdr:col>2</xdr:col>
      <xdr:colOff>738187</xdr:colOff>
      <xdr:row>111</xdr:row>
      <xdr:rowOff>152400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163</xdr:row>
      <xdr:rowOff>100012</xdr:rowOff>
    </xdr:from>
    <xdr:to>
      <xdr:col>2</xdr:col>
      <xdr:colOff>723900</xdr:colOff>
      <xdr:row>177</xdr:row>
      <xdr:rowOff>176212</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xdr:colOff>
      <xdr:row>96</xdr:row>
      <xdr:rowOff>176212</xdr:rowOff>
    </xdr:from>
    <xdr:to>
      <xdr:col>2</xdr:col>
      <xdr:colOff>776287</xdr:colOff>
      <xdr:row>111</xdr:row>
      <xdr:rowOff>61912</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100012</xdr:colOff>
      <xdr:row>118</xdr:row>
      <xdr:rowOff>185737</xdr:rowOff>
    </xdr:from>
    <xdr:to>
      <xdr:col>2</xdr:col>
      <xdr:colOff>823912</xdr:colOff>
      <xdr:row>133</xdr:row>
      <xdr:rowOff>71437</xdr:rowOff>
    </xdr:to>
    <xdr:graphicFrame macro="">
      <xdr:nvGraphicFramePr>
        <xdr:cNvPr id="4" name="Chart 3">
          <a:extLst>
            <a:ext uri="{FF2B5EF4-FFF2-40B4-BE49-F238E27FC236}">
              <a16:creationId xmlns:a16="http://schemas.microsoft.com/office/drawing/2014/main" id="{00000000-0008-0000-3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90487</xdr:colOff>
      <xdr:row>139</xdr:row>
      <xdr:rowOff>128587</xdr:rowOff>
    </xdr:from>
    <xdr:to>
      <xdr:col>2</xdr:col>
      <xdr:colOff>814387</xdr:colOff>
      <xdr:row>154</xdr:row>
      <xdr:rowOff>14287</xdr:rowOff>
    </xdr:to>
    <xdr:graphicFrame macro="">
      <xdr:nvGraphicFramePr>
        <xdr:cNvPr id="5" name="Chart 4">
          <a:extLst>
            <a:ext uri="{FF2B5EF4-FFF2-40B4-BE49-F238E27FC236}">
              <a16:creationId xmlns:a16="http://schemas.microsoft.com/office/drawing/2014/main" id="{00000000-0008-0000-3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185</xdr:row>
      <xdr:rowOff>185737</xdr:rowOff>
    </xdr:from>
    <xdr:to>
      <xdr:col>2</xdr:col>
      <xdr:colOff>857250</xdr:colOff>
      <xdr:row>200</xdr:row>
      <xdr:rowOff>71437</xdr:rowOff>
    </xdr:to>
    <xdr:graphicFrame macro="">
      <xdr:nvGraphicFramePr>
        <xdr:cNvPr id="6" name="Chart 5">
          <a:extLst>
            <a:ext uri="{FF2B5EF4-FFF2-40B4-BE49-F238E27FC236}">
              <a16:creationId xmlns:a16="http://schemas.microsoft.com/office/drawing/2014/main" id="{00000000-0008-0000-3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96</xdr:row>
      <xdr:rowOff>157162</xdr:rowOff>
    </xdr:from>
    <xdr:to>
      <xdr:col>2</xdr:col>
      <xdr:colOff>723900</xdr:colOff>
      <xdr:row>112</xdr:row>
      <xdr:rowOff>57150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109537</xdr:rowOff>
    </xdr:from>
    <xdr:to>
      <xdr:col>2</xdr:col>
      <xdr:colOff>723900</xdr:colOff>
      <xdr:row>132</xdr:row>
      <xdr:rowOff>185737</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139</xdr:row>
      <xdr:rowOff>142875</xdr:rowOff>
    </xdr:from>
    <xdr:to>
      <xdr:col>2</xdr:col>
      <xdr:colOff>733425</xdr:colOff>
      <xdr:row>154</xdr:row>
      <xdr:rowOff>185737</xdr:rowOff>
    </xdr:to>
    <xdr:graphicFrame macro="">
      <xdr:nvGraphicFramePr>
        <xdr:cNvPr id="4" name="Chart 3">
          <a:extLst>
            <a:ext uri="{FF2B5EF4-FFF2-40B4-BE49-F238E27FC236}">
              <a16:creationId xmlns:a16="http://schemas.microsoft.com/office/drawing/2014/main" id="{00000000-0008-0000-3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xdr:colOff>
      <xdr:row>163</xdr:row>
      <xdr:rowOff>119062</xdr:rowOff>
    </xdr:from>
    <xdr:to>
      <xdr:col>2</xdr:col>
      <xdr:colOff>795337</xdr:colOff>
      <xdr:row>178</xdr:row>
      <xdr:rowOff>4762</xdr:rowOff>
    </xdr:to>
    <xdr:graphicFrame macro="">
      <xdr:nvGraphicFramePr>
        <xdr:cNvPr id="5" name="Chart 4">
          <a:extLst>
            <a:ext uri="{FF2B5EF4-FFF2-40B4-BE49-F238E27FC236}">
              <a16:creationId xmlns:a16="http://schemas.microsoft.com/office/drawing/2014/main" id="{00000000-0008-0000-3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185736</xdr:rowOff>
    </xdr:from>
    <xdr:to>
      <xdr:col>2</xdr:col>
      <xdr:colOff>723900</xdr:colOff>
      <xdr:row>201</xdr:row>
      <xdr:rowOff>38099</xdr:rowOff>
    </xdr:to>
    <xdr:graphicFrame macro="">
      <xdr:nvGraphicFramePr>
        <xdr:cNvPr id="6" name="Chart 5">
          <a:extLst>
            <a:ext uri="{FF2B5EF4-FFF2-40B4-BE49-F238E27FC236}">
              <a16:creationId xmlns:a16="http://schemas.microsoft.com/office/drawing/2014/main" id="{00000000-0008-0000-3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98</xdr:row>
      <xdr:rowOff>22860</xdr:rowOff>
    </xdr:from>
    <xdr:to>
      <xdr:col>2</xdr:col>
      <xdr:colOff>617220</xdr:colOff>
      <xdr:row>113</xdr:row>
      <xdr:rowOff>22860</xdr:rowOff>
    </xdr:to>
    <xdr:graphicFrame macro="">
      <xdr:nvGraphicFramePr>
        <xdr:cNvPr id="2" name="Chart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xdr:colOff>
      <xdr:row>120</xdr:row>
      <xdr:rowOff>144780</xdr:rowOff>
    </xdr:from>
    <xdr:to>
      <xdr:col>2</xdr:col>
      <xdr:colOff>651510</xdr:colOff>
      <xdr:row>135</xdr:row>
      <xdr:rowOff>144780</xdr:rowOff>
    </xdr:to>
    <xdr:graphicFrame macro="">
      <xdr:nvGraphicFramePr>
        <xdr:cNvPr id="3" name="Chart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141</xdr:row>
      <xdr:rowOff>167640</xdr:rowOff>
    </xdr:from>
    <xdr:to>
      <xdr:col>2</xdr:col>
      <xdr:colOff>617220</xdr:colOff>
      <xdr:row>156</xdr:row>
      <xdr:rowOff>167640</xdr:rowOff>
    </xdr:to>
    <xdr:graphicFrame macro="">
      <xdr:nvGraphicFramePr>
        <xdr:cNvPr id="4" name="Chart 3">
          <a:extLst>
            <a:ext uri="{FF2B5EF4-FFF2-40B4-BE49-F238E27FC236}">
              <a16:creationId xmlns:a16="http://schemas.microsoft.com/office/drawing/2014/main" i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49530</xdr:colOff>
      <xdr:row>165</xdr:row>
      <xdr:rowOff>99060</xdr:rowOff>
    </xdr:from>
    <xdr:to>
      <xdr:col>2</xdr:col>
      <xdr:colOff>666750</xdr:colOff>
      <xdr:row>180</xdr:row>
      <xdr:rowOff>99060</xdr:rowOff>
    </xdr:to>
    <xdr:graphicFrame macro="">
      <xdr:nvGraphicFramePr>
        <xdr:cNvPr id="5" name="Chart 4">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188</xdr:row>
      <xdr:rowOff>114300</xdr:rowOff>
    </xdr:from>
    <xdr:to>
      <xdr:col>2</xdr:col>
      <xdr:colOff>617220</xdr:colOff>
      <xdr:row>203</xdr:row>
      <xdr:rowOff>114300</xdr:rowOff>
    </xdr:to>
    <xdr:graphicFrame macro="">
      <xdr:nvGraphicFramePr>
        <xdr:cNvPr id="6" name="Chart 5">
          <a:extLst>
            <a:ext uri="{FF2B5EF4-FFF2-40B4-BE49-F238E27FC236}">
              <a16:creationId xmlns:a16="http://schemas.microsoft.com/office/drawing/2014/main" id="{00000000-0008-0000-3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68580</xdr:colOff>
      <xdr:row>163</xdr:row>
      <xdr:rowOff>76200</xdr:rowOff>
    </xdr:from>
    <xdr:to>
      <xdr:col>2</xdr:col>
      <xdr:colOff>685800</xdr:colOff>
      <xdr:row>179</xdr:row>
      <xdr:rowOff>76200</xdr:rowOff>
    </xdr:to>
    <xdr:graphicFrame macro="">
      <xdr:nvGraphicFramePr>
        <xdr:cNvPr id="2" name="Chart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118</xdr:row>
      <xdr:rowOff>83820</xdr:rowOff>
    </xdr:from>
    <xdr:to>
      <xdr:col>2</xdr:col>
      <xdr:colOff>670560</xdr:colOff>
      <xdr:row>133</xdr:row>
      <xdr:rowOff>83820</xdr:rowOff>
    </xdr:to>
    <xdr:graphicFrame macro="">
      <xdr:nvGraphicFramePr>
        <xdr:cNvPr id="4" name="Chart 3">
          <a:extLst>
            <a:ext uri="{FF2B5EF4-FFF2-40B4-BE49-F238E27FC236}">
              <a16:creationId xmlns:a16="http://schemas.microsoft.com/office/drawing/2014/main" id="{00000000-0008-0000-3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60960</xdr:rowOff>
    </xdr:from>
    <xdr:to>
      <xdr:col>2</xdr:col>
      <xdr:colOff>617220</xdr:colOff>
      <xdr:row>200</xdr:row>
      <xdr:rowOff>60960</xdr:rowOff>
    </xdr:to>
    <xdr:graphicFrame macro="">
      <xdr:nvGraphicFramePr>
        <xdr:cNvPr id="6" name="Chart 5">
          <a:extLst>
            <a:ext uri="{FF2B5EF4-FFF2-40B4-BE49-F238E27FC236}">
              <a16:creationId xmlns:a16="http://schemas.microsoft.com/office/drawing/2014/main" id="{00000000-0008-0000-3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220980</xdr:colOff>
      <xdr:row>163</xdr:row>
      <xdr:rowOff>76200</xdr:rowOff>
    </xdr:from>
    <xdr:to>
      <xdr:col>2</xdr:col>
      <xdr:colOff>952500</xdr:colOff>
      <xdr:row>178</xdr:row>
      <xdr:rowOff>76200</xdr:rowOff>
    </xdr:to>
    <xdr:graphicFrame macro="">
      <xdr:nvGraphicFramePr>
        <xdr:cNvPr id="2" name="Chart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60960</xdr:rowOff>
    </xdr:from>
    <xdr:to>
      <xdr:col>2</xdr:col>
      <xdr:colOff>731520</xdr:colOff>
      <xdr:row>111</xdr:row>
      <xdr:rowOff>60960</xdr:rowOff>
    </xdr:to>
    <xdr:graphicFrame macro="">
      <xdr:nvGraphicFramePr>
        <xdr:cNvPr id="3" name="Chart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15240</xdr:rowOff>
    </xdr:from>
    <xdr:to>
      <xdr:col>2</xdr:col>
      <xdr:colOff>731520</xdr:colOff>
      <xdr:row>133</xdr:row>
      <xdr:rowOff>15240</xdr:rowOff>
    </xdr:to>
    <xdr:graphicFrame macro="">
      <xdr:nvGraphicFramePr>
        <xdr:cNvPr id="4" name="Chart 3">
          <a:extLst>
            <a:ext uri="{FF2B5EF4-FFF2-40B4-BE49-F238E27FC236}">
              <a16:creationId xmlns:a16="http://schemas.microsoft.com/office/drawing/2014/main" id="{00000000-0008-0000-4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76200</xdr:rowOff>
    </xdr:from>
    <xdr:to>
      <xdr:col>2</xdr:col>
      <xdr:colOff>731520</xdr:colOff>
      <xdr:row>154</xdr:row>
      <xdr:rowOff>76200</xdr:rowOff>
    </xdr:to>
    <xdr:graphicFrame macro="">
      <xdr:nvGraphicFramePr>
        <xdr:cNvPr id="5" name="Chart 4">
          <a:extLst>
            <a:ext uri="{FF2B5EF4-FFF2-40B4-BE49-F238E27FC236}">
              <a16:creationId xmlns:a16="http://schemas.microsoft.com/office/drawing/2014/main" id="{00000000-0008-0000-4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205740</xdr:colOff>
      <xdr:row>185</xdr:row>
      <xdr:rowOff>121920</xdr:rowOff>
    </xdr:from>
    <xdr:to>
      <xdr:col>2</xdr:col>
      <xdr:colOff>937260</xdr:colOff>
      <xdr:row>200</xdr:row>
      <xdr:rowOff>121920</xdr:rowOff>
    </xdr:to>
    <xdr:graphicFrame macro="">
      <xdr:nvGraphicFramePr>
        <xdr:cNvPr id="6" name="Chart 5">
          <a:extLst>
            <a:ext uri="{FF2B5EF4-FFF2-40B4-BE49-F238E27FC236}">
              <a16:creationId xmlns:a16="http://schemas.microsoft.com/office/drawing/2014/main" id="{00000000-0008-0000-4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163</xdr:row>
      <xdr:rowOff>68580</xdr:rowOff>
    </xdr:from>
    <xdr:to>
      <xdr:col>2</xdr:col>
      <xdr:colOff>617220</xdr:colOff>
      <xdr:row>178</xdr:row>
      <xdr:rowOff>68580</xdr:rowOff>
    </xdr:to>
    <xdr:graphicFrame macro="">
      <xdr:nvGraphicFramePr>
        <xdr:cNvPr id="2" name="Chart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96</xdr:row>
      <xdr:rowOff>60960</xdr:rowOff>
    </xdr:from>
    <xdr:to>
      <xdr:col>2</xdr:col>
      <xdr:colOff>678180</xdr:colOff>
      <xdr:row>111</xdr:row>
      <xdr:rowOff>60960</xdr:rowOff>
    </xdr:to>
    <xdr:graphicFrame macro="">
      <xdr:nvGraphicFramePr>
        <xdr:cNvPr id="3" name="Chart 2">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38100</xdr:rowOff>
    </xdr:from>
    <xdr:to>
      <xdr:col>2</xdr:col>
      <xdr:colOff>617220</xdr:colOff>
      <xdr:row>133</xdr:row>
      <xdr:rowOff>38100</xdr:rowOff>
    </xdr:to>
    <xdr:graphicFrame macro="">
      <xdr:nvGraphicFramePr>
        <xdr:cNvPr id="4" name="Chart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106680</xdr:rowOff>
    </xdr:from>
    <xdr:to>
      <xdr:col>2</xdr:col>
      <xdr:colOff>617220</xdr:colOff>
      <xdr:row>154</xdr:row>
      <xdr:rowOff>106680</xdr:rowOff>
    </xdr:to>
    <xdr:graphicFrame macro="">
      <xdr:nvGraphicFramePr>
        <xdr:cNvPr id="5" name="Chart 4">
          <a:extLst>
            <a:ext uri="{FF2B5EF4-FFF2-40B4-BE49-F238E27FC236}">
              <a16:creationId xmlns:a16="http://schemas.microsoft.com/office/drawing/2014/main" id="{00000000-0008-0000-4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38100</xdr:rowOff>
    </xdr:from>
    <xdr:to>
      <xdr:col>2</xdr:col>
      <xdr:colOff>617220</xdr:colOff>
      <xdr:row>200</xdr:row>
      <xdr:rowOff>38100</xdr:rowOff>
    </xdr:to>
    <xdr:graphicFrame macro="">
      <xdr:nvGraphicFramePr>
        <xdr:cNvPr id="6" name="Chart 5">
          <a:extLst>
            <a:ext uri="{FF2B5EF4-FFF2-40B4-BE49-F238E27FC236}">
              <a16:creationId xmlns:a16="http://schemas.microsoft.com/office/drawing/2014/main" id="{00000000-0008-0000-4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4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4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4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4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4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163</xdr:row>
      <xdr:rowOff>68580</xdr:rowOff>
    </xdr:from>
    <xdr:to>
      <xdr:col>2</xdr:col>
      <xdr:colOff>617220</xdr:colOff>
      <xdr:row>178</xdr:row>
      <xdr:rowOff>68580</xdr:rowOff>
    </xdr:to>
    <xdr:graphicFrame macro="">
      <xdr:nvGraphicFramePr>
        <xdr:cNvPr id="2" name="Chart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106680</xdr:rowOff>
    </xdr:from>
    <xdr:to>
      <xdr:col>2</xdr:col>
      <xdr:colOff>655320</xdr:colOff>
      <xdr:row>133</xdr:row>
      <xdr:rowOff>106680</xdr:rowOff>
    </xdr:to>
    <xdr:graphicFrame macro="">
      <xdr:nvGraphicFramePr>
        <xdr:cNvPr id="4" name="Chart 3">
          <a:extLst>
            <a:ext uri="{FF2B5EF4-FFF2-40B4-BE49-F238E27FC236}">
              <a16:creationId xmlns:a16="http://schemas.microsoft.com/office/drawing/2014/main" id="{00000000-0008-0000-4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152400</xdr:rowOff>
    </xdr:from>
    <xdr:to>
      <xdr:col>2</xdr:col>
      <xdr:colOff>617220</xdr:colOff>
      <xdr:row>154</xdr:row>
      <xdr:rowOff>152400</xdr:rowOff>
    </xdr:to>
    <xdr:graphicFrame macro="">
      <xdr:nvGraphicFramePr>
        <xdr:cNvPr id="5" name="Chart 4">
          <a:extLst>
            <a:ext uri="{FF2B5EF4-FFF2-40B4-BE49-F238E27FC236}">
              <a16:creationId xmlns:a16="http://schemas.microsoft.com/office/drawing/2014/main" id="{00000000-0008-0000-4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30480</xdr:rowOff>
    </xdr:from>
    <xdr:to>
      <xdr:col>2</xdr:col>
      <xdr:colOff>617220</xdr:colOff>
      <xdr:row>200</xdr:row>
      <xdr:rowOff>30480</xdr:rowOff>
    </xdr:to>
    <xdr:graphicFrame macro="">
      <xdr:nvGraphicFramePr>
        <xdr:cNvPr id="6" name="Chart 5">
          <a:extLst>
            <a:ext uri="{FF2B5EF4-FFF2-40B4-BE49-F238E27FC236}">
              <a16:creationId xmlns:a16="http://schemas.microsoft.com/office/drawing/2014/main" id="{00000000-0008-0000-4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96</xdr:row>
      <xdr:rowOff>114300</xdr:rowOff>
    </xdr:from>
    <xdr:to>
      <xdr:col>2</xdr:col>
      <xdr:colOff>617220</xdr:colOff>
      <xdr:row>111</xdr:row>
      <xdr:rowOff>114300</xdr:rowOff>
    </xdr:to>
    <xdr:graphicFrame macro="">
      <xdr:nvGraphicFramePr>
        <xdr:cNvPr id="2" name="Chart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106680</xdr:rowOff>
    </xdr:from>
    <xdr:to>
      <xdr:col>2</xdr:col>
      <xdr:colOff>617220</xdr:colOff>
      <xdr:row>133</xdr:row>
      <xdr:rowOff>106680</xdr:rowOff>
    </xdr:to>
    <xdr:graphicFrame macro="">
      <xdr:nvGraphicFramePr>
        <xdr:cNvPr id="3" name="Chart 2">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99060</xdr:rowOff>
    </xdr:from>
    <xdr:to>
      <xdr:col>2</xdr:col>
      <xdr:colOff>617220</xdr:colOff>
      <xdr:row>154</xdr:row>
      <xdr:rowOff>99060</xdr:rowOff>
    </xdr:to>
    <xdr:graphicFrame macro="">
      <xdr:nvGraphicFramePr>
        <xdr:cNvPr id="4" name="Chart 3">
          <a:extLst>
            <a:ext uri="{FF2B5EF4-FFF2-40B4-BE49-F238E27FC236}">
              <a16:creationId xmlns:a16="http://schemas.microsoft.com/office/drawing/2014/main" id="{00000000-0008-0000-4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129540</xdr:colOff>
      <xdr:row>185</xdr:row>
      <xdr:rowOff>60960</xdr:rowOff>
    </xdr:from>
    <xdr:to>
      <xdr:col>2</xdr:col>
      <xdr:colOff>746760</xdr:colOff>
      <xdr:row>200</xdr:row>
      <xdr:rowOff>60960</xdr:rowOff>
    </xdr:to>
    <xdr:graphicFrame macro="">
      <xdr:nvGraphicFramePr>
        <xdr:cNvPr id="5" name="Chart 4">
          <a:extLst>
            <a:ext uri="{FF2B5EF4-FFF2-40B4-BE49-F238E27FC236}">
              <a16:creationId xmlns:a16="http://schemas.microsoft.com/office/drawing/2014/main" id="{00000000-0008-0000-4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163</xdr:row>
      <xdr:rowOff>66675</xdr:rowOff>
    </xdr:from>
    <xdr:to>
      <xdr:col>2</xdr:col>
      <xdr:colOff>723900</xdr:colOff>
      <xdr:row>179</xdr:row>
      <xdr:rowOff>9525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109537</xdr:rowOff>
    </xdr:from>
    <xdr:to>
      <xdr:col>2</xdr:col>
      <xdr:colOff>723900</xdr:colOff>
      <xdr:row>111</xdr:row>
      <xdr:rowOff>161925</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118</xdr:row>
      <xdr:rowOff>119062</xdr:rowOff>
    </xdr:from>
    <xdr:to>
      <xdr:col>2</xdr:col>
      <xdr:colOff>771525</xdr:colOff>
      <xdr:row>133</xdr:row>
      <xdr:rowOff>4762</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479425</xdr:colOff>
      <xdr:row>141</xdr:row>
      <xdr:rowOff>22225</xdr:rowOff>
    </xdr:from>
    <xdr:to>
      <xdr:col>3</xdr:col>
      <xdr:colOff>34925</xdr:colOff>
      <xdr:row>157</xdr:row>
      <xdr:rowOff>47625</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185</xdr:row>
      <xdr:rowOff>109537</xdr:rowOff>
    </xdr:from>
    <xdr:to>
      <xdr:col>2</xdr:col>
      <xdr:colOff>742950</xdr:colOff>
      <xdr:row>199</xdr:row>
      <xdr:rowOff>185737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38100</xdr:colOff>
      <xdr:row>164</xdr:row>
      <xdr:rowOff>71437</xdr:rowOff>
    </xdr:from>
    <xdr:to>
      <xdr:col>2</xdr:col>
      <xdr:colOff>762000</xdr:colOff>
      <xdr:row>178</xdr:row>
      <xdr:rowOff>147637</xdr:rowOff>
    </xdr:to>
    <xdr:graphicFrame macro="">
      <xdr:nvGraphicFramePr>
        <xdr:cNvPr id="2" name="Chart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23812</xdr:rowOff>
    </xdr:from>
    <xdr:to>
      <xdr:col>2</xdr:col>
      <xdr:colOff>723900</xdr:colOff>
      <xdr:row>111</xdr:row>
      <xdr:rowOff>100012</xdr:rowOff>
    </xdr:to>
    <xdr:graphicFrame macro="">
      <xdr:nvGraphicFramePr>
        <xdr:cNvPr id="3" name="Chart 2">
          <a:extLst>
            <a:ext uri="{FF2B5EF4-FFF2-40B4-BE49-F238E27FC236}">
              <a16:creationId xmlns:a16="http://schemas.microsoft.com/office/drawing/2014/main" id="{00000000-0008-0000-4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118</xdr:row>
      <xdr:rowOff>138112</xdr:rowOff>
    </xdr:from>
    <xdr:to>
      <xdr:col>2</xdr:col>
      <xdr:colOff>733425</xdr:colOff>
      <xdr:row>133</xdr:row>
      <xdr:rowOff>23812</xdr:rowOff>
    </xdr:to>
    <xdr:graphicFrame macro="">
      <xdr:nvGraphicFramePr>
        <xdr:cNvPr id="4" name="Chart 3">
          <a:extLst>
            <a:ext uri="{FF2B5EF4-FFF2-40B4-BE49-F238E27FC236}">
              <a16:creationId xmlns:a16="http://schemas.microsoft.com/office/drawing/2014/main" id="{00000000-0008-0000-4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139</xdr:row>
      <xdr:rowOff>128587</xdr:rowOff>
    </xdr:from>
    <xdr:to>
      <xdr:col>2</xdr:col>
      <xdr:colOff>771525</xdr:colOff>
      <xdr:row>154</xdr:row>
      <xdr:rowOff>14287</xdr:rowOff>
    </xdr:to>
    <xdr:graphicFrame macro="">
      <xdr:nvGraphicFramePr>
        <xdr:cNvPr id="5" name="Chart 4">
          <a:extLst>
            <a:ext uri="{FF2B5EF4-FFF2-40B4-BE49-F238E27FC236}">
              <a16:creationId xmlns:a16="http://schemas.microsoft.com/office/drawing/2014/main" id="{00000000-0008-0000-4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185</xdr:row>
      <xdr:rowOff>109537</xdr:rowOff>
    </xdr:from>
    <xdr:to>
      <xdr:col>2</xdr:col>
      <xdr:colOff>752475</xdr:colOff>
      <xdr:row>199</xdr:row>
      <xdr:rowOff>185737</xdr:rowOff>
    </xdr:to>
    <xdr:graphicFrame macro="">
      <xdr:nvGraphicFramePr>
        <xdr:cNvPr id="6" name="Chart 5">
          <a:extLst>
            <a:ext uri="{FF2B5EF4-FFF2-40B4-BE49-F238E27FC236}">
              <a16:creationId xmlns:a16="http://schemas.microsoft.com/office/drawing/2014/main" id="{00000000-0008-0000-4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178</xdr:row>
      <xdr:rowOff>83820</xdr:rowOff>
    </xdr:to>
    <xdr:graphicFrame macro="">
      <xdr:nvGraphicFramePr>
        <xdr:cNvPr id="2" name="Chart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60960</xdr:rowOff>
    </xdr:from>
    <xdr:to>
      <xdr:col>2</xdr:col>
      <xdr:colOff>617220</xdr:colOff>
      <xdr:row>111</xdr:row>
      <xdr:rowOff>60960</xdr:rowOff>
    </xdr:to>
    <xdr:graphicFrame macro="">
      <xdr:nvGraphicFramePr>
        <xdr:cNvPr id="3" name="Chart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4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4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30480</xdr:rowOff>
    </xdr:from>
    <xdr:to>
      <xdr:col>2</xdr:col>
      <xdr:colOff>617220</xdr:colOff>
      <xdr:row>200</xdr:row>
      <xdr:rowOff>30480</xdr:rowOff>
    </xdr:to>
    <xdr:graphicFrame macro="">
      <xdr:nvGraphicFramePr>
        <xdr:cNvPr id="6" name="Chart 5">
          <a:extLst>
            <a:ext uri="{FF2B5EF4-FFF2-40B4-BE49-F238E27FC236}">
              <a16:creationId xmlns:a16="http://schemas.microsoft.com/office/drawing/2014/main" id="{00000000-0008-0000-4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28575</xdr:colOff>
      <xdr:row>163</xdr:row>
      <xdr:rowOff>152400</xdr:rowOff>
    </xdr:from>
    <xdr:to>
      <xdr:col>2</xdr:col>
      <xdr:colOff>752475</xdr:colOff>
      <xdr:row>179</xdr:row>
      <xdr:rowOff>38100</xdr:rowOff>
    </xdr:to>
    <xdr:graphicFrame macro="">
      <xdr:nvGraphicFramePr>
        <xdr:cNvPr id="2" name="Chart 1">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119061</xdr:rowOff>
    </xdr:from>
    <xdr:to>
      <xdr:col>2</xdr:col>
      <xdr:colOff>723900</xdr:colOff>
      <xdr:row>112</xdr:row>
      <xdr:rowOff>47624</xdr:rowOff>
    </xdr:to>
    <xdr:graphicFrame macro="">
      <xdr:nvGraphicFramePr>
        <xdr:cNvPr id="3" name="Chart 2">
          <a:extLst>
            <a:ext uri="{FF2B5EF4-FFF2-40B4-BE49-F238E27FC236}">
              <a16:creationId xmlns:a16="http://schemas.microsoft.com/office/drawing/2014/main" id="{00000000-0008-0000-4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118</xdr:row>
      <xdr:rowOff>119062</xdr:rowOff>
    </xdr:from>
    <xdr:to>
      <xdr:col>2</xdr:col>
      <xdr:colOff>762000</xdr:colOff>
      <xdr:row>133</xdr:row>
      <xdr:rowOff>4762</xdr:rowOff>
    </xdr:to>
    <xdr:graphicFrame macro="">
      <xdr:nvGraphicFramePr>
        <xdr:cNvPr id="4" name="Chart 3">
          <a:extLst>
            <a:ext uri="{FF2B5EF4-FFF2-40B4-BE49-F238E27FC236}">
              <a16:creationId xmlns:a16="http://schemas.microsoft.com/office/drawing/2014/main" id="{00000000-0008-0000-4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139</xdr:row>
      <xdr:rowOff>147637</xdr:rowOff>
    </xdr:from>
    <xdr:to>
      <xdr:col>2</xdr:col>
      <xdr:colOff>771525</xdr:colOff>
      <xdr:row>154</xdr:row>
      <xdr:rowOff>33337</xdr:rowOff>
    </xdr:to>
    <xdr:graphicFrame macro="">
      <xdr:nvGraphicFramePr>
        <xdr:cNvPr id="5" name="Chart 4">
          <a:extLst>
            <a:ext uri="{FF2B5EF4-FFF2-40B4-BE49-F238E27FC236}">
              <a16:creationId xmlns:a16="http://schemas.microsoft.com/office/drawing/2014/main" id="{00000000-0008-0000-4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185</xdr:row>
      <xdr:rowOff>109536</xdr:rowOff>
    </xdr:from>
    <xdr:to>
      <xdr:col>2</xdr:col>
      <xdr:colOff>771525</xdr:colOff>
      <xdr:row>200</xdr:row>
      <xdr:rowOff>95249</xdr:rowOff>
    </xdr:to>
    <xdr:graphicFrame macro="">
      <xdr:nvGraphicFramePr>
        <xdr:cNvPr id="6" name="Chart 5">
          <a:extLst>
            <a:ext uri="{FF2B5EF4-FFF2-40B4-BE49-F238E27FC236}">
              <a16:creationId xmlns:a16="http://schemas.microsoft.com/office/drawing/2014/main" id="{00000000-0008-0000-4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96</xdr:row>
      <xdr:rowOff>128587</xdr:rowOff>
    </xdr:from>
    <xdr:to>
      <xdr:col>2</xdr:col>
      <xdr:colOff>723900</xdr:colOff>
      <xdr:row>111</xdr:row>
      <xdr:rowOff>14287</xdr:rowOff>
    </xdr:to>
    <xdr:graphicFrame macro="">
      <xdr:nvGraphicFramePr>
        <xdr:cNvPr id="2" name="Chart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157162</xdr:rowOff>
    </xdr:from>
    <xdr:to>
      <xdr:col>2</xdr:col>
      <xdr:colOff>723900</xdr:colOff>
      <xdr:row>133</xdr:row>
      <xdr:rowOff>42862</xdr:rowOff>
    </xdr:to>
    <xdr:graphicFrame macro="">
      <xdr:nvGraphicFramePr>
        <xdr:cNvPr id="3" name="Chart 2">
          <a:extLst>
            <a:ext uri="{FF2B5EF4-FFF2-40B4-BE49-F238E27FC236}">
              <a16:creationId xmlns:a16="http://schemas.microsoft.com/office/drawing/2014/main" id="{00000000-0008-0000-4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80962</xdr:colOff>
      <xdr:row>139</xdr:row>
      <xdr:rowOff>138112</xdr:rowOff>
    </xdr:from>
    <xdr:to>
      <xdr:col>2</xdr:col>
      <xdr:colOff>804862</xdr:colOff>
      <xdr:row>154</xdr:row>
      <xdr:rowOff>23812</xdr:rowOff>
    </xdr:to>
    <xdr:graphicFrame macro="">
      <xdr:nvGraphicFramePr>
        <xdr:cNvPr id="4" name="Chart 3">
          <a:extLst>
            <a:ext uri="{FF2B5EF4-FFF2-40B4-BE49-F238E27FC236}">
              <a16:creationId xmlns:a16="http://schemas.microsoft.com/office/drawing/2014/main" id="{00000000-0008-0000-4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42862</xdr:colOff>
      <xdr:row>185</xdr:row>
      <xdr:rowOff>138112</xdr:rowOff>
    </xdr:from>
    <xdr:to>
      <xdr:col>2</xdr:col>
      <xdr:colOff>766762</xdr:colOff>
      <xdr:row>200</xdr:row>
      <xdr:rowOff>23812</xdr:rowOff>
    </xdr:to>
    <xdr:graphicFrame macro="">
      <xdr:nvGraphicFramePr>
        <xdr:cNvPr id="5" name="Chart 4">
          <a:extLst>
            <a:ext uri="{FF2B5EF4-FFF2-40B4-BE49-F238E27FC236}">
              <a16:creationId xmlns:a16="http://schemas.microsoft.com/office/drawing/2014/main" id="{00000000-0008-0000-4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4762</xdr:colOff>
      <xdr:row>96</xdr:row>
      <xdr:rowOff>133350</xdr:rowOff>
    </xdr:from>
    <xdr:to>
      <xdr:col>2</xdr:col>
      <xdr:colOff>728662</xdr:colOff>
      <xdr:row>112</xdr:row>
      <xdr:rowOff>38100</xdr:rowOff>
    </xdr:to>
    <xdr:graphicFrame macro="">
      <xdr:nvGraphicFramePr>
        <xdr:cNvPr id="2" name="Chart 1">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61912</xdr:colOff>
      <xdr:row>118</xdr:row>
      <xdr:rowOff>138112</xdr:rowOff>
    </xdr:from>
    <xdr:to>
      <xdr:col>2</xdr:col>
      <xdr:colOff>785812</xdr:colOff>
      <xdr:row>133</xdr:row>
      <xdr:rowOff>23812</xdr:rowOff>
    </xdr:to>
    <xdr:graphicFrame macro="">
      <xdr:nvGraphicFramePr>
        <xdr:cNvPr id="3" name="Chart 2">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xdr:colOff>
      <xdr:row>140</xdr:row>
      <xdr:rowOff>9524</xdr:rowOff>
    </xdr:from>
    <xdr:to>
      <xdr:col>2</xdr:col>
      <xdr:colOff>757237</xdr:colOff>
      <xdr:row>155</xdr:row>
      <xdr:rowOff>19049</xdr:rowOff>
    </xdr:to>
    <xdr:graphicFrame macro="">
      <xdr:nvGraphicFramePr>
        <xdr:cNvPr id="4" name="Chart 3">
          <a:extLst>
            <a:ext uri="{FF2B5EF4-FFF2-40B4-BE49-F238E27FC236}">
              <a16:creationId xmlns:a16="http://schemas.microsoft.com/office/drawing/2014/main" id="{00000000-0008-0000-4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147637</xdr:colOff>
      <xdr:row>164</xdr:row>
      <xdr:rowOff>4761</xdr:rowOff>
    </xdr:from>
    <xdr:to>
      <xdr:col>2</xdr:col>
      <xdr:colOff>871537</xdr:colOff>
      <xdr:row>179</xdr:row>
      <xdr:rowOff>66674</xdr:rowOff>
    </xdr:to>
    <xdr:graphicFrame macro="">
      <xdr:nvGraphicFramePr>
        <xdr:cNvPr id="5" name="Chart 4">
          <a:extLst>
            <a:ext uri="{FF2B5EF4-FFF2-40B4-BE49-F238E27FC236}">
              <a16:creationId xmlns:a16="http://schemas.microsoft.com/office/drawing/2014/main" id="{00000000-0008-0000-4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157162</xdr:colOff>
      <xdr:row>185</xdr:row>
      <xdr:rowOff>166687</xdr:rowOff>
    </xdr:from>
    <xdr:to>
      <xdr:col>2</xdr:col>
      <xdr:colOff>881062</xdr:colOff>
      <xdr:row>200</xdr:row>
      <xdr:rowOff>161925</xdr:rowOff>
    </xdr:to>
    <xdr:graphicFrame macro="">
      <xdr:nvGraphicFramePr>
        <xdr:cNvPr id="6" name="Chart 5">
          <a:extLst>
            <a:ext uri="{FF2B5EF4-FFF2-40B4-BE49-F238E27FC236}">
              <a16:creationId xmlns:a16="http://schemas.microsoft.com/office/drawing/2014/main" id="{00000000-0008-0000-4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163</xdr:row>
      <xdr:rowOff>95250</xdr:rowOff>
    </xdr:from>
    <xdr:to>
      <xdr:col>2</xdr:col>
      <xdr:colOff>617220</xdr:colOff>
      <xdr:row>178</xdr:row>
      <xdr:rowOff>95250</xdr:rowOff>
    </xdr:to>
    <xdr:graphicFrame macro="">
      <xdr:nvGraphicFramePr>
        <xdr:cNvPr id="2" name="Chart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140970</xdr:rowOff>
    </xdr:from>
    <xdr:to>
      <xdr:col>2</xdr:col>
      <xdr:colOff>617220</xdr:colOff>
      <xdr:row>111</xdr:row>
      <xdr:rowOff>140970</xdr:rowOff>
    </xdr:to>
    <xdr:graphicFrame macro="">
      <xdr:nvGraphicFramePr>
        <xdr:cNvPr id="3" name="Chart 2">
          <a:extLst>
            <a:ext uri="{FF2B5EF4-FFF2-40B4-BE49-F238E27FC236}">
              <a16:creationId xmlns:a16="http://schemas.microsoft.com/office/drawing/2014/main" id="{00000000-0008-0000-4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72390</xdr:rowOff>
    </xdr:from>
    <xdr:to>
      <xdr:col>2</xdr:col>
      <xdr:colOff>617220</xdr:colOff>
      <xdr:row>133</xdr:row>
      <xdr:rowOff>72390</xdr:rowOff>
    </xdr:to>
    <xdr:graphicFrame macro="">
      <xdr:nvGraphicFramePr>
        <xdr:cNvPr id="4" name="Chart 3">
          <a:extLst>
            <a:ext uri="{FF2B5EF4-FFF2-40B4-BE49-F238E27FC236}">
              <a16:creationId xmlns:a16="http://schemas.microsoft.com/office/drawing/2014/main" id="{00000000-0008-0000-4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87630</xdr:rowOff>
    </xdr:from>
    <xdr:to>
      <xdr:col>2</xdr:col>
      <xdr:colOff>617220</xdr:colOff>
      <xdr:row>154</xdr:row>
      <xdr:rowOff>87630</xdr:rowOff>
    </xdr:to>
    <xdr:graphicFrame macro="">
      <xdr:nvGraphicFramePr>
        <xdr:cNvPr id="5" name="Chart 4">
          <a:extLst>
            <a:ext uri="{FF2B5EF4-FFF2-40B4-BE49-F238E27FC236}">
              <a16:creationId xmlns:a16="http://schemas.microsoft.com/office/drawing/2014/main" id="{00000000-0008-0000-4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53340</xdr:colOff>
      <xdr:row>185</xdr:row>
      <xdr:rowOff>125730</xdr:rowOff>
    </xdr:from>
    <xdr:to>
      <xdr:col>2</xdr:col>
      <xdr:colOff>670560</xdr:colOff>
      <xdr:row>200</xdr:row>
      <xdr:rowOff>125730</xdr:rowOff>
    </xdr:to>
    <xdr:graphicFrame macro="">
      <xdr:nvGraphicFramePr>
        <xdr:cNvPr id="6" name="Chart 5">
          <a:extLst>
            <a:ext uri="{FF2B5EF4-FFF2-40B4-BE49-F238E27FC236}">
              <a16:creationId xmlns:a16="http://schemas.microsoft.com/office/drawing/2014/main" id="{00000000-0008-0000-4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251460</xdr:colOff>
      <xdr:row>163</xdr:row>
      <xdr:rowOff>68580</xdr:rowOff>
    </xdr:from>
    <xdr:to>
      <xdr:col>2</xdr:col>
      <xdr:colOff>868680</xdr:colOff>
      <xdr:row>179</xdr:row>
      <xdr:rowOff>45720</xdr:rowOff>
    </xdr:to>
    <xdr:graphicFrame macro="">
      <xdr:nvGraphicFramePr>
        <xdr:cNvPr id="2" name="Chart 1">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137160</xdr:rowOff>
    </xdr:from>
    <xdr:to>
      <xdr:col>2</xdr:col>
      <xdr:colOff>617220</xdr:colOff>
      <xdr:row>111</xdr:row>
      <xdr:rowOff>137160</xdr:rowOff>
    </xdr:to>
    <xdr:graphicFrame macro="">
      <xdr:nvGraphicFramePr>
        <xdr:cNvPr id="3" name="Chart 2">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xdr:colOff>
      <xdr:row>118</xdr:row>
      <xdr:rowOff>76200</xdr:rowOff>
    </xdr:from>
    <xdr:to>
      <xdr:col>2</xdr:col>
      <xdr:colOff>685800</xdr:colOff>
      <xdr:row>133</xdr:row>
      <xdr:rowOff>76200</xdr:rowOff>
    </xdr:to>
    <xdr:graphicFrame macro="">
      <xdr:nvGraphicFramePr>
        <xdr:cNvPr id="4" name="Chart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99060</xdr:rowOff>
    </xdr:from>
    <xdr:to>
      <xdr:col>2</xdr:col>
      <xdr:colOff>617220</xdr:colOff>
      <xdr:row>154</xdr:row>
      <xdr:rowOff>99060</xdr:rowOff>
    </xdr:to>
    <xdr:graphicFrame macro="">
      <xdr:nvGraphicFramePr>
        <xdr:cNvPr id="5" name="Chart 4">
          <a:extLst>
            <a:ext uri="{FF2B5EF4-FFF2-40B4-BE49-F238E27FC236}">
              <a16:creationId xmlns:a16="http://schemas.microsoft.com/office/drawing/2014/main" id="{00000000-0008-0000-4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106680</xdr:rowOff>
    </xdr:from>
    <xdr:to>
      <xdr:col>2</xdr:col>
      <xdr:colOff>617220</xdr:colOff>
      <xdr:row>200</xdr:row>
      <xdr:rowOff>106680</xdr:rowOff>
    </xdr:to>
    <xdr:graphicFrame macro="">
      <xdr:nvGraphicFramePr>
        <xdr:cNvPr id="6" name="Chart 5">
          <a:extLst>
            <a:ext uri="{FF2B5EF4-FFF2-40B4-BE49-F238E27FC236}">
              <a16:creationId xmlns:a16="http://schemas.microsoft.com/office/drawing/2014/main" id="{00000000-0008-0000-4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33337</xdr:colOff>
      <xdr:row>97</xdr:row>
      <xdr:rowOff>100012</xdr:rowOff>
    </xdr:from>
    <xdr:to>
      <xdr:col>2</xdr:col>
      <xdr:colOff>757237</xdr:colOff>
      <xdr:row>111</xdr:row>
      <xdr:rowOff>176212</xdr:rowOff>
    </xdr:to>
    <xdr:graphicFrame macro="">
      <xdr:nvGraphicFramePr>
        <xdr:cNvPr id="2" name="Chart 1">
          <a:extLst>
            <a:ext uri="{FF2B5EF4-FFF2-40B4-BE49-F238E27FC236}">
              <a16:creationId xmlns:a16="http://schemas.microsoft.com/office/drawing/2014/main" id="{00000000-0008-0000-4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xdr:colOff>
      <xdr:row>118</xdr:row>
      <xdr:rowOff>128587</xdr:rowOff>
    </xdr:from>
    <xdr:to>
      <xdr:col>2</xdr:col>
      <xdr:colOff>757237</xdr:colOff>
      <xdr:row>133</xdr:row>
      <xdr:rowOff>14287</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xdr:colOff>
      <xdr:row>139</xdr:row>
      <xdr:rowOff>157162</xdr:rowOff>
    </xdr:from>
    <xdr:to>
      <xdr:col>2</xdr:col>
      <xdr:colOff>795337</xdr:colOff>
      <xdr:row>154</xdr:row>
      <xdr:rowOff>42862</xdr:rowOff>
    </xdr:to>
    <xdr:graphicFrame macro="">
      <xdr:nvGraphicFramePr>
        <xdr:cNvPr id="4" name="Chart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163</xdr:row>
      <xdr:rowOff>147637</xdr:rowOff>
    </xdr:from>
    <xdr:to>
      <xdr:col>2</xdr:col>
      <xdr:colOff>747712</xdr:colOff>
      <xdr:row>178</xdr:row>
      <xdr:rowOff>33337</xdr:rowOff>
    </xdr:to>
    <xdr:graphicFrame macro="">
      <xdr:nvGraphicFramePr>
        <xdr:cNvPr id="5" name="Chart 4">
          <a:extLst>
            <a:ext uri="{FF2B5EF4-FFF2-40B4-BE49-F238E27FC236}">
              <a16:creationId xmlns:a16="http://schemas.microsoft.com/office/drawing/2014/main" id="{00000000-0008-0000-4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176212</xdr:rowOff>
    </xdr:from>
    <xdr:to>
      <xdr:col>2</xdr:col>
      <xdr:colOff>723900</xdr:colOff>
      <xdr:row>200</xdr:row>
      <xdr:rowOff>61912</xdr:rowOff>
    </xdr:to>
    <xdr:graphicFrame macro="">
      <xdr:nvGraphicFramePr>
        <xdr:cNvPr id="6" name="Chart 5">
          <a:extLst>
            <a:ext uri="{FF2B5EF4-FFF2-40B4-BE49-F238E27FC236}">
              <a16:creationId xmlns:a16="http://schemas.microsoft.com/office/drawing/2014/main" id="{00000000-0008-0000-4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15240</xdr:colOff>
      <xdr:row>163</xdr:row>
      <xdr:rowOff>41910</xdr:rowOff>
    </xdr:from>
    <xdr:to>
      <xdr:col>2</xdr:col>
      <xdr:colOff>632460</xdr:colOff>
      <xdr:row>178</xdr:row>
      <xdr:rowOff>41910</xdr:rowOff>
    </xdr:to>
    <xdr:graphicFrame macro="">
      <xdr:nvGraphicFramePr>
        <xdr:cNvPr id="2" name="Chart 1">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49530</xdr:rowOff>
    </xdr:from>
    <xdr:to>
      <xdr:col>2</xdr:col>
      <xdr:colOff>617220</xdr:colOff>
      <xdr:row>111</xdr:row>
      <xdr:rowOff>49530</xdr:rowOff>
    </xdr:to>
    <xdr:graphicFrame macro="">
      <xdr:nvGraphicFramePr>
        <xdr:cNvPr id="3" name="Chart 2">
          <a:extLst>
            <a:ext uri="{FF2B5EF4-FFF2-40B4-BE49-F238E27FC236}">
              <a16:creationId xmlns:a16="http://schemas.microsoft.com/office/drawing/2014/main" id="{00000000-0008-0000-4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118</xdr:row>
      <xdr:rowOff>102870</xdr:rowOff>
    </xdr:from>
    <xdr:to>
      <xdr:col>2</xdr:col>
      <xdr:colOff>769620</xdr:colOff>
      <xdr:row>133</xdr:row>
      <xdr:rowOff>102870</xdr:rowOff>
    </xdr:to>
    <xdr:graphicFrame macro="">
      <xdr:nvGraphicFramePr>
        <xdr:cNvPr id="4" name="Chart 3">
          <a:extLst>
            <a:ext uri="{FF2B5EF4-FFF2-40B4-BE49-F238E27FC236}">
              <a16:creationId xmlns:a16="http://schemas.microsoft.com/office/drawing/2014/main" id="{00000000-0008-0000-4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72390</xdr:rowOff>
    </xdr:from>
    <xdr:to>
      <xdr:col>2</xdr:col>
      <xdr:colOff>617220</xdr:colOff>
      <xdr:row>154</xdr:row>
      <xdr:rowOff>72390</xdr:rowOff>
    </xdr:to>
    <xdr:graphicFrame macro="">
      <xdr:nvGraphicFramePr>
        <xdr:cNvPr id="5" name="Chart 4">
          <a:extLst>
            <a:ext uri="{FF2B5EF4-FFF2-40B4-BE49-F238E27FC236}">
              <a16:creationId xmlns:a16="http://schemas.microsoft.com/office/drawing/2014/main" id="{00000000-0008-0000-4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49530</xdr:rowOff>
    </xdr:from>
    <xdr:to>
      <xdr:col>2</xdr:col>
      <xdr:colOff>617220</xdr:colOff>
      <xdr:row>200</xdr:row>
      <xdr:rowOff>49530</xdr:rowOff>
    </xdr:to>
    <xdr:graphicFrame macro="">
      <xdr:nvGraphicFramePr>
        <xdr:cNvPr id="6" name="Chart 5">
          <a:extLst>
            <a:ext uri="{FF2B5EF4-FFF2-40B4-BE49-F238E27FC236}">
              <a16:creationId xmlns:a16="http://schemas.microsoft.com/office/drawing/2014/main" id="{00000000-0008-0000-4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96</xdr:row>
      <xdr:rowOff>128586</xdr:rowOff>
    </xdr:from>
    <xdr:to>
      <xdr:col>2</xdr:col>
      <xdr:colOff>723900</xdr:colOff>
      <xdr:row>111</xdr:row>
      <xdr:rowOff>190499</xdr:rowOff>
    </xdr:to>
    <xdr:graphicFrame macro="">
      <xdr:nvGraphicFramePr>
        <xdr:cNvPr id="2" name="Chart 1">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xdr:colOff>
      <xdr:row>118</xdr:row>
      <xdr:rowOff>119062</xdr:rowOff>
    </xdr:from>
    <xdr:to>
      <xdr:col>2</xdr:col>
      <xdr:colOff>766762</xdr:colOff>
      <xdr:row>133</xdr:row>
      <xdr:rowOff>4762</xdr:rowOff>
    </xdr:to>
    <xdr:graphicFrame macro="">
      <xdr:nvGraphicFramePr>
        <xdr:cNvPr id="3" name="Chart 2">
          <a:extLst>
            <a:ext uri="{FF2B5EF4-FFF2-40B4-BE49-F238E27FC236}">
              <a16:creationId xmlns:a16="http://schemas.microsoft.com/office/drawing/2014/main" id="{00000000-0008-0000-4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xdr:colOff>
      <xdr:row>139</xdr:row>
      <xdr:rowOff>138111</xdr:rowOff>
    </xdr:from>
    <xdr:to>
      <xdr:col>2</xdr:col>
      <xdr:colOff>795337</xdr:colOff>
      <xdr:row>154</xdr:row>
      <xdr:rowOff>180974</xdr:rowOff>
    </xdr:to>
    <xdr:graphicFrame macro="">
      <xdr:nvGraphicFramePr>
        <xdr:cNvPr id="4" name="Chart 3">
          <a:extLst>
            <a:ext uri="{FF2B5EF4-FFF2-40B4-BE49-F238E27FC236}">
              <a16:creationId xmlns:a16="http://schemas.microsoft.com/office/drawing/2014/main" id="{00000000-0008-0000-4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xdr:colOff>
      <xdr:row>163</xdr:row>
      <xdr:rowOff>133350</xdr:rowOff>
    </xdr:from>
    <xdr:to>
      <xdr:col>2</xdr:col>
      <xdr:colOff>728662</xdr:colOff>
      <xdr:row>179</xdr:row>
      <xdr:rowOff>42862</xdr:rowOff>
    </xdr:to>
    <xdr:graphicFrame macro="">
      <xdr:nvGraphicFramePr>
        <xdr:cNvPr id="5" name="Chart 4">
          <a:extLst>
            <a:ext uri="{FF2B5EF4-FFF2-40B4-BE49-F238E27FC236}">
              <a16:creationId xmlns:a16="http://schemas.microsoft.com/office/drawing/2014/main" id="{00000000-0008-0000-4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80962</xdr:colOff>
      <xdr:row>185</xdr:row>
      <xdr:rowOff>119062</xdr:rowOff>
    </xdr:from>
    <xdr:to>
      <xdr:col>2</xdr:col>
      <xdr:colOff>804862</xdr:colOff>
      <xdr:row>201</xdr:row>
      <xdr:rowOff>57150</xdr:rowOff>
    </xdr:to>
    <xdr:graphicFrame macro="">
      <xdr:nvGraphicFramePr>
        <xdr:cNvPr id="6" name="Chart 5">
          <a:extLst>
            <a:ext uri="{FF2B5EF4-FFF2-40B4-BE49-F238E27FC236}">
              <a16:creationId xmlns:a16="http://schemas.microsoft.com/office/drawing/2014/main" id="{00000000-0008-0000-4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163</xdr:row>
      <xdr:rowOff>106680</xdr:rowOff>
    </xdr:from>
    <xdr:to>
      <xdr:col>2</xdr:col>
      <xdr:colOff>617220</xdr:colOff>
      <xdr:row>178</xdr:row>
      <xdr:rowOff>106680</xdr:rowOff>
    </xdr:to>
    <xdr:graphicFrame macro="">
      <xdr:nvGraphicFramePr>
        <xdr:cNvPr id="2" name="Chart 1">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96</xdr:row>
      <xdr:rowOff>121920</xdr:rowOff>
    </xdr:from>
    <xdr:to>
      <xdr:col>2</xdr:col>
      <xdr:colOff>640080</xdr:colOff>
      <xdr:row>111</xdr:row>
      <xdr:rowOff>121920</xdr:rowOff>
    </xdr:to>
    <xdr:graphicFrame macro="">
      <xdr:nvGraphicFramePr>
        <xdr:cNvPr id="3" name="Chart 2">
          <a:extLst>
            <a:ext uri="{FF2B5EF4-FFF2-40B4-BE49-F238E27FC236}">
              <a16:creationId xmlns:a16="http://schemas.microsoft.com/office/drawing/2014/main" id="{00000000-0008-0000-5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139</xdr:row>
      <xdr:rowOff>53340</xdr:rowOff>
    </xdr:from>
    <xdr:to>
      <xdr:col>2</xdr:col>
      <xdr:colOff>624840</xdr:colOff>
      <xdr:row>154</xdr:row>
      <xdr:rowOff>53340</xdr:rowOff>
    </xdr:to>
    <xdr:graphicFrame macro="">
      <xdr:nvGraphicFramePr>
        <xdr:cNvPr id="5" name="Chart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114300</xdr:rowOff>
    </xdr:from>
    <xdr:to>
      <xdr:col>2</xdr:col>
      <xdr:colOff>617220</xdr:colOff>
      <xdr:row>200</xdr:row>
      <xdr:rowOff>114300</xdr:rowOff>
    </xdr:to>
    <xdr:graphicFrame macro="">
      <xdr:nvGraphicFramePr>
        <xdr:cNvPr id="6" name="Chart 5">
          <a:extLst>
            <a:ext uri="{FF2B5EF4-FFF2-40B4-BE49-F238E27FC236}">
              <a16:creationId xmlns:a16="http://schemas.microsoft.com/office/drawing/2014/main" id="{00000000-0008-0000-5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42862</xdr:colOff>
      <xdr:row>103</xdr:row>
      <xdr:rowOff>147637</xdr:rowOff>
    </xdr:from>
    <xdr:to>
      <xdr:col>2</xdr:col>
      <xdr:colOff>766762</xdr:colOff>
      <xdr:row>118</xdr:row>
      <xdr:rowOff>33337</xdr:rowOff>
    </xdr:to>
    <xdr:graphicFrame macro="">
      <xdr:nvGraphicFramePr>
        <xdr:cNvPr id="2" name="Chart 1">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125</xdr:row>
      <xdr:rowOff>119062</xdr:rowOff>
    </xdr:from>
    <xdr:to>
      <xdr:col>2</xdr:col>
      <xdr:colOff>723900</xdr:colOff>
      <xdr:row>140</xdr:row>
      <xdr:rowOff>4762</xdr:rowOff>
    </xdr:to>
    <xdr:graphicFrame macro="">
      <xdr:nvGraphicFramePr>
        <xdr:cNvPr id="3" name="Chart 2">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52387</xdr:colOff>
      <xdr:row>146</xdr:row>
      <xdr:rowOff>185737</xdr:rowOff>
    </xdr:from>
    <xdr:to>
      <xdr:col>2</xdr:col>
      <xdr:colOff>776287</xdr:colOff>
      <xdr:row>161</xdr:row>
      <xdr:rowOff>71437</xdr:rowOff>
    </xdr:to>
    <xdr:graphicFrame macro="">
      <xdr:nvGraphicFramePr>
        <xdr:cNvPr id="4" name="Chart 3">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80962</xdr:colOff>
      <xdr:row>170</xdr:row>
      <xdr:rowOff>128587</xdr:rowOff>
    </xdr:from>
    <xdr:to>
      <xdr:col>2</xdr:col>
      <xdr:colOff>804862</xdr:colOff>
      <xdr:row>185</xdr:row>
      <xdr:rowOff>14287</xdr:rowOff>
    </xdr:to>
    <xdr:graphicFrame macro="">
      <xdr:nvGraphicFramePr>
        <xdr:cNvPr id="5" name="Chart 4">
          <a:extLst>
            <a:ext uri="{FF2B5EF4-FFF2-40B4-BE49-F238E27FC236}">
              <a16:creationId xmlns:a16="http://schemas.microsoft.com/office/drawing/2014/main" id="{00000000-0008-0000-5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100012</xdr:colOff>
      <xdr:row>193</xdr:row>
      <xdr:rowOff>4762</xdr:rowOff>
    </xdr:from>
    <xdr:to>
      <xdr:col>2</xdr:col>
      <xdr:colOff>823912</xdr:colOff>
      <xdr:row>207</xdr:row>
      <xdr:rowOff>80962</xdr:rowOff>
    </xdr:to>
    <xdr:graphicFrame macro="">
      <xdr:nvGraphicFramePr>
        <xdr:cNvPr id="6" name="Chart 5">
          <a:extLst>
            <a:ext uri="{FF2B5EF4-FFF2-40B4-BE49-F238E27FC236}">
              <a16:creationId xmlns:a16="http://schemas.microsoft.com/office/drawing/2014/main" id="{00000000-0008-0000-5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5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5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5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5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163</xdr:row>
      <xdr:rowOff>76200</xdr:rowOff>
    </xdr:from>
    <xdr:to>
      <xdr:col>2</xdr:col>
      <xdr:colOff>617220</xdr:colOff>
      <xdr:row>178</xdr:row>
      <xdr:rowOff>76200</xdr:rowOff>
    </xdr:to>
    <xdr:graphicFrame macro="">
      <xdr:nvGraphicFramePr>
        <xdr:cNvPr id="2" name="Chart 1">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99060</xdr:rowOff>
    </xdr:from>
    <xdr:to>
      <xdr:col>2</xdr:col>
      <xdr:colOff>617220</xdr:colOff>
      <xdr:row>111</xdr:row>
      <xdr:rowOff>99060</xdr:rowOff>
    </xdr:to>
    <xdr:graphicFrame macro="">
      <xdr:nvGraphicFramePr>
        <xdr:cNvPr id="3" name="Chart 2">
          <a:extLst>
            <a:ext uri="{FF2B5EF4-FFF2-40B4-BE49-F238E27FC236}">
              <a16:creationId xmlns:a16="http://schemas.microsoft.com/office/drawing/2014/main" id="{00000000-0008-0000-5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60960</xdr:rowOff>
    </xdr:from>
    <xdr:to>
      <xdr:col>2</xdr:col>
      <xdr:colOff>617220</xdr:colOff>
      <xdr:row>133</xdr:row>
      <xdr:rowOff>60960</xdr:rowOff>
    </xdr:to>
    <xdr:graphicFrame macro="">
      <xdr:nvGraphicFramePr>
        <xdr:cNvPr id="4" name="Chart 3">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139</xdr:row>
      <xdr:rowOff>114300</xdr:rowOff>
    </xdr:from>
    <xdr:to>
      <xdr:col>2</xdr:col>
      <xdr:colOff>647700</xdr:colOff>
      <xdr:row>154</xdr:row>
      <xdr:rowOff>114300</xdr:rowOff>
    </xdr:to>
    <xdr:graphicFrame macro="">
      <xdr:nvGraphicFramePr>
        <xdr:cNvPr id="5" name="Chart 4">
          <a:extLst>
            <a:ext uri="{FF2B5EF4-FFF2-40B4-BE49-F238E27FC236}">
              <a16:creationId xmlns:a16="http://schemas.microsoft.com/office/drawing/2014/main" id="{00000000-0008-0000-5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185</xdr:row>
      <xdr:rowOff>106680</xdr:rowOff>
    </xdr:from>
    <xdr:to>
      <xdr:col>2</xdr:col>
      <xdr:colOff>632460</xdr:colOff>
      <xdr:row>200</xdr:row>
      <xdr:rowOff>106680</xdr:rowOff>
    </xdr:to>
    <xdr:graphicFrame macro="">
      <xdr:nvGraphicFramePr>
        <xdr:cNvPr id="6" name="Chart 5">
          <a:extLst>
            <a:ext uri="{FF2B5EF4-FFF2-40B4-BE49-F238E27FC236}">
              <a16:creationId xmlns:a16="http://schemas.microsoft.com/office/drawing/2014/main" id="{00000000-0008-0000-5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80962</xdr:colOff>
      <xdr:row>162</xdr:row>
      <xdr:rowOff>119062</xdr:rowOff>
    </xdr:from>
    <xdr:to>
      <xdr:col>2</xdr:col>
      <xdr:colOff>804862</xdr:colOff>
      <xdr:row>177</xdr:row>
      <xdr:rowOff>4762</xdr:rowOff>
    </xdr:to>
    <xdr:graphicFrame macro="">
      <xdr:nvGraphicFramePr>
        <xdr:cNvPr id="2" name="Chart 1">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128587</xdr:colOff>
      <xdr:row>95</xdr:row>
      <xdr:rowOff>100012</xdr:rowOff>
    </xdr:from>
    <xdr:to>
      <xdr:col>2</xdr:col>
      <xdr:colOff>852487</xdr:colOff>
      <xdr:row>109</xdr:row>
      <xdr:rowOff>176212</xdr:rowOff>
    </xdr:to>
    <xdr:graphicFrame macro="">
      <xdr:nvGraphicFramePr>
        <xdr:cNvPr id="3" name="Chart 2">
          <a:extLst>
            <a:ext uri="{FF2B5EF4-FFF2-40B4-BE49-F238E27FC236}">
              <a16:creationId xmlns:a16="http://schemas.microsoft.com/office/drawing/2014/main" id="{00000000-0008-0000-5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117</xdr:row>
      <xdr:rowOff>147637</xdr:rowOff>
    </xdr:from>
    <xdr:to>
      <xdr:col>2</xdr:col>
      <xdr:colOff>723900</xdr:colOff>
      <xdr:row>132</xdr:row>
      <xdr:rowOff>33337</xdr:rowOff>
    </xdr:to>
    <xdr:graphicFrame macro="">
      <xdr:nvGraphicFramePr>
        <xdr:cNvPr id="4" name="Chart 3">
          <a:extLst>
            <a:ext uri="{FF2B5EF4-FFF2-40B4-BE49-F238E27FC236}">
              <a16:creationId xmlns:a16="http://schemas.microsoft.com/office/drawing/2014/main" id="{00000000-0008-0000-5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138112</xdr:colOff>
      <xdr:row>138</xdr:row>
      <xdr:rowOff>157162</xdr:rowOff>
    </xdr:from>
    <xdr:to>
      <xdr:col>2</xdr:col>
      <xdr:colOff>862012</xdr:colOff>
      <xdr:row>153</xdr:row>
      <xdr:rowOff>42862</xdr:rowOff>
    </xdr:to>
    <xdr:graphicFrame macro="">
      <xdr:nvGraphicFramePr>
        <xdr:cNvPr id="5" name="Chart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109537</xdr:colOff>
      <xdr:row>184</xdr:row>
      <xdr:rowOff>157162</xdr:rowOff>
    </xdr:from>
    <xdr:to>
      <xdr:col>2</xdr:col>
      <xdr:colOff>833437</xdr:colOff>
      <xdr:row>199</xdr:row>
      <xdr:rowOff>42862</xdr:rowOff>
    </xdr:to>
    <xdr:graphicFrame macro="">
      <xdr:nvGraphicFramePr>
        <xdr:cNvPr id="6" name="Chart 5">
          <a:extLst>
            <a:ext uri="{FF2B5EF4-FFF2-40B4-BE49-F238E27FC236}">
              <a16:creationId xmlns:a16="http://schemas.microsoft.com/office/drawing/2014/main" id="{00000000-0008-0000-5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119062</xdr:colOff>
      <xdr:row>96</xdr:row>
      <xdr:rowOff>128587</xdr:rowOff>
    </xdr:from>
    <xdr:to>
      <xdr:col>2</xdr:col>
      <xdr:colOff>842962</xdr:colOff>
      <xdr:row>111</xdr:row>
      <xdr:rowOff>14287</xdr:rowOff>
    </xdr:to>
    <xdr:graphicFrame macro="">
      <xdr:nvGraphicFramePr>
        <xdr:cNvPr id="2" name="Chart 1">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118</xdr:row>
      <xdr:rowOff>157162</xdr:rowOff>
    </xdr:from>
    <xdr:to>
      <xdr:col>2</xdr:col>
      <xdr:colOff>723900</xdr:colOff>
      <xdr:row>133</xdr:row>
      <xdr:rowOff>42862</xdr:rowOff>
    </xdr:to>
    <xdr:graphicFrame macro="">
      <xdr:nvGraphicFramePr>
        <xdr:cNvPr id="3" name="Chart 2">
          <a:extLst>
            <a:ext uri="{FF2B5EF4-FFF2-40B4-BE49-F238E27FC236}">
              <a16:creationId xmlns:a16="http://schemas.microsoft.com/office/drawing/2014/main" id="{00000000-0008-0000-5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109537</xdr:colOff>
      <xdr:row>140</xdr:row>
      <xdr:rowOff>33337</xdr:rowOff>
    </xdr:from>
    <xdr:to>
      <xdr:col>2</xdr:col>
      <xdr:colOff>833437</xdr:colOff>
      <xdr:row>154</xdr:row>
      <xdr:rowOff>109537</xdr:rowOff>
    </xdr:to>
    <xdr:graphicFrame macro="">
      <xdr:nvGraphicFramePr>
        <xdr:cNvPr id="4" name="Chart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128587</xdr:colOff>
      <xdr:row>163</xdr:row>
      <xdr:rowOff>157162</xdr:rowOff>
    </xdr:from>
    <xdr:to>
      <xdr:col>2</xdr:col>
      <xdr:colOff>852487</xdr:colOff>
      <xdr:row>178</xdr:row>
      <xdr:rowOff>42862</xdr:rowOff>
    </xdr:to>
    <xdr:graphicFrame macro="">
      <xdr:nvGraphicFramePr>
        <xdr:cNvPr id="5" name="Chart 4">
          <a:extLst>
            <a:ext uri="{FF2B5EF4-FFF2-40B4-BE49-F238E27FC236}">
              <a16:creationId xmlns:a16="http://schemas.microsoft.com/office/drawing/2014/main" id="{00000000-0008-0000-5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119062</xdr:colOff>
      <xdr:row>186</xdr:row>
      <xdr:rowOff>42862</xdr:rowOff>
    </xdr:from>
    <xdr:to>
      <xdr:col>2</xdr:col>
      <xdr:colOff>842962</xdr:colOff>
      <xdr:row>200</xdr:row>
      <xdr:rowOff>119062</xdr:rowOff>
    </xdr:to>
    <xdr:graphicFrame macro="">
      <xdr:nvGraphicFramePr>
        <xdr:cNvPr id="6" name="Chart 5">
          <a:extLst>
            <a:ext uri="{FF2B5EF4-FFF2-40B4-BE49-F238E27FC236}">
              <a16:creationId xmlns:a16="http://schemas.microsoft.com/office/drawing/2014/main" id="{00000000-0008-0000-5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5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5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5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5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163</xdr:row>
      <xdr:rowOff>121920</xdr:rowOff>
    </xdr:from>
    <xdr:to>
      <xdr:col>2</xdr:col>
      <xdr:colOff>617220</xdr:colOff>
      <xdr:row>178</xdr:row>
      <xdr:rowOff>121920</xdr:rowOff>
    </xdr:to>
    <xdr:graphicFrame macro="">
      <xdr:nvGraphicFramePr>
        <xdr:cNvPr id="2" name="Chart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68580</xdr:rowOff>
    </xdr:from>
    <xdr:to>
      <xdr:col>2</xdr:col>
      <xdr:colOff>617220</xdr:colOff>
      <xdr:row>112</xdr:row>
      <xdr:rowOff>68580</xdr:rowOff>
    </xdr:to>
    <xdr:graphicFrame macro="">
      <xdr:nvGraphicFramePr>
        <xdr:cNvPr id="3" name="Chart 2">
          <a:extLst>
            <a:ext uri="{FF2B5EF4-FFF2-40B4-BE49-F238E27FC236}">
              <a16:creationId xmlns:a16="http://schemas.microsoft.com/office/drawing/2014/main" id="{00000000-0008-0000-5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137160</xdr:rowOff>
    </xdr:from>
    <xdr:to>
      <xdr:col>2</xdr:col>
      <xdr:colOff>617220</xdr:colOff>
      <xdr:row>133</xdr:row>
      <xdr:rowOff>137160</xdr:rowOff>
    </xdr:to>
    <xdr:graphicFrame macro="">
      <xdr:nvGraphicFramePr>
        <xdr:cNvPr id="4" name="Chart 3">
          <a:extLst>
            <a:ext uri="{FF2B5EF4-FFF2-40B4-BE49-F238E27FC236}">
              <a16:creationId xmlns:a16="http://schemas.microsoft.com/office/drawing/2014/main" id="{00000000-0008-0000-5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49530</xdr:colOff>
      <xdr:row>139</xdr:row>
      <xdr:rowOff>99060</xdr:rowOff>
    </xdr:from>
    <xdr:to>
      <xdr:col>2</xdr:col>
      <xdr:colOff>666750</xdr:colOff>
      <xdr:row>154</xdr:row>
      <xdr:rowOff>99060</xdr:rowOff>
    </xdr:to>
    <xdr:graphicFrame macro="">
      <xdr:nvGraphicFramePr>
        <xdr:cNvPr id="5" name="Chart 4">
          <a:extLst>
            <a:ext uri="{FF2B5EF4-FFF2-40B4-BE49-F238E27FC236}">
              <a16:creationId xmlns:a16="http://schemas.microsoft.com/office/drawing/2014/main" id="{00000000-0008-0000-5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34290</xdr:colOff>
      <xdr:row>185</xdr:row>
      <xdr:rowOff>91440</xdr:rowOff>
    </xdr:from>
    <xdr:to>
      <xdr:col>2</xdr:col>
      <xdr:colOff>651510</xdr:colOff>
      <xdr:row>200</xdr:row>
      <xdr:rowOff>91440</xdr:rowOff>
    </xdr:to>
    <xdr:graphicFrame macro="">
      <xdr:nvGraphicFramePr>
        <xdr:cNvPr id="6" name="Chart 5">
          <a:extLst>
            <a:ext uri="{FF2B5EF4-FFF2-40B4-BE49-F238E27FC236}">
              <a16:creationId xmlns:a16="http://schemas.microsoft.com/office/drawing/2014/main" id="{00000000-0008-0000-5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45720</xdr:colOff>
      <xdr:row>164</xdr:row>
      <xdr:rowOff>167640</xdr:rowOff>
    </xdr:from>
    <xdr:to>
      <xdr:col>2</xdr:col>
      <xdr:colOff>662940</xdr:colOff>
      <xdr:row>180</xdr:row>
      <xdr:rowOff>83820</xdr:rowOff>
    </xdr:to>
    <xdr:graphicFrame macro="">
      <xdr:nvGraphicFramePr>
        <xdr:cNvPr id="2" name="Chart 1">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97</xdr:row>
      <xdr:rowOff>106680</xdr:rowOff>
    </xdr:from>
    <xdr:to>
      <xdr:col>2</xdr:col>
      <xdr:colOff>693420</xdr:colOff>
      <xdr:row>113</xdr:row>
      <xdr:rowOff>60960</xdr:rowOff>
    </xdr:to>
    <xdr:graphicFrame macro="">
      <xdr:nvGraphicFramePr>
        <xdr:cNvPr id="3" name="Chart 2">
          <a:extLst>
            <a:ext uri="{FF2B5EF4-FFF2-40B4-BE49-F238E27FC236}">
              <a16:creationId xmlns:a16="http://schemas.microsoft.com/office/drawing/2014/main" id="{00000000-0008-0000-5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119</xdr:row>
      <xdr:rowOff>68580</xdr:rowOff>
    </xdr:from>
    <xdr:to>
      <xdr:col>2</xdr:col>
      <xdr:colOff>617220</xdr:colOff>
      <xdr:row>134</xdr:row>
      <xdr:rowOff>68580</xdr:rowOff>
    </xdr:to>
    <xdr:graphicFrame macro="">
      <xdr:nvGraphicFramePr>
        <xdr:cNvPr id="4" name="Chart 3">
          <a:extLst>
            <a:ext uri="{FF2B5EF4-FFF2-40B4-BE49-F238E27FC236}">
              <a16:creationId xmlns:a16="http://schemas.microsoft.com/office/drawing/2014/main" id="{00000000-0008-0000-5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140</xdr:row>
      <xdr:rowOff>99060</xdr:rowOff>
    </xdr:from>
    <xdr:to>
      <xdr:col>2</xdr:col>
      <xdr:colOff>640080</xdr:colOff>
      <xdr:row>155</xdr:row>
      <xdr:rowOff>99060</xdr:rowOff>
    </xdr:to>
    <xdr:graphicFrame macro="">
      <xdr:nvGraphicFramePr>
        <xdr:cNvPr id="5" name="Chart 4">
          <a:extLst>
            <a:ext uri="{FF2B5EF4-FFF2-40B4-BE49-F238E27FC236}">
              <a16:creationId xmlns:a16="http://schemas.microsoft.com/office/drawing/2014/main" id="{00000000-0008-0000-5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186</xdr:row>
      <xdr:rowOff>83820</xdr:rowOff>
    </xdr:from>
    <xdr:to>
      <xdr:col>2</xdr:col>
      <xdr:colOff>678180</xdr:colOff>
      <xdr:row>202</xdr:row>
      <xdr:rowOff>7620</xdr:rowOff>
    </xdr:to>
    <xdr:graphicFrame macro="">
      <xdr:nvGraphicFramePr>
        <xdr:cNvPr id="6" name="Chart 5">
          <a:extLst>
            <a:ext uri="{FF2B5EF4-FFF2-40B4-BE49-F238E27FC236}">
              <a16:creationId xmlns:a16="http://schemas.microsoft.com/office/drawing/2014/main" id="{00000000-0008-0000-5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163</xdr:row>
      <xdr:rowOff>106680</xdr:rowOff>
    </xdr:from>
    <xdr:to>
      <xdr:col>2</xdr:col>
      <xdr:colOff>617220</xdr:colOff>
      <xdr:row>178</xdr:row>
      <xdr:rowOff>106680</xdr:rowOff>
    </xdr:to>
    <xdr:graphicFrame macro="">
      <xdr:nvGraphicFramePr>
        <xdr:cNvPr id="2" name="Chart 1">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76200</xdr:rowOff>
    </xdr:from>
    <xdr:to>
      <xdr:col>2</xdr:col>
      <xdr:colOff>617220</xdr:colOff>
      <xdr:row>111</xdr:row>
      <xdr:rowOff>76200</xdr:rowOff>
    </xdr:to>
    <xdr:graphicFrame macro="">
      <xdr:nvGraphicFramePr>
        <xdr:cNvPr id="3" name="Chart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117</xdr:row>
      <xdr:rowOff>167640</xdr:rowOff>
    </xdr:from>
    <xdr:to>
      <xdr:col>2</xdr:col>
      <xdr:colOff>617220</xdr:colOff>
      <xdr:row>132</xdr:row>
      <xdr:rowOff>167640</xdr:rowOff>
    </xdr:to>
    <xdr:graphicFrame macro="">
      <xdr:nvGraphicFramePr>
        <xdr:cNvPr id="4" name="Chart 3">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5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30480</xdr:rowOff>
    </xdr:from>
    <xdr:to>
      <xdr:col>2</xdr:col>
      <xdr:colOff>617220</xdr:colOff>
      <xdr:row>200</xdr:row>
      <xdr:rowOff>30480</xdr:rowOff>
    </xdr:to>
    <xdr:graphicFrame macro="">
      <xdr:nvGraphicFramePr>
        <xdr:cNvPr id="6" name="Chart 5">
          <a:extLst>
            <a:ext uri="{FF2B5EF4-FFF2-40B4-BE49-F238E27FC236}">
              <a16:creationId xmlns:a16="http://schemas.microsoft.com/office/drawing/2014/main" id="{00000000-0008-0000-5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163</xdr:row>
      <xdr:rowOff>60960</xdr:rowOff>
    </xdr:from>
    <xdr:to>
      <xdr:col>2</xdr:col>
      <xdr:colOff>617220</xdr:colOff>
      <xdr:row>179</xdr:row>
      <xdr:rowOff>68580</xdr:rowOff>
    </xdr:to>
    <xdr:graphicFrame macro="">
      <xdr:nvGraphicFramePr>
        <xdr:cNvPr id="2" name="Chart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0</xdr:rowOff>
    </xdr:from>
    <xdr:to>
      <xdr:col>2</xdr:col>
      <xdr:colOff>617220</xdr:colOff>
      <xdr:row>112</xdr:row>
      <xdr:rowOff>22860</xdr:rowOff>
    </xdr:to>
    <xdr:graphicFrame macro="">
      <xdr:nvGraphicFramePr>
        <xdr:cNvPr id="3" name="Chart 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121920</xdr:rowOff>
    </xdr:from>
    <xdr:to>
      <xdr:col>2</xdr:col>
      <xdr:colOff>617220</xdr:colOff>
      <xdr:row>133</xdr:row>
      <xdr:rowOff>121920</xdr:rowOff>
    </xdr:to>
    <xdr:graphicFrame macro="">
      <xdr:nvGraphicFramePr>
        <xdr:cNvPr id="4" name="Chart 3">
          <a:extLst>
            <a:ext uri="{FF2B5EF4-FFF2-40B4-BE49-F238E27FC236}">
              <a16:creationId xmlns:a16="http://schemas.microsoft.com/office/drawing/2014/main" id="{00000000-0008-0000-5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53340</xdr:rowOff>
    </xdr:from>
    <xdr:to>
      <xdr:col>2</xdr:col>
      <xdr:colOff>617220</xdr:colOff>
      <xdr:row>154</xdr:row>
      <xdr:rowOff>53340</xdr:rowOff>
    </xdr:to>
    <xdr:graphicFrame macro="">
      <xdr:nvGraphicFramePr>
        <xdr:cNvPr id="5" name="Chart 4">
          <a:extLst>
            <a:ext uri="{FF2B5EF4-FFF2-40B4-BE49-F238E27FC236}">
              <a16:creationId xmlns:a16="http://schemas.microsoft.com/office/drawing/2014/main" id="{00000000-0008-0000-5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60960</xdr:rowOff>
    </xdr:from>
    <xdr:to>
      <xdr:col>2</xdr:col>
      <xdr:colOff>624840</xdr:colOff>
      <xdr:row>200</xdr:row>
      <xdr:rowOff>60960</xdr:rowOff>
    </xdr:to>
    <xdr:graphicFrame macro="">
      <xdr:nvGraphicFramePr>
        <xdr:cNvPr id="6" name="Chart 5">
          <a:extLst>
            <a:ext uri="{FF2B5EF4-FFF2-40B4-BE49-F238E27FC236}">
              <a16:creationId xmlns:a16="http://schemas.microsoft.com/office/drawing/2014/main" id="{00000000-0008-0000-5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163</xdr:row>
      <xdr:rowOff>102870</xdr:rowOff>
    </xdr:from>
    <xdr:to>
      <xdr:col>2</xdr:col>
      <xdr:colOff>617220</xdr:colOff>
      <xdr:row>178</xdr:row>
      <xdr:rowOff>102870</xdr:rowOff>
    </xdr:to>
    <xdr:graphicFrame macro="">
      <xdr:nvGraphicFramePr>
        <xdr:cNvPr id="2" name="Chart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87630</xdr:rowOff>
    </xdr:from>
    <xdr:to>
      <xdr:col>2</xdr:col>
      <xdr:colOff>617220</xdr:colOff>
      <xdr:row>111</xdr:row>
      <xdr:rowOff>87630</xdr:rowOff>
    </xdr:to>
    <xdr:graphicFrame macro="">
      <xdr:nvGraphicFramePr>
        <xdr:cNvPr id="3" name="Chart 2">
          <a:extLst>
            <a:ext uri="{FF2B5EF4-FFF2-40B4-BE49-F238E27FC236}">
              <a16:creationId xmlns:a16="http://schemas.microsoft.com/office/drawing/2014/main" id="{00000000-0008-0000-5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87630</xdr:rowOff>
    </xdr:from>
    <xdr:to>
      <xdr:col>2</xdr:col>
      <xdr:colOff>617220</xdr:colOff>
      <xdr:row>133</xdr:row>
      <xdr:rowOff>87630</xdr:rowOff>
    </xdr:to>
    <xdr:graphicFrame macro="">
      <xdr:nvGraphicFramePr>
        <xdr:cNvPr id="4" name="Chart 3">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83820</xdr:colOff>
      <xdr:row>140</xdr:row>
      <xdr:rowOff>11430</xdr:rowOff>
    </xdr:from>
    <xdr:to>
      <xdr:col>2</xdr:col>
      <xdr:colOff>701040</xdr:colOff>
      <xdr:row>155</xdr:row>
      <xdr:rowOff>11430</xdr:rowOff>
    </xdr:to>
    <xdr:graphicFrame macro="">
      <xdr:nvGraphicFramePr>
        <xdr:cNvPr id="5" name="Chart 4">
          <a:extLst>
            <a:ext uri="{FF2B5EF4-FFF2-40B4-BE49-F238E27FC236}">
              <a16:creationId xmlns:a16="http://schemas.microsoft.com/office/drawing/2014/main" id="{00000000-0008-0000-5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80010</xdr:rowOff>
    </xdr:from>
    <xdr:to>
      <xdr:col>2</xdr:col>
      <xdr:colOff>617220</xdr:colOff>
      <xdr:row>200</xdr:row>
      <xdr:rowOff>80010</xdr:rowOff>
    </xdr:to>
    <xdr:graphicFrame macro="">
      <xdr:nvGraphicFramePr>
        <xdr:cNvPr id="6" name="Chart 5">
          <a:extLst>
            <a:ext uri="{FF2B5EF4-FFF2-40B4-BE49-F238E27FC236}">
              <a16:creationId xmlns:a16="http://schemas.microsoft.com/office/drawing/2014/main" id="{00000000-0008-0000-5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163</xdr:row>
      <xdr:rowOff>83820</xdr:rowOff>
    </xdr:from>
    <xdr:to>
      <xdr:col>2</xdr:col>
      <xdr:colOff>617220</xdr:colOff>
      <xdr:row>179</xdr:row>
      <xdr:rowOff>91440</xdr:rowOff>
    </xdr:to>
    <xdr:graphicFrame macro="">
      <xdr:nvGraphicFramePr>
        <xdr:cNvPr id="2" name="Chart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96</xdr:row>
      <xdr:rowOff>83820</xdr:rowOff>
    </xdr:from>
    <xdr:to>
      <xdr:col>2</xdr:col>
      <xdr:colOff>670560</xdr:colOff>
      <xdr:row>111</xdr:row>
      <xdr:rowOff>83820</xdr:rowOff>
    </xdr:to>
    <xdr:graphicFrame macro="">
      <xdr:nvGraphicFramePr>
        <xdr:cNvPr id="3" name="Chart 2">
          <a:extLst>
            <a:ext uri="{FF2B5EF4-FFF2-40B4-BE49-F238E27FC236}">
              <a16:creationId xmlns:a16="http://schemas.microsoft.com/office/drawing/2014/main" id="{00000000-0008-0000-5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91440</xdr:rowOff>
    </xdr:from>
    <xdr:to>
      <xdr:col>2</xdr:col>
      <xdr:colOff>617220</xdr:colOff>
      <xdr:row>133</xdr:row>
      <xdr:rowOff>91440</xdr:rowOff>
    </xdr:to>
    <xdr:graphicFrame macro="">
      <xdr:nvGraphicFramePr>
        <xdr:cNvPr id="4" name="Chart 3">
          <a:extLst>
            <a:ext uri="{FF2B5EF4-FFF2-40B4-BE49-F238E27FC236}">
              <a16:creationId xmlns:a16="http://schemas.microsoft.com/office/drawing/2014/main" id="{00000000-0008-0000-5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68580</xdr:rowOff>
    </xdr:from>
    <xdr:to>
      <xdr:col>2</xdr:col>
      <xdr:colOff>617220</xdr:colOff>
      <xdr:row>154</xdr:row>
      <xdr:rowOff>68580</xdr:rowOff>
    </xdr:to>
    <xdr:graphicFrame macro="">
      <xdr:nvGraphicFramePr>
        <xdr:cNvPr id="5" name="Chart 4">
          <a:extLst>
            <a:ext uri="{FF2B5EF4-FFF2-40B4-BE49-F238E27FC236}">
              <a16:creationId xmlns:a16="http://schemas.microsoft.com/office/drawing/2014/main" id="{00000000-0008-0000-5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xdr:colOff>
      <xdr:row>185</xdr:row>
      <xdr:rowOff>60960</xdr:rowOff>
    </xdr:from>
    <xdr:to>
      <xdr:col>2</xdr:col>
      <xdr:colOff>624840</xdr:colOff>
      <xdr:row>200</xdr:row>
      <xdr:rowOff>60960</xdr:rowOff>
    </xdr:to>
    <xdr:graphicFrame macro="">
      <xdr:nvGraphicFramePr>
        <xdr:cNvPr id="6" name="Chart 5">
          <a:extLst>
            <a:ext uri="{FF2B5EF4-FFF2-40B4-BE49-F238E27FC236}">
              <a16:creationId xmlns:a16="http://schemas.microsoft.com/office/drawing/2014/main" id="{00000000-0008-0000-5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163</xdr:row>
      <xdr:rowOff>99060</xdr:rowOff>
    </xdr:from>
    <xdr:to>
      <xdr:col>2</xdr:col>
      <xdr:colOff>617220</xdr:colOff>
      <xdr:row>178</xdr:row>
      <xdr:rowOff>99060</xdr:rowOff>
    </xdr:to>
    <xdr:graphicFrame macro="">
      <xdr:nvGraphicFramePr>
        <xdr:cNvPr id="2" name="Chart 1">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68580</xdr:rowOff>
    </xdr:from>
    <xdr:to>
      <xdr:col>2</xdr:col>
      <xdr:colOff>617220</xdr:colOff>
      <xdr:row>111</xdr:row>
      <xdr:rowOff>68580</xdr:rowOff>
    </xdr:to>
    <xdr:graphicFrame macro="">
      <xdr:nvGraphicFramePr>
        <xdr:cNvPr id="3" name="Chart 2">
          <a:extLst>
            <a:ext uri="{FF2B5EF4-FFF2-40B4-BE49-F238E27FC236}">
              <a16:creationId xmlns:a16="http://schemas.microsoft.com/office/drawing/2014/main" id="{00000000-0008-0000-5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38100</xdr:rowOff>
    </xdr:from>
    <xdr:to>
      <xdr:col>2</xdr:col>
      <xdr:colOff>617220</xdr:colOff>
      <xdr:row>133</xdr:row>
      <xdr:rowOff>38100</xdr:rowOff>
    </xdr:to>
    <xdr:graphicFrame macro="">
      <xdr:nvGraphicFramePr>
        <xdr:cNvPr id="4" name="Chart 3">
          <a:extLst>
            <a:ext uri="{FF2B5EF4-FFF2-40B4-BE49-F238E27FC236}">
              <a16:creationId xmlns:a16="http://schemas.microsoft.com/office/drawing/2014/main" id="{00000000-0008-0000-5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99060</xdr:rowOff>
    </xdr:from>
    <xdr:to>
      <xdr:col>2</xdr:col>
      <xdr:colOff>617220</xdr:colOff>
      <xdr:row>154</xdr:row>
      <xdr:rowOff>99060</xdr:rowOff>
    </xdr:to>
    <xdr:graphicFrame macro="">
      <xdr:nvGraphicFramePr>
        <xdr:cNvPr id="5" name="Chart 4">
          <a:extLst>
            <a:ext uri="{FF2B5EF4-FFF2-40B4-BE49-F238E27FC236}">
              <a16:creationId xmlns:a16="http://schemas.microsoft.com/office/drawing/2014/main" id="{00000000-0008-0000-5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83820</xdr:rowOff>
    </xdr:from>
    <xdr:to>
      <xdr:col>2</xdr:col>
      <xdr:colOff>617220</xdr:colOff>
      <xdr:row>200</xdr:row>
      <xdr:rowOff>83820</xdr:rowOff>
    </xdr:to>
    <xdr:graphicFrame macro="">
      <xdr:nvGraphicFramePr>
        <xdr:cNvPr id="6" name="Chart 5">
          <a:extLst>
            <a:ext uri="{FF2B5EF4-FFF2-40B4-BE49-F238E27FC236}">
              <a16:creationId xmlns:a16="http://schemas.microsoft.com/office/drawing/2014/main" id="{00000000-0008-0000-5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163</xdr:row>
      <xdr:rowOff>137160</xdr:rowOff>
    </xdr:from>
    <xdr:to>
      <xdr:col>2</xdr:col>
      <xdr:colOff>617220</xdr:colOff>
      <xdr:row>179</xdr:row>
      <xdr:rowOff>129540</xdr:rowOff>
    </xdr:to>
    <xdr:graphicFrame macro="">
      <xdr:nvGraphicFramePr>
        <xdr:cNvPr id="2" name="Chart 1">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185</xdr:row>
      <xdr:rowOff>83820</xdr:rowOff>
    </xdr:from>
    <xdr:to>
      <xdr:col>2</xdr:col>
      <xdr:colOff>617220</xdr:colOff>
      <xdr:row>200</xdr:row>
      <xdr:rowOff>83820</xdr:rowOff>
    </xdr:to>
    <xdr:graphicFrame macro="">
      <xdr:nvGraphicFramePr>
        <xdr:cNvPr id="3" name="Chart 2">
          <a:extLst>
            <a:ext uri="{FF2B5EF4-FFF2-40B4-BE49-F238E27FC236}">
              <a16:creationId xmlns:a16="http://schemas.microsoft.com/office/drawing/2014/main" id="{00000000-0008-0000-5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96</xdr:row>
      <xdr:rowOff>83820</xdr:rowOff>
    </xdr:from>
    <xdr:to>
      <xdr:col>2</xdr:col>
      <xdr:colOff>617220</xdr:colOff>
      <xdr:row>111</xdr:row>
      <xdr:rowOff>83820</xdr:rowOff>
    </xdr:to>
    <xdr:graphicFrame macro="">
      <xdr:nvGraphicFramePr>
        <xdr:cNvPr id="4" name="Chart 3">
          <a:extLst>
            <a:ext uri="{FF2B5EF4-FFF2-40B4-BE49-F238E27FC236}">
              <a16:creationId xmlns:a16="http://schemas.microsoft.com/office/drawing/2014/main" id="{00000000-0008-0000-5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118</xdr:row>
      <xdr:rowOff>114300</xdr:rowOff>
    </xdr:from>
    <xdr:to>
      <xdr:col>2</xdr:col>
      <xdr:colOff>617220</xdr:colOff>
      <xdr:row>133</xdr:row>
      <xdr:rowOff>114300</xdr:rowOff>
    </xdr:to>
    <xdr:graphicFrame macro="">
      <xdr:nvGraphicFramePr>
        <xdr:cNvPr id="5" name="Chart 4">
          <a:extLst>
            <a:ext uri="{FF2B5EF4-FFF2-40B4-BE49-F238E27FC236}">
              <a16:creationId xmlns:a16="http://schemas.microsoft.com/office/drawing/2014/main" id="{00000000-0008-0000-5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139</xdr:row>
      <xdr:rowOff>83820</xdr:rowOff>
    </xdr:from>
    <xdr:to>
      <xdr:col>2</xdr:col>
      <xdr:colOff>617220</xdr:colOff>
      <xdr:row>154</xdr:row>
      <xdr:rowOff>83820</xdr:rowOff>
    </xdr:to>
    <xdr:graphicFrame macro="">
      <xdr:nvGraphicFramePr>
        <xdr:cNvPr id="6" name="Chart 5">
          <a:extLst>
            <a:ext uri="{FF2B5EF4-FFF2-40B4-BE49-F238E27FC236}">
              <a16:creationId xmlns:a16="http://schemas.microsoft.com/office/drawing/2014/main" id="{00000000-0008-0000-5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45720</xdr:colOff>
      <xdr:row>163</xdr:row>
      <xdr:rowOff>167640</xdr:rowOff>
    </xdr:from>
    <xdr:to>
      <xdr:col>2</xdr:col>
      <xdr:colOff>662940</xdr:colOff>
      <xdr:row>179</xdr:row>
      <xdr:rowOff>83820</xdr:rowOff>
    </xdr:to>
    <xdr:graphicFrame macro="">
      <xdr:nvGraphicFramePr>
        <xdr:cNvPr id="2" name="Chart 1">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96</xdr:row>
      <xdr:rowOff>106680</xdr:rowOff>
    </xdr:from>
    <xdr:to>
      <xdr:col>2</xdr:col>
      <xdr:colOff>693420</xdr:colOff>
      <xdr:row>112</xdr:row>
      <xdr:rowOff>60960</xdr:rowOff>
    </xdr:to>
    <xdr:graphicFrame macro="">
      <xdr:nvGraphicFramePr>
        <xdr:cNvPr id="3" name="Chart 2">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68580</xdr:rowOff>
    </xdr:from>
    <xdr:to>
      <xdr:col>2</xdr:col>
      <xdr:colOff>617220</xdr:colOff>
      <xdr:row>133</xdr:row>
      <xdr:rowOff>68580</xdr:rowOff>
    </xdr:to>
    <xdr:graphicFrame macro="">
      <xdr:nvGraphicFramePr>
        <xdr:cNvPr id="4" name="Chart 3">
          <a:extLst>
            <a:ext uri="{FF2B5EF4-FFF2-40B4-BE49-F238E27FC236}">
              <a16:creationId xmlns:a16="http://schemas.microsoft.com/office/drawing/2014/main" id="{00000000-0008-0000-5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22860</xdr:colOff>
      <xdr:row>139</xdr:row>
      <xdr:rowOff>99060</xdr:rowOff>
    </xdr:from>
    <xdr:to>
      <xdr:col>2</xdr:col>
      <xdr:colOff>640080</xdr:colOff>
      <xdr:row>154</xdr:row>
      <xdr:rowOff>99060</xdr:rowOff>
    </xdr:to>
    <xdr:graphicFrame macro="">
      <xdr:nvGraphicFramePr>
        <xdr:cNvPr id="5" name="Chart 4">
          <a:extLst>
            <a:ext uri="{FF2B5EF4-FFF2-40B4-BE49-F238E27FC236}">
              <a16:creationId xmlns:a16="http://schemas.microsoft.com/office/drawing/2014/main" id="{00000000-0008-0000-5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185</xdr:row>
      <xdr:rowOff>83820</xdr:rowOff>
    </xdr:from>
    <xdr:to>
      <xdr:col>2</xdr:col>
      <xdr:colOff>678180</xdr:colOff>
      <xdr:row>201</xdr:row>
      <xdr:rowOff>7620</xdr:rowOff>
    </xdr:to>
    <xdr:graphicFrame macro="">
      <xdr:nvGraphicFramePr>
        <xdr:cNvPr id="6" name="Chart 5">
          <a:extLst>
            <a:ext uri="{FF2B5EF4-FFF2-40B4-BE49-F238E27FC236}">
              <a16:creationId xmlns:a16="http://schemas.microsoft.com/office/drawing/2014/main" id="{00000000-0008-0000-5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33337</xdr:colOff>
      <xdr:row>163</xdr:row>
      <xdr:rowOff>71437</xdr:rowOff>
    </xdr:from>
    <xdr:to>
      <xdr:col>2</xdr:col>
      <xdr:colOff>757237</xdr:colOff>
      <xdr:row>179</xdr:row>
      <xdr:rowOff>9525</xdr:rowOff>
    </xdr:to>
    <xdr:graphicFrame macro="">
      <xdr:nvGraphicFramePr>
        <xdr:cNvPr id="2" name="Chart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xdr:colOff>
      <xdr:row>96</xdr:row>
      <xdr:rowOff>185737</xdr:rowOff>
    </xdr:from>
    <xdr:to>
      <xdr:col>2</xdr:col>
      <xdr:colOff>747712</xdr:colOff>
      <xdr:row>112</xdr:row>
      <xdr:rowOff>9525</xdr:rowOff>
    </xdr:to>
    <xdr:graphicFrame macro="">
      <xdr:nvGraphicFramePr>
        <xdr:cNvPr id="3" name="Chart 2">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118</xdr:row>
      <xdr:rowOff>166687</xdr:rowOff>
    </xdr:from>
    <xdr:to>
      <xdr:col>2</xdr:col>
      <xdr:colOff>766762</xdr:colOff>
      <xdr:row>133</xdr:row>
      <xdr:rowOff>52387</xdr:rowOff>
    </xdr:to>
    <xdr:graphicFrame macro="">
      <xdr:nvGraphicFramePr>
        <xdr:cNvPr id="4" name="Chart 3">
          <a:extLst>
            <a:ext uri="{FF2B5EF4-FFF2-40B4-BE49-F238E27FC236}">
              <a16:creationId xmlns:a16="http://schemas.microsoft.com/office/drawing/2014/main" id="{00000000-0008-0000-6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xdr:colOff>
      <xdr:row>139</xdr:row>
      <xdr:rowOff>128587</xdr:rowOff>
    </xdr:from>
    <xdr:to>
      <xdr:col>2</xdr:col>
      <xdr:colOff>795337</xdr:colOff>
      <xdr:row>154</xdr:row>
      <xdr:rowOff>14287</xdr:rowOff>
    </xdr:to>
    <xdr:graphicFrame macro="">
      <xdr:nvGraphicFramePr>
        <xdr:cNvPr id="5" name="Chart 4">
          <a:extLst>
            <a:ext uri="{FF2B5EF4-FFF2-40B4-BE49-F238E27FC236}">
              <a16:creationId xmlns:a16="http://schemas.microsoft.com/office/drawing/2014/main" id="{00000000-0008-0000-6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xdr:colOff>
      <xdr:row>185</xdr:row>
      <xdr:rowOff>157162</xdr:rowOff>
    </xdr:from>
    <xdr:to>
      <xdr:col>2</xdr:col>
      <xdr:colOff>728662</xdr:colOff>
      <xdr:row>200</xdr:row>
      <xdr:rowOff>42862</xdr:rowOff>
    </xdr:to>
    <xdr:graphicFrame macro="">
      <xdr:nvGraphicFramePr>
        <xdr:cNvPr id="6" name="Chart 5">
          <a:extLst>
            <a:ext uri="{FF2B5EF4-FFF2-40B4-BE49-F238E27FC236}">
              <a16:creationId xmlns:a16="http://schemas.microsoft.com/office/drawing/2014/main" id="{00000000-0008-0000-6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163</xdr:row>
      <xdr:rowOff>95250</xdr:rowOff>
    </xdr:from>
    <xdr:to>
      <xdr:col>2</xdr:col>
      <xdr:colOff>617220</xdr:colOff>
      <xdr:row>178</xdr:row>
      <xdr:rowOff>95250</xdr:rowOff>
    </xdr:to>
    <xdr:graphicFrame macro="">
      <xdr:nvGraphicFramePr>
        <xdr:cNvPr id="2" name="Chart 1">
          <a:extLst>
            <a:ext uri="{FF2B5EF4-FFF2-40B4-BE49-F238E27FC236}">
              <a16:creationId xmlns:a16="http://schemas.microsoft.com/office/drawing/2014/main" id="{00000000-0008-0000-6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96</xdr:row>
      <xdr:rowOff>72390</xdr:rowOff>
    </xdr:from>
    <xdr:to>
      <xdr:col>2</xdr:col>
      <xdr:colOff>678180</xdr:colOff>
      <xdr:row>111</xdr:row>
      <xdr:rowOff>72390</xdr:rowOff>
    </xdr:to>
    <xdr:graphicFrame macro="">
      <xdr:nvGraphicFramePr>
        <xdr:cNvPr id="3" name="Chart 2">
          <a:extLst>
            <a:ext uri="{FF2B5EF4-FFF2-40B4-BE49-F238E27FC236}">
              <a16:creationId xmlns:a16="http://schemas.microsoft.com/office/drawing/2014/main" id="{00000000-0008-0000-6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xdr:colOff>
      <xdr:row>118</xdr:row>
      <xdr:rowOff>95250</xdr:rowOff>
    </xdr:from>
    <xdr:to>
      <xdr:col>2</xdr:col>
      <xdr:colOff>662940</xdr:colOff>
      <xdr:row>133</xdr:row>
      <xdr:rowOff>95250</xdr:rowOff>
    </xdr:to>
    <xdr:graphicFrame macro="">
      <xdr:nvGraphicFramePr>
        <xdr:cNvPr id="4" name="Chart 3">
          <a:extLst>
            <a:ext uri="{FF2B5EF4-FFF2-40B4-BE49-F238E27FC236}">
              <a16:creationId xmlns:a16="http://schemas.microsoft.com/office/drawing/2014/main" id="{00000000-0008-0000-6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185</xdr:row>
      <xdr:rowOff>80010</xdr:rowOff>
    </xdr:from>
    <xdr:to>
      <xdr:col>2</xdr:col>
      <xdr:colOff>617220</xdr:colOff>
      <xdr:row>200</xdr:row>
      <xdr:rowOff>80010</xdr:rowOff>
    </xdr:to>
    <xdr:graphicFrame macro="">
      <xdr:nvGraphicFramePr>
        <xdr:cNvPr id="5" name="Chart 4">
          <a:extLst>
            <a:ext uri="{FF2B5EF4-FFF2-40B4-BE49-F238E27FC236}">
              <a16:creationId xmlns:a16="http://schemas.microsoft.com/office/drawing/2014/main" id="{00000000-0008-0000-6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4762</xdr:colOff>
      <xdr:row>163</xdr:row>
      <xdr:rowOff>128586</xdr:rowOff>
    </xdr:from>
    <xdr:to>
      <xdr:col>2</xdr:col>
      <xdr:colOff>728662</xdr:colOff>
      <xdr:row>178</xdr:row>
      <xdr:rowOff>171449</xdr:rowOff>
    </xdr:to>
    <xdr:graphicFrame macro="">
      <xdr:nvGraphicFramePr>
        <xdr:cNvPr id="2" name="Chart 1">
          <a:extLst>
            <a:ext uri="{FF2B5EF4-FFF2-40B4-BE49-F238E27FC236}">
              <a16:creationId xmlns:a16="http://schemas.microsoft.com/office/drawing/2014/main" id="{00000000-0008-0000-6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xdr:colOff>
      <xdr:row>96</xdr:row>
      <xdr:rowOff>147637</xdr:rowOff>
    </xdr:from>
    <xdr:to>
      <xdr:col>2</xdr:col>
      <xdr:colOff>738187</xdr:colOff>
      <xdr:row>111</xdr:row>
      <xdr:rowOff>33337</xdr:rowOff>
    </xdr:to>
    <xdr:graphicFrame macro="">
      <xdr:nvGraphicFramePr>
        <xdr:cNvPr id="3" name="Chart 2">
          <a:extLst>
            <a:ext uri="{FF2B5EF4-FFF2-40B4-BE49-F238E27FC236}">
              <a16:creationId xmlns:a16="http://schemas.microsoft.com/office/drawing/2014/main" id="{00000000-0008-0000-6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61912</xdr:colOff>
      <xdr:row>118</xdr:row>
      <xdr:rowOff>90487</xdr:rowOff>
    </xdr:from>
    <xdr:to>
      <xdr:col>2</xdr:col>
      <xdr:colOff>785812</xdr:colOff>
      <xdr:row>132</xdr:row>
      <xdr:rowOff>166687</xdr:rowOff>
    </xdr:to>
    <xdr:graphicFrame macro="">
      <xdr:nvGraphicFramePr>
        <xdr:cNvPr id="4" name="Chart 3">
          <a:extLst>
            <a:ext uri="{FF2B5EF4-FFF2-40B4-BE49-F238E27FC236}">
              <a16:creationId xmlns:a16="http://schemas.microsoft.com/office/drawing/2014/main" id="{00000000-0008-0000-6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xdr:colOff>
      <xdr:row>139</xdr:row>
      <xdr:rowOff>100012</xdr:rowOff>
    </xdr:from>
    <xdr:to>
      <xdr:col>2</xdr:col>
      <xdr:colOff>757237</xdr:colOff>
      <xdr:row>154</xdr:row>
      <xdr:rowOff>133350</xdr:rowOff>
    </xdr:to>
    <xdr:graphicFrame macro="">
      <xdr:nvGraphicFramePr>
        <xdr:cNvPr id="5" name="Chart 4">
          <a:extLst>
            <a:ext uri="{FF2B5EF4-FFF2-40B4-BE49-F238E27FC236}">
              <a16:creationId xmlns:a16="http://schemas.microsoft.com/office/drawing/2014/main" id="{00000000-0008-0000-6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119062</xdr:colOff>
      <xdr:row>185</xdr:row>
      <xdr:rowOff>176212</xdr:rowOff>
    </xdr:from>
    <xdr:to>
      <xdr:col>2</xdr:col>
      <xdr:colOff>842962</xdr:colOff>
      <xdr:row>200</xdr:row>
      <xdr:rowOff>61912</xdr:rowOff>
    </xdr:to>
    <xdr:graphicFrame macro="">
      <xdr:nvGraphicFramePr>
        <xdr:cNvPr id="6" name="Chart 5">
          <a:extLst>
            <a:ext uri="{FF2B5EF4-FFF2-40B4-BE49-F238E27FC236}">
              <a16:creationId xmlns:a16="http://schemas.microsoft.com/office/drawing/2014/main" id="{00000000-0008-0000-6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152400</xdr:colOff>
      <xdr:row>163</xdr:row>
      <xdr:rowOff>106680</xdr:rowOff>
    </xdr:from>
    <xdr:to>
      <xdr:col>2</xdr:col>
      <xdr:colOff>769620</xdr:colOff>
      <xdr:row>179</xdr:row>
      <xdr:rowOff>53340</xdr:rowOff>
    </xdr:to>
    <xdr:graphicFrame macro="">
      <xdr:nvGraphicFramePr>
        <xdr:cNvPr id="2" name="Chart 1">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114300</xdr:rowOff>
    </xdr:from>
    <xdr:to>
      <xdr:col>2</xdr:col>
      <xdr:colOff>617220</xdr:colOff>
      <xdr:row>111</xdr:row>
      <xdr:rowOff>114300</xdr:rowOff>
    </xdr:to>
    <xdr:graphicFrame macro="">
      <xdr:nvGraphicFramePr>
        <xdr:cNvPr id="3" name="Chart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118</xdr:row>
      <xdr:rowOff>68580</xdr:rowOff>
    </xdr:from>
    <xdr:to>
      <xdr:col>2</xdr:col>
      <xdr:colOff>632460</xdr:colOff>
      <xdr:row>133</xdr:row>
      <xdr:rowOff>68580</xdr:rowOff>
    </xdr:to>
    <xdr:graphicFrame macro="">
      <xdr:nvGraphicFramePr>
        <xdr:cNvPr id="4" name="Chart 3">
          <a:extLst>
            <a:ext uri="{FF2B5EF4-FFF2-40B4-BE49-F238E27FC236}">
              <a16:creationId xmlns:a16="http://schemas.microsoft.com/office/drawing/2014/main" id="{00000000-0008-0000-6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139</xdr:row>
      <xdr:rowOff>121920</xdr:rowOff>
    </xdr:from>
    <xdr:to>
      <xdr:col>2</xdr:col>
      <xdr:colOff>617220</xdr:colOff>
      <xdr:row>154</xdr:row>
      <xdr:rowOff>121920</xdr:rowOff>
    </xdr:to>
    <xdr:graphicFrame macro="">
      <xdr:nvGraphicFramePr>
        <xdr:cNvPr id="5" name="Chart 4">
          <a:extLst>
            <a:ext uri="{FF2B5EF4-FFF2-40B4-BE49-F238E27FC236}">
              <a16:creationId xmlns:a16="http://schemas.microsoft.com/office/drawing/2014/main" id="{00000000-0008-0000-6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185</xdr:row>
      <xdr:rowOff>76200</xdr:rowOff>
    </xdr:from>
    <xdr:to>
      <xdr:col>2</xdr:col>
      <xdr:colOff>617220</xdr:colOff>
      <xdr:row>200</xdr:row>
      <xdr:rowOff>76200</xdr:rowOff>
    </xdr:to>
    <xdr:graphicFrame macro="">
      <xdr:nvGraphicFramePr>
        <xdr:cNvPr id="6" name="Chart 5">
          <a:extLst>
            <a:ext uri="{FF2B5EF4-FFF2-40B4-BE49-F238E27FC236}">
              <a16:creationId xmlns:a16="http://schemas.microsoft.com/office/drawing/2014/main" id="{00000000-0008-0000-6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odatoci za subjekti i sopstv"/>
      <sheetName val="Sheet2"/>
      <sheetName val="Ovlasteni lica"/>
    </sheetNames>
    <sheetDataSet>
      <sheetData sheetId="0" refreshError="1">
        <row r="82">
          <cell r="V82">
            <v>212436719</v>
          </cell>
          <cell r="W82">
            <v>197842361</v>
          </cell>
          <cell r="X82">
            <v>197671606</v>
          </cell>
          <cell r="AA82">
            <v>437936</v>
          </cell>
          <cell r="AB82">
            <v>3186461</v>
          </cell>
          <cell r="AF82">
            <v>10659373</v>
          </cell>
        </row>
        <row r="83">
          <cell r="V83">
            <v>234436569</v>
          </cell>
          <cell r="W83">
            <v>227015435</v>
          </cell>
          <cell r="X83">
            <v>211183126</v>
          </cell>
          <cell r="AA83">
            <v>513081</v>
          </cell>
          <cell r="AB83">
            <v>1807044</v>
          </cell>
          <cell r="AF83">
            <v>19713672</v>
          </cell>
        </row>
        <row r="84">
          <cell r="V84">
            <v>843148</v>
          </cell>
          <cell r="W84">
            <v>843148</v>
          </cell>
          <cell r="X84">
            <v>779788</v>
          </cell>
          <cell r="AF84">
            <v>63360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vodovodb.mk/projects/" TargetMode="External"/><Relationship Id="rId2" Type="http://schemas.openxmlformats.org/officeDocument/2006/relationships/hyperlink" Target="https://vodovodb.mk/wp-content/uploads/2026/06/2025-GODISEN-IZVESTAJ-ZA-STOPANSKOTO-RABOTENJE-NA-JKP-VODOVOD-BITOLA.pdf" TargetMode="External"/><Relationship Id="rId1" Type="http://schemas.openxmlformats.org/officeDocument/2006/relationships/hyperlink" Target="http://www.vodovodbt.mk/" TargetMode="External"/><Relationship Id="rId4"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hyperlink" Target="https://opstinavasilevo.gov.mk/wp-content/uploads/2026/01/%D0%9F%D1%80%D0%BE%D0%B3%D1%80%D0%B0%D0%BC%D0%B0-2026-%D0%B3.pdf" TargetMode="External"/><Relationship Id="rId2" Type="http://schemas.openxmlformats.org/officeDocument/2006/relationships/hyperlink" Target="https://opstinavasilevo.gov.mk/wp-content/uploads/2026/02/%D0%A4%D0%B8%D0%BD%D0%B0%D0%BD%D1%81%D0%B8%D1%81%D0%BA%D0%B8-%D0%B8%D0%B7%D0%B2%D0%B5%D1%88%D1%82%D0%B0%D1%98-01.01.2025-31.12.2025.pdf" TargetMode="External"/><Relationship Id="rId1" Type="http://schemas.openxmlformats.org/officeDocument/2006/relationships/hyperlink" Target="https://opstinavasilevo.gov.mk/%d1%98%d0%bf%d0%ba%d0%b4-%d1%82%d1%83%d1%80%d0%b8%d1%98%d0%b0/" TargetMode="External"/><Relationship Id="rId4"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hyperlink" Target="https://www.vodovod-skopje.com.mk/mk-MK/article/GODIShNIPROGRAMI_1" TargetMode="External"/><Relationship Id="rId2" Type="http://schemas.openxmlformats.org/officeDocument/2006/relationships/hyperlink" Target="https://www.vodovod-skopje.com.mk/mk-MK/article/GODIShNIIZVEShTAI_1" TargetMode="External"/><Relationship Id="rId1" Type="http://schemas.openxmlformats.org/officeDocument/2006/relationships/hyperlink" Target="https://www.vodovod-skopje.com.mk/" TargetMode="External"/><Relationship Id="rId4"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hyperlink" Target="https://proleter.mk/"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hyperlink" Target="http://www.jpkomunaleckp.mk/izvestaj2023.pdf" TargetMode="External"/><Relationship Id="rId1" Type="http://schemas.openxmlformats.org/officeDocument/2006/relationships/hyperlink" Target="http://www.jpkomunaleckp.mk/" TargetMode="Externa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hyperlink" Target="https://jkpsvetinikole.com.mk/za-nas/finansiski-izvestai/" TargetMode="External"/><Relationship Id="rId1" Type="http://schemas.openxmlformats.org/officeDocument/2006/relationships/hyperlink" Target="https://jkpsvetinikole.com.mk/"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hyperlink" Target="https://zrnovci.gov.mk/images/2026/Zavrsna_2025_VODNA_KULA.pdf" TargetMode="External"/><Relationship Id="rId1" Type="http://schemas.openxmlformats.org/officeDocument/2006/relationships/hyperlink" Target="https://zrnovci.gov.mk/index.php?option=com_content&amp;view=article&amp;id=48&amp;Itemid=294" TargetMode="Externa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hyperlink" Target="https://komunalecpeh.mk/wp-content/uploads/2026/03/%D0%97%D0%B0%D0%B2%D1%80%D1%88%D0%BD%D0%B0-%D1%81%D0%BC%D0%B5%D1%82%D0%BA%D0%B0-20250001.pdf" TargetMode="External"/><Relationship Id="rId1" Type="http://schemas.openxmlformats.org/officeDocument/2006/relationships/hyperlink" Target="https://komunalecpeh.mk/" TargetMode="Externa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hyperlink" Target="https://aspi.mk/imateli/30334/" TargetMode="Externa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hyperlink" Target="https://komunalecgostivar.gov.mk/documents/41/&#1060;&#1080;&#1085;&#1072;&#1085;&#1089;&#1080;&#1089;&#1082;&#1080;_&#1080;&#1079;&#1074;&#1077;&#1096;&#1090;&#1072;&#1112;_&#1079;&#1072;_&#1075;&#1086;&#1076;&#1080;&#1085;&#1072;&#1090;&#1072;_2025.pdf" TargetMode="External"/><Relationship Id="rId1" Type="http://schemas.openxmlformats.org/officeDocument/2006/relationships/hyperlink" Target="https://komunalecgostivar.gov.mk/mk/" TargetMode="Externa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hyperlink" Target="https://www.mbrod.gov.mk/jp-vodovod-i-kanalizacija/" TargetMode="Externa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hyperlink" Target="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0%BA%D0%BE%D0%BC%D1%83%D0%BD%D0%B0%D0%BB%D0%B8%D0%B8-%D0%B8-%D0%B2%D0%BE/%D1%98%D0%B0%D0%B2%D0%BD%D0%BE-%D0%BA%D0%BE%D0%BC%D1%83%D0%BD%D0%B0%D0%BB%D0%BD%D0%BE-%D0%BF%D1%80%D0%B5%D1%82%D0%BF%D1%80%D0%B8%D1%98%D0%B0%D1%82%D0%B8%D0%B5-%D1%88%D0%B0%D1%80%D0%B8/" TargetMode="Externa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hyperlink" Target="https://jpzuppibt.mk/" TargetMode="Externa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hyperlink" Target="https://jppazari.mk/dokumenti/" TargetMode="External"/><Relationship Id="rId2" Type="http://schemas.openxmlformats.org/officeDocument/2006/relationships/hyperlink" Target="https://jppazari.mk/dokumenti/" TargetMode="External"/><Relationship Id="rId1" Type="http://schemas.openxmlformats.org/officeDocument/2006/relationships/hyperlink" Target="https://jppazari.mk/" TargetMode="External"/><Relationship Id="rId5" Type="http://schemas.openxmlformats.org/officeDocument/2006/relationships/drawing" Target="../drawings/drawing11.xml"/><Relationship Id="rId4" Type="http://schemas.openxmlformats.org/officeDocument/2006/relationships/hyperlink" Target="https://jppazari.mk/dokumenti/" TargetMode="Externa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hyperlink" Target="https://studenicani.gov.mk/" TargetMode="Externa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hyperlink" Target="https://aspi.mk/imateli/30646/" TargetMode="Externa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hyperlink" Target="https://strumicagas.mk/wp-content/uploads/2026/04/%D0%93%D0%BE%D0%B4%D0%B8%D1%88%D0%B5%D0%BD-%D0%B8%D0%B7%D0%B2%D0%B5%D1%88%D1%82%D0%B0%D1%98-%D0%B7%D0%B0-%D1%80%D0%B0%D0%B1%D0%BE%D1%82%D0%B5%D1%9A%D0%B5%D1%82%D0%BE-%D0%BD%D0%B0-%D0%88%D0%9F%D0%95%D0%94-%D0%A1%D1%82%D1%80%D1%83%D0%BC%D0%B8%D1%86%D0%B0-%D0%93%D0%B0%D1%81-%D0%A1%D1%82%D1%80%D1%83%D0%BC%D0%B8%D1%86%D0%B0-2025-compressed.pdf" TargetMode="External"/><Relationship Id="rId1" Type="http://schemas.openxmlformats.org/officeDocument/2006/relationships/hyperlink" Target="http://www.strumicagas.mk/"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niskogradbabitola.mk/Login.aspx?ReturnUrl=%2fDefault.aspx" TargetMode="Externa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hyperlink" Target="https://jpgradskipazarohrid.mk/" TargetMode="Externa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hyperlink" Target="https://plavaja.com.mk/" TargetMode="External"/><Relationship Id="rId1" Type="http://schemas.openxmlformats.org/officeDocument/2006/relationships/hyperlink" Target="https://plavaja.com.mk/"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jperemja.mk/wp-content/uploads/2024/12/%D0%93%D0%BE%D0%B4%D0%B8%D1%88%D0%BD%D0%B0%20%D0%BF%D1%80%D0%BE%D0%B3%D1%80%D0%B0%D0%BC%D0%B0%20%D0%B7%D0%B0%20%D1%80%D0%B0%D0%B1%D0%BE%D1%82%D0%B0%20%D0%BD%D0%B0%20%D0%88%D0%9F%20%D0%95%D1%80%D0%B5%D0%BC%D1%98%D0%B0%20%D0%92%D0%B5%D0%B2%D1%87%D0%B0%D0%BD%D0%B8%20%D0%B7%D0%B0%202025%20%D0%B3%D0%BE%D0%B4%D0%B8%D0%BD%D0%B0_0001.pdf" TargetMode="External"/><Relationship Id="rId2" Type="http://schemas.openxmlformats.org/officeDocument/2006/relationships/hyperlink" Target="https://jperemja.mk/wp-content/uploads/2026/03/%D0%93%D0%BE%D0%B4%D0%B8%D1%88%D0%B5%D0%BD%20%D0%A4%D0%B8%D0%BD%D0%B0%D0%BD%D1%81%D0%B8%D1%81%D0%BA%D0%B8%20%D0%98%D0%B7%D0%B2%D0%B5%D1%88%D1%82%D0%B0%D1%98%20%D0%B7%D0%B0%202025.pdf" TargetMode="External"/><Relationship Id="rId1" Type="http://schemas.openxmlformats.org/officeDocument/2006/relationships/hyperlink" Target="https://jperemja.mk/" TargetMode="External"/><Relationship Id="rId4"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hyperlink" Target="https://niskogradbabitola.mk/Login.aspx?ReturnUrl=%2fDefault.aspx"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hyperlink" Target="https://www.gradskiparking.com.mk/content/pdf/%D0%A0%D0%B5%D0%B2%D0%B8%D0%B7%D0%BE%D1%80%D1%81%D0%BA%D0%B8%20%D0%B8%D0%B7%D0%B2%D0%B5%D1%88%D1%82%D0%B0%D1%98%202023-%D0%88%D0%B0%D0%B2%D0%BD%D0%BE%20%D0%BF%D1%80%D0%B5%D1%82%D0%BF%D1%80%D0%B8%D1%98%D0%B0%D1%82%D0%B8%D0%B5%20%D0%B7%D0%B0%20%D1%98%D0%B0%D0%B2%D0%BD%D0%B8%20%D0%BF%D0%B0%D1%80%D0%BA%D0%B8%D1%80%D0%B0%D0%BB%D0%B8%D1%88%D1%82%D0%B0%20%D0%93%D0%A0%D0%90%D0%94%D0%A1%D0%9A%D0%98%20%D0%9F%D0%90%D0%A0%D0%9A%D0%98%D0%9D%D0%93%20%D0%A1%D0%BA%D0%BE%D0%BF%D1%98%D0%B5.pdf" TargetMode="External"/><Relationship Id="rId2" Type="http://schemas.openxmlformats.org/officeDocument/2006/relationships/hyperlink" Target="https://www.gradskiparking.com.mk/content/pdf/%D0%93%D0%BE%D0%B4%D0%B8%D1%88%D0%B5%D0%BD%20%D0%B8%D0%B7%D0%B2%D0%B5%D1%88%D1%82%D0%B0%D1%98%202025.pdf" TargetMode="External"/><Relationship Id="rId1" Type="http://schemas.openxmlformats.org/officeDocument/2006/relationships/hyperlink" Target="https://www.gradskiparking.com.mk/pocetna.nspx" TargetMode="External"/><Relationship Id="rId4"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hyperlink" Target="https://pazaripp.mk/%d0%b3%d0%be%d0%b4%d0%b8%d1%88%d0%b5%d0%bd-%d0%b8%d0%b7%d0%b2%d0%b5%d1%88%d1%82%d0%b0%d1%98-%d0%b7%d0%b0-%d1%84%d0%b8%d0%bd%d0%b0%d0%bd%d1%81%d0%b8%d1%81%d0%ba%d0%be%d1%82%d0%be-%d1%80%d0%b0%d0%b1-4/" TargetMode="External"/><Relationship Id="rId1" Type="http://schemas.openxmlformats.org/officeDocument/2006/relationships/hyperlink" Target="http://www.pazaripp.com.mk/" TargetMode="Externa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hyperlink" Target="https://jpkamenareka.mk/" TargetMode="Externa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se.mk/Objavi/Repository/Announcement166/%D0%A4%D0%9A%20%D0%9F%D0%B5%D0%BB%D0%B8%D1%81%D1%82%D0%B5%D1%80%20%D0%90%D0%94%20%D0%91%D0%B8%D1%82%D0%BE%D0%BB%D0%B0%20-%20%D0%A4%D0%9A%20%D0%9F%D0%95%D0%9B%D0%98%D0%A1%D0%A2%D0%95%D0%A0%20%D0%90%D0%94%20-%20%D0%A0%D0%B5%D0%B2%D0%B8%D0%B7%D0%BE%D1%80%D1%81%D0%BA%D0%B8%20%D0%B8%D0%B7%D0%B2%D0%B5%D1%88%D1%82%D0%B0%D1%98%20202420260421112654.pdf" TargetMode="External"/><Relationship Id="rId2" Type="http://schemas.openxmlformats.org/officeDocument/2006/relationships/hyperlink" Target="https://fcpelister.com.mk/%d1%84%d0%b8%d0%bd%d0%b0%d0%bd%d1%81%d0%b8%d1%81%d0%ba%d0%b8-%d0%b8%d0%b7%d0%b2%d0%b5%d1%88%d1%82%d0%b0%d0%b8-%d0%b7%d0%b0-2025-%d0%b3%d0%be%d0%b4%d0%b8%d0%bd%d0%b0/" TargetMode="External"/><Relationship Id="rId1" Type="http://schemas.openxmlformats.org/officeDocument/2006/relationships/hyperlink" Target="https://fcpelister.com.mk/" TargetMode="External"/><Relationship Id="rId4"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hyperlink" Target="https://topolka.mk/wp-content/uploads/2026/02/%D0%9F%D0%9B%D0%90%D0%9D-%D0%B7%D0%B0-%D0%A0%D0%90%D0%91%D0%9E%D0%A2%D0%90-2026-%D0%88%D0%9F%D0%9A%D0%94-%D0%A2%D0%BE%D0%BF%D0%BE%D0%BB%D0%BA%D0%B0-s.pdf" TargetMode="External"/><Relationship Id="rId2" Type="http://schemas.openxmlformats.org/officeDocument/2006/relationships/hyperlink" Target="https://topolka.mk/wp-content/uploads/2026/04/zavrsna-smetka-2025.pdf" TargetMode="External"/><Relationship Id="rId1" Type="http://schemas.openxmlformats.org/officeDocument/2006/relationships/hyperlink" Target="https://topolka.mk/" TargetMode="External"/><Relationship Id="rId4"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hyperlink" Target="https://jpkrusluga-berovo.com.mk/workplan.html" TargetMode="External"/><Relationship Id="rId2" Type="http://schemas.openxmlformats.org/officeDocument/2006/relationships/hyperlink" Target="https://jpkrusluga-berovo.com.mk/documents/%D0%93%D0%BE%D0%B4%D0%B8%D1%88%D0%B5%D0%BD%20%D1%84%D0%B8%D0%BD%D0%B0%D0%BD%D1%81%D0%B8%D1%81%D0%BA%D0%B8%202024.pdf" TargetMode="External"/><Relationship Id="rId1" Type="http://schemas.openxmlformats.org/officeDocument/2006/relationships/hyperlink" Target="https://jpkrusluga-berovo.com.mk/FastPayment.aspx" TargetMode="External"/><Relationship Id="rId4"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jpzuppibt.mk/" TargetMode="Externa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hyperlink" Target="https://www.vodovod-ohrid.com.mk/info/2026/%D0%93%D0%BE%D0%B4%D0%B8%D1%88%D0%B5%D0%BD%20%D0%B8%D0%B7%D0%B2%D0%B5%D1%88%D1%82%D0%B0%D1%98%20%D0%B8%20%D0%93%D0%BE%D0%B4%D0%B8%D1%88%D0%BD%D0%B0%20%D1%81%D0%BC%D0%B5%D1%82%D0%BA%D0%B0%20%D0%88%D0%9F%20%D0%92%D0%BE%D0%B4%D0%BE%D0%B2%D0%BE%D0%B4%20%D0%9E%D1%85%D1%80%D0%B8%D0%B4%202025%20%D0%B3%D0%BE%D0%B4%D0%B8%D0%BD%D0%B0.pdf" TargetMode="External"/><Relationship Id="rId1" Type="http://schemas.openxmlformats.org/officeDocument/2006/relationships/hyperlink" Target="https://www.vodovod-ohrid.com.mk/" TargetMode="Externa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hyperlink" Target="https://biljaniniizvori.mk/" TargetMode="Externa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hyperlink" Target="https://strumicatransport.mk/"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mse.mk/Objavi/Repository/Announcement166/%D0%A0%D0%9A%20%D0%95%D1%83%D1%80%D0%BE%D1%84%D0%B0%D1%80%D0%BC%20%D0%9F%D0%B5%D0%BB%D0%B8%D1%81%D1%82%D0%B5%D1%80%20%D0%90%D0%94%20%D0%91%D0%B8%D1%82%D0%BE%D0%BB%D0%B0%20-%20%D0%A0%D0%B0%D0%BA%D0%BE%D0%BC%D0%B5%D1%82%D0%B5%D0%BD%20%D0%BA%D0%BB%D1%83%D0%B1%20%D0%95%D1%83%D1%80%D0%BE%D1%84%D0%B0%D1%80%D0%BC%20%D0%9F%D0%B5%D0%BB%D0%B8%D1%81%D1%82%D0%B5%D1%8020260102092143.pdf" TargetMode="Externa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hyperlink" Target="https://www.mse.mk/Objavi/Repository/Announcement166/%D0%A0%D0%9A%20%D0%95%D1%83%D1%80%D0%BE%D1%84%D0%B0%D1%80%D0%BC%20%D0%9F%D0%B5%D0%BB%D0%B8%D1%81%D1%82%D0%B5%D1%80%202%20%D0%90%D0%94%20%D0%91%D0%B8%D1%82%D0%BE%D0%BB%D0%B0%20-%20%D0%A0%D0%B0%D0%BA%D0%BE%D0%BC%D0%B5%D1%82%D0%B5%D0%BD%20%D0%BA%D0%BB%D1%83%D0%B1%20%D0%95%D1%83%D1%80%D0%BE%D1%84%D0%B0%D1%80%D0%BC%20%D0%9F%D0%B5%D0%BB%D0%B8%D1%81%D1%82%D0%B5%D1%80%20220260102092253.pdf" TargetMode="External"/><Relationship Id="rId1" Type="http://schemas.openxmlformats.org/officeDocument/2006/relationships/hyperlink" Target="https://www.rkeurofarmpelister.com/" TargetMode="External"/></Relationships>
</file>

<file path=xl/worksheets/_rels/sheet182.xml.rels><?xml version="1.0" encoding="UTF-8" standalone="yes"?>
<Relationships xmlns="http://schemas.openxmlformats.org/package/2006/relationships"><Relationship Id="rId3" Type="http://schemas.openxmlformats.org/officeDocument/2006/relationships/hyperlink" Target="https://debrca.gov.mk/%d0%bf%d0%bb%d0%b0%d0%bd%d0%be%d0%b2%d0%b8-%d0%b8-%d0%bf%d1%80%d0%be%d1%86%d0%b5%d0%b4%d1%83%d1%80%d0%b8" TargetMode="External"/><Relationship Id="rId2" Type="http://schemas.openxmlformats.org/officeDocument/2006/relationships/hyperlink" Target="https://debrca.gov.mk/wp-content/uploads/2026/01/2024-2.pdf" TargetMode="External"/><Relationship Id="rId1" Type="http://schemas.openxmlformats.org/officeDocument/2006/relationships/hyperlink" Target="https://debrca.gov.mk/%d1%98%d0%bf%d0%ba%d0%b4-%d0%b4%d0%b5%d0%b1%d1%80%d1%86%d0%b0" TargetMode="External"/><Relationship Id="rId4"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hyperlink" Target="https://vodovod-kumanovo.com.mk/%d0%b1%d0%b8%d0%b7%d0%bd%d0%b8%d1%81-%d0%bf%d0%bb%d0%b0%d0%bd-%d0%b7%d0%b0-%d0%b2%d0%be%d0%b4%d0%bd%d0%b8-%d1%83%d1%81%d0%bb%d1%83%d0%b3%d0%b8-%d0%b7%d0%b0-2024-2026%d0%b3%d0%be%d0%b4/" TargetMode="External"/><Relationship Id="rId2" Type="http://schemas.openxmlformats.org/officeDocument/2006/relationships/hyperlink" Target="https://vodovod-kumanovo.com.mk/category/odluki-izvestai-uredbi/izvestai/" TargetMode="External"/><Relationship Id="rId1" Type="http://schemas.openxmlformats.org/officeDocument/2006/relationships/hyperlink" Target="http://www.vodovod-kumanovo.com.mk/" TargetMode="External"/><Relationship Id="rId4"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hyperlink" Target="https://www.mbrod.gov.mk/jkp-komunalna-higiena/" TargetMode="External"/></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hyperlink" Target="https://tetovatransport.mk/mk/" TargetMode="Externa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hyperlink" Target="https://old.tetova.gov.mk/getartm.aspx?aid=3762&amp;men=7&amp;lan=2&amp;sub=138" TargetMode="Externa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hyperlink" Target="https://parkovi.com.mk/wp-content/uploads/2025/08/5jp-parkovi-i-zelenilo_statutaren_konsolidiran_draft_client.pdf" TargetMode="External"/><Relationship Id="rId2" Type="http://schemas.openxmlformats.org/officeDocument/2006/relationships/hyperlink" Target="https://parkovi.com.mk/wp-content/uploads/2026/03/godishen-izveshta&#1112;-2025.pdf" TargetMode="External"/><Relationship Id="rId1" Type="http://schemas.openxmlformats.org/officeDocument/2006/relationships/hyperlink" Target="https://parkovi.com.mk/" TargetMode="External"/><Relationship Id="rId5" Type="http://schemas.openxmlformats.org/officeDocument/2006/relationships/drawing" Target="../drawings/drawing188.xml"/><Relationship Id="rId4" Type="http://schemas.openxmlformats.org/officeDocument/2006/relationships/hyperlink" Target="https://parkovi.com.mk/godishni-programi/"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mse.mk/mk/announcement/2/1/2026/%D0%A0%D0%9A-%D0%95%D1%83%D1%80%D0%BE%D1%84%D0%B0%D1%80%D0%BC-%D0%9F%D0%B5%D0%BB%D0%B8%D1%81%D1%82%D0%B5%D1%80-2-%D0%90%D0%94-%D0%91%D0%B8%D1%82%D0%BE%D0%BB%D0%B0/Audited-financial-statements" TargetMode="External"/><Relationship Id="rId2" Type="http://schemas.openxmlformats.org/officeDocument/2006/relationships/hyperlink" Target="https://www.mse.mk/Objavi/Repository/Announcement166/%D0%A0%D0%9A%20%D0%95%D1%83%D1%80%D0%BE%D1%84%D0%B0%D1%80%D0%BC%20%D0%9F%D0%B5%D0%BB%D0%B8%D1%81%D1%82%D0%B5%D1%80%202%20%D0%90%D0%94%20%D0%91%D0%B8%D1%82%D0%BE%D0%BB%D0%B0%20-%20%D0%A0%D0%B0%D0%BA%D0%BE%D0%BC%D0%B5%D1%82%D0%B5%D0%BD%20%D0%BA%D0%BB%D1%83%D0%B1%20%D0%95%D1%83%D1%80%D0%BE%D1%84%D0%B0%D1%80%D0%BC%20%D0%9F%D0%B5%D0%BB%D0%B8%D1%81%D1%82%D0%B5%D1%80%20220260102092253.pdf" TargetMode="External"/><Relationship Id="rId1" Type="http://schemas.openxmlformats.org/officeDocument/2006/relationships/hyperlink" Target="https://www.rkeurofarmpelister.com/" TargetMode="External"/><Relationship Id="rId4"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hyperlink" Target="https://khigiena.com.mk/stored/document/nezavisen%20revizor%20za%202023%20godina_compressed.pdf" TargetMode="External"/><Relationship Id="rId2" Type="http://schemas.openxmlformats.org/officeDocument/2006/relationships/hyperlink" Target="https://khigiena.com.mk/content/?id=4072" TargetMode="External"/><Relationship Id="rId1" Type="http://schemas.openxmlformats.org/officeDocument/2006/relationships/hyperlink" Target="https://www.khigiena.com.mk/" TargetMode="External"/><Relationship Id="rId4"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hyperlink" Target="https://parkovi.com.mk/luna-dooel-skopje/" TargetMode="Externa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hyperlink" Target="https://komunavrapcisht.gov.mk/mk/ova_dir/n-p-k-vrapcisht/" TargetMode="Externa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hyperlink" Target="https://www.mse.mk/Objavi/Repository/Announcement166/%D0%A1%D0%BB%D0%B0%D0%B2%D0%B8%D1%98%D0%B0%20%D0%90%D0%94%20%D0%A1%D0%BA%D0%BE%D0%BF%D1%98%D0%B5%20-%20AD-Slavija_CRM_2025%20Bilams%20na%20uspeh%20i%20sostojaba20260415152721.pdf" TargetMode="External"/></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hyperlink" Target="https://www.centar.gov.mk/proekti-ustanovi/javni-pretprijatija/energija-centa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hyperlink" Target="https://www.mse.mk/Objavi/Repository/Announcement166/%D0%A4%D0%9A%20%D0%9F%D0%B5%D0%BB%D0%B8%D1%81%D1%82%D0%B5%D1%80%20%D0%90%D0%94%20%D0%91%D0%B8%D1%82%D0%BE%D0%BB%D0%B0%20-%20%D0%A4%D0%9A%20%D0%9F%D0%95%D0%9B%D0%98%D0%A1%D0%A2%D0%95%D0%A0%20%D0%90%D0%94%20-%20%D0%A0%D0%B5%D0%B2%D0%B8%D0%B7%D0%BE%D1%80%D1%81%D0%BA%D0%B8%20%D0%B8%D0%B7%D0%B2%D0%B5%D1%88%D1%82%D0%B0%D1%98%20202420260421112654.pdf" TargetMode="External"/><Relationship Id="rId2" Type="http://schemas.openxmlformats.org/officeDocument/2006/relationships/hyperlink" Target="https://fcpelister.com.mk/%d1%84%d0%b8%d0%bd%d0%b0%d0%bd%d1%81%d0%b8%d1%81%d0%ba%d0%b8-%d0%b8%d0%b7%d0%b2%d0%b5%d1%88%d1%82%d0%b0%d0%b8-%d0%b7%d0%b0-2025-%d0%b3%d0%be%d0%b4%d0%b8%d0%bd%d0%b0/" TargetMode="External"/><Relationship Id="rId1" Type="http://schemas.openxmlformats.org/officeDocument/2006/relationships/hyperlink" Target="https://fcpelister.com.mk/" TargetMode="External"/><Relationship Id="rId4"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hyperlink" Target="https://gostivari.gov.mk/042/mk/%D1%98-%D0%BF-%D0%BF%D0%B0%D1%80%D0%BA%D0%B8%D0%BD%D0%B3-%D0%B8-%D0%B7%D0%B5%D0%BB%D0%B5%D0%BD%D0%B8%D0%BB%D0%BE" TargetMode="Externa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hyperlink" Target="https://aspi.mk/imateli/30295/" TargetMode="External"/></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hyperlink" Target="https://www.jkpzelenikovo.com.mk/dokumenti/programa%20za%20rabota%20i%20razvoj%20nova%20%20(Autosaved)%5b2999%5d.pdf" TargetMode="External"/><Relationship Id="rId1" Type="http://schemas.openxmlformats.org/officeDocument/2006/relationships/hyperlink" Target="https://www.jkpzelenikovo.com.mk/"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s://vodovodkocani.com.mk/?page_id=1473" TargetMode="External"/><Relationship Id="rId2" Type="http://schemas.openxmlformats.org/officeDocument/2006/relationships/hyperlink" Target="https://vodovodkocani.com.mk/wp-content/uploads/2025/01/&#1043;&#1086;&#1076;&#1080;&#1096;&#1077;&#1085;-&#1080;&#1079;&#1074;&#1077;&#1096;&#1090;&#1072;&#1112;-2024.pdf" TargetMode="External"/><Relationship Id="rId1" Type="http://schemas.openxmlformats.org/officeDocument/2006/relationships/hyperlink" Target="http://www.vodovodkocani.com.mk/" TargetMode="External"/><Relationship Id="rId4"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hyperlink" Target="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1%81%D1%82%D0%BE%D0%BF%D0%B0%D0%BD%D0%B8%D1%81%D1%83%D0%B2%D0%B0%D1%9A/%D1%98%D0%B0%D0%B2%D0%BD%D0%BE-%D0%BF%D1%80%D0%B5%D1%82%D0%BF%D1%80%D0%B8%D1%98%D0%B0%D1%82%D0%B8%D0%B5-%D0%B7%D0%B0-%D1%81%D1%82%D0%BE%D0%BF%D0%B0%D0%BD%D0%B8%D1%81%D1%83%D0%B2%D0%B0%D1%9A%D0%B5/" TargetMode="Externa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hyperlink" Target="https://www.komunalnacistotabogdanci.eu.mk/" TargetMode="Externa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komunalnacistotabogdanci.eu.mk/"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mse.mk/Objavi/Repository/Announcement166/%D0%A0%D0%9A%20%D0%9C%D0%BB%D0%B0%D0%B4%D0%BE%D1%81%D1%82%201977%20%D0%91%D0%BE%D0%B3%D0%B4%D0%B0%D0%BD%D1%86%D0%B8%20-%202024%20zavrsna%20rk197720251201130345.pdf"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0%BA%D0%BE%D0%BC%D1%83%D0%BD%D0%B0%D0%BB%D0%B8%D0%B8-%D0%B8-%D0%B2%D0%BE/%D1%98%D0%B0%D0%B2%D0%BD%D0%BE-%D0%BA%D0%BE%D0%BC%D1%83%D0%BD%D0%B0%D0%BB%D0%BD%D0%BE-%D0%BF%D1%80%D0%B5%D1%82%D0%BF%D1%80%D0%B8%D1%98%D0%B0%D1%82%D0%B8%D0%B5-%D1%88%D0%B0%D1%80%D0%B8/"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s://opstinabosilovo.gov.mk/wp-content/uploads/2026/03/%D0%93%D0%BE%D0%B4%D0%B8%D1%88%D0%BD%D0%B0-%D1%81%D0%BC%D0%B5%D1%82%D0%BA%D0%B0-%D0%BE%D0%B3%D1%80%D0%B0%D0%B6%D0%B4%D0%B5%D0%BD-%D0%91%D0%BE%D1%81%D0%B8%D0%BB%D0%BE%D0%B2%D0%BE.pdf" TargetMode="External"/><Relationship Id="rId1" Type="http://schemas.openxmlformats.org/officeDocument/2006/relationships/hyperlink" Target="https://opstinabosilovo.gov.mk/jpkd-ograzden/"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aspi.mk/imateli/30646/"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hyperlink" Target="https://ksv.mk/delovnost/iso-standardi.aspx" TargetMode="External"/><Relationship Id="rId2" Type="http://schemas.openxmlformats.org/officeDocument/2006/relationships/hyperlink" Target="https://ksv.mk/Files/Izvestai/2025/%D1%84%D0%B8%D0%BD%D0%B0%D0%BD%D1%81%D0%B8%D1%81%D0%BA%D0%B8%20%D0%B8%D0%B7%D0%B2%D0%B5%D1%88%D1%82%D0%B0%D1%98%202025.pdf" TargetMode="External"/><Relationship Id="rId1" Type="http://schemas.openxmlformats.org/officeDocument/2006/relationships/hyperlink" Target="https://ksv.mk/" TargetMode="External"/><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hyperlink" Target="https://opstinavasilevo.gov.mk/wp-content/uploads/2026/01/%D0%9F%D1%80%D0%BE%D0%B3%D1%80%D0%B0%D0%BC%D0%B0-2026-%D0%B3.pdf" TargetMode="External"/><Relationship Id="rId2" Type="http://schemas.openxmlformats.org/officeDocument/2006/relationships/hyperlink" Target="https://opstinavasilevo.gov.mk/wp-content/uploads/2026/02/%D0%A4%D0%B8%D0%BD%D0%B0%D0%BD%D1%81%D0%B8%D1%81%D0%BA%D0%B8-%D0%B8%D0%B7%D0%B2%D0%B5%D1%88%D1%82%D0%B0%D1%98-01.01.2025-31.12.2025.pdf" TargetMode="External"/><Relationship Id="rId1" Type="http://schemas.openxmlformats.org/officeDocument/2006/relationships/hyperlink" Target="https://opstinavasilevo.gov.mk/%d1%98%d0%bf%d0%ba%d0%b4-%d1%82%d1%83%d1%80%d0%b8%d1%98%d0%b0/"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hyperlink" Target="https://jperemja.mk/wp-content/uploads/2024/12/%D0%93%D0%BE%D0%B4%D0%B8%D1%88%D0%BD%D0%B0%20%D0%BF%D1%80%D0%BE%D0%B3%D1%80%D0%B0%D0%BC%D0%B0%20%D0%B7%D0%B0%20%D1%80%D0%B0%D0%B1%D0%BE%D1%82%D0%B0%20%D0%BD%D0%B0%20%D0%88%D0%9F%20%D0%95%D1%80%D0%B5%D0%BC%D1%98%D0%B0%20%D0%92%D0%B5%D0%B2%D1%87%D0%B0%D0%BD%D0%B8%20%D0%B7%D0%B0%202025%20%D0%B3%D0%BE%D0%B4%D0%B8%D0%BD%D0%B0_0001.pdf" TargetMode="External"/><Relationship Id="rId2" Type="http://schemas.openxmlformats.org/officeDocument/2006/relationships/hyperlink" Target="https://jperemja.mk/wp-content/uploads/2026/03/%D0%93%D0%BE%D0%B4%D0%B8%D1%88%D0%B5%D0%BD%20%D0%A4%D0%B8%D0%BD%D0%B0%D0%BD%D1%81%D0%B8%D1%81%D0%BA%D0%B8%20%D0%98%D0%B7%D0%B2%D0%B5%D1%88%D1%82%D0%B0%D1%98%20%D0%B7%D0%B0%202025.pdf" TargetMode="External"/><Relationship Id="rId1" Type="http://schemas.openxmlformats.org/officeDocument/2006/relationships/hyperlink" Target="https://jperemja.mk/" TargetMode="External"/><Relationship Id="rId4"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hyperlink" Target="https://derven.mk/strategii-i-planovi-za-rabota/" TargetMode="External"/><Relationship Id="rId2" Type="http://schemas.openxmlformats.org/officeDocument/2006/relationships/hyperlink" Target="https://drive.google.com/file/d/1VBurOCemCuiijNgy_bKlqhqP3BWjvJCs/view" TargetMode="External"/><Relationship Id="rId1" Type="http://schemas.openxmlformats.org/officeDocument/2006/relationships/hyperlink" Target="https://derven.mk/" TargetMode="External"/><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s://veles.gov.mk/jpsso-park-sport-veles/"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jpsolidarnost.mk/documents/PROGRAMA%20ZA%20RABOTA%20ZA%202026%20GOD.%20SO%20FINANSOV%20PLAN.pdf" TargetMode="External"/><Relationship Id="rId2" Type="http://schemas.openxmlformats.org/officeDocument/2006/relationships/hyperlink" Target="https://www.jpsolidarnost.mk/Izvestai.html" TargetMode="External"/><Relationship Id="rId1" Type="http://schemas.openxmlformats.org/officeDocument/2006/relationships/hyperlink" Target="https://www.jpsolidarnost.mk/" TargetMode="Externa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komunavrapcisht.gov.mk/mk/ova_dir/n-p-k-vrapcish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hyperlink" Target="https://skopjebus.mk/wp-content/uploads/2025/11/JSP-SKOPJE-FIN.-IZVESTAJ-2024.pdf" TargetMode="External"/><Relationship Id="rId2" Type="http://schemas.openxmlformats.org/officeDocument/2006/relationships/hyperlink" Target="https://skopjebus.mk/wp-content/uploads/2026/06/&#1043;&#1086;&#1076;&#1080;&#1096;&#1077;&#1085;-&#1048;&#1079;&#1074;&#1077;&#1096;&#1090;&#1072;&#1112;.pdf" TargetMode="External"/><Relationship Id="rId1" Type="http://schemas.openxmlformats.org/officeDocument/2006/relationships/hyperlink" Target="https://skopjebus.mk/mk/" TargetMode="External"/><Relationship Id="rId5" Type="http://schemas.openxmlformats.org/officeDocument/2006/relationships/drawing" Target="../drawings/drawing39.xml"/><Relationship Id="rId4" Type="http://schemas.openxmlformats.org/officeDocument/2006/relationships/hyperlink" Target="https://skopjebus.mk/wp-content/uploads/2025/12/&#1055;&#1083;&#1072;&#1085;-&#1079;&#1072;-&#1112;&#1072;&#1074;&#1085;&#1080;-&#1085;&#1072;&#1073;&#1072;&#1074;&#1082;&#1080;-2026.pdf"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khigiena.com.mk/stored/document/nezavisen%20revizor%20za%202023%20godina_compressed.pdf" TargetMode="External"/><Relationship Id="rId2" Type="http://schemas.openxmlformats.org/officeDocument/2006/relationships/hyperlink" Target="https://khigiena.com.mk/content/?id=4072" TargetMode="External"/><Relationship Id="rId1" Type="http://schemas.openxmlformats.org/officeDocument/2006/relationships/hyperlink" Target="https://www.khigiena.com.mk/" TargetMode="External"/><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hyperlink" Target="https://jkpgb2007.gov.mk/dokumenti/" TargetMode="External"/><Relationship Id="rId2" Type="http://schemas.openxmlformats.org/officeDocument/2006/relationships/hyperlink" Target="https://jkpgb2007.gov.mk/dokumenti/" TargetMode="External"/><Relationship Id="rId1" Type="http://schemas.openxmlformats.org/officeDocument/2006/relationships/hyperlink" Target="https://jkpgb2007.gov.mk/" TargetMode="External"/><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hyperlink" Target="https://lajka.com.mk/wp-content/uploads/2026/02/%D0%A0%D0%B5%D0%B2%D0%B8%D0%B7%D0%BE%D1%80%D1%81%D0%BA%D0%B8-%D0%B8%D0%B7%D0%B2%D0%B5%D1%88%D1%82%D0%B0%D1%98-%D0%B7%D0%B0-2024-%D0%B7%D0%B0-%D0%88%D0%9F-%D0%9B%D0%B0%D1%98%D0%BA%D0%B0-.pdf" TargetMode="External"/><Relationship Id="rId2" Type="http://schemas.openxmlformats.org/officeDocument/2006/relationships/hyperlink" Target="https://lajka.com.mk/wp-content/uploads/2026/02/%D0%A4%D0%B8%D0%BD%D0%B0%D0%BD%D1%81%D0%B8%D1%81%D0%BA%D0%B8%D0%98%D0%B7%D0%B2%D0%B5%D1%88%D1%82%D0%B0%D1%98-%D0%B7%D0%B0-2024-%D0%B7%D0%B0-%D1%80%D0%B0%D0%B1%D0%BE%D1%82%D0%B5%D1%9A%D0%B5%D1%82%D0%BE-%D0%BD%D0%B0-%D0%88%D0%9F-%D0%9B%D0%B0%D1%98%D0%BA%D0%B0.pdf" TargetMode="External"/><Relationship Id="rId1" Type="http://schemas.openxmlformats.org/officeDocument/2006/relationships/hyperlink" Target="https://lajka.com.mk/" TargetMode="External"/><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hyperlink" Target="https://www.komunalecgevgelija.mk/doc/2024%D0%98%D0%B7%D0%B2%D0%B5%D1%88%D1%82%D0%B0%D1%98%D0%97%D0%B0%D0%A0%D0%B0%D0%B1%D0%BE%D1%82%D0%B0%D0%A6%D0%91300.pdf" TargetMode="External"/><Relationship Id="rId1" Type="http://schemas.openxmlformats.org/officeDocument/2006/relationships/hyperlink" Target="https://www.komunalecgevgelija.mk/"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https://www.mse.mk/mk/announcement/26/6/2025/KK-Kozuv-AD-Gevgelija/Financial-data-and-dividends" TargetMode="External"/><Relationship Id="rId1" Type="http://schemas.openxmlformats.org/officeDocument/2006/relationships/hyperlink" Target="https://kozuv.weebly.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hyperlink" Target="https://komunalecgostivar.gov.mk/documents/41/&#1060;&#1080;&#1085;&#1072;&#1085;&#1089;&#1080;&#1089;&#1082;&#1080;_&#1080;&#1079;&#1074;&#1077;&#1096;&#1090;&#1072;&#1112;_&#1079;&#1072;_&#1075;&#1086;&#1076;&#1080;&#1085;&#1072;&#1090;&#1072;_2025.pdf" TargetMode="External"/><Relationship Id="rId1" Type="http://schemas.openxmlformats.org/officeDocument/2006/relationships/hyperlink" Target="https://komunalecgostivar.gov.mk/mk/"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mse.mk/Objavi/Repository/Announcement166/%D0%9A%D0%9A%20%D0%9C%D0%97%D0%A2%20%D0%A1%D0%BA%D0%BE%D0%BF%D1%98%D0%B5%20%D0%90%D0%B5%D1%80%D0%BE%D0%B4%D1%80%D0%BE%D0%BC%20%D0%90%D0%94%20%D0%A1%D0%BA%D0%BE%D0%BF%D1%98%D0%B5%20-%20%D0%94%D0%BE%D0%BF%D0%B8%D1%81%20%D0%B4%D0%BE%20%D0%9C%D0%B0%D0%BA%D0%B5%D0%B4%D0%BE%D0%BD%D1%81%D0%BA%D0%B0%20%D0%91%D0%B5%D1%80%D0%B7%D0%B0%2008.06.202620260608151103.pdf" TargetMode="External"/><Relationship Id="rId1" Type="http://schemas.openxmlformats.org/officeDocument/2006/relationships/hyperlink" Target="https://mztskopjeaerodrom.mk/" TargetMode="Externa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gostivari.gov.mk/042/mk/%D1%98-%D0%BF-%D0%BF%D0%B0%D1%80%D0%BA%D0%B8%D0%BD%D0%B3-%D0%B8-%D0%B7%D0%B5%D0%BB%D0%B5%D0%BD%D0%B8%D0%BB%D0%BE" TargetMode="Externa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hyperlink" Target="https://www.mse.mk/Objavi/Repository/Announcement166/%D0%9A%D0%A4%D0%93%20%D0%93%D0%9E%D0%A1%D0%A2%D0%98%D0%92%D0%90%D0%A0%20%D0%90%D0%94%20%D0%93%D0%BE%D1%81%D1%82%D0%B8%D0%B2%D0%B0%D1%80%20-%203320251203134027.pdf" TargetMode="External"/><Relationship Id="rId1" Type="http://schemas.openxmlformats.org/officeDocument/2006/relationships/hyperlink" Target="https://gostivar.football/"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gradsko.gov.mk/wp-content/uploads/2026/02/%D0%93%D0%BE%D0%B4%D0%B8%D1%88%D0%BD%D0%B0-%D0%BF%D1%80%D0%BE%D0%B3%D1%80%D0%B0%D0%BC%D0%B0-%D0%BD%D0%B0-%D0%88%D0%9A%D0%9F%E2%80%9E%D0%9A%D0%BB%D0%B5%D0%BF%D0%B0-%D0%93%D1%80%D0%B0%D0%B4%D1%81%D0%BA%D0%BE-%D0%B7%D0%B0-2026-%D0%B3%D0%BE%D0%B4.pdf"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gradsko.gov.mk/wp-content/uploads/2026/02/%D0%93%D0%BE%D0%B4%D0%B8%D1%88%D0%BD%D0%B0-%D0%BF%D1%80%D0%BE%D0%B3%D1%80%D0%B0%D0%BC%D0%B0-%D0%BD%D0%B0-%D0%88%D0%9A%D0%9F%E2%80%9E%D0%9A%D0%BB%D0%B5%D0%BF%D0%B0-%D0%93%D1%80%D0%B0%D0%B4%D1%81%D0%BA%D0%BE-%D0%B7%D0%B0-2026-%D0%B3%D0%BE%D0%B4.pdf"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hyperlink" Target="https://dibra.gov.mk/newmk/npk-standard/"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debrca.gov.mk/%d0%bf%d0%bb%d0%b0%d0%bd%d0%be%d0%b2%d0%b8-%d0%b8-%d0%bf%d1%80%d0%be%d1%86%d0%b5%d0%b4%d1%83%d1%80%d0%b8" TargetMode="External"/><Relationship Id="rId2" Type="http://schemas.openxmlformats.org/officeDocument/2006/relationships/hyperlink" Target="https://debrca.gov.mk/wp-content/uploads/2026/01/2024-2.pdf" TargetMode="External"/><Relationship Id="rId1" Type="http://schemas.openxmlformats.org/officeDocument/2006/relationships/hyperlink" Target="https://debrca.gov.mk/%d1%98%d0%bf%d0%ba%d0%b4-%d0%b4%d0%b5%d0%b1%d1%80%d1%86%d0%b0" TargetMode="External"/><Relationship Id="rId4"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mse.mk/Objavi/Repository/Announcement166/%D0%9A%D0%9A%20%D0%9C%D0%97%D0%A2%20%D0%A1%D0%BA%D0%BE%D0%BF%D1%98%D0%B5%20%D0%90%D0%B5%D1%80%D0%BE%D0%B4%D1%80%D0%BE%D0%BC%20%D0%90%D0%94%20%D0%A1%D0%BA%D0%BE%D0%BF%D1%98%D0%B5%20-%20%D0%94%D0%BE%D0%BF%D0%B8%D1%81%20%D0%B4%D0%BE%20%D0%9C%D0%B0%D0%BA%D0%B5%D0%B4%D0%BE%D0%BD%D1%81%D0%BA%D0%B0%20%D0%91%D0%B5%D1%80%D0%B7%D0%B0%2008.06.202620260608151103.pdf" TargetMode="External"/><Relationship Id="rId1" Type="http://schemas.openxmlformats.org/officeDocument/2006/relationships/hyperlink" Target="https://mztskopjeaerodrom.mk/"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hyperlink" Target="https://opstinademirkapija.gov.mk/institucii/" TargetMode="Externa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hyperlink" Target="https://demirhisar.gov.mk/wp-content/uploads/2026/02/godishna-progarama-za-rabota-i-razvoj-na-jp-dehi-trans-za-2026.pdf" TargetMode="External"/><Relationship Id="rId2" Type="http://schemas.openxmlformats.org/officeDocument/2006/relationships/hyperlink" Target="https://demirhisar.gov.mk/wp-content/uploads/2025/03/zavrshna-s-ka-1_merged.pdf" TargetMode="External"/><Relationship Id="rId1" Type="http://schemas.openxmlformats.org/officeDocument/2006/relationships/hyperlink" Target="https://demirhisar.gov.mk/javni-pretprijatija-i-instituczii/jp-dehi-trans-demir-hisar/" TargetMode="External"/><Relationship Id="rId4"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hyperlink" Target="https://www.komunalecpolin.mk/Home/Activities" TargetMode="External"/><Relationship Id="rId1" Type="http://schemas.openxmlformats.org/officeDocument/2006/relationships/hyperlink" Target="https://www.komunalecpolin.mk/" TargetMode="Externa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aspi.mk/imateli/30287/"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mkd.zhelina.gov.mk/jkp/" TargetMode="Externa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hyperlink" Target="https://www.jkpzelenikovo.com.mk/dokumenti/programa%20za%20rabota%20i%20razvoj%20nova%20%20(Autosaved)%5b2999%5d.pdf" TargetMode="External"/><Relationship Id="rId1" Type="http://schemas.openxmlformats.org/officeDocument/2006/relationships/hyperlink" Target="https://www.jkpzelenikovo.com.mk/"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hyperlink" Target="https://zrnovci.gov.mk/images/2026/Zavrsna_2025_VODNA_KULA.pdf" TargetMode="External"/><Relationship Id="rId1" Type="http://schemas.openxmlformats.org/officeDocument/2006/relationships/hyperlink" Target="https://zrnovci.gov.mk/index.php?option=com_content&amp;view=article&amp;id=48&amp;Itemid=294"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hyperlink" Target="https://jkpilinden.com.mk/%D0%93%D0%BE%D0%B4%D0%B8%D1%88%D0%BD%D0%B0%20%D1%81%D0%BC%D0%B5%D1%82%D0%BA%D0%B0%20%D0%BD%D0%B0%20%D0%88%D0%9A%D0%9F%20%D0%98%D0%BB%D0%B8%D0%BD%D0%B4%D0%B5%D0%BD%202025.pdf" TargetMode="External"/><Relationship Id="rId1" Type="http://schemas.openxmlformats.org/officeDocument/2006/relationships/hyperlink" Target="https://jkpilinden.com.mk/"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www.jkpvodovodilinden.com.mk/planovi.html" TargetMode="External"/><Relationship Id="rId2" Type="http://schemas.openxmlformats.org/officeDocument/2006/relationships/hyperlink" Target="https://www.jkpvodovodilinden.com.mk/documents/%D0%98%D0%B7%D0%B2%D0%B5%D1%88%D1%82%D0%B0%D1%98%20%D0%B7%D0%B0%20%D1%80%D0%B0%D0%B1%D0%BE%D1%82%D0%B0%D1%82%D0%B0%20%D0%B8%20%D1%80%D0%B5%D0%B7%D1%83%D0%BB%D1%82%D0%B0%D1%82%D0%B8%D1%82%D0%B5%20%D0%BE%D0%B4%20%D1%80%D0%B0%D0%B1%D0%BE%D1%82%D0%B5%D1%9A%D0%B5%D1%82%D0%BE%20%D0%B7%D0%B0%202025.pdf" TargetMode="External"/><Relationship Id="rId1" Type="http://schemas.openxmlformats.org/officeDocument/2006/relationships/hyperlink" Target="https://www.jkpvodovodilinden.com.mk/" TargetMode="External"/><Relationship Id="rId4"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hyperlink" Target="https://opstinajegunovce.gov.mk/ojp-jegunovce/"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hyperlink" Target="http://jpkomunalec.com.mk/"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1%81%D1%82%D0%BE%D0%BF%D0%B0%D0%BD%D0%B8%D1%81%D1%83%D0%B2%D0%B0%D1%9A/%D1%98%D0%B0%D0%B2%D0%BD%D0%BE-%D0%BF%D1%80%D0%B5%D1%82%D0%BF%D1%80%D0%B8%D1%98%D0%B0%D1%82%D0%B8%D0%B5-%D0%B7%D0%B0-%D1%81%D1%82%D0%BE%D0%BF%D0%B0%D0%BD%D0%B8%D1%81%D1%83%D0%B2%D0%B0%D1%9A%D0%B5/"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hyperlink" Target="https://www.mse.mk/Objavi/Repository/Announcement166/%D0%9A%D0%BE%D1%88%D0%B0%D1%80%D0%BA%D0%B0%D1%80%D1%81%D0%BA%D0%B8%20%D0%BA%D0%BB%D1%83%D0%B1%20%D0%A0%D0%B0%D0%B1%D0%BE%D1%82%D0%BD%D0%B8%D1%87%D0%BA%D0%B8%20%D0%90%D0%94%20%D0%A1%D0%BA%D0%BE%D0%BF%D1%98%D0%B5%20-%20ZAVRSNATA%202025%20-%20KK%20RABOTNICKI20260313140557.pdf"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jpparkingkavadarci.mk/wp-content/uploads/2026/03/programa-za-rabota-i-finansov-plan-2026.pdf" TargetMode="External"/><Relationship Id="rId2" Type="http://schemas.openxmlformats.org/officeDocument/2006/relationships/hyperlink" Target="https://jpparkingkavadarci.mk/wp-content/uploads/2026/01/godisen-izvestaj-za-2025.pdf" TargetMode="External"/><Relationship Id="rId1" Type="http://schemas.openxmlformats.org/officeDocument/2006/relationships/hyperlink" Target="https://jpparkingkavadarci.mk/" TargetMode="External"/><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haracina.gov.mk/%D1%98%D0%B0%D0%B2%D0%BD%D0%B8-%D0%BF%D1%80%D0%B5%D1%82%D0%BF%D1%80%D0%B8%D1%98%D0%B0%D1%82%D0%B8%D1%98%D0%B0/?lang=mk"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hyperlink" Target="https://gpk.mk/" TargetMode="Externa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hyperlink" Target="https://gradsko.gov.mk/wp-content/uploads/2026/02/%D0%93%D0%BE%D0%B4%D0%B8%D1%88%D0%BD%D0%B0-%D0%BF%D1%80%D0%BE%D0%B3%D1%80%D0%B0%D0%BC%D0%B0-%D0%BD%D0%B0-%D0%88%D0%9A%D0%9F%E2%80%9E%D0%9A%D0%BB%D0%B5%D0%BF%D0%B0-%D0%93%D1%80%D0%B0%D0%B4%D1%81%D0%BA%D0%BE-%D0%B7%D0%B0-2026-%D0%B3%D0%BE%D0%B4.pdf" TargetMode="Externa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hyperlink" Target="https://www.ohridskikomunalec.com.mk/" TargetMode="Externa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hyperlink" Target="https://jpkrusluga-berovo.com.mk/workplan.html" TargetMode="External"/><Relationship Id="rId2" Type="http://schemas.openxmlformats.org/officeDocument/2006/relationships/hyperlink" Target="https://jpkrusluga-berovo.com.mk/documents/%D0%93%D0%BE%D0%B4%D0%B8%D1%88%D0%B5%D0%BD%20%D1%84%D0%B8%D0%BD%D0%B0%D0%BD%D1%81%D0%B8%D1%81%D0%BA%D0%B8%202024.pdf" TargetMode="External"/><Relationship Id="rId1" Type="http://schemas.openxmlformats.org/officeDocument/2006/relationships/hyperlink" Target="https://jpkrusluga-berovo.com.mk/FastPayment.aspx" TargetMode="External"/><Relationship Id="rId4"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hyperlink" Target="https://parkovi.com.mk/florakom-2/" TargetMode="Externa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hyperlink" Target="https://jpparkingkavadarci.mk/wp-content/uploads/2026/03/programa-za-rabota-i-finansov-plan-2026.pdf" TargetMode="External"/><Relationship Id="rId2" Type="http://schemas.openxmlformats.org/officeDocument/2006/relationships/hyperlink" Target="https://jpparkingkavadarci.mk/wp-content/uploads/2026/01/godisen-izvestaj-za-2025.pdf" TargetMode="External"/><Relationship Id="rId1" Type="http://schemas.openxmlformats.org/officeDocument/2006/relationships/hyperlink" Target="https://jpparkingkavadarci.mk/" TargetMode="External"/><Relationship Id="rId4"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hyperlink" Target="https://opstinademirkapija.gov.mk/institucii/" TargetMode="Externa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hyperlink" Target="https://cucersandevo.gov.mk/?page_id=861"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hyperlink" Target="https://jkpsvetinikole.com.mk/za-nas/finansiski-izvestai/" TargetMode="External"/><Relationship Id="rId1" Type="http://schemas.openxmlformats.org/officeDocument/2006/relationships/hyperlink" Target="https://jkpsvetinikole.com.mk/" TargetMode="Externa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hyperlink" Target="https://derven.mk/strategii-i-planovi-za-rabota/" TargetMode="External"/><Relationship Id="rId2" Type="http://schemas.openxmlformats.org/officeDocument/2006/relationships/hyperlink" Target="https://drive.google.com/file/d/1VBurOCemCuiijNgy_bKlqhqP3BWjvJCs/view" TargetMode="External"/><Relationship Id="rId1" Type="http://schemas.openxmlformats.org/officeDocument/2006/relationships/hyperlink" Target="https://derven.mk/" TargetMode="External"/><Relationship Id="rId4"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hyperlink" Target="https://www.jpkdikratovo.mk/documents/%D0%9F%D1%80%D0%BE%D0%B3%D1%80%D0%B0%D0%BC%D0%B0%20%D0%B7%D0%B0%20%D1%80%D0%B0%D0%B1%D0%BE%D1%82%D0%B0%20%D0%B7%D0%B0%202026.pdf" TargetMode="External"/><Relationship Id="rId2" Type="http://schemas.openxmlformats.org/officeDocument/2006/relationships/hyperlink" Target="https://www.jpkdikratovo.mk/documents/godisna%20smetka%202025.pdf" TargetMode="External"/><Relationship Id="rId1" Type="http://schemas.openxmlformats.org/officeDocument/2006/relationships/hyperlink" Target="https://www.jpkdikratovo.mk/" TargetMode="External"/><Relationship Id="rId4"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T28" sqref="T28"/>
    </sheetView>
  </sheetViews>
  <sheetFormatPr defaultColWidth="11.42578125" defaultRowHeight="15" x14ac:dyDescent="0.25"/>
  <cols>
    <col min="1" max="16384" width="11.42578125" style="16"/>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18"/>
  <sheetViews>
    <sheetView workbookViewId="0">
      <selection activeCell="B96" sqref="B96:D9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4011236</v>
      </c>
      <c r="C2" s="8"/>
      <c r="D2" s="9"/>
    </row>
    <row r="3" spans="1:4" x14ac:dyDescent="0.25">
      <c r="A3" s="26" t="s">
        <v>2</v>
      </c>
      <c r="B3" s="34">
        <v>4002989116352</v>
      </c>
      <c r="C3" s="23"/>
      <c r="D3" s="24"/>
    </row>
    <row r="4" spans="1:4" ht="31.35" customHeight="1" x14ac:dyDescent="0.25">
      <c r="A4" s="26" t="s">
        <v>3</v>
      </c>
      <c r="B4" s="324" t="s">
        <v>138</v>
      </c>
      <c r="C4" s="305"/>
      <c r="D4" s="306"/>
    </row>
    <row r="5" spans="1:4" x14ac:dyDescent="0.25">
      <c r="A5" s="26" t="s">
        <v>5</v>
      </c>
      <c r="B5" s="4" t="s">
        <v>551</v>
      </c>
      <c r="C5" s="23" t="s">
        <v>552</v>
      </c>
      <c r="D5" s="24" t="s">
        <v>553</v>
      </c>
    </row>
    <row r="6" spans="1:4" x14ac:dyDescent="0.25">
      <c r="A6" s="26" t="s">
        <v>9</v>
      </c>
      <c r="B6" s="32"/>
      <c r="C6" s="16"/>
      <c r="D6" s="29"/>
    </row>
    <row r="7" spans="1:4" x14ac:dyDescent="0.25">
      <c r="A7" s="26" t="s">
        <v>10</v>
      </c>
      <c r="B7" s="32"/>
      <c r="C7" s="16"/>
      <c r="D7" s="29"/>
    </row>
    <row r="8" spans="1:4" x14ac:dyDescent="0.25">
      <c r="A8" s="26" t="s">
        <v>11</v>
      </c>
      <c r="B8" s="4" t="s">
        <v>554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556</v>
      </c>
      <c r="C21" s="25" t="s">
        <v>557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205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-21.292903483988511</v>
      </c>
      <c r="C54" s="1">
        <v>-40.348742709346823</v>
      </c>
      <c r="D54" s="1">
        <v>-30.311487701235269</v>
      </c>
    </row>
    <row r="55" spans="1:4" x14ac:dyDescent="0.25">
      <c r="A55" s="26" t="s">
        <v>558</v>
      </c>
      <c r="B55" s="1"/>
      <c r="C55" s="1"/>
      <c r="D55" s="1"/>
    </row>
    <row r="56" spans="1:4" x14ac:dyDescent="0.25">
      <c r="A56" s="26" t="s">
        <v>71</v>
      </c>
      <c r="B56" s="1">
        <v>0</v>
      </c>
      <c r="C56" s="1">
        <v>0</v>
      </c>
      <c r="D56" s="1">
        <v>0</v>
      </c>
    </row>
    <row r="57" spans="1:4" x14ac:dyDescent="0.25">
      <c r="A57" s="13" t="s">
        <v>72</v>
      </c>
      <c r="B57" s="1"/>
      <c r="C57" s="1"/>
      <c r="D57" s="1"/>
    </row>
    <row r="58" spans="1:4" x14ac:dyDescent="0.25">
      <c r="A58" s="26" t="s">
        <v>73</v>
      </c>
      <c r="B58" s="1">
        <v>0.57456545318018748</v>
      </c>
      <c r="C58" s="1">
        <v>0.51314930749586651</v>
      </c>
      <c r="D58" s="1">
        <v>0.53560909193044426</v>
      </c>
    </row>
    <row r="59" spans="1:4" ht="29.45" customHeight="1" x14ac:dyDescent="0.25">
      <c r="A59" s="26" t="s">
        <v>74</v>
      </c>
      <c r="B59" s="1">
        <v>1.1012975440192541</v>
      </c>
      <c r="C59" s="1">
        <v>1.2115358008657311</v>
      </c>
      <c r="D59" s="1">
        <v>1.3476744850469879</v>
      </c>
    </row>
    <row r="60" spans="1:4" ht="30" x14ac:dyDescent="0.25">
      <c r="A60" s="14" t="s">
        <v>75</v>
      </c>
      <c r="B60" s="1"/>
      <c r="C60" s="1"/>
      <c r="D60" s="1"/>
    </row>
    <row r="61" spans="1:4" x14ac:dyDescent="0.25">
      <c r="A61" s="13" t="s">
        <v>76</v>
      </c>
      <c r="B61" s="1"/>
      <c r="C61" s="1"/>
      <c r="D61" s="1"/>
    </row>
    <row r="62" spans="1:4" ht="32.1" customHeight="1" x14ac:dyDescent="0.25">
      <c r="A62" s="26" t="s">
        <v>77</v>
      </c>
      <c r="B62" s="1">
        <v>0.38655824643725178</v>
      </c>
      <c r="C62" s="1">
        <v>0.67812255378486874</v>
      </c>
      <c r="D62" s="1">
        <v>0.9621553379370531</v>
      </c>
    </row>
    <row r="63" spans="1:4" ht="32.1" customHeight="1" x14ac:dyDescent="0.25">
      <c r="A63" s="14" t="s">
        <v>78</v>
      </c>
      <c r="B63" s="1">
        <v>0.68091167678127951</v>
      </c>
      <c r="C63" s="1">
        <v>2.5965049241829932</v>
      </c>
      <c r="D63" s="1">
        <v>-46.060723379371652</v>
      </c>
    </row>
    <row r="64" spans="1:4" ht="32.1" customHeight="1" x14ac:dyDescent="0.25">
      <c r="A64" s="14" t="s">
        <v>79</v>
      </c>
      <c r="B64" s="1">
        <v>-2.3580458345629589</v>
      </c>
      <c r="C64" s="1">
        <v>-1.6908821367879701</v>
      </c>
      <c r="D64" s="1">
        <v>-2.887139955244526</v>
      </c>
    </row>
    <row r="65" spans="1:4" ht="30" x14ac:dyDescent="0.25">
      <c r="A65" s="14" t="s">
        <v>80</v>
      </c>
      <c r="B65" s="1">
        <v>-58.859269803355183</v>
      </c>
      <c r="C65" s="1">
        <v>-90.937285944656423</v>
      </c>
      <c r="D65" s="1">
        <v>-43.575408375738398</v>
      </c>
    </row>
    <row r="66" spans="1:4" x14ac:dyDescent="0.25">
      <c r="A66" s="13" t="s">
        <v>81</v>
      </c>
      <c r="B66" s="1"/>
      <c r="C66" s="1"/>
      <c r="D66" s="1"/>
    </row>
    <row r="67" spans="1:4" ht="32.1" customHeight="1" x14ac:dyDescent="0.25">
      <c r="A67" s="26" t="s">
        <v>82</v>
      </c>
      <c r="B67" s="1">
        <v>0.89627918599173984</v>
      </c>
      <c r="C67" s="1">
        <v>0.79400743354572045</v>
      </c>
      <c r="D67" s="1">
        <v>0.82318892091968776</v>
      </c>
    </row>
    <row r="68" spans="1:4" ht="30" x14ac:dyDescent="0.25">
      <c r="A68" s="14" t="s">
        <v>83</v>
      </c>
      <c r="B68" s="1">
        <v>2.0318422510800871</v>
      </c>
      <c r="C68" s="1">
        <v>2.3848673337540189</v>
      </c>
      <c r="D68" s="1">
        <v>1.2339326113191009</v>
      </c>
    </row>
    <row r="69" spans="1:4" ht="32.1" customHeight="1" x14ac:dyDescent="0.25">
      <c r="A69" s="13" t="s">
        <v>84</v>
      </c>
      <c r="B69" s="1"/>
      <c r="C69" s="1"/>
      <c r="D69" s="1"/>
    </row>
    <row r="70" spans="1:4" ht="32.1" customHeight="1" x14ac:dyDescent="0.25">
      <c r="A70" s="14" t="s">
        <v>85</v>
      </c>
      <c r="B70" s="1">
        <v>2.9119217645462192</v>
      </c>
      <c r="C70" s="1">
        <v>1.736935625686977</v>
      </c>
      <c r="D70" s="1">
        <v>1.0446249471795379</v>
      </c>
    </row>
    <row r="71" spans="1:4" s="16" customFormat="1" ht="30" x14ac:dyDescent="0.25">
      <c r="A71" s="14" t="s">
        <v>86</v>
      </c>
      <c r="B71" s="1">
        <v>2.8634922976451631</v>
      </c>
      <c r="C71" s="1">
        <v>1.701749602798563</v>
      </c>
      <c r="D71" s="1">
        <v>1.0250764479080829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197809757</v>
      </c>
      <c r="C78" s="2">
        <v>208674311</v>
      </c>
      <c r="D78" s="2">
        <v>231510284</v>
      </c>
    </row>
    <row r="79" spans="1:4" x14ac:dyDescent="0.25">
      <c r="A79" s="26" t="s">
        <v>92</v>
      </c>
      <c r="B79" s="2">
        <v>-42383383</v>
      </c>
      <c r="C79" s="2">
        <v>-84700625</v>
      </c>
      <c r="D79" s="2">
        <v>-70587499</v>
      </c>
    </row>
    <row r="80" spans="1:4" x14ac:dyDescent="0.25">
      <c r="A80" s="26" t="s">
        <v>93</v>
      </c>
      <c r="B80" s="2">
        <v>-24170018</v>
      </c>
      <c r="C80" s="2">
        <v>-59142620</v>
      </c>
      <c r="D80" s="2">
        <v>-53035263</v>
      </c>
    </row>
    <row r="81" spans="1:4" x14ac:dyDescent="0.25">
      <c r="A81" s="26" t="s">
        <v>94</v>
      </c>
      <c r="B81" s="2">
        <v>0</v>
      </c>
      <c r="C81" s="2">
        <v>0</v>
      </c>
      <c r="D81" s="2">
        <v>0</v>
      </c>
    </row>
    <row r="82" spans="1:4" x14ac:dyDescent="0.25">
      <c r="A82" s="26" t="s">
        <v>95</v>
      </c>
      <c r="B82" s="2">
        <v>24140335</v>
      </c>
      <c r="C82" s="2">
        <v>59148716</v>
      </c>
      <c r="D82" s="2">
        <v>53028345</v>
      </c>
    </row>
    <row r="83" spans="1:4" ht="15.95" customHeight="1" x14ac:dyDescent="0.25"/>
    <row r="84" spans="1:4" ht="15.75" x14ac:dyDescent="0.25">
      <c r="A84" s="11" t="s">
        <v>96</v>
      </c>
      <c r="B84" s="12">
        <v>2023</v>
      </c>
      <c r="C84" s="12">
        <v>2024</v>
      </c>
      <c r="D84" s="12">
        <v>2025</v>
      </c>
    </row>
    <row r="85" spans="1:4" x14ac:dyDescent="0.25">
      <c r="A85" s="26" t="s">
        <v>97</v>
      </c>
      <c r="B85" s="2">
        <v>198045083</v>
      </c>
      <c r="C85" s="2">
        <v>186494738</v>
      </c>
      <c r="D85" s="2">
        <v>182561070</v>
      </c>
    </row>
    <row r="86" spans="1:4" x14ac:dyDescent="0.25">
      <c r="A86" s="26" t="s">
        <v>98</v>
      </c>
      <c r="B86" s="2">
        <v>76555960</v>
      </c>
      <c r="C86" s="2">
        <v>126466288</v>
      </c>
      <c r="D86" s="2">
        <v>175652108</v>
      </c>
    </row>
    <row r="87" spans="1:4" x14ac:dyDescent="0.25">
      <c r="A87" s="26" t="s">
        <v>99</v>
      </c>
      <c r="B87" s="2">
        <v>112431557</v>
      </c>
      <c r="C87" s="2">
        <v>48706354</v>
      </c>
      <c r="D87" s="2">
        <v>-3813490</v>
      </c>
    </row>
    <row r="88" spans="1:4" x14ac:dyDescent="0.25">
      <c r="A88" s="26" t="s">
        <v>100</v>
      </c>
      <c r="B88" s="2">
        <v>198045083</v>
      </c>
      <c r="C88" s="2">
        <v>186494738</v>
      </c>
      <c r="D88" s="2">
        <v>182561070</v>
      </c>
    </row>
    <row r="89" spans="1:4" x14ac:dyDescent="0.25">
      <c r="A89" s="26" t="s">
        <v>101</v>
      </c>
      <c r="B89" s="2">
        <f>B87-B85</f>
        <v>-85613526</v>
      </c>
      <c r="C89" s="2">
        <f>C87-C85</f>
        <v>-137788384</v>
      </c>
      <c r="D89" s="2">
        <f>D87-D85</f>
        <v>-186374560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76555960</v>
      </c>
      <c r="C95" s="2">
        <v>126466288</v>
      </c>
      <c r="D95" s="2">
        <v>175652108</v>
      </c>
    </row>
    <row r="96" spans="1:4" x14ac:dyDescent="0.25">
      <c r="A96" s="41" t="s">
        <v>105</v>
      </c>
      <c r="B96" s="2">
        <v>-32465849</v>
      </c>
      <c r="C96" s="2">
        <v>-74793083</v>
      </c>
      <c r="D96" s="2">
        <v>-60839485</v>
      </c>
    </row>
    <row r="97" spans="1:4" x14ac:dyDescent="0.25">
      <c r="A97" s="41" t="s">
        <v>106</v>
      </c>
      <c r="B97" s="33">
        <f>B94/B95</f>
        <v>2.6425114386913832E-5</v>
      </c>
      <c r="C97" s="33">
        <f>C94/C95</f>
        <v>1.6004265105021507E-5</v>
      </c>
      <c r="D97" s="33">
        <f>D94/D95</f>
        <v>1.1528469672564362E-5</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76555960</v>
      </c>
      <c r="C118" s="2">
        <v>126466288</v>
      </c>
      <c r="D118" s="2">
        <v>175652108</v>
      </c>
    </row>
    <row r="119" spans="1:4" x14ac:dyDescent="0.25">
      <c r="A119" s="26" t="s">
        <v>108</v>
      </c>
      <c r="B119" s="2">
        <v>215280112</v>
      </c>
      <c r="C119" s="2">
        <v>232941880</v>
      </c>
      <c r="D119" s="2">
        <v>248683548</v>
      </c>
    </row>
    <row r="136" spans="1:4" x14ac:dyDescent="0.25">
      <c r="A136" s="3" t="s">
        <v>109</v>
      </c>
    </row>
    <row r="138" spans="1:4" x14ac:dyDescent="0.25">
      <c r="A138" s="25"/>
      <c r="B138" s="12">
        <v>2023</v>
      </c>
      <c r="C138" s="12">
        <v>2024</v>
      </c>
      <c r="D138" s="12">
        <v>2025</v>
      </c>
    </row>
    <row r="139" spans="1:4" ht="32.1" customHeight="1" x14ac:dyDescent="0.25">
      <c r="A139" s="26" t="s">
        <v>77</v>
      </c>
      <c r="B139" s="1">
        <v>0.38655824643725178</v>
      </c>
      <c r="C139" s="1">
        <v>0.67812255378486874</v>
      </c>
      <c r="D139" s="1">
        <v>0.9621553379370531</v>
      </c>
    </row>
    <row r="140" spans="1:4" ht="30" x14ac:dyDescent="0.25">
      <c r="A140" s="14" t="s">
        <v>78</v>
      </c>
      <c r="B140" s="1">
        <v>0.68091167678127951</v>
      </c>
      <c r="C140" s="1">
        <v>2.5965049241829932</v>
      </c>
      <c r="D140" s="1">
        <v>-46.060723379371652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-21.292903483988511</v>
      </c>
      <c r="C162" s="40">
        <v>-40.348742709346823</v>
      </c>
      <c r="D162" s="40">
        <v>-30.311487701235269</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2.9119217645462192</v>
      </c>
      <c r="C185" s="1">
        <v>1.736935625686977</v>
      </c>
      <c r="D185" s="1">
        <v>1.0446249471795379</v>
      </c>
    </row>
    <row r="186" spans="1:4" ht="30" x14ac:dyDescent="0.25">
      <c r="A186" s="14" t="s">
        <v>86</v>
      </c>
      <c r="B186" s="1">
        <v>2.8634922976451631</v>
      </c>
      <c r="C186" s="1">
        <v>1.701749602798563</v>
      </c>
      <c r="D186" s="1">
        <v>1.0250764479080829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559</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561</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0900-000000000000}"/>
    <hyperlink ref="B211" r:id="rId2" xr:uid="{00000000-0004-0000-0900-000001000000}"/>
    <hyperlink ref="B214" r:id="rId3" xr:uid="{00000000-0004-0000-0900-000002000000}"/>
  </hyperlinks>
  <pageMargins left="0.75" right="0.75" top="1" bottom="1" header="0.5" footer="0.5"/>
  <pageSetup orientation="portrait"/>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5397618</v>
      </c>
      <c r="C2" s="8"/>
      <c r="D2" s="9"/>
    </row>
    <row r="3" spans="1:4" x14ac:dyDescent="0.25">
      <c r="A3" s="26" t="s">
        <v>2</v>
      </c>
      <c r="B3" s="34">
        <v>4021999127144</v>
      </c>
      <c r="C3" s="23"/>
      <c r="D3" s="24"/>
    </row>
    <row r="4" spans="1:4" ht="31.35" customHeight="1" x14ac:dyDescent="0.25">
      <c r="A4" s="26" t="s">
        <v>3</v>
      </c>
      <c r="B4" s="324" t="s">
        <v>312</v>
      </c>
      <c r="C4" s="305"/>
      <c r="D4" s="306"/>
    </row>
    <row r="5" spans="1:4" x14ac:dyDescent="0.25">
      <c r="A5" s="26" t="s">
        <v>5</v>
      </c>
      <c r="B5" s="4" t="s">
        <v>1258</v>
      </c>
      <c r="C5" s="23" t="s">
        <v>539</v>
      </c>
      <c r="D5" s="24" t="s">
        <v>1259</v>
      </c>
    </row>
    <row r="6" spans="1:4" x14ac:dyDescent="0.25">
      <c r="A6" s="26" t="s">
        <v>9</v>
      </c>
      <c r="B6" s="32"/>
      <c r="C6" s="16"/>
      <c r="D6" s="29"/>
    </row>
    <row r="7" spans="1:4" x14ac:dyDescent="0.25">
      <c r="A7" s="26" t="s">
        <v>10</v>
      </c>
      <c r="B7" s="32"/>
      <c r="C7" s="16"/>
      <c r="D7" s="29"/>
    </row>
    <row r="8" spans="1:4" x14ac:dyDescent="0.25">
      <c r="A8" s="26" t="s">
        <v>11</v>
      </c>
      <c r="B8" s="4" t="s">
        <v>1260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1000</v>
      </c>
      <c r="C12" s="16"/>
      <c r="D12" s="29"/>
    </row>
    <row r="13" spans="1:4" x14ac:dyDescent="0.25">
      <c r="A13" s="26" t="s">
        <v>20</v>
      </c>
      <c r="B13" s="4" t="s">
        <v>541</v>
      </c>
      <c r="C13" s="23"/>
      <c r="D13" s="24"/>
    </row>
    <row r="14" spans="1:4" x14ac:dyDescent="0.25">
      <c r="A14" s="26" t="s">
        <v>22</v>
      </c>
      <c r="B14" s="4" t="s">
        <v>1261</v>
      </c>
      <c r="C14" s="23"/>
      <c r="D14" s="24"/>
    </row>
    <row r="15" spans="1:4" x14ac:dyDescent="0.25">
      <c r="A15" s="26" t="s">
        <v>24</v>
      </c>
      <c r="B15" s="4" t="s">
        <v>313</v>
      </c>
      <c r="C15" s="23"/>
      <c r="D15" s="24"/>
    </row>
    <row r="16" spans="1:4" x14ac:dyDescent="0.25">
      <c r="A16" s="26" t="s">
        <v>26</v>
      </c>
      <c r="B16" s="47">
        <v>1000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1016</v>
      </c>
      <c r="C21" s="25" t="s">
        <v>1262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0.34615480501081458</v>
      </c>
      <c r="C53" s="1">
        <v>1.047035804769046</v>
      </c>
      <c r="D53" s="1">
        <v>-9.4700000000000006</v>
      </c>
    </row>
    <row r="54" spans="1:4" x14ac:dyDescent="0.25">
      <c r="A54" s="26" t="s">
        <v>69</v>
      </c>
      <c r="B54" s="1">
        <v>-58.194604915219848</v>
      </c>
      <c r="C54" s="1">
        <v>-6.7982697740471094</v>
      </c>
      <c r="D54" s="1">
        <v>-37.618035183717318</v>
      </c>
    </row>
    <row r="55" spans="1:4" x14ac:dyDescent="0.25">
      <c r="A55" s="26" t="s">
        <v>70</v>
      </c>
      <c r="B55" s="1">
        <v>6.8715493198823641E-2</v>
      </c>
      <c r="C55" s="1">
        <v>0.24706277534220791</v>
      </c>
      <c r="D55" s="1">
        <v>-2.2799999999999998</v>
      </c>
    </row>
    <row r="56" spans="1:4" x14ac:dyDescent="0.25">
      <c r="A56" s="26" t="s">
        <v>71</v>
      </c>
      <c r="B56" s="1">
        <v>0.14316039470546971</v>
      </c>
      <c r="C56" s="1">
        <v>0.50219532197038541</v>
      </c>
      <c r="D56" s="1">
        <v>-4.9000000000000004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0.31750840174008771</v>
      </c>
      <c r="C59" s="1">
        <v>0.25260636334627828</v>
      </c>
      <c r="D59" s="1">
        <v>0.31114881885328721</v>
      </c>
    </row>
    <row r="60" spans="1:4" ht="30" x14ac:dyDescent="0.25">
      <c r="A60" s="14" t="s">
        <v>75</v>
      </c>
      <c r="B60" s="1">
        <v>1.2463790399376411</v>
      </c>
      <c r="C60" s="1">
        <v>0.68541758272624198</v>
      </c>
      <c r="D60" s="1">
        <v>0.66265967817564131</v>
      </c>
    </row>
    <row r="61" spans="1:4" x14ac:dyDescent="0.25">
      <c r="A61" s="13" t="s">
        <v>76</v>
      </c>
      <c r="B61" s="1"/>
      <c r="C61" s="1"/>
      <c r="D61" s="1"/>
    </row>
    <row r="62" spans="1:4" ht="32.1" customHeight="1" x14ac:dyDescent="0.25">
      <c r="A62" s="26" t="s">
        <v>77</v>
      </c>
      <c r="B62" s="1">
        <v>0.52001045163227511</v>
      </c>
      <c r="C62" s="1">
        <v>0.50803449468058315</v>
      </c>
      <c r="D62" s="1">
        <v>0.53420194067309812</v>
      </c>
    </row>
    <row r="63" spans="1:4" ht="32.1" customHeight="1" x14ac:dyDescent="0.25">
      <c r="A63" s="14" t="s">
        <v>78</v>
      </c>
      <c r="B63" s="1">
        <v>1.0833786973084041</v>
      </c>
      <c r="C63" s="1">
        <v>1.0326628375107989</v>
      </c>
      <c r="D63" s="1">
        <v>1.1468530835981641</v>
      </c>
    </row>
    <row r="64" spans="1:4" ht="32.1" customHeight="1" x14ac:dyDescent="0.25">
      <c r="A64" s="14" t="s">
        <v>79</v>
      </c>
      <c r="B64" s="1">
        <v>-7.4207384006190473</v>
      </c>
      <c r="C64" s="1">
        <v>17.23752629520007</v>
      </c>
      <c r="D64" s="1">
        <v>-11.725512560883651</v>
      </c>
    </row>
    <row r="65" spans="1:4" ht="30" x14ac:dyDescent="0.25">
      <c r="A65" s="14" t="s">
        <v>80</v>
      </c>
      <c r="B65" s="1">
        <v>-167.50369614302059</v>
      </c>
      <c r="C65" s="1">
        <v>-48.731297911710293</v>
      </c>
      <c r="D65" s="1">
        <v>-80.333409882497037</v>
      </c>
    </row>
    <row r="66" spans="1:4" x14ac:dyDescent="0.25">
      <c r="A66" s="13" t="s">
        <v>81</v>
      </c>
      <c r="B66" s="1"/>
      <c r="C66" s="1"/>
      <c r="D66" s="1"/>
    </row>
    <row r="67" spans="1:4" ht="32.1" customHeight="1" x14ac:dyDescent="0.25">
      <c r="A67" s="26" t="s">
        <v>82</v>
      </c>
      <c r="B67" s="1">
        <v>1.004882649977441</v>
      </c>
      <c r="C67" s="1">
        <v>1.012309581866299</v>
      </c>
      <c r="D67" s="1">
        <v>0.93456349736859023</v>
      </c>
    </row>
    <row r="68" spans="1:4" ht="30" x14ac:dyDescent="0.25">
      <c r="A68" s="14" t="s">
        <v>83</v>
      </c>
      <c r="B68" s="1">
        <v>1.6149452775511351E-2</v>
      </c>
      <c r="C68" s="1">
        <v>0</v>
      </c>
      <c r="D68" s="1">
        <v>0</v>
      </c>
    </row>
    <row r="69" spans="1:4" ht="32.1" customHeight="1" x14ac:dyDescent="0.25">
      <c r="A69" s="13" t="s">
        <v>84</v>
      </c>
      <c r="B69" s="1"/>
      <c r="C69" s="1"/>
      <c r="D69" s="1"/>
    </row>
    <row r="70" spans="1:4" ht="32.1" customHeight="1" x14ac:dyDescent="0.25">
      <c r="A70" s="14" t="s">
        <v>85</v>
      </c>
      <c r="B70" s="1">
        <v>0.65715761198651201</v>
      </c>
      <c r="C70" s="1">
        <v>0.73657795318943275</v>
      </c>
      <c r="D70" s="1">
        <v>0.70826936778409455</v>
      </c>
    </row>
    <row r="71" spans="1:4" s="16" customFormat="1" ht="30" x14ac:dyDescent="0.25">
      <c r="A71" s="14" t="s">
        <v>86</v>
      </c>
      <c r="B71" s="1">
        <v>0.65261887135361518</v>
      </c>
      <c r="C71" s="1">
        <v>0.73099666590632617</v>
      </c>
      <c r="D71" s="1">
        <v>0.70379416909231851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9305952</v>
      </c>
      <c r="C78" s="2">
        <v>10846907</v>
      </c>
      <c r="D78" s="2">
        <v>11158855</v>
      </c>
    </row>
    <row r="79" spans="1:4" x14ac:dyDescent="0.25">
      <c r="A79" s="26" t="s">
        <v>92</v>
      </c>
      <c r="B79" s="2">
        <v>-5415562</v>
      </c>
      <c r="C79" s="2">
        <v>-737402</v>
      </c>
      <c r="D79" s="2">
        <v>-4197742</v>
      </c>
    </row>
    <row r="80" spans="1:4" x14ac:dyDescent="0.25">
      <c r="A80" s="26" t="s">
        <v>93</v>
      </c>
      <c r="B80" s="2">
        <v>36911</v>
      </c>
      <c r="C80" s="2">
        <v>127466</v>
      </c>
      <c r="D80" s="2">
        <v>-1057136</v>
      </c>
    </row>
    <row r="81" spans="1:4" x14ac:dyDescent="0.25">
      <c r="A81" s="26" t="s">
        <v>94</v>
      </c>
      <c r="B81" s="2">
        <v>32213</v>
      </c>
      <c r="C81" s="2">
        <v>113571</v>
      </c>
      <c r="D81" s="2">
        <v>0</v>
      </c>
    </row>
    <row r="82" spans="1:4" x14ac:dyDescent="0.25">
      <c r="A82" s="26" t="s">
        <v>95</v>
      </c>
      <c r="B82" s="25">
        <v>0</v>
      </c>
      <c r="C82" s="25">
        <v>0</v>
      </c>
      <c r="D82" s="25">
        <v>1057136</v>
      </c>
    </row>
    <row r="83" spans="1:4" ht="15.95" customHeight="1" x14ac:dyDescent="0.25"/>
    <row r="84" spans="1:4" ht="15.75" x14ac:dyDescent="0.25">
      <c r="A84" s="11" t="s">
        <v>96</v>
      </c>
      <c r="B84" s="12">
        <v>2023</v>
      </c>
      <c r="C84" s="12">
        <v>2024</v>
      </c>
      <c r="D84" s="12">
        <v>2025</v>
      </c>
    </row>
    <row r="85" spans="1:4" x14ac:dyDescent="0.25">
      <c r="A85" s="26" t="s">
        <v>97</v>
      </c>
      <c r="B85" s="2">
        <v>46878802</v>
      </c>
      <c r="C85" s="2">
        <v>45968479</v>
      </c>
      <c r="D85" s="2">
        <v>46281365</v>
      </c>
    </row>
    <row r="86" spans="1:4" x14ac:dyDescent="0.25">
      <c r="A86" s="26" t="s">
        <v>98</v>
      </c>
      <c r="B86" s="2">
        <v>24377467</v>
      </c>
      <c r="C86" s="2">
        <v>23353573</v>
      </c>
      <c r="D86" s="2">
        <v>24723595</v>
      </c>
    </row>
    <row r="87" spans="1:4" x14ac:dyDescent="0.25">
      <c r="A87" s="26" t="s">
        <v>99</v>
      </c>
      <c r="B87" s="2">
        <v>22501335</v>
      </c>
      <c r="C87" s="2">
        <v>22614906</v>
      </c>
      <c r="D87" s="2">
        <v>21557770</v>
      </c>
    </row>
    <row r="88" spans="1:4" x14ac:dyDescent="0.25">
      <c r="A88" s="26" t="s">
        <v>100</v>
      </c>
      <c r="B88" s="2">
        <v>46878802</v>
      </c>
      <c r="C88" s="2">
        <v>45968479</v>
      </c>
      <c r="D88" s="2">
        <v>46281365</v>
      </c>
    </row>
    <row r="89" spans="1:4" x14ac:dyDescent="0.25">
      <c r="A89" s="26" t="s">
        <v>101</v>
      </c>
      <c r="B89" s="2">
        <v>22501335</v>
      </c>
      <c r="C89" s="2">
        <v>22614906</v>
      </c>
      <c r="D89" s="2">
        <v>21557770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24377467</v>
      </c>
      <c r="C95" s="2">
        <v>23353573</v>
      </c>
      <c r="D95" s="2">
        <v>24723595</v>
      </c>
    </row>
    <row r="96" spans="1:4" x14ac:dyDescent="0.25">
      <c r="A96" s="41" t="s">
        <v>105</v>
      </c>
      <c r="B96" s="2">
        <v>-3285046</v>
      </c>
      <c r="C96" s="2">
        <v>1354810</v>
      </c>
      <c r="D96" s="2">
        <v>-2108530</v>
      </c>
    </row>
    <row r="97" spans="1:4" x14ac:dyDescent="0.25">
      <c r="A97" s="41" t="s">
        <v>106</v>
      </c>
      <c r="B97" s="33">
        <v>-7.4207384006190473</v>
      </c>
      <c r="C97" s="33">
        <v>17.23752629520007</v>
      </c>
      <c r="D97" s="33">
        <v>-11.725512560883651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24377467</v>
      </c>
      <c r="C118" s="2">
        <v>23353573</v>
      </c>
      <c r="D118" s="2">
        <v>24723595</v>
      </c>
    </row>
    <row r="119" spans="1:4" x14ac:dyDescent="0.25">
      <c r="A119" s="26" t="s">
        <v>108</v>
      </c>
      <c r="B119" s="2">
        <v>14793394</v>
      </c>
      <c r="C119" s="2">
        <v>11726907</v>
      </c>
      <c r="D119" s="2">
        <v>14351715</v>
      </c>
    </row>
    <row r="136" spans="1:4" x14ac:dyDescent="0.25">
      <c r="A136" s="3" t="s">
        <v>109</v>
      </c>
    </row>
    <row r="138" spans="1:4" x14ac:dyDescent="0.25">
      <c r="A138" s="25"/>
      <c r="B138" s="12">
        <v>2023</v>
      </c>
      <c r="C138" s="12">
        <v>2024</v>
      </c>
      <c r="D138" s="12">
        <v>2025</v>
      </c>
    </row>
    <row r="139" spans="1:4" ht="32.1" customHeight="1" x14ac:dyDescent="0.25">
      <c r="A139" s="26" t="s">
        <v>77</v>
      </c>
      <c r="B139" s="1">
        <v>0.52001045163227511</v>
      </c>
      <c r="C139" s="1">
        <v>0.50803449468058315</v>
      </c>
      <c r="D139" s="1">
        <v>0.53420194067309812</v>
      </c>
    </row>
    <row r="140" spans="1:4" ht="30" x14ac:dyDescent="0.25">
      <c r="A140" s="14" t="s">
        <v>78</v>
      </c>
      <c r="B140" s="1">
        <v>1.0833786973084041</v>
      </c>
      <c r="C140" s="1">
        <v>1.0326628375107989</v>
      </c>
      <c r="D140" s="1">
        <v>1.1468530835981641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0.34615480501081458</v>
      </c>
      <c r="C161" s="1">
        <v>1.047035804769046</v>
      </c>
      <c r="D161" s="1">
        <v>-9.4700000000000006</v>
      </c>
    </row>
    <row r="162" spans="1:4" x14ac:dyDescent="0.25">
      <c r="A162" s="26" t="s">
        <v>69</v>
      </c>
      <c r="B162" s="1">
        <v>-58.194604915219848</v>
      </c>
      <c r="C162" s="1">
        <v>-6.7982697740471094</v>
      </c>
      <c r="D162" s="1">
        <v>-37.618035183717318</v>
      </c>
    </row>
    <row r="163" spans="1:4" x14ac:dyDescent="0.25">
      <c r="A163" s="26" t="s">
        <v>70</v>
      </c>
      <c r="B163" s="1">
        <v>6.8715493198823641E-2</v>
      </c>
      <c r="C163" s="1">
        <v>0.24706277534220791</v>
      </c>
      <c r="D163" s="1">
        <v>-2.2799999999999998</v>
      </c>
    </row>
    <row r="164" spans="1:4" x14ac:dyDescent="0.25">
      <c r="A164" s="26" t="s">
        <v>71</v>
      </c>
      <c r="B164" s="1">
        <v>0.14316039470546971</v>
      </c>
      <c r="C164" s="1">
        <v>0.50219532197038541</v>
      </c>
      <c r="D164" s="1">
        <v>-4.9000000000000004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0.65715761198651201</v>
      </c>
      <c r="C185" s="1">
        <v>0.73657795318943275</v>
      </c>
      <c r="D185" s="1">
        <v>0.70826936778409455</v>
      </c>
    </row>
    <row r="186" spans="1:4" ht="30" x14ac:dyDescent="0.25">
      <c r="A186" s="14" t="s">
        <v>86</v>
      </c>
      <c r="B186" s="1">
        <v>0.65261887135361518</v>
      </c>
      <c r="C186" s="1">
        <v>0.73099666590632617</v>
      </c>
      <c r="D186" s="1">
        <v>0.70379416909231851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756</v>
      </c>
      <c r="C210" s="301"/>
      <c r="D210" s="302"/>
    </row>
    <row r="211" spans="1:4" x14ac:dyDescent="0.25">
      <c r="A211" s="253" t="s">
        <v>120</v>
      </c>
      <c r="B211" s="311" t="s">
        <v>757</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758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300-000000000000}"/>
    <hyperlink ref="B211" r:id="rId2" xr:uid="{00000000-0004-0000-6300-000001000000}"/>
    <hyperlink ref="B214" r:id="rId3" xr:uid="{00000000-0004-0000-6300-000002000000}"/>
  </hyperlinks>
  <pageMargins left="0.75" right="0.75" top="1" bottom="1" header="0.5" footer="0.5"/>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4541839</v>
      </c>
      <c r="C2" s="8"/>
      <c r="D2" s="9"/>
    </row>
    <row r="3" spans="1:4" x14ac:dyDescent="0.25">
      <c r="A3" s="26" t="s">
        <v>2</v>
      </c>
      <c r="B3" s="34">
        <v>4016993100135</v>
      </c>
      <c r="C3" s="23"/>
      <c r="D3" s="24"/>
    </row>
    <row r="4" spans="1:4" ht="31.35" customHeight="1" x14ac:dyDescent="0.25">
      <c r="A4" s="26" t="s">
        <v>3</v>
      </c>
      <c r="B4" s="324" t="s">
        <v>314</v>
      </c>
      <c r="C4" s="305"/>
      <c r="D4" s="306"/>
    </row>
    <row r="5" spans="1:4" x14ac:dyDescent="0.25">
      <c r="A5" s="26" t="s">
        <v>5</v>
      </c>
      <c r="B5" s="4" t="s">
        <v>1263</v>
      </c>
      <c r="C5" s="23" t="s">
        <v>1060</v>
      </c>
      <c r="D5" s="24" t="s">
        <v>527</v>
      </c>
    </row>
    <row r="6" spans="1:4" x14ac:dyDescent="0.25">
      <c r="A6" s="26" t="s">
        <v>9</v>
      </c>
      <c r="B6" s="32"/>
      <c r="C6" s="16"/>
      <c r="D6" s="29"/>
    </row>
    <row r="7" spans="1:4" x14ac:dyDescent="0.25">
      <c r="A7" s="26" t="s">
        <v>10</v>
      </c>
      <c r="B7" s="32"/>
      <c r="C7" s="16"/>
      <c r="D7" s="29"/>
    </row>
    <row r="8" spans="1:4" x14ac:dyDescent="0.25">
      <c r="A8" s="26" t="s">
        <v>11</v>
      </c>
      <c r="B8" s="4" t="s">
        <v>1264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30469196</v>
      </c>
      <c r="C12" s="16"/>
      <c r="D12" s="29"/>
    </row>
    <row r="13" spans="1:4" x14ac:dyDescent="0.25">
      <c r="A13" s="26" t="s">
        <v>20</v>
      </c>
      <c r="B13" s="4" t="s">
        <v>541</v>
      </c>
      <c r="C13" s="23"/>
      <c r="D13" s="24"/>
    </row>
    <row r="14" spans="1:4" x14ac:dyDescent="0.25">
      <c r="A14" s="26" t="s">
        <v>22</v>
      </c>
      <c r="B14" s="4" t="s">
        <v>1265</v>
      </c>
      <c r="C14" s="23"/>
      <c r="D14" s="24"/>
    </row>
    <row r="15" spans="1:4" x14ac:dyDescent="0.25">
      <c r="A15" s="26" t="s">
        <v>24</v>
      </c>
      <c r="B15" s="4" t="s">
        <v>315</v>
      </c>
      <c r="C15" s="23"/>
      <c r="D15" s="24"/>
    </row>
    <row r="16" spans="1:4" x14ac:dyDescent="0.25">
      <c r="A16" s="26" t="s">
        <v>26</v>
      </c>
      <c r="B16" s="47">
        <v>30469196</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591</v>
      </c>
      <c r="C21" s="25" t="s">
        <v>1266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-2.0699999999999998</v>
      </c>
      <c r="C53" s="1">
        <v>-6.43</v>
      </c>
      <c r="D53" s="1">
        <v>-1.19</v>
      </c>
    </row>
    <row r="54" spans="1:4" x14ac:dyDescent="0.25">
      <c r="A54" s="26" t="s">
        <v>69</v>
      </c>
      <c r="B54" s="1">
        <v>-26.861576913164281</v>
      </c>
      <c r="C54" s="1">
        <v>-20.337030244219019</v>
      </c>
      <c r="D54" s="1">
        <v>-35.15372815495364</v>
      </c>
    </row>
    <row r="55" spans="1:4" x14ac:dyDescent="0.25">
      <c r="A55" s="26" t="s">
        <v>70</v>
      </c>
      <c r="B55" s="1">
        <v>-0.78</v>
      </c>
      <c r="C55" s="1">
        <v>-1.85</v>
      </c>
      <c r="D55" s="1">
        <v>-0.38</v>
      </c>
    </row>
    <row r="56" spans="1:4" x14ac:dyDescent="0.25">
      <c r="A56" s="26" t="s">
        <v>71</v>
      </c>
      <c r="B56" s="1">
        <v>7.29</v>
      </c>
      <c r="C56" s="1">
        <v>20.61</v>
      </c>
      <c r="D56" s="1">
        <v>4.0199999999999996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0.49453978366542739</v>
      </c>
      <c r="C59" s="1">
        <v>0.39488951479636591</v>
      </c>
      <c r="D59" s="1">
        <v>0.42614835842278759</v>
      </c>
    </row>
    <row r="60" spans="1:4" ht="30" x14ac:dyDescent="0.25">
      <c r="A60" s="14" t="s">
        <v>75</v>
      </c>
      <c r="B60" s="1">
        <v>2.1403087499830451</v>
      </c>
      <c r="C60" s="1">
        <v>1.2053499739771001</v>
      </c>
      <c r="D60" s="1">
        <v>1.2757065596921831</v>
      </c>
    </row>
    <row r="61" spans="1:4" x14ac:dyDescent="0.25">
      <c r="A61" s="13" t="s">
        <v>76</v>
      </c>
      <c r="B61" s="1"/>
      <c r="C61" s="1"/>
      <c r="D61" s="1"/>
    </row>
    <row r="62" spans="1:4" ht="32.1" customHeight="1" x14ac:dyDescent="0.25">
      <c r="A62" s="26" t="s">
        <v>77</v>
      </c>
      <c r="B62" s="1">
        <v>0.68618989149418663</v>
      </c>
      <c r="C62" s="1">
        <v>0.37364734232473862</v>
      </c>
      <c r="D62" s="1">
        <v>0.40899366040506641</v>
      </c>
    </row>
    <row r="63" spans="1:4" ht="32.1" customHeight="1" x14ac:dyDescent="0.25">
      <c r="A63" s="14" t="s">
        <v>78</v>
      </c>
      <c r="B63" s="1">
        <v>-6.3810198042032438</v>
      </c>
      <c r="C63" s="1">
        <v>-4.1712252660348472</v>
      </c>
      <c r="D63" s="1">
        <v>-4.3419173682034646</v>
      </c>
    </row>
    <row r="64" spans="1:4" ht="32.1" customHeight="1" x14ac:dyDescent="0.25">
      <c r="A64" s="14" t="s">
        <v>79</v>
      </c>
      <c r="B64" s="1">
        <v>-9.7122258082607651</v>
      </c>
      <c r="C64" s="1">
        <v>-10.30208806786221</v>
      </c>
      <c r="D64" s="1">
        <v>-4.9177356841961624</v>
      </c>
    </row>
    <row r="65" spans="1:4" ht="30" x14ac:dyDescent="0.25">
      <c r="A65" s="14" t="s">
        <v>80</v>
      </c>
      <c r="B65" s="1">
        <v>-68.380480474943766</v>
      </c>
      <c r="C65" s="1">
        <v>-47.059422080247948</v>
      </c>
      <c r="D65" s="1">
        <v>-105.8903545927629</v>
      </c>
    </row>
    <row r="66" spans="1:4" x14ac:dyDescent="0.25">
      <c r="A66" s="13" t="s">
        <v>81</v>
      </c>
      <c r="B66" s="1"/>
      <c r="C66" s="1"/>
      <c r="D66" s="1"/>
    </row>
    <row r="67" spans="1:4" ht="32.1" customHeight="1" x14ac:dyDescent="0.25">
      <c r="A67" s="26" t="s">
        <v>82</v>
      </c>
      <c r="B67" s="1">
        <v>0.98745816605512027</v>
      </c>
      <c r="C67" s="1">
        <v>0.9496559150929087</v>
      </c>
      <c r="D67" s="1">
        <v>0.99329826794048004</v>
      </c>
    </row>
    <row r="68" spans="1:4" ht="30" x14ac:dyDescent="0.25">
      <c r="A68" s="14" t="s">
        <v>83</v>
      </c>
      <c r="B68" s="1">
        <v>7.6394778568531288E-2</v>
      </c>
      <c r="C68" s="1">
        <v>0.13762326298784369</v>
      </c>
      <c r="D68" s="1">
        <v>0.15467402015871101</v>
      </c>
    </row>
    <row r="69" spans="1:4" ht="32.1" customHeight="1" x14ac:dyDescent="0.25">
      <c r="A69" s="13" t="s">
        <v>84</v>
      </c>
      <c r="B69" s="1"/>
      <c r="C69" s="1"/>
      <c r="D69" s="1"/>
    </row>
    <row r="70" spans="1:4" ht="32.1" customHeight="1" x14ac:dyDescent="0.25">
      <c r="A70" s="14" t="s">
        <v>85</v>
      </c>
      <c r="B70" s="1">
        <v>0.61297151426312935</v>
      </c>
      <c r="C70" s="1">
        <v>0.78726194009742956</v>
      </c>
      <c r="D70" s="1">
        <v>0.76376200088922697</v>
      </c>
    </row>
    <row r="71" spans="1:4" s="16" customFormat="1" ht="30" x14ac:dyDescent="0.25">
      <c r="A71" s="14" t="s">
        <v>86</v>
      </c>
      <c r="B71" s="1">
        <v>0.56084384922573172</v>
      </c>
      <c r="C71" s="1">
        <v>0.72957916168298831</v>
      </c>
      <c r="D71" s="1">
        <v>0.69011584275249438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27614317</v>
      </c>
      <c r="C78" s="2">
        <v>31655438</v>
      </c>
      <c r="D78" s="2">
        <v>34845829</v>
      </c>
    </row>
    <row r="79" spans="1:4" x14ac:dyDescent="0.25">
      <c r="A79" s="26" t="s">
        <v>92</v>
      </c>
      <c r="B79" s="2">
        <v>-7417641</v>
      </c>
      <c r="C79" s="2">
        <v>-6437776</v>
      </c>
      <c r="D79" s="2">
        <v>-12249608</v>
      </c>
    </row>
    <row r="80" spans="1:4" x14ac:dyDescent="0.25">
      <c r="A80" s="26" t="s">
        <v>93</v>
      </c>
      <c r="B80" s="2">
        <v>-539554</v>
      </c>
      <c r="C80" s="2">
        <v>-2035742</v>
      </c>
      <c r="D80" s="2">
        <v>-413410</v>
      </c>
    </row>
    <row r="81" spans="1:4" x14ac:dyDescent="0.25">
      <c r="A81" s="26" t="s">
        <v>94</v>
      </c>
      <c r="B81" s="2">
        <v>0</v>
      </c>
      <c r="C81" s="2">
        <v>0</v>
      </c>
      <c r="D81" s="2">
        <v>0</v>
      </c>
    </row>
    <row r="82" spans="1:4" x14ac:dyDescent="0.25">
      <c r="A82" s="26" t="s">
        <v>95</v>
      </c>
      <c r="B82" s="25">
        <v>572092</v>
      </c>
      <c r="C82" s="25">
        <v>2035742</v>
      </c>
      <c r="D82" s="25">
        <v>413410</v>
      </c>
    </row>
    <row r="83" spans="1:4" ht="15.95" customHeight="1" x14ac:dyDescent="0.25"/>
    <row r="84" spans="1:4" ht="15.75" x14ac:dyDescent="0.25">
      <c r="A84" s="11" t="s">
        <v>96</v>
      </c>
      <c r="B84" s="12">
        <v>2023</v>
      </c>
      <c r="C84" s="12">
        <v>2024</v>
      </c>
      <c r="D84" s="12">
        <v>2025</v>
      </c>
    </row>
    <row r="85" spans="1:4" x14ac:dyDescent="0.25">
      <c r="A85" s="26" t="s">
        <v>97</v>
      </c>
      <c r="B85" s="2">
        <v>72934894</v>
      </c>
      <c r="C85" s="2">
        <v>110283169</v>
      </c>
      <c r="D85" s="2">
        <v>109263921</v>
      </c>
    </row>
    <row r="86" spans="1:4" x14ac:dyDescent="0.25">
      <c r="A86" s="26" t="s">
        <v>98</v>
      </c>
      <c r="B86" s="2">
        <v>50047187</v>
      </c>
      <c r="C86" s="2">
        <v>41207013</v>
      </c>
      <c r="D86" s="2">
        <v>44688251</v>
      </c>
    </row>
    <row r="87" spans="1:4" x14ac:dyDescent="0.25">
      <c r="A87" s="26" t="s">
        <v>99</v>
      </c>
      <c r="B87" s="2">
        <v>-7843133</v>
      </c>
      <c r="C87" s="2">
        <v>-9878875</v>
      </c>
      <c r="D87" s="2">
        <v>-10292285</v>
      </c>
    </row>
    <row r="88" spans="1:4" x14ac:dyDescent="0.25">
      <c r="A88" s="26" t="s">
        <v>100</v>
      </c>
      <c r="B88" s="2">
        <v>72934894</v>
      </c>
      <c r="C88" s="2">
        <v>110283169</v>
      </c>
      <c r="D88" s="2">
        <v>109263921</v>
      </c>
    </row>
    <row r="89" spans="1:4" x14ac:dyDescent="0.25">
      <c r="A89" s="26" t="s">
        <v>101</v>
      </c>
      <c r="B89" s="2">
        <v>22887707</v>
      </c>
      <c r="C89" s="2">
        <v>69076156</v>
      </c>
      <c r="D89" s="2">
        <v>64575670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50047187</v>
      </c>
      <c r="C95" s="2">
        <v>41207013</v>
      </c>
      <c r="D95" s="2">
        <v>44688251</v>
      </c>
    </row>
    <row r="96" spans="1:4" x14ac:dyDescent="0.25">
      <c r="A96" s="41" t="s">
        <v>105</v>
      </c>
      <c r="B96" s="2">
        <v>-5153009</v>
      </c>
      <c r="C96" s="2">
        <v>-3999870</v>
      </c>
      <c r="D96" s="2">
        <v>-9087160</v>
      </c>
    </row>
    <row r="97" spans="1:4" x14ac:dyDescent="0.25">
      <c r="A97" s="41" t="s">
        <v>106</v>
      </c>
      <c r="B97" s="33">
        <v>-9.7122258082607651</v>
      </c>
      <c r="C97" s="33">
        <v>-10.30208806786221</v>
      </c>
      <c r="D97" s="33">
        <v>-4.9177356841961624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50047187</v>
      </c>
      <c r="C118" s="2">
        <v>41207013</v>
      </c>
      <c r="D118" s="2">
        <v>44688251</v>
      </c>
    </row>
    <row r="119" spans="1:4" x14ac:dyDescent="0.25">
      <c r="A119" s="26" t="s">
        <v>108</v>
      </c>
      <c r="B119" s="2">
        <v>34592593</v>
      </c>
      <c r="C119" s="2">
        <v>36175446</v>
      </c>
      <c r="D119" s="2">
        <v>46779816</v>
      </c>
    </row>
    <row r="136" spans="1:4" x14ac:dyDescent="0.25">
      <c r="A136" s="3" t="s">
        <v>109</v>
      </c>
    </row>
    <row r="138" spans="1:4" x14ac:dyDescent="0.25">
      <c r="A138" s="25"/>
      <c r="B138" s="12">
        <v>2023</v>
      </c>
      <c r="C138" s="12">
        <v>2024</v>
      </c>
      <c r="D138" s="12">
        <v>2025</v>
      </c>
    </row>
    <row r="139" spans="1:4" ht="32.1" customHeight="1" x14ac:dyDescent="0.25">
      <c r="A139" s="26" t="s">
        <v>77</v>
      </c>
      <c r="B139" s="1">
        <v>0.68618989149418663</v>
      </c>
      <c r="C139" s="1">
        <v>0.37364734232473862</v>
      </c>
      <c r="D139" s="1">
        <v>0.40899366040506641</v>
      </c>
    </row>
    <row r="140" spans="1:4" ht="30" x14ac:dyDescent="0.25">
      <c r="A140" s="14" t="s">
        <v>78</v>
      </c>
      <c r="B140" s="1">
        <v>-6.3810198042032438</v>
      </c>
      <c r="C140" s="1">
        <v>-4.1712252660348472</v>
      </c>
      <c r="D140" s="1">
        <v>-4.3419173682034646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-2.0699999999999998</v>
      </c>
      <c r="C161" s="1">
        <v>-6.43</v>
      </c>
      <c r="D161" s="1">
        <v>-1.19</v>
      </c>
    </row>
    <row r="162" spans="1:4" x14ac:dyDescent="0.25">
      <c r="A162" s="26" t="s">
        <v>69</v>
      </c>
      <c r="B162" s="1">
        <v>-26.861576913164281</v>
      </c>
      <c r="C162" s="1">
        <v>-20.337030244219019</v>
      </c>
      <c r="D162" s="1">
        <v>-35.15372815495364</v>
      </c>
    </row>
    <row r="163" spans="1:4" x14ac:dyDescent="0.25">
      <c r="A163" s="26" t="s">
        <v>70</v>
      </c>
      <c r="B163" s="1">
        <v>-0.78</v>
      </c>
      <c r="C163" s="1">
        <v>-1.85</v>
      </c>
      <c r="D163" s="1">
        <v>-0.38</v>
      </c>
    </row>
    <row r="164" spans="1:4" x14ac:dyDescent="0.25">
      <c r="A164" s="26" t="s">
        <v>71</v>
      </c>
      <c r="B164" s="1">
        <v>7.29</v>
      </c>
      <c r="C164" s="1">
        <v>20.61</v>
      </c>
      <c r="D164" s="1">
        <v>4.0199999999999996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0.61297151426312935</v>
      </c>
      <c r="C185" s="1">
        <v>0.78726194009742956</v>
      </c>
      <c r="D185" s="1">
        <v>0.76376200088922697</v>
      </c>
    </row>
    <row r="186" spans="1:4" ht="30" x14ac:dyDescent="0.25">
      <c r="A186" s="14" t="s">
        <v>86</v>
      </c>
      <c r="B186" s="1">
        <v>0.56084384922573172</v>
      </c>
      <c r="C186" s="1">
        <v>0.72957916168298831</v>
      </c>
      <c r="D186" s="1">
        <v>0.69011584275249438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1267</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1268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400-000000000000}"/>
    <hyperlink ref="B211" r:id="rId2" xr:uid="{00000000-0004-0000-6400-000001000000}"/>
    <hyperlink ref="B214" r:id="rId3" xr:uid="{00000000-0004-0000-6400-000002000000}"/>
  </hyperlinks>
  <pageMargins left="0.75" right="0.75" top="1" bottom="1" header="0.5" footer="0.5"/>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4028708</v>
      </c>
      <c r="C2" s="8"/>
      <c r="D2" s="9"/>
    </row>
    <row r="3" spans="1:4" x14ac:dyDescent="0.25">
      <c r="A3" s="26" t="s">
        <v>2</v>
      </c>
      <c r="B3" s="34">
        <v>4017974117759</v>
      </c>
      <c r="C3" s="23"/>
      <c r="D3" s="24"/>
    </row>
    <row r="4" spans="1:4" ht="46.35" customHeight="1" x14ac:dyDescent="0.25">
      <c r="A4" s="26" t="s">
        <v>3</v>
      </c>
      <c r="B4" s="324" t="s">
        <v>1269</v>
      </c>
      <c r="C4" s="305"/>
      <c r="D4" s="306"/>
    </row>
    <row r="5" spans="1:4" x14ac:dyDescent="0.25">
      <c r="A5" s="26" t="s">
        <v>5</v>
      </c>
      <c r="B5" s="4" t="s">
        <v>1270</v>
      </c>
      <c r="C5" s="23" t="s">
        <v>1271</v>
      </c>
      <c r="D5" s="24" t="s">
        <v>1272</v>
      </c>
    </row>
    <row r="6" spans="1:4" x14ac:dyDescent="0.25">
      <c r="A6" s="26" t="s">
        <v>9</v>
      </c>
      <c r="B6" s="32"/>
      <c r="C6" s="16"/>
      <c r="D6" s="29"/>
    </row>
    <row r="7" spans="1:4" x14ac:dyDescent="0.25">
      <c r="A7" s="26" t="s">
        <v>10</v>
      </c>
      <c r="B7" s="32"/>
      <c r="C7" s="16"/>
      <c r="D7" s="29"/>
    </row>
    <row r="8" spans="1:4" x14ac:dyDescent="0.25">
      <c r="A8" s="26" t="s">
        <v>11</v>
      </c>
      <c r="B8" s="4" t="s">
        <v>1273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3000000</v>
      </c>
      <c r="C12" s="16"/>
      <c r="D12" s="29"/>
    </row>
    <row r="13" spans="1:4" x14ac:dyDescent="0.25">
      <c r="A13" s="26" t="s">
        <v>20</v>
      </c>
      <c r="B13" s="4" t="s">
        <v>541</v>
      </c>
      <c r="C13" s="23"/>
      <c r="D13" s="24"/>
    </row>
    <row r="14" spans="1:4" x14ac:dyDescent="0.25">
      <c r="A14" s="26" t="s">
        <v>22</v>
      </c>
      <c r="B14" s="4" t="s">
        <v>945</v>
      </c>
      <c r="C14" s="23"/>
      <c r="D14" s="24"/>
    </row>
    <row r="15" spans="1:4" ht="35.1" customHeight="1" x14ac:dyDescent="0.25">
      <c r="A15" s="26" t="s">
        <v>24</v>
      </c>
      <c r="B15" s="363" t="s">
        <v>317</v>
      </c>
      <c r="C15" s="301"/>
      <c r="D15" s="302"/>
    </row>
    <row r="16" spans="1:4" x14ac:dyDescent="0.25">
      <c r="A16" s="26" t="s">
        <v>26</v>
      </c>
      <c r="B16" s="47">
        <v>3000000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1274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0.37053569701942102</v>
      </c>
      <c r="C53" s="1">
        <v>-3.76</v>
      </c>
      <c r="D53" s="1">
        <v>0</v>
      </c>
    </row>
    <row r="54" spans="1:4" x14ac:dyDescent="0.25">
      <c r="A54" s="26" t="s">
        <v>69</v>
      </c>
      <c r="B54" s="1">
        <v>-13.383441555990389</v>
      </c>
      <c r="C54" s="1">
        <v>-16.296288446880141</v>
      </c>
      <c r="D54" s="1">
        <v>0</v>
      </c>
    </row>
    <row r="55" spans="1:4" x14ac:dyDescent="0.25">
      <c r="A55" s="26" t="s">
        <v>70</v>
      </c>
      <c r="B55" s="1">
        <v>0.19069777764254131</v>
      </c>
      <c r="C55" s="1">
        <v>-1.98</v>
      </c>
      <c r="D55" s="1">
        <v>0</v>
      </c>
    </row>
    <row r="56" spans="1:4" x14ac:dyDescent="0.25">
      <c r="A56" s="26" t="s">
        <v>71</v>
      </c>
      <c r="B56" s="1">
        <v>3.385876037794445</v>
      </c>
      <c r="C56" s="1">
        <v>-59.79</v>
      </c>
      <c r="D56" s="1">
        <v>0</v>
      </c>
    </row>
    <row r="57" spans="1:4" x14ac:dyDescent="0.25">
      <c r="A57" s="13" t="s">
        <v>72</v>
      </c>
      <c r="B57" s="1"/>
      <c r="C57" s="1"/>
      <c r="D57" s="1"/>
    </row>
    <row r="58" spans="1:4" x14ac:dyDescent="0.25">
      <c r="A58" s="26" t="s">
        <v>73</v>
      </c>
      <c r="B58" s="1">
        <v>9.7640472239691849E-3</v>
      </c>
      <c r="C58" s="1">
        <v>9.9456737849610028E-3</v>
      </c>
      <c r="D58" s="1">
        <v>0</v>
      </c>
    </row>
    <row r="59" spans="1:4" ht="29.45" customHeight="1" x14ac:dyDescent="0.25">
      <c r="A59" s="26" t="s">
        <v>74</v>
      </c>
      <c r="B59" s="1">
        <v>0.58879791582708652</v>
      </c>
      <c r="C59" s="1">
        <v>0.60913615891019124</v>
      </c>
      <c r="D59" s="1">
        <v>0</v>
      </c>
    </row>
    <row r="60" spans="1:4" ht="30" x14ac:dyDescent="0.25">
      <c r="A60" s="14" t="s">
        <v>75</v>
      </c>
      <c r="B60" s="1">
        <v>1.739053843164561</v>
      </c>
      <c r="C60" s="1">
        <v>0.89091188027677348</v>
      </c>
      <c r="D60" s="1">
        <v>0</v>
      </c>
    </row>
    <row r="61" spans="1:4" x14ac:dyDescent="0.25">
      <c r="A61" s="13" t="s">
        <v>76</v>
      </c>
      <c r="B61" s="1"/>
      <c r="C61" s="1"/>
      <c r="D61" s="1"/>
    </row>
    <row r="62" spans="1:4" ht="32.1" customHeight="1" x14ac:dyDescent="0.25">
      <c r="A62" s="26" t="s">
        <v>77</v>
      </c>
      <c r="B62" s="1">
        <v>0.2020455719004535</v>
      </c>
      <c r="C62" s="1">
        <v>0.24860999504093689</v>
      </c>
      <c r="D62" s="1">
        <v>0</v>
      </c>
    </row>
    <row r="63" spans="1:4" ht="32.1" customHeight="1" x14ac:dyDescent="0.25">
      <c r="A63" s="14" t="s">
        <v>78</v>
      </c>
      <c r="B63" s="1">
        <v>3.58735832633851</v>
      </c>
      <c r="C63" s="1">
        <v>7.5111755057950571</v>
      </c>
      <c r="D63" s="1">
        <v>0</v>
      </c>
    </row>
    <row r="64" spans="1:4" ht="32.1" customHeight="1" x14ac:dyDescent="0.25">
      <c r="A64" s="14" t="s">
        <v>79</v>
      </c>
      <c r="B64" s="1">
        <v>-9.858285018011415</v>
      </c>
      <c r="C64" s="1">
        <v>-6.675061323148034</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v>1.002951015645217</v>
      </c>
      <c r="C67" s="1">
        <v>0.96551148487311045</v>
      </c>
      <c r="D67" s="1">
        <v>0</v>
      </c>
    </row>
    <row r="68" spans="1:4" ht="30" x14ac:dyDescent="0.25">
      <c r="A68" s="14" t="s">
        <v>83</v>
      </c>
      <c r="B68" s="1">
        <v>1.301361802625268</v>
      </c>
      <c r="C68" s="1">
        <v>1.466399930336904</v>
      </c>
      <c r="D68" s="1">
        <v>0</v>
      </c>
    </row>
    <row r="69" spans="1:4" ht="32.1" customHeight="1" x14ac:dyDescent="0.25">
      <c r="A69" s="13" t="s">
        <v>84</v>
      </c>
      <c r="B69" s="1"/>
      <c r="C69" s="1"/>
      <c r="D69" s="1"/>
    </row>
    <row r="70" spans="1:4" ht="32.1" customHeight="1" x14ac:dyDescent="0.25">
      <c r="A70" s="14" t="s">
        <v>85</v>
      </c>
      <c r="B70" s="1">
        <v>3.2609882856478229</v>
      </c>
      <c r="C70" s="1">
        <v>2.8656075624799722</v>
      </c>
      <c r="D70" s="1">
        <v>0</v>
      </c>
    </row>
    <row r="71" spans="1:4" s="16" customFormat="1" ht="30" x14ac:dyDescent="0.25">
      <c r="A71" s="14" t="s">
        <v>86</v>
      </c>
      <c r="B71" s="1">
        <v>3.0628730699878171</v>
      </c>
      <c r="C71" s="1">
        <v>2.7135758772268641</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188353021</v>
      </c>
      <c r="C78" s="2">
        <v>205106145</v>
      </c>
      <c r="D78" s="2">
        <v>0</v>
      </c>
    </row>
    <row r="79" spans="1:4" x14ac:dyDescent="0.25">
      <c r="A79" s="26" t="s">
        <v>92</v>
      </c>
      <c r="B79" s="2">
        <v>-25225989</v>
      </c>
      <c r="C79" s="2">
        <v>-33448515</v>
      </c>
      <c r="D79" s="2">
        <v>0</v>
      </c>
    </row>
    <row r="80" spans="1:4" x14ac:dyDescent="0.25">
      <c r="A80" s="26" t="s">
        <v>93</v>
      </c>
      <c r="B80" s="2">
        <v>929379</v>
      </c>
      <c r="C80" s="2">
        <v>-7718570</v>
      </c>
      <c r="D80" s="2">
        <v>0</v>
      </c>
    </row>
    <row r="81" spans="1:4" x14ac:dyDescent="0.25">
      <c r="A81" s="26" t="s">
        <v>94</v>
      </c>
      <c r="B81" s="2">
        <v>698410</v>
      </c>
      <c r="C81" s="2">
        <v>0</v>
      </c>
      <c r="D81" s="2">
        <v>0</v>
      </c>
    </row>
    <row r="82" spans="1:4" x14ac:dyDescent="0.25">
      <c r="A82" s="26" t="s">
        <v>95</v>
      </c>
      <c r="B82" s="25">
        <v>0</v>
      </c>
      <c r="C82" s="25">
        <v>7718570</v>
      </c>
      <c r="D82" s="25">
        <v>0</v>
      </c>
    </row>
    <row r="83" spans="1:4" ht="15.95" customHeight="1" x14ac:dyDescent="0.25"/>
    <row r="84" spans="1:4" ht="15.75" x14ac:dyDescent="0.25">
      <c r="A84" s="11" t="s">
        <v>96</v>
      </c>
      <c r="B84" s="12">
        <v>2023</v>
      </c>
      <c r="C84" s="12">
        <v>2024</v>
      </c>
      <c r="D84" s="12">
        <v>2025</v>
      </c>
    </row>
    <row r="85" spans="1:4" x14ac:dyDescent="0.25">
      <c r="A85" s="26" t="s">
        <v>97</v>
      </c>
      <c r="B85" s="2">
        <v>366239192</v>
      </c>
      <c r="C85" s="2">
        <v>390003105</v>
      </c>
      <c r="D85" s="2">
        <v>0</v>
      </c>
    </row>
    <row r="86" spans="1:4" x14ac:dyDescent="0.25">
      <c r="A86" s="26" t="s">
        <v>98</v>
      </c>
      <c r="B86" s="2">
        <v>73997007</v>
      </c>
      <c r="C86" s="2">
        <v>96958670</v>
      </c>
      <c r="D86" s="2">
        <v>0</v>
      </c>
    </row>
    <row r="87" spans="1:4" x14ac:dyDescent="0.25">
      <c r="A87" s="26" t="s">
        <v>99</v>
      </c>
      <c r="B87" s="2">
        <v>20627158</v>
      </c>
      <c r="C87" s="2">
        <v>12908588</v>
      </c>
      <c r="D87" s="2">
        <v>0</v>
      </c>
    </row>
    <row r="88" spans="1:4" x14ac:dyDescent="0.25">
      <c r="A88" s="26" t="s">
        <v>100</v>
      </c>
      <c r="B88" s="2">
        <v>366239192</v>
      </c>
      <c r="C88" s="2">
        <v>390003105</v>
      </c>
      <c r="D88" s="2">
        <v>0</v>
      </c>
    </row>
    <row r="89" spans="1:4" x14ac:dyDescent="0.25">
      <c r="A89" s="26" t="s">
        <v>101</v>
      </c>
      <c r="B89" s="2">
        <v>292242185</v>
      </c>
      <c r="C89" s="2">
        <v>293044435</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73997007</v>
      </c>
      <c r="C95" s="2">
        <v>96958670</v>
      </c>
      <c r="D95" s="2">
        <v>0</v>
      </c>
    </row>
    <row r="96" spans="1:4" x14ac:dyDescent="0.25">
      <c r="A96" s="41" t="s">
        <v>105</v>
      </c>
      <c r="B96" s="2">
        <v>-7506073</v>
      </c>
      <c r="C96" s="2">
        <v>-14525510</v>
      </c>
      <c r="D96" s="2">
        <v>0</v>
      </c>
    </row>
    <row r="97" spans="1:4" x14ac:dyDescent="0.25">
      <c r="A97" s="41" t="s">
        <v>106</v>
      </c>
      <c r="B97" s="33">
        <v>-9.858285018011415</v>
      </c>
      <c r="C97" s="33">
        <v>-6.675061323148034</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73997007</v>
      </c>
      <c r="C118" s="2">
        <v>96958670</v>
      </c>
      <c r="D118" s="2">
        <v>0</v>
      </c>
    </row>
    <row r="119" spans="1:4" x14ac:dyDescent="0.25">
      <c r="A119" s="26" t="s">
        <v>108</v>
      </c>
      <c r="B119" s="2">
        <v>214209285</v>
      </c>
      <c r="C119" s="2">
        <v>230327264</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0.2020455719004535</v>
      </c>
      <c r="C139" s="1">
        <v>0.24860999504093689</v>
      </c>
      <c r="D139" s="1">
        <v>0</v>
      </c>
    </row>
    <row r="140" spans="1:4" ht="30" x14ac:dyDescent="0.25">
      <c r="A140" s="14" t="s">
        <v>78</v>
      </c>
      <c r="B140" s="1">
        <v>3.58735832633851</v>
      </c>
      <c r="C140" s="1">
        <v>7.5111755057950571</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0.37053569701942102</v>
      </c>
      <c r="C161" s="1">
        <v>-3.76</v>
      </c>
      <c r="D161" s="1">
        <v>0</v>
      </c>
    </row>
    <row r="162" spans="1:4" x14ac:dyDescent="0.25">
      <c r="A162" s="26" t="s">
        <v>69</v>
      </c>
      <c r="B162" s="1">
        <v>-13.383441555990389</v>
      </c>
      <c r="C162" s="1">
        <v>-16.296288446880141</v>
      </c>
      <c r="D162" s="1">
        <v>0</v>
      </c>
    </row>
    <row r="163" spans="1:4" x14ac:dyDescent="0.25">
      <c r="A163" s="26" t="s">
        <v>558</v>
      </c>
      <c r="B163" s="1">
        <v>0.19069777764254131</v>
      </c>
      <c r="C163" s="1">
        <v>-1.98</v>
      </c>
      <c r="D163" s="1">
        <v>0</v>
      </c>
    </row>
    <row r="164" spans="1:4" x14ac:dyDescent="0.25">
      <c r="A164" s="26" t="s">
        <v>71</v>
      </c>
      <c r="B164" s="1">
        <v>3.385876037794445</v>
      </c>
      <c r="C164" s="1">
        <v>-59.79</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3.2609882856478229</v>
      </c>
      <c r="C185" s="1">
        <v>2.8656075624799722</v>
      </c>
      <c r="D185" s="1">
        <v>0</v>
      </c>
    </row>
    <row r="186" spans="1:4" ht="30" x14ac:dyDescent="0.25">
      <c r="A186" s="14" t="s">
        <v>86</v>
      </c>
      <c r="B186" s="1">
        <v>3.0628730699878171</v>
      </c>
      <c r="C186" s="1">
        <v>2.7135758772268641</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1275</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217:D217"/>
    <mergeCell ref="A48:D48"/>
    <mergeCell ref="B40:D40"/>
    <mergeCell ref="B15:D15"/>
    <mergeCell ref="A216:D216"/>
    <mergeCell ref="B215:D215"/>
    <mergeCell ref="B214:D214"/>
    <mergeCell ref="A209:D209"/>
    <mergeCell ref="A19:D19"/>
    <mergeCell ref="B38:D38"/>
    <mergeCell ref="B37:D37"/>
    <mergeCell ref="A34:D3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500-000000000000}"/>
  </hyperlinks>
  <pageMargins left="0.75" right="0.75" top="1" bottom="1" header="0.5" footer="0.5"/>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R218"/>
  <sheetViews>
    <sheetView workbookViewId="0">
      <selection activeCell="A52" sqref="A52:D5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4028716</v>
      </c>
      <c r="C2" s="8"/>
      <c r="D2" s="9"/>
    </row>
    <row r="3" spans="1:4" x14ac:dyDescent="0.25">
      <c r="A3" s="26" t="s">
        <v>2</v>
      </c>
      <c r="B3" s="34">
        <v>4017989104157</v>
      </c>
      <c r="C3" s="23"/>
      <c r="D3" s="24"/>
    </row>
    <row r="4" spans="1:4" ht="31.35" customHeight="1" x14ac:dyDescent="0.25">
      <c r="A4" s="26" t="s">
        <v>3</v>
      </c>
      <c r="B4" s="324" t="s">
        <v>318</v>
      </c>
      <c r="C4" s="305"/>
      <c r="D4" s="306"/>
    </row>
    <row r="5" spans="1:4" x14ac:dyDescent="0.25">
      <c r="A5" s="26" t="s">
        <v>5</v>
      </c>
      <c r="B5" s="4" t="s">
        <v>1270</v>
      </c>
      <c r="C5" s="23" t="s">
        <v>1276</v>
      </c>
      <c r="D5" s="24" t="s">
        <v>1277</v>
      </c>
    </row>
    <row r="6" spans="1:4" x14ac:dyDescent="0.25">
      <c r="A6" s="26" t="s">
        <v>9</v>
      </c>
      <c r="B6" s="32"/>
      <c r="C6" s="16"/>
      <c r="D6" s="29"/>
    </row>
    <row r="7" spans="1:4" x14ac:dyDescent="0.25">
      <c r="A7" s="26" t="s">
        <v>10</v>
      </c>
      <c r="B7" s="32"/>
      <c r="C7" s="16"/>
      <c r="D7" s="29"/>
    </row>
    <row r="8" spans="1:4" x14ac:dyDescent="0.25">
      <c r="A8" s="26" t="s">
        <v>11</v>
      </c>
      <c r="B8" s="4" t="s">
        <v>1278</v>
      </c>
      <c r="C8" s="23"/>
      <c r="D8" s="24"/>
    </row>
    <row r="9" spans="1:4" x14ac:dyDescent="0.25">
      <c r="A9" s="26" t="s">
        <v>13</v>
      </c>
      <c r="B9" s="147" t="s">
        <v>738</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20500000</v>
      </c>
      <c r="C12" s="16"/>
      <c r="D12" s="29"/>
    </row>
    <row r="13" spans="1:4" x14ac:dyDescent="0.25">
      <c r="A13" s="26" t="s">
        <v>20</v>
      </c>
      <c r="B13" s="4" t="s">
        <v>541</v>
      </c>
      <c r="C13" s="23"/>
      <c r="D13" s="24"/>
    </row>
    <row r="14" spans="1:4" x14ac:dyDescent="0.25">
      <c r="A14" s="26" t="s">
        <v>22</v>
      </c>
      <c r="B14" s="4" t="s">
        <v>1279</v>
      </c>
      <c r="C14" s="23"/>
      <c r="D14" s="24"/>
    </row>
    <row r="15" spans="1:4" x14ac:dyDescent="0.25">
      <c r="A15" s="26" t="s">
        <v>24</v>
      </c>
      <c r="B15" s="4" t="s">
        <v>319</v>
      </c>
      <c r="C15" s="23"/>
      <c r="D15" s="24"/>
    </row>
    <row r="16" spans="1:4" x14ac:dyDescent="0.25">
      <c r="A16" s="26" t="s">
        <v>26</v>
      </c>
      <c r="B16" s="47">
        <v>20500000</v>
      </c>
      <c r="C16" s="16"/>
      <c r="D16" s="29"/>
    </row>
    <row r="17" spans="1:4" x14ac:dyDescent="0.25">
      <c r="A17" s="26" t="s">
        <v>27</v>
      </c>
      <c r="B17" s="4" t="s">
        <v>541</v>
      </c>
      <c r="C17" s="23"/>
      <c r="D17" s="24"/>
    </row>
    <row r="18" spans="1:4" ht="44.45"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1038</v>
      </c>
      <c r="C21" s="25" t="s">
        <v>1280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0.1076000259920621</v>
      </c>
      <c r="C53" s="1">
        <v>-34</v>
      </c>
      <c r="D53" s="1">
        <v>0</v>
      </c>
    </row>
    <row r="54" spans="1:4" x14ac:dyDescent="0.25">
      <c r="A54" s="26" t="s">
        <v>69</v>
      </c>
      <c r="B54" s="1">
        <v>-1.4424252059727609</v>
      </c>
      <c r="C54" s="1">
        <v>-32.431788071537667</v>
      </c>
      <c r="D54" s="1">
        <v>0</v>
      </c>
    </row>
    <row r="55" spans="1:4" x14ac:dyDescent="0.25">
      <c r="A55" s="26" t="s">
        <v>70</v>
      </c>
      <c r="B55" s="1">
        <v>6.8361542083516982E-2</v>
      </c>
      <c r="C55" s="1">
        <v>-19.739999999999998</v>
      </c>
      <c r="D55" s="1">
        <v>0</v>
      </c>
    </row>
    <row r="56" spans="1:4" x14ac:dyDescent="0.25">
      <c r="A56" s="26" t="s">
        <v>71</v>
      </c>
      <c r="B56" s="1">
        <v>0.13132631429601421</v>
      </c>
      <c r="C56" s="1">
        <v>-47.92</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0.65258876580628944</v>
      </c>
      <c r="C59" s="1">
        <v>0.57118686465278112</v>
      </c>
      <c r="D59" s="1">
        <v>0</v>
      </c>
    </row>
    <row r="60" spans="1:4" ht="30" x14ac:dyDescent="0.25">
      <c r="A60" s="14" t="s">
        <v>75</v>
      </c>
      <c r="B60" s="1">
        <v>6.2577474138960536</v>
      </c>
      <c r="C60" s="1">
        <v>2.7525701100387332</v>
      </c>
      <c r="D60" s="1">
        <v>0</v>
      </c>
    </row>
    <row r="61" spans="1:4" x14ac:dyDescent="0.25">
      <c r="A61" s="13" t="s">
        <v>76</v>
      </c>
      <c r="B61" s="1"/>
      <c r="C61" s="1"/>
      <c r="D61" s="1"/>
    </row>
    <row r="62" spans="1:4" ht="32.1" customHeight="1" x14ac:dyDescent="0.25">
      <c r="A62" s="26" t="s">
        <v>77</v>
      </c>
      <c r="B62" s="1">
        <v>0.479452823678371</v>
      </c>
      <c r="C62" s="1">
        <v>0.58797075414646016</v>
      </c>
      <c r="D62" s="1">
        <v>0</v>
      </c>
    </row>
    <row r="63" spans="1:4" ht="32.1" customHeight="1" x14ac:dyDescent="0.25">
      <c r="A63" s="14" t="s">
        <v>78</v>
      </c>
      <c r="B63" s="1">
        <v>0.92105546910532621</v>
      </c>
      <c r="C63" s="1">
        <v>1.4270121843619341</v>
      </c>
      <c r="D63" s="1">
        <v>0</v>
      </c>
    </row>
    <row r="64" spans="1:4" ht="32.1" customHeight="1" x14ac:dyDescent="0.25">
      <c r="A64" s="14" t="s">
        <v>79</v>
      </c>
      <c r="B64" s="1">
        <v>17.7736514604372</v>
      </c>
      <c r="C64" s="1">
        <v>-3.857359968079066</v>
      </c>
      <c r="D64" s="1">
        <v>0</v>
      </c>
    </row>
    <row r="65" spans="1:4" ht="30" x14ac:dyDescent="0.25">
      <c r="A65" s="14" t="s">
        <v>80</v>
      </c>
      <c r="B65" s="1">
        <v>-11.012270788321979</v>
      </c>
      <c r="C65" s="1">
        <v>-130.48406529022461</v>
      </c>
      <c r="D65" s="1">
        <v>0</v>
      </c>
    </row>
    <row r="66" spans="1:4" x14ac:dyDescent="0.25">
      <c r="A66" s="13" t="s">
        <v>81</v>
      </c>
      <c r="B66" s="1"/>
      <c r="C66" s="1"/>
      <c r="D66" s="1"/>
    </row>
    <row r="67" spans="1:4" ht="32.1" customHeight="1" x14ac:dyDescent="0.25">
      <c r="A67" s="26" t="s">
        <v>82</v>
      </c>
      <c r="B67" s="1">
        <v>0.98789652696694175</v>
      </c>
      <c r="C67" s="1">
        <v>0.75510571484530198</v>
      </c>
      <c r="D67" s="1">
        <v>0</v>
      </c>
    </row>
    <row r="68" spans="1:4" ht="30" x14ac:dyDescent="0.25">
      <c r="A68" s="14" t="s">
        <v>83</v>
      </c>
      <c r="B68" s="1">
        <v>8.0810904403701489</v>
      </c>
      <c r="C68" s="1">
        <v>6.0430555384406837E-2</v>
      </c>
      <c r="D68" s="1">
        <v>0</v>
      </c>
    </row>
    <row r="69" spans="1:4" ht="32.1" customHeight="1" x14ac:dyDescent="0.25">
      <c r="A69" s="13" t="s">
        <v>84</v>
      </c>
      <c r="B69" s="1"/>
      <c r="C69" s="1"/>
      <c r="D69" s="1"/>
    </row>
    <row r="70" spans="1:4" ht="32.1" customHeight="1" x14ac:dyDescent="0.25">
      <c r="A70" s="14" t="s">
        <v>85</v>
      </c>
      <c r="B70" s="1">
        <v>0.49939244900215868</v>
      </c>
      <c r="C70" s="1">
        <v>0.42144850641887238</v>
      </c>
      <c r="D70" s="1">
        <v>0</v>
      </c>
    </row>
    <row r="71" spans="1:4" s="16" customFormat="1" ht="30" x14ac:dyDescent="0.25">
      <c r="A71" s="14" t="s">
        <v>86</v>
      </c>
      <c r="B71" s="1">
        <v>0.49930153510353409</v>
      </c>
      <c r="C71" s="1">
        <v>0.42137188747704118</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27562261</v>
      </c>
      <c r="C78" s="2">
        <v>24377811</v>
      </c>
      <c r="D78" s="2">
        <v>0</v>
      </c>
    </row>
    <row r="79" spans="1:4" x14ac:dyDescent="0.25">
      <c r="A79" s="26" t="s">
        <v>92</v>
      </c>
      <c r="B79" s="2">
        <v>-397565</v>
      </c>
      <c r="C79" s="2">
        <v>-7906160</v>
      </c>
      <c r="D79" s="2">
        <v>0</v>
      </c>
    </row>
    <row r="80" spans="1:4" x14ac:dyDescent="0.25">
      <c r="A80" s="26" t="s">
        <v>93</v>
      </c>
      <c r="B80" s="2">
        <v>29657</v>
      </c>
      <c r="C80" s="2">
        <v>-8287395</v>
      </c>
      <c r="D80" s="2">
        <v>0</v>
      </c>
    </row>
    <row r="81" spans="1:4" x14ac:dyDescent="0.25">
      <c r="A81" s="26" t="s">
        <v>94</v>
      </c>
      <c r="B81" s="2">
        <v>29657</v>
      </c>
      <c r="C81" s="2">
        <v>0</v>
      </c>
      <c r="D81" s="2">
        <v>0</v>
      </c>
    </row>
    <row r="82" spans="1:4" x14ac:dyDescent="0.25">
      <c r="A82" s="26" t="s">
        <v>95</v>
      </c>
      <c r="B82" s="25">
        <v>0</v>
      </c>
      <c r="C82" s="25">
        <v>8287395</v>
      </c>
      <c r="D82" s="25">
        <v>0</v>
      </c>
    </row>
    <row r="83" spans="1:4" ht="15.95" customHeight="1" x14ac:dyDescent="0.25"/>
    <row r="84" spans="1:4" ht="15.75" x14ac:dyDescent="0.25">
      <c r="A84" s="11" t="s">
        <v>96</v>
      </c>
      <c r="B84" s="12">
        <v>2023</v>
      </c>
      <c r="C84" s="12">
        <v>2024</v>
      </c>
      <c r="D84" s="12">
        <v>2025</v>
      </c>
    </row>
    <row r="85" spans="1:4" x14ac:dyDescent="0.25">
      <c r="A85" s="26" t="s">
        <v>97</v>
      </c>
      <c r="B85" s="2">
        <v>43382579</v>
      </c>
      <c r="C85" s="2">
        <v>41975865</v>
      </c>
      <c r="D85" s="2">
        <v>0</v>
      </c>
    </row>
    <row r="86" spans="1:4" x14ac:dyDescent="0.25">
      <c r="A86" s="26" t="s">
        <v>98</v>
      </c>
      <c r="B86" s="2">
        <v>20799900</v>
      </c>
      <c r="C86" s="2">
        <v>24680581</v>
      </c>
      <c r="D86" s="2">
        <v>0</v>
      </c>
    </row>
    <row r="87" spans="1:4" x14ac:dyDescent="0.25">
      <c r="A87" s="26" t="s">
        <v>99</v>
      </c>
      <c r="B87" s="2">
        <v>22582679</v>
      </c>
      <c r="C87" s="2">
        <v>17295284</v>
      </c>
      <c r="D87" s="2">
        <v>0</v>
      </c>
    </row>
    <row r="88" spans="1:4" x14ac:dyDescent="0.25">
      <c r="A88" s="26" t="s">
        <v>100</v>
      </c>
      <c r="B88" s="2">
        <v>43382579</v>
      </c>
      <c r="C88" s="2">
        <v>41975865</v>
      </c>
      <c r="D88" s="2">
        <v>0</v>
      </c>
    </row>
    <row r="89" spans="1:4" x14ac:dyDescent="0.25">
      <c r="A89" s="26" t="s">
        <v>101</v>
      </c>
      <c r="B89" s="2">
        <v>22582679</v>
      </c>
      <c r="C89" s="2">
        <v>17295284</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20799900</v>
      </c>
      <c r="C95" s="2">
        <v>24680581</v>
      </c>
      <c r="D95" s="2">
        <v>0</v>
      </c>
    </row>
    <row r="96" spans="1:4" x14ac:dyDescent="0.25">
      <c r="A96" s="41" t="s">
        <v>105</v>
      </c>
      <c r="B96" s="2">
        <v>1170266</v>
      </c>
      <c r="C96" s="2">
        <v>-6398309</v>
      </c>
      <c r="D96" s="2">
        <v>0</v>
      </c>
    </row>
    <row r="97" spans="1:4" x14ac:dyDescent="0.25">
      <c r="A97" s="41" t="s">
        <v>106</v>
      </c>
      <c r="B97" s="33">
        <v>17.7736514604372</v>
      </c>
      <c r="C97" s="33">
        <v>-3.857359968079066</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20799900</v>
      </c>
      <c r="C118" s="2">
        <v>24680581</v>
      </c>
      <c r="D118" s="2">
        <v>0</v>
      </c>
    </row>
    <row r="119" spans="1:4" x14ac:dyDescent="0.25">
      <c r="A119" s="26" t="s">
        <v>108</v>
      </c>
      <c r="B119" s="2">
        <v>27621415</v>
      </c>
      <c r="C119" s="2">
        <v>24377811</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0.479452823678371</v>
      </c>
      <c r="C139" s="1">
        <v>0.58797075414646016</v>
      </c>
      <c r="D139" s="1">
        <v>0</v>
      </c>
    </row>
    <row r="140" spans="1:4" ht="30" x14ac:dyDescent="0.25">
      <c r="A140" s="14" t="s">
        <v>78</v>
      </c>
      <c r="B140" s="1">
        <v>0.92105546910532621</v>
      </c>
      <c r="C140" s="1">
        <v>1.4270121843619341</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0.1076000259920621</v>
      </c>
      <c r="C161" s="1">
        <v>-34</v>
      </c>
      <c r="D161" s="1">
        <v>0</v>
      </c>
    </row>
    <row r="162" spans="1:4" x14ac:dyDescent="0.25">
      <c r="A162" s="26" t="s">
        <v>69</v>
      </c>
      <c r="B162" s="1">
        <v>-1.4424252059727609</v>
      </c>
      <c r="C162" s="1">
        <v>-32.431788071537667</v>
      </c>
      <c r="D162" s="1">
        <v>0</v>
      </c>
    </row>
    <row r="163" spans="1:4" x14ac:dyDescent="0.25">
      <c r="A163" s="26" t="s">
        <v>70</v>
      </c>
      <c r="B163" s="1">
        <v>6.8361542083516982E-2</v>
      </c>
      <c r="C163" s="1">
        <v>-19.739999999999998</v>
      </c>
      <c r="D163" s="1">
        <v>0</v>
      </c>
    </row>
    <row r="164" spans="1:4" x14ac:dyDescent="0.25">
      <c r="A164" s="26" t="s">
        <v>71</v>
      </c>
      <c r="B164" s="1">
        <v>0.13132631429601421</v>
      </c>
      <c r="C164" s="1">
        <v>-47.92</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0.49939244900215868</v>
      </c>
      <c r="C185" s="1">
        <v>0.42144850641887238</v>
      </c>
      <c r="D185" s="1">
        <v>0</v>
      </c>
    </row>
    <row r="186" spans="1:4" ht="30" x14ac:dyDescent="0.25">
      <c r="A186" s="14" t="s">
        <v>86</v>
      </c>
      <c r="B186" s="1">
        <v>0.49930153510353409</v>
      </c>
      <c r="C186" s="1">
        <v>0.42137188747704118</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1281</v>
      </c>
      <c r="C210" s="301"/>
      <c r="D210" s="302"/>
    </row>
    <row r="211" spans="1:4" x14ac:dyDescent="0.25">
      <c r="A211" s="253" t="s">
        <v>120</v>
      </c>
      <c r="B211" s="311" t="s">
        <v>1282</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600-000000000000}"/>
    <hyperlink ref="B211" r:id="rId2" xr:uid="{00000000-0004-0000-6600-000001000000}"/>
  </hyperlinks>
  <pageMargins left="0.75" right="0.75" top="1" bottom="1" header="0.5" footer="0.5"/>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4031245</v>
      </c>
      <c r="C2" s="8"/>
      <c r="D2" s="9"/>
    </row>
    <row r="3" spans="1:4" x14ac:dyDescent="0.25">
      <c r="A3" s="26" t="s">
        <v>2</v>
      </c>
      <c r="B3" s="34">
        <v>4017991103923</v>
      </c>
      <c r="C3" s="23"/>
      <c r="D3" s="24"/>
    </row>
    <row r="4" spans="1:4" ht="63" customHeight="1" x14ac:dyDescent="0.25">
      <c r="A4" s="26" t="s">
        <v>3</v>
      </c>
      <c r="B4" s="324" t="s">
        <v>1283</v>
      </c>
      <c r="C4" s="305"/>
      <c r="D4" s="306"/>
    </row>
    <row r="5" spans="1:4" x14ac:dyDescent="0.25">
      <c r="A5" s="26" t="s">
        <v>5</v>
      </c>
      <c r="B5" s="4" t="s">
        <v>1270</v>
      </c>
      <c r="C5" s="23" t="s">
        <v>1284</v>
      </c>
      <c r="D5" s="24" t="s">
        <v>1285</v>
      </c>
    </row>
    <row r="6" spans="1:4" x14ac:dyDescent="0.25">
      <c r="A6" s="26" t="s">
        <v>9</v>
      </c>
      <c r="B6" s="32"/>
      <c r="C6" s="16"/>
      <c r="D6" s="29"/>
    </row>
    <row r="7" spans="1:4" x14ac:dyDescent="0.25">
      <c r="A7" s="26" t="s">
        <v>10</v>
      </c>
      <c r="B7" s="32"/>
      <c r="C7" s="16"/>
      <c r="D7" s="29"/>
    </row>
    <row r="8" spans="1:4" x14ac:dyDescent="0.25">
      <c r="A8" s="26" t="s">
        <v>11</v>
      </c>
      <c r="B8" s="4" t="s">
        <v>1286</v>
      </c>
      <c r="C8" s="23"/>
      <c r="D8" s="24"/>
    </row>
    <row r="9" spans="1:4" x14ac:dyDescent="0.25">
      <c r="A9" s="26" t="s">
        <v>13</v>
      </c>
      <c r="B9" s="147"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6500000</v>
      </c>
      <c r="C12" s="16"/>
      <c r="D12" s="29"/>
    </row>
    <row r="13" spans="1:4" x14ac:dyDescent="0.25">
      <c r="A13" s="26" t="s">
        <v>20</v>
      </c>
      <c r="B13" s="4" t="s">
        <v>541</v>
      </c>
      <c r="C13" s="23"/>
      <c r="D13" s="24"/>
    </row>
    <row r="14" spans="1:4" x14ac:dyDescent="0.25">
      <c r="A14" s="26" t="s">
        <v>22</v>
      </c>
      <c r="B14" s="4" t="s">
        <v>1279</v>
      </c>
      <c r="C14" s="23"/>
      <c r="D14" s="24"/>
    </row>
    <row r="15" spans="1:4" x14ac:dyDescent="0.25">
      <c r="A15" s="26" t="s">
        <v>24</v>
      </c>
      <c r="B15" s="4" t="s">
        <v>319</v>
      </c>
      <c r="C15" s="23"/>
      <c r="D15" s="24"/>
    </row>
    <row r="16" spans="1:4" x14ac:dyDescent="0.25">
      <c r="A16" s="26" t="s">
        <v>26</v>
      </c>
      <c r="B16" s="47">
        <v>6500000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792</v>
      </c>
      <c r="C21" s="25" t="s">
        <v>1287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-8.57</v>
      </c>
      <c r="C53" s="1">
        <v>-9.76</v>
      </c>
      <c r="D53" s="1">
        <v>0</v>
      </c>
    </row>
    <row r="54" spans="1:4" x14ac:dyDescent="0.25">
      <c r="A54" s="26" t="s">
        <v>69</v>
      </c>
      <c r="B54" s="1">
        <v>-34.875501637746211</v>
      </c>
      <c r="C54" s="1">
        <v>-32.834327837142688</v>
      </c>
      <c r="D54" s="1">
        <v>0</v>
      </c>
    </row>
    <row r="55" spans="1:4" x14ac:dyDescent="0.25">
      <c r="A55" s="26" t="s">
        <v>70</v>
      </c>
      <c r="B55" s="1">
        <v>-1.64</v>
      </c>
      <c r="C55" s="1">
        <v>-2.19</v>
      </c>
      <c r="D55" s="1">
        <v>0</v>
      </c>
    </row>
    <row r="56" spans="1:4" x14ac:dyDescent="0.25">
      <c r="A56" s="26" t="s">
        <v>71</v>
      </c>
      <c r="B56" s="1">
        <v>-16.09</v>
      </c>
      <c r="C56" s="1">
        <v>-24.6</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0.24711632864284061</v>
      </c>
      <c r="C59" s="1">
        <v>0.26789384900074931</v>
      </c>
      <c r="D59" s="1">
        <v>0</v>
      </c>
    </row>
    <row r="60" spans="1:4" ht="30" x14ac:dyDescent="0.25">
      <c r="A60" s="14" t="s">
        <v>75</v>
      </c>
      <c r="B60" s="1">
        <v>0.96098372603677062</v>
      </c>
      <c r="C60" s="1">
        <v>0.53157801398723692</v>
      </c>
      <c r="D60" s="1">
        <v>0</v>
      </c>
    </row>
    <row r="61" spans="1:4" x14ac:dyDescent="0.25">
      <c r="A61" s="13" t="s">
        <v>76</v>
      </c>
      <c r="B61" s="1"/>
      <c r="C61" s="1"/>
      <c r="D61" s="1"/>
    </row>
    <row r="62" spans="1:4" ht="32.1" customHeight="1" x14ac:dyDescent="0.25">
      <c r="A62" s="26" t="s">
        <v>77</v>
      </c>
      <c r="B62" s="1">
        <v>0.54839934577291161</v>
      </c>
      <c r="C62" s="1">
        <v>0.58797941018730393</v>
      </c>
      <c r="D62" s="1">
        <v>0</v>
      </c>
    </row>
    <row r="63" spans="1:4" ht="32.1" customHeight="1" x14ac:dyDescent="0.25">
      <c r="A63" s="14" t="s">
        <v>78</v>
      </c>
      <c r="B63" s="1">
        <v>5.3680126043111178</v>
      </c>
      <c r="C63" s="1">
        <v>6.5956280286023699</v>
      </c>
      <c r="D63" s="1">
        <v>0</v>
      </c>
    </row>
    <row r="64" spans="1:4" ht="32.1" customHeight="1" x14ac:dyDescent="0.25">
      <c r="A64" s="14" t="s">
        <v>79</v>
      </c>
      <c r="B64" s="1">
        <v>-30.140984496195081</v>
      </c>
      <c r="C64" s="1">
        <v>-33.824993043142683</v>
      </c>
      <c r="D64" s="1">
        <v>0</v>
      </c>
    </row>
    <row r="65" spans="1:4" ht="30" x14ac:dyDescent="0.25">
      <c r="A65" s="14" t="s">
        <v>80</v>
      </c>
      <c r="B65" s="1">
        <v>-4648.4571809396866</v>
      </c>
      <c r="C65" s="1" t="e">
        <v>#DIV/0!</v>
      </c>
      <c r="D65" s="1">
        <v>0</v>
      </c>
    </row>
    <row r="66" spans="1:4" x14ac:dyDescent="0.25">
      <c r="A66" s="13" t="s">
        <v>81</v>
      </c>
      <c r="B66" s="1"/>
      <c r="C66" s="1"/>
      <c r="D66" s="1"/>
    </row>
    <row r="67" spans="1:4" ht="32.1" customHeight="1" x14ac:dyDescent="0.25">
      <c r="A67" s="26" t="s">
        <v>82</v>
      </c>
      <c r="B67" s="1">
        <v>0.91544260408557621</v>
      </c>
      <c r="C67" s="1">
        <v>0.90849433161972715</v>
      </c>
      <c r="D67" s="1">
        <v>0</v>
      </c>
    </row>
    <row r="68" spans="1:4" ht="30" x14ac:dyDescent="0.25">
      <c r="A68" s="14" t="s">
        <v>83</v>
      </c>
      <c r="B68" s="1">
        <v>169.25471025260029</v>
      </c>
      <c r="C68" s="1">
        <v>9.3485763247887963</v>
      </c>
      <c r="D68" s="1">
        <v>0</v>
      </c>
    </row>
    <row r="69" spans="1:4" ht="32.1" customHeight="1" x14ac:dyDescent="0.25">
      <c r="A69" s="13" t="s">
        <v>84</v>
      </c>
      <c r="B69" s="1"/>
      <c r="C69" s="1"/>
      <c r="D69" s="1"/>
    </row>
    <row r="70" spans="1:4" ht="32.1" customHeight="1" x14ac:dyDescent="0.25">
      <c r="A70" s="14" t="s">
        <v>85</v>
      </c>
      <c r="B70" s="1">
        <v>0.78885010995224158</v>
      </c>
      <c r="C70" s="1">
        <v>0.79206088927123175</v>
      </c>
      <c r="D70" s="1">
        <v>0</v>
      </c>
    </row>
    <row r="71" spans="1:4" s="16" customFormat="1" ht="30" x14ac:dyDescent="0.25">
      <c r="A71" s="14" t="s">
        <v>86</v>
      </c>
      <c r="B71" s="1">
        <v>0.76141893070672384</v>
      </c>
      <c r="C71" s="1">
        <v>0.76716621647960515</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199997410</v>
      </c>
      <c r="C78" s="2">
        <v>228816117</v>
      </c>
      <c r="D78" s="2">
        <v>0</v>
      </c>
    </row>
    <row r="79" spans="1:4" x14ac:dyDescent="0.25">
      <c r="A79" s="26" t="s">
        <v>92</v>
      </c>
      <c r="B79" s="2">
        <v>-69750100</v>
      </c>
      <c r="C79" s="2">
        <v>-75130234</v>
      </c>
      <c r="D79" s="2">
        <v>0</v>
      </c>
    </row>
    <row r="80" spans="1:4" x14ac:dyDescent="0.25">
      <c r="A80" s="26" t="s">
        <v>93</v>
      </c>
      <c r="B80" s="2">
        <v>-17147376</v>
      </c>
      <c r="C80" s="2">
        <v>-22327240</v>
      </c>
      <c r="D80" s="2">
        <v>0</v>
      </c>
    </row>
    <row r="81" spans="1:4" x14ac:dyDescent="0.25">
      <c r="A81" s="26" t="s">
        <v>94</v>
      </c>
      <c r="B81" s="2">
        <v>0</v>
      </c>
      <c r="C81" s="2">
        <v>0</v>
      </c>
      <c r="D81" s="2">
        <v>0</v>
      </c>
    </row>
    <row r="82" spans="1:4" x14ac:dyDescent="0.25">
      <c r="A82" s="26" t="s">
        <v>95</v>
      </c>
      <c r="B82" s="25">
        <v>17147376</v>
      </c>
      <c r="C82" s="25">
        <v>22327240</v>
      </c>
      <c r="D82" s="25">
        <v>0</v>
      </c>
    </row>
    <row r="83" spans="1:4" ht="15.95" customHeight="1" x14ac:dyDescent="0.25"/>
    <row r="84" spans="1:4" ht="15.75" x14ac:dyDescent="0.25">
      <c r="A84" s="11" t="s">
        <v>96</v>
      </c>
      <c r="B84" s="12">
        <v>2023</v>
      </c>
      <c r="C84" s="12">
        <v>2024</v>
      </c>
      <c r="D84" s="12">
        <v>2025</v>
      </c>
    </row>
    <row r="85" spans="1:4" x14ac:dyDescent="0.25">
      <c r="A85" s="26" t="s">
        <v>97</v>
      </c>
      <c r="B85" s="2">
        <v>1043371655</v>
      </c>
      <c r="C85" s="2">
        <v>1018142919</v>
      </c>
      <c r="D85" s="2">
        <v>0</v>
      </c>
    </row>
    <row r="86" spans="1:4" x14ac:dyDescent="0.25">
      <c r="A86" s="26" t="s">
        <v>98</v>
      </c>
      <c r="B86" s="2">
        <v>572184333</v>
      </c>
      <c r="C86" s="2">
        <v>598647073</v>
      </c>
      <c r="D86" s="2">
        <v>0</v>
      </c>
    </row>
    <row r="87" spans="1:4" x14ac:dyDescent="0.25">
      <c r="A87" s="26" t="s">
        <v>99</v>
      </c>
      <c r="B87" s="2">
        <v>106591466</v>
      </c>
      <c r="C87" s="2">
        <v>90764226</v>
      </c>
      <c r="D87" s="2">
        <v>0</v>
      </c>
    </row>
    <row r="88" spans="1:4" x14ac:dyDescent="0.25">
      <c r="A88" s="26" t="s">
        <v>100</v>
      </c>
      <c r="B88" s="2">
        <v>1043371655</v>
      </c>
      <c r="C88" s="2">
        <v>1018142919</v>
      </c>
      <c r="D88" s="2">
        <v>0</v>
      </c>
    </row>
    <row r="89" spans="1:4" x14ac:dyDescent="0.25">
      <c r="A89" s="26" t="s">
        <v>101</v>
      </c>
      <c r="B89" s="2">
        <v>471187322</v>
      </c>
      <c r="C89" s="2">
        <v>419495846</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572184333</v>
      </c>
      <c r="C95" s="2">
        <v>598647073</v>
      </c>
      <c r="D95" s="2">
        <v>0</v>
      </c>
    </row>
    <row r="96" spans="1:4" x14ac:dyDescent="0.25">
      <c r="A96" s="41" t="s">
        <v>105</v>
      </c>
      <c r="B96" s="2">
        <v>-18983598</v>
      </c>
      <c r="C96" s="2">
        <v>-17698365</v>
      </c>
      <c r="D96" s="2">
        <v>0</v>
      </c>
    </row>
    <row r="97" spans="1:4" x14ac:dyDescent="0.25">
      <c r="A97" s="41" t="s">
        <v>106</v>
      </c>
      <c r="B97" s="33">
        <v>-30.140984496195081</v>
      </c>
      <c r="C97" s="33">
        <v>-33.824993043142683</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572184333</v>
      </c>
      <c r="C118" s="2">
        <v>598647073</v>
      </c>
      <c r="D118" s="2">
        <v>0</v>
      </c>
    </row>
    <row r="119" spans="1:4" x14ac:dyDescent="0.25">
      <c r="A119" s="26" t="s">
        <v>108</v>
      </c>
      <c r="B119" s="2">
        <v>246938363</v>
      </c>
      <c r="C119" s="2">
        <v>276133537</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0.54839934577291161</v>
      </c>
      <c r="C139" s="1">
        <v>0.58797941018730393</v>
      </c>
      <c r="D139" s="1">
        <v>0</v>
      </c>
    </row>
    <row r="140" spans="1:4" ht="30" x14ac:dyDescent="0.25">
      <c r="A140" s="14" t="s">
        <v>78</v>
      </c>
      <c r="B140" s="1">
        <v>5.3680126043111178</v>
      </c>
      <c r="C140" s="1">
        <v>6.5956280286023699</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-8.57</v>
      </c>
      <c r="C161" s="1">
        <v>-9.76</v>
      </c>
      <c r="D161" s="1">
        <v>0</v>
      </c>
    </row>
    <row r="162" spans="1:4" x14ac:dyDescent="0.25">
      <c r="A162" s="26" t="s">
        <v>69</v>
      </c>
      <c r="B162" s="1">
        <v>-34.875501637746211</v>
      </c>
      <c r="C162" s="1">
        <v>-32.834327837142688</v>
      </c>
      <c r="D162" s="1">
        <v>0</v>
      </c>
    </row>
    <row r="163" spans="1:4" x14ac:dyDescent="0.25">
      <c r="A163" s="26" t="s">
        <v>70</v>
      </c>
      <c r="B163" s="1">
        <v>-1.64</v>
      </c>
      <c r="C163" s="1">
        <v>-2.19</v>
      </c>
      <c r="D163" s="1">
        <v>0</v>
      </c>
    </row>
    <row r="164" spans="1:4" x14ac:dyDescent="0.25">
      <c r="A164" s="26" t="s">
        <v>71</v>
      </c>
      <c r="B164" s="1">
        <v>-16.09</v>
      </c>
      <c r="C164" s="1">
        <v>-24.6</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0.78885010995224158</v>
      </c>
      <c r="C185" s="1">
        <v>0.79206088927123175</v>
      </c>
      <c r="D185" s="1">
        <v>0</v>
      </c>
    </row>
    <row r="186" spans="1:4" ht="30" x14ac:dyDescent="0.25">
      <c r="A186" s="14" t="s">
        <v>86</v>
      </c>
      <c r="B186" s="1">
        <v>0.76141893070672384</v>
      </c>
      <c r="C186" s="1">
        <v>0.76716621647960515</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R218"/>
  <sheetViews>
    <sheetView workbookViewId="0">
      <selection activeCell="I5" sqref="I5:I20"/>
    </sheetView>
  </sheetViews>
  <sheetFormatPr defaultColWidth="8.85546875" defaultRowHeight="15" x14ac:dyDescent="0.25"/>
  <cols>
    <col min="1" max="1" width="41.42578125" customWidth="1"/>
    <col min="2" max="2" width="14.42578125" customWidth="1"/>
    <col min="3" max="3" width="20.140625" customWidth="1"/>
    <col min="4" max="4" width="15.7109375" customWidth="1"/>
    <col min="9" max="9" width="24" customWidth="1"/>
  </cols>
  <sheetData>
    <row r="1" spans="1:4" ht="23.1" customHeight="1" x14ac:dyDescent="0.3">
      <c r="A1" s="298" t="s">
        <v>0</v>
      </c>
      <c r="B1" s="299"/>
      <c r="C1" s="299"/>
      <c r="D1" s="299"/>
    </row>
    <row r="2" spans="1:4" x14ac:dyDescent="0.25">
      <c r="A2" s="26" t="s">
        <v>1</v>
      </c>
      <c r="B2" s="30">
        <v>6080944</v>
      </c>
      <c r="C2" s="8"/>
      <c r="D2" s="9"/>
    </row>
    <row r="3" spans="1:4" x14ac:dyDescent="0.25">
      <c r="A3" s="26" t="s">
        <v>2</v>
      </c>
      <c r="B3" s="34">
        <v>4017006157178</v>
      </c>
      <c r="C3" s="23"/>
      <c r="D3" s="24"/>
    </row>
    <row r="4" spans="1:4" ht="66.599999999999994" customHeight="1" x14ac:dyDescent="0.25">
      <c r="A4" s="26" t="s">
        <v>3</v>
      </c>
      <c r="B4" s="324" t="s">
        <v>321</v>
      </c>
      <c r="C4" s="305"/>
      <c r="D4" s="306"/>
    </row>
    <row r="5" spans="1:4" x14ac:dyDescent="0.25">
      <c r="A5" s="26" t="s">
        <v>5</v>
      </c>
      <c r="B5" s="4" t="s">
        <v>1270</v>
      </c>
      <c r="C5" s="23" t="s">
        <v>1288</v>
      </c>
      <c r="D5" s="24" t="s">
        <v>1289</v>
      </c>
    </row>
    <row r="6" spans="1:4" x14ac:dyDescent="0.25">
      <c r="A6" s="26" t="s">
        <v>9</v>
      </c>
      <c r="B6" s="32"/>
      <c r="C6" s="16"/>
      <c r="D6" s="29"/>
    </row>
    <row r="7" spans="1:4" x14ac:dyDescent="0.25">
      <c r="A7" s="26" t="s">
        <v>10</v>
      </c>
      <c r="B7" s="67">
        <v>38783.355555555558</v>
      </c>
      <c r="C7" s="16"/>
      <c r="D7" s="29"/>
    </row>
    <row r="8" spans="1:4" x14ac:dyDescent="0.25">
      <c r="A8" s="26" t="s">
        <v>11</v>
      </c>
      <c r="B8" s="4" t="s">
        <v>1290</v>
      </c>
      <c r="C8" s="23"/>
      <c r="D8" s="24"/>
    </row>
    <row r="9" spans="1:4" x14ac:dyDescent="0.25">
      <c r="A9" s="26" t="s">
        <v>13</v>
      </c>
      <c r="B9" s="148" t="s">
        <v>738</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160130721</v>
      </c>
      <c r="C12" s="16"/>
      <c r="D12" s="29"/>
    </row>
    <row r="13" spans="1:4" x14ac:dyDescent="0.25">
      <c r="A13" s="26" t="s">
        <v>20</v>
      </c>
      <c r="B13" s="4" t="s">
        <v>541</v>
      </c>
      <c r="C13" s="23"/>
      <c r="D13" s="24"/>
    </row>
    <row r="14" spans="1:4" x14ac:dyDescent="0.25">
      <c r="A14" s="26" t="s">
        <v>22</v>
      </c>
      <c r="B14" s="4" t="s">
        <v>1291</v>
      </c>
      <c r="C14" s="23"/>
      <c r="D14" s="24"/>
    </row>
    <row r="15" spans="1:4" x14ac:dyDescent="0.25">
      <c r="A15" s="26" t="s">
        <v>24</v>
      </c>
      <c r="B15" s="4" t="s">
        <v>322</v>
      </c>
      <c r="C15" s="23"/>
      <c r="D15" s="24"/>
    </row>
    <row r="16" spans="1:4" x14ac:dyDescent="0.25">
      <c r="A16" s="26" t="s">
        <v>26</v>
      </c>
      <c r="B16" s="47">
        <v>160130721</v>
      </c>
      <c r="C16" s="16"/>
      <c r="D16" s="29"/>
    </row>
    <row r="17" spans="1:4" x14ac:dyDescent="0.25">
      <c r="A17" s="26" t="s">
        <v>27</v>
      </c>
      <c r="B17" s="4" t="s">
        <v>541</v>
      </c>
      <c r="C17" s="23"/>
      <c r="D17" s="24"/>
    </row>
    <row r="18" spans="1:4" ht="27.6" customHeight="1" x14ac:dyDescent="0.25">
      <c r="A18" s="26" t="s">
        <v>28</v>
      </c>
      <c r="B18" s="5" t="s">
        <v>1292</v>
      </c>
      <c r="C18" s="310" t="s">
        <v>785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1293</v>
      </c>
      <c r="C21" s="25" t="s">
        <v>1294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-17.21</v>
      </c>
      <c r="C53" s="1">
        <v>-21.53</v>
      </c>
      <c r="D53" s="1">
        <v>0</v>
      </c>
    </row>
    <row r="54" spans="1:4" x14ac:dyDescent="0.25">
      <c r="A54" s="26" t="s">
        <v>69</v>
      </c>
      <c r="B54" s="1">
        <v>-104.6719832712965</v>
      </c>
      <c r="C54" s="1">
        <v>-114.64858653587321</v>
      </c>
      <c r="D54" s="1">
        <v>0</v>
      </c>
    </row>
    <row r="55" spans="1:4" x14ac:dyDescent="0.25">
      <c r="A55" s="26" t="s">
        <v>70</v>
      </c>
      <c r="B55" s="1">
        <v>-4.72</v>
      </c>
      <c r="C55" s="1">
        <v>-7.32</v>
      </c>
      <c r="D55" s="1">
        <v>0</v>
      </c>
    </row>
    <row r="56" spans="1:4" x14ac:dyDescent="0.25">
      <c r="A56" s="26" t="s">
        <v>71</v>
      </c>
      <c r="B56" s="1">
        <v>-6.12</v>
      </c>
      <c r="C56" s="1">
        <v>-9.4700000000000006</v>
      </c>
      <c r="D56" s="1">
        <v>0</v>
      </c>
    </row>
    <row r="57" spans="1:4" x14ac:dyDescent="0.25">
      <c r="A57" s="13" t="s">
        <v>72</v>
      </c>
      <c r="B57" s="1"/>
      <c r="C57" s="1"/>
      <c r="D57" s="1"/>
    </row>
    <row r="58" spans="1:4" x14ac:dyDescent="0.25">
      <c r="A58" s="26" t="s">
        <v>73</v>
      </c>
      <c r="B58" s="1">
        <v>5.7863278991960998</v>
      </c>
      <c r="C58" s="1">
        <v>7.8880653139764716</v>
      </c>
      <c r="D58" s="1">
        <v>0</v>
      </c>
    </row>
    <row r="59" spans="1:4" ht="29.45" customHeight="1" x14ac:dyDescent="0.25">
      <c r="A59" s="26" t="s">
        <v>74</v>
      </c>
      <c r="B59" s="1">
        <v>0.30730464344435188</v>
      </c>
      <c r="C59" s="1">
        <v>0.37620044523395563</v>
      </c>
      <c r="D59" s="1">
        <v>0</v>
      </c>
    </row>
    <row r="60" spans="1:4" ht="30" x14ac:dyDescent="0.25">
      <c r="A60" s="14" t="s">
        <v>75</v>
      </c>
      <c r="B60" s="1">
        <v>6.9214640842464714</v>
      </c>
      <c r="C60" s="1">
        <v>4.3570557971046204</v>
      </c>
      <c r="D60" s="1">
        <v>0</v>
      </c>
    </row>
    <row r="61" spans="1:4" x14ac:dyDescent="0.25">
      <c r="A61" s="13" t="s">
        <v>76</v>
      </c>
      <c r="B61" s="1"/>
      <c r="C61" s="1"/>
      <c r="D61" s="1"/>
    </row>
    <row r="62" spans="1:4" ht="32.1" customHeight="1" x14ac:dyDescent="0.25">
      <c r="A62" s="26" t="s">
        <v>77</v>
      </c>
      <c r="B62" s="1">
        <v>0.17474028626805499</v>
      </c>
      <c r="C62" s="1">
        <v>0.18863277534191139</v>
      </c>
      <c r="D62" s="1">
        <v>0</v>
      </c>
    </row>
    <row r="63" spans="1:4" ht="32.1" customHeight="1" x14ac:dyDescent="0.25">
      <c r="A63" s="14" t="s">
        <v>78</v>
      </c>
      <c r="B63" s="1">
        <v>0.2264369416569727</v>
      </c>
      <c r="C63" s="1">
        <v>0.2441473042600685</v>
      </c>
      <c r="D63" s="1">
        <v>0</v>
      </c>
    </row>
    <row r="64" spans="1:4" ht="32.1" customHeight="1" x14ac:dyDescent="0.25">
      <c r="A64" s="14" t="s">
        <v>79</v>
      </c>
      <c r="B64" s="1">
        <v>-0.69539120554063594</v>
      </c>
      <c r="C64" s="1">
        <v>-0.53930520945566396</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v>0.86596901052246267</v>
      </c>
      <c r="C67" s="1">
        <v>0.83639748961452132</v>
      </c>
      <c r="D67" s="1">
        <v>0</v>
      </c>
    </row>
    <row r="68" spans="1:4" ht="30" x14ac:dyDescent="0.25">
      <c r="A68" s="14" t="s">
        <v>83</v>
      </c>
      <c r="B68" s="1">
        <v>0</v>
      </c>
      <c r="C68" s="1" t="e">
        <v>#DIV/0!</v>
      </c>
      <c r="D68" s="1">
        <v>0</v>
      </c>
    </row>
    <row r="69" spans="1:4" ht="32.1" customHeight="1" x14ac:dyDescent="0.25">
      <c r="A69" s="13" t="s">
        <v>84</v>
      </c>
      <c r="B69" s="1"/>
      <c r="C69" s="1"/>
      <c r="D69" s="1"/>
    </row>
    <row r="70" spans="1:4" ht="32.1" customHeight="1" x14ac:dyDescent="0.25">
      <c r="A70" s="14" t="s">
        <v>85</v>
      </c>
      <c r="B70" s="1">
        <v>2.034822592849872</v>
      </c>
      <c r="C70" s="1">
        <v>1.8334204066232711</v>
      </c>
      <c r="D70" s="1">
        <v>0</v>
      </c>
    </row>
    <row r="71" spans="1:4" s="16" customFormat="1" ht="30" x14ac:dyDescent="0.25">
      <c r="A71" s="14" t="s">
        <v>86</v>
      </c>
      <c r="B71" s="1">
        <v>1.8131490633258069</v>
      </c>
      <c r="C71" s="1">
        <v>1.6773264909596211</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5201905</v>
      </c>
      <c r="C78" s="2">
        <v>5168952</v>
      </c>
      <c r="D78" s="2">
        <v>0</v>
      </c>
    </row>
    <row r="79" spans="1:4" x14ac:dyDescent="0.25">
      <c r="A79" s="26" t="s">
        <v>92</v>
      </c>
      <c r="B79" s="2">
        <v>-22947779</v>
      </c>
      <c r="C79" s="2">
        <v>-30252381</v>
      </c>
      <c r="D79" s="2">
        <v>0</v>
      </c>
    </row>
    <row r="80" spans="1:4" x14ac:dyDescent="0.25">
      <c r="A80" s="26" t="s">
        <v>93</v>
      </c>
      <c r="B80" s="2">
        <v>-3772998</v>
      </c>
      <c r="C80" s="2">
        <v>-5680678</v>
      </c>
      <c r="D80" s="2">
        <v>0</v>
      </c>
    </row>
    <row r="81" spans="1:4" x14ac:dyDescent="0.25">
      <c r="A81" s="26" t="s">
        <v>94</v>
      </c>
      <c r="B81" s="2">
        <v>0</v>
      </c>
      <c r="C81" s="2">
        <v>0</v>
      </c>
      <c r="D81" s="2">
        <v>0</v>
      </c>
    </row>
    <row r="82" spans="1:4" x14ac:dyDescent="0.25">
      <c r="A82" s="26" t="s">
        <v>95</v>
      </c>
      <c r="B82" s="25">
        <v>3772998</v>
      </c>
      <c r="C82" s="25">
        <v>5680678</v>
      </c>
      <c r="D82" s="25">
        <v>0</v>
      </c>
    </row>
    <row r="83" spans="1:4" ht="15.95" customHeight="1" x14ac:dyDescent="0.25"/>
    <row r="84" spans="1:4" ht="15.75" x14ac:dyDescent="0.25">
      <c r="A84" s="11" t="s">
        <v>96</v>
      </c>
      <c r="B84" s="12">
        <v>2023</v>
      </c>
      <c r="C84" s="12">
        <v>2024</v>
      </c>
      <c r="D84" s="12">
        <v>2025</v>
      </c>
    </row>
    <row r="85" spans="1:4" x14ac:dyDescent="0.25">
      <c r="A85" s="26" t="s">
        <v>97</v>
      </c>
      <c r="B85" s="2">
        <v>79886804</v>
      </c>
      <c r="C85" s="2">
        <v>77616008</v>
      </c>
      <c r="D85" s="2">
        <v>0</v>
      </c>
    </row>
    <row r="86" spans="1:4" x14ac:dyDescent="0.25">
      <c r="A86" s="26" t="s">
        <v>98</v>
      </c>
      <c r="B86" s="2">
        <v>13959443</v>
      </c>
      <c r="C86" s="2">
        <v>14640923</v>
      </c>
      <c r="D86" s="2">
        <v>0</v>
      </c>
    </row>
    <row r="87" spans="1:4" x14ac:dyDescent="0.25">
      <c r="A87" s="26" t="s">
        <v>99</v>
      </c>
      <c r="B87" s="2">
        <v>61648258</v>
      </c>
      <c r="C87" s="2">
        <v>59967580</v>
      </c>
      <c r="D87" s="2">
        <v>0</v>
      </c>
    </row>
    <row r="88" spans="1:4" x14ac:dyDescent="0.25">
      <c r="A88" s="26" t="s">
        <v>100</v>
      </c>
      <c r="B88" s="2">
        <v>79886804</v>
      </c>
      <c r="C88" s="2">
        <v>77616008</v>
      </c>
      <c r="D88" s="2">
        <v>0</v>
      </c>
    </row>
    <row r="89" spans="1:4" x14ac:dyDescent="0.25">
      <c r="A89" s="26" t="s">
        <v>101</v>
      </c>
      <c r="B89" s="2">
        <v>65927361</v>
      </c>
      <c r="C89" s="2">
        <v>62975085</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13959443</v>
      </c>
      <c r="C95" s="2">
        <v>14640923</v>
      </c>
      <c r="D95" s="2">
        <v>0</v>
      </c>
    </row>
    <row r="96" spans="1:4" x14ac:dyDescent="0.25">
      <c r="A96" s="41" t="s">
        <v>105</v>
      </c>
      <c r="B96" s="2">
        <v>-20074230</v>
      </c>
      <c r="C96" s="2">
        <v>-27147750</v>
      </c>
      <c r="D96" s="2">
        <v>0</v>
      </c>
    </row>
    <row r="97" spans="1:4" x14ac:dyDescent="0.25">
      <c r="A97" s="41" t="s">
        <v>106</v>
      </c>
      <c r="B97" s="33">
        <v>-0.69539120554063594</v>
      </c>
      <c r="C97" s="33">
        <v>-0.53930520945566396</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13959443</v>
      </c>
      <c r="C118" s="2">
        <v>14640923</v>
      </c>
      <c r="D118" s="2">
        <v>0</v>
      </c>
    </row>
    <row r="119" spans="1:4" x14ac:dyDescent="0.25">
      <c r="A119" s="26" t="s">
        <v>108</v>
      </c>
      <c r="B119" s="2">
        <v>24376754</v>
      </c>
      <c r="C119" s="2">
        <v>29626314</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0.17474028626805499</v>
      </c>
      <c r="C139" s="1">
        <v>0.18863277534191139</v>
      </c>
      <c r="D139" s="1">
        <v>0</v>
      </c>
    </row>
    <row r="140" spans="1:4" ht="30" x14ac:dyDescent="0.25">
      <c r="A140" s="14" t="s">
        <v>78</v>
      </c>
      <c r="B140" s="1">
        <v>0.2264369416569727</v>
      </c>
      <c r="C140" s="1">
        <v>0.2441473042600685</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-17.21</v>
      </c>
      <c r="C161" s="1">
        <v>-21.53</v>
      </c>
      <c r="D161" s="1">
        <v>0</v>
      </c>
    </row>
    <row r="162" spans="1:4" x14ac:dyDescent="0.25">
      <c r="A162" s="26" t="s">
        <v>69</v>
      </c>
      <c r="B162" s="1">
        <v>-104.6719832712965</v>
      </c>
      <c r="C162" s="1">
        <v>-114.64858653587321</v>
      </c>
      <c r="D162" s="1">
        <v>0</v>
      </c>
    </row>
    <row r="163" spans="1:4" x14ac:dyDescent="0.25">
      <c r="A163" s="26" t="s">
        <v>558</v>
      </c>
      <c r="B163" s="1">
        <v>-4.72</v>
      </c>
      <c r="C163" s="1">
        <v>-7.32</v>
      </c>
      <c r="D163" s="1">
        <v>0</v>
      </c>
    </row>
    <row r="164" spans="1:4" x14ac:dyDescent="0.25">
      <c r="A164" s="26" t="s">
        <v>71</v>
      </c>
      <c r="B164" s="1">
        <v>-6.12</v>
      </c>
      <c r="C164" s="1">
        <v>-9.4700000000000006</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2.034822592849872</v>
      </c>
      <c r="C185" s="1">
        <v>1.8334204066232711</v>
      </c>
      <c r="D185" s="1">
        <v>0</v>
      </c>
    </row>
    <row r="186" spans="1:4" ht="30" x14ac:dyDescent="0.25">
      <c r="A186" s="14" t="s">
        <v>86</v>
      </c>
      <c r="B186" s="1">
        <v>1.8131490633258069</v>
      </c>
      <c r="C186" s="1">
        <v>1.6773264909596211</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1233</v>
      </c>
      <c r="C210" s="301"/>
      <c r="D210" s="302"/>
    </row>
    <row r="211" spans="1:4" x14ac:dyDescent="0.25">
      <c r="A211" s="253" t="s">
        <v>120</v>
      </c>
      <c r="B211" s="311" t="s">
        <v>1234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800-000000000000}"/>
    <hyperlink ref="B211" r:id="rId2" xr:uid="{00000000-0004-0000-6800-000001000000}"/>
  </hyperlinks>
  <pageMargins left="0.75" right="0.75" top="1" bottom="1" header="0.5" footer="0.5"/>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R218"/>
  <sheetViews>
    <sheetView workbookViewId="0">
      <selection activeCell="J7" sqref="J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6531482</v>
      </c>
      <c r="C2" s="8"/>
      <c r="D2" s="9"/>
    </row>
    <row r="3" spans="1:4" x14ac:dyDescent="0.25">
      <c r="A3" s="26" t="s">
        <v>2</v>
      </c>
      <c r="B3" s="34">
        <v>4017009511762</v>
      </c>
      <c r="C3" s="23"/>
      <c r="D3" s="24"/>
    </row>
    <row r="4" spans="1:4" ht="31.35" customHeight="1" x14ac:dyDescent="0.25">
      <c r="A4" s="26" t="s">
        <v>3</v>
      </c>
      <c r="B4" s="324" t="s">
        <v>323</v>
      </c>
      <c r="C4" s="305"/>
      <c r="D4" s="306"/>
    </row>
    <row r="5" spans="1:4" ht="48" customHeight="1" x14ac:dyDescent="0.25">
      <c r="A5" s="26" t="s">
        <v>5</v>
      </c>
      <c r="B5" s="4" t="s">
        <v>1270</v>
      </c>
      <c r="C5" s="57" t="s">
        <v>1295</v>
      </c>
      <c r="D5" s="24" t="s">
        <v>1285</v>
      </c>
    </row>
    <row r="6" spans="1:4" x14ac:dyDescent="0.25">
      <c r="A6" s="26" t="s">
        <v>9</v>
      </c>
      <c r="B6" s="32"/>
      <c r="C6" s="16"/>
      <c r="D6" s="29"/>
    </row>
    <row r="7" spans="1:4" x14ac:dyDescent="0.25">
      <c r="A7" s="26" t="s">
        <v>10</v>
      </c>
      <c r="B7" s="67">
        <v>40108.613888888889</v>
      </c>
      <c r="C7" s="16"/>
      <c r="D7" s="29"/>
    </row>
    <row r="8" spans="1:4" x14ac:dyDescent="0.25">
      <c r="A8" s="26" t="s">
        <v>11</v>
      </c>
      <c r="B8" s="4" t="s">
        <v>1296</v>
      </c>
      <c r="C8" s="23"/>
      <c r="D8" s="24"/>
    </row>
    <row r="9" spans="1:4" x14ac:dyDescent="0.25">
      <c r="A9" s="26" t="s">
        <v>13</v>
      </c>
      <c r="B9" s="148" t="s">
        <v>738</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24500000</v>
      </c>
      <c r="C12" s="16"/>
      <c r="D12" s="29"/>
    </row>
    <row r="13" spans="1:4" x14ac:dyDescent="0.25">
      <c r="A13" s="26" t="s">
        <v>20</v>
      </c>
      <c r="B13" s="4" t="s">
        <v>541</v>
      </c>
      <c r="C13" s="23"/>
      <c r="D13" s="24"/>
    </row>
    <row r="14" spans="1:4" x14ac:dyDescent="0.25">
      <c r="A14" s="26" t="s">
        <v>22</v>
      </c>
      <c r="B14" s="4" t="s">
        <v>1279</v>
      </c>
      <c r="C14" s="23"/>
      <c r="D14" s="24"/>
    </row>
    <row r="15" spans="1:4" x14ac:dyDescent="0.25">
      <c r="A15" s="26" t="s">
        <v>24</v>
      </c>
      <c r="B15" s="4" t="s">
        <v>319</v>
      </c>
      <c r="C15" s="23"/>
      <c r="D15" s="24"/>
    </row>
    <row r="16" spans="1:4" x14ac:dyDescent="0.25">
      <c r="A16" s="26" t="s">
        <v>26</v>
      </c>
      <c r="B16" s="47">
        <v>24500000</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1297</v>
      </c>
      <c r="C21" s="25" t="s">
        <v>1298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-3.52</v>
      </c>
      <c r="C53" s="1">
        <v>-10.25</v>
      </c>
      <c r="D53" s="1">
        <v>0</v>
      </c>
    </row>
    <row r="54" spans="1:4" x14ac:dyDescent="0.25">
      <c r="A54" s="26" t="s">
        <v>69</v>
      </c>
      <c r="B54" s="1">
        <v>-12.60324703934236</v>
      </c>
      <c r="C54" s="1">
        <v>-11.410140429650809</v>
      </c>
      <c r="D54" s="1">
        <v>0</v>
      </c>
    </row>
    <row r="55" spans="1:4" x14ac:dyDescent="0.25">
      <c r="A55" s="26" t="s">
        <v>70</v>
      </c>
      <c r="B55" s="1">
        <v>-6.44</v>
      </c>
      <c r="C55" s="1">
        <v>-22.39</v>
      </c>
      <c r="D55" s="1">
        <v>0</v>
      </c>
    </row>
    <row r="56" spans="1:4" x14ac:dyDescent="0.25">
      <c r="A56" s="26" t="s">
        <v>71</v>
      </c>
      <c r="B56" s="1">
        <v>-47.31</v>
      </c>
      <c r="C56" s="1">
        <v>159.26</v>
      </c>
      <c r="D56" s="1">
        <v>0</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2.083261254438566</v>
      </c>
      <c r="C59" s="1">
        <v>2.2024036991358589</v>
      </c>
      <c r="D59" s="1">
        <v>0</v>
      </c>
    </row>
    <row r="60" spans="1:4" ht="30" x14ac:dyDescent="0.25">
      <c r="A60" s="14" t="s">
        <v>75</v>
      </c>
      <c r="B60" s="1">
        <v>23.964248577260459</v>
      </c>
      <c r="C60" s="1">
        <v>11.62918333839051</v>
      </c>
      <c r="D60" s="1">
        <v>0</v>
      </c>
    </row>
    <row r="61" spans="1:4" x14ac:dyDescent="0.25">
      <c r="A61" s="13" t="s">
        <v>76</v>
      </c>
      <c r="B61" s="1"/>
      <c r="C61" s="1"/>
      <c r="D61" s="1"/>
    </row>
    <row r="62" spans="1:4" ht="32.1" customHeight="1" x14ac:dyDescent="0.25">
      <c r="A62" s="26" t="s">
        <v>77</v>
      </c>
      <c r="B62" s="1">
        <v>0.62632988672766909</v>
      </c>
      <c r="C62" s="1">
        <v>0.87470298437724314</v>
      </c>
      <c r="D62" s="1">
        <v>0</v>
      </c>
    </row>
    <row r="63" spans="1:4" ht="32.1" customHeight="1" x14ac:dyDescent="0.25">
      <c r="A63" s="14" t="s">
        <v>78</v>
      </c>
      <c r="B63" s="1">
        <v>4.6003839873353662</v>
      </c>
      <c r="C63" s="1">
        <v>-10.128822179345921</v>
      </c>
      <c r="D63" s="1">
        <v>0</v>
      </c>
    </row>
    <row r="64" spans="1:4" ht="32.1" customHeight="1" x14ac:dyDescent="0.25">
      <c r="A64" s="14" t="s">
        <v>79</v>
      </c>
      <c r="B64" s="1">
        <v>-3.8971526790839781</v>
      </c>
      <c r="C64" s="1">
        <v>-4.8378003224275599</v>
      </c>
      <c r="D64" s="1">
        <v>0</v>
      </c>
    </row>
    <row r="65" spans="1:4" ht="30" x14ac:dyDescent="0.25">
      <c r="A65" s="14" t="s">
        <v>80</v>
      </c>
      <c r="B65" s="1">
        <v>-241.16222958152341</v>
      </c>
      <c r="C65" s="1">
        <v>-74.867118381811608</v>
      </c>
      <c r="D65" s="1">
        <v>0</v>
      </c>
    </row>
    <row r="66" spans="1:4" x14ac:dyDescent="0.25">
      <c r="A66" s="13" t="s">
        <v>81</v>
      </c>
      <c r="B66" s="1"/>
      <c r="C66" s="1"/>
      <c r="D66" s="1"/>
    </row>
    <row r="67" spans="1:4" ht="32.1" customHeight="1" x14ac:dyDescent="0.25">
      <c r="A67" s="26" t="s">
        <v>82</v>
      </c>
      <c r="B67" s="1">
        <v>0.96920297134300182</v>
      </c>
      <c r="C67" s="1">
        <v>0.90938957199539239</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0.54390162822100896</v>
      </c>
      <c r="C70" s="1">
        <v>0.35413926203628471</v>
      </c>
      <c r="D70" s="1">
        <v>0</v>
      </c>
    </row>
    <row r="71" spans="1:4" s="16" customFormat="1" ht="30" x14ac:dyDescent="0.25">
      <c r="A71" s="14" t="s">
        <v>86</v>
      </c>
      <c r="B71" s="1">
        <v>0.54390162822100896</v>
      </c>
      <c r="C71" s="1">
        <v>0.35413926203628471</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44490622</v>
      </c>
      <c r="C78" s="2">
        <v>52582841</v>
      </c>
      <c r="D78" s="2">
        <v>0</v>
      </c>
    </row>
    <row r="79" spans="1:4" x14ac:dyDescent="0.25">
      <c r="A79" s="26" t="s">
        <v>92</v>
      </c>
      <c r="B79" s="2">
        <v>-5607263</v>
      </c>
      <c r="C79" s="2">
        <v>-5999776</v>
      </c>
      <c r="D79" s="2">
        <v>0</v>
      </c>
    </row>
    <row r="80" spans="1:4" x14ac:dyDescent="0.25">
      <c r="A80" s="26" t="s">
        <v>93</v>
      </c>
      <c r="B80" s="2">
        <v>-1566117</v>
      </c>
      <c r="C80" s="2">
        <v>-5388335</v>
      </c>
      <c r="D80" s="2">
        <v>0</v>
      </c>
    </row>
    <row r="81" spans="1:4" x14ac:dyDescent="0.25">
      <c r="A81" s="26" t="s">
        <v>94</v>
      </c>
      <c r="B81" s="2">
        <v>0</v>
      </c>
      <c r="C81" s="2">
        <v>0</v>
      </c>
      <c r="D81" s="2">
        <v>0</v>
      </c>
    </row>
    <row r="82" spans="1:4" x14ac:dyDescent="0.25">
      <c r="A82" s="26" t="s">
        <v>95</v>
      </c>
      <c r="B82" s="25">
        <v>1566117</v>
      </c>
      <c r="C82" s="25">
        <v>5388335</v>
      </c>
      <c r="D82" s="25">
        <v>0</v>
      </c>
    </row>
    <row r="83" spans="1:4" ht="15.95" customHeight="1" x14ac:dyDescent="0.25"/>
    <row r="84" spans="1:4" ht="15.75" x14ac:dyDescent="0.25">
      <c r="A84" s="11" t="s">
        <v>96</v>
      </c>
      <c r="B84" s="12">
        <v>2023</v>
      </c>
      <c r="C84" s="12">
        <v>2024</v>
      </c>
      <c r="D84" s="12">
        <v>2025</v>
      </c>
    </row>
    <row r="85" spans="1:4" x14ac:dyDescent="0.25">
      <c r="A85" s="26" t="s">
        <v>97</v>
      </c>
      <c r="B85" s="2">
        <v>24311939</v>
      </c>
      <c r="C85" s="2">
        <v>24066495</v>
      </c>
      <c r="D85" s="2">
        <v>0</v>
      </c>
    </row>
    <row r="86" spans="1:4" x14ac:dyDescent="0.25">
      <c r="A86" s="26" t="s">
        <v>98</v>
      </c>
      <c r="B86" s="2">
        <v>15227294</v>
      </c>
      <c r="C86" s="2">
        <v>21051035</v>
      </c>
      <c r="D86" s="2">
        <v>0</v>
      </c>
    </row>
    <row r="87" spans="1:4" x14ac:dyDescent="0.25">
      <c r="A87" s="26" t="s">
        <v>99</v>
      </c>
      <c r="B87" s="2">
        <v>3310005</v>
      </c>
      <c r="C87" s="2">
        <v>-2078330</v>
      </c>
      <c r="D87" s="2">
        <v>0</v>
      </c>
    </row>
    <row r="88" spans="1:4" x14ac:dyDescent="0.25">
      <c r="A88" s="26" t="s">
        <v>100</v>
      </c>
      <c r="B88" s="2">
        <v>24311939</v>
      </c>
      <c r="C88" s="2">
        <v>24066495</v>
      </c>
      <c r="D88" s="2">
        <v>0</v>
      </c>
    </row>
    <row r="89" spans="1:4" x14ac:dyDescent="0.25">
      <c r="A89" s="26" t="s">
        <v>101</v>
      </c>
      <c r="B89" s="2">
        <v>9084645</v>
      </c>
      <c r="C89" s="2">
        <v>3015460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15227294</v>
      </c>
      <c r="C95" s="2">
        <v>21051035</v>
      </c>
      <c r="D95" s="2">
        <v>0</v>
      </c>
    </row>
    <row r="96" spans="1:4" x14ac:dyDescent="0.25">
      <c r="A96" s="41" t="s">
        <v>105</v>
      </c>
      <c r="B96" s="2">
        <v>-3907287</v>
      </c>
      <c r="C96" s="2">
        <v>-4351365</v>
      </c>
      <c r="D96" s="2">
        <v>0</v>
      </c>
    </row>
    <row r="97" spans="1:4" x14ac:dyDescent="0.25">
      <c r="A97" s="41" t="s">
        <v>106</v>
      </c>
      <c r="B97" s="33">
        <v>-3.8971526790839781</v>
      </c>
      <c r="C97" s="33">
        <v>-4.8378003224275599</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15227294</v>
      </c>
      <c r="C118" s="2">
        <v>21051035</v>
      </c>
      <c r="D118" s="2">
        <v>0</v>
      </c>
    </row>
    <row r="119" spans="1:4" x14ac:dyDescent="0.25">
      <c r="A119" s="26" t="s">
        <v>108</v>
      </c>
      <c r="B119" s="2">
        <v>48555019</v>
      </c>
      <c r="C119" s="2">
        <v>53274421</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0.62632988672766909</v>
      </c>
      <c r="C139" s="1">
        <v>0.87470298437724314</v>
      </c>
      <c r="D139" s="1">
        <v>0</v>
      </c>
    </row>
    <row r="140" spans="1:4" ht="30" x14ac:dyDescent="0.25">
      <c r="A140" s="14" t="s">
        <v>78</v>
      </c>
      <c r="B140" s="1">
        <v>4.6003839873353662</v>
      </c>
      <c r="C140" s="1">
        <v>-10.128822179345921</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-3.52</v>
      </c>
      <c r="C161" s="1">
        <v>-10.25</v>
      </c>
      <c r="D161" s="1">
        <v>0</v>
      </c>
    </row>
    <row r="162" spans="1:4" x14ac:dyDescent="0.25">
      <c r="A162" s="26" t="s">
        <v>69</v>
      </c>
      <c r="B162" s="1">
        <v>-12.60324703934236</v>
      </c>
      <c r="C162" s="1">
        <v>-11.410140429650809</v>
      </c>
      <c r="D162" s="1">
        <v>0</v>
      </c>
    </row>
    <row r="163" spans="1:4" x14ac:dyDescent="0.25">
      <c r="A163" s="26" t="s">
        <v>70</v>
      </c>
      <c r="B163" s="1">
        <v>-6.44</v>
      </c>
      <c r="C163" s="1">
        <v>-22.39</v>
      </c>
      <c r="D163" s="1">
        <v>0</v>
      </c>
    </row>
    <row r="164" spans="1:4" x14ac:dyDescent="0.25">
      <c r="A164" s="26" t="s">
        <v>71</v>
      </c>
      <c r="B164" s="1">
        <v>-47.31</v>
      </c>
      <c r="C164" s="1">
        <v>159.26</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0.54390162822100896</v>
      </c>
      <c r="C185" s="1">
        <v>0.35413926203628471</v>
      </c>
      <c r="D185" s="1">
        <v>0</v>
      </c>
    </row>
    <row r="186" spans="1:4" ht="30" x14ac:dyDescent="0.25">
      <c r="A186" s="14" t="s">
        <v>86</v>
      </c>
      <c r="B186" s="1">
        <v>0.54390162822100896</v>
      </c>
      <c r="C186" s="1">
        <v>0.35413926203628471</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1071</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900-000000000000}"/>
    <hyperlink ref="B211" r:id="rId2" xr:uid="{00000000-0004-0000-6900-000001000000}"/>
  </hyperlinks>
  <pageMargins left="0.75" right="0.75" top="1" bottom="1" header="0.5" footer="0.5"/>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R220"/>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 min="9" max="9" width="30.140625" customWidth="1"/>
  </cols>
  <sheetData>
    <row r="1" spans="1:4" ht="23.1" customHeight="1" x14ac:dyDescent="0.3">
      <c r="A1" s="298" t="s">
        <v>0</v>
      </c>
      <c r="B1" s="299"/>
      <c r="C1" s="299"/>
      <c r="D1" s="299"/>
    </row>
    <row r="2" spans="1:4" x14ac:dyDescent="0.25">
      <c r="A2" s="26" t="s">
        <v>1</v>
      </c>
      <c r="B2" s="30">
        <v>6558402</v>
      </c>
      <c r="C2" s="8"/>
      <c r="D2" s="9"/>
    </row>
    <row r="3" spans="1:4" x14ac:dyDescent="0.25">
      <c r="A3" s="26" t="s">
        <v>2</v>
      </c>
      <c r="B3" s="34">
        <v>4017010512640</v>
      </c>
      <c r="C3" s="23"/>
      <c r="D3" s="24"/>
    </row>
    <row r="4" spans="1:4" ht="51" customHeight="1" x14ac:dyDescent="0.25">
      <c r="A4" s="26" t="s">
        <v>3</v>
      </c>
      <c r="B4" s="324" t="s">
        <v>324</v>
      </c>
      <c r="C4" s="305"/>
      <c r="D4" s="306"/>
    </row>
    <row r="5" spans="1:4" x14ac:dyDescent="0.25">
      <c r="A5" s="26" t="s">
        <v>5</v>
      </c>
      <c r="B5" s="4" t="s">
        <v>1270</v>
      </c>
      <c r="C5" s="23" t="s">
        <v>1060</v>
      </c>
      <c r="D5" s="24" t="s">
        <v>527</v>
      </c>
    </row>
    <row r="6" spans="1:4" x14ac:dyDescent="0.25">
      <c r="A6" s="26" t="s">
        <v>9</v>
      </c>
      <c r="B6" s="32"/>
      <c r="C6" s="16"/>
      <c r="D6" s="29"/>
    </row>
    <row r="7" spans="1:4" x14ac:dyDescent="0.25">
      <c r="A7" s="26" t="s">
        <v>10</v>
      </c>
      <c r="B7" s="67">
        <v>40214.405555555553</v>
      </c>
      <c r="C7" s="16"/>
      <c r="D7" s="29"/>
    </row>
    <row r="8" spans="1:4" x14ac:dyDescent="0.25">
      <c r="A8" s="26" t="s">
        <v>11</v>
      </c>
      <c r="B8" s="4" t="s">
        <v>1299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307343</v>
      </c>
      <c r="C12" s="16"/>
      <c r="D12" s="29"/>
    </row>
    <row r="13" spans="1:4" x14ac:dyDescent="0.25">
      <c r="A13" s="26" t="s">
        <v>20</v>
      </c>
      <c r="B13" s="4" t="s">
        <v>541</v>
      </c>
      <c r="C13" s="23"/>
      <c r="D13" s="24"/>
    </row>
    <row r="14" spans="1:4" x14ac:dyDescent="0.25">
      <c r="A14" s="26" t="s">
        <v>22</v>
      </c>
      <c r="B14" s="66" t="s">
        <v>1247</v>
      </c>
      <c r="C14" s="198" t="s">
        <v>309</v>
      </c>
      <c r="D14" s="24"/>
    </row>
    <row r="15" spans="1:4" s="16" customFormat="1" x14ac:dyDescent="0.25">
      <c r="A15" s="26"/>
      <c r="B15" s="66" t="s">
        <v>1300</v>
      </c>
      <c r="C15" s="198" t="s">
        <v>327</v>
      </c>
      <c r="D15" s="24"/>
    </row>
    <row r="16" spans="1:4" s="16" customFormat="1" x14ac:dyDescent="0.25">
      <c r="A16" s="26"/>
      <c r="B16" s="66" t="s">
        <v>1291</v>
      </c>
      <c r="C16" s="198" t="s">
        <v>325</v>
      </c>
      <c r="D16" s="24"/>
    </row>
    <row r="17" spans="1:9" s="16" customFormat="1" x14ac:dyDescent="0.25">
      <c r="A17" s="26"/>
      <c r="B17" s="66" t="s">
        <v>1301</v>
      </c>
      <c r="C17" s="198" t="s">
        <v>326</v>
      </c>
      <c r="D17" s="24"/>
    </row>
    <row r="18" spans="1:9" s="16" customFormat="1" x14ac:dyDescent="0.25">
      <c r="A18" s="26"/>
      <c r="B18" s="66" t="s">
        <v>1302</v>
      </c>
      <c r="C18" s="198" t="s">
        <v>1303</v>
      </c>
      <c r="D18" s="24"/>
    </row>
    <row r="19" spans="1:9" x14ac:dyDescent="0.25">
      <c r="A19" s="26" t="s">
        <v>24</v>
      </c>
      <c r="B19" s="4" t="s">
        <v>410</v>
      </c>
      <c r="C19" s="23"/>
      <c r="D19" s="24"/>
    </row>
    <row r="20" spans="1:9" x14ac:dyDescent="0.25">
      <c r="A20" s="26" t="s">
        <v>26</v>
      </c>
      <c r="B20" s="202" t="s">
        <v>1304</v>
      </c>
      <c r="C20" s="202" t="s">
        <v>1305</v>
      </c>
      <c r="D20" s="202" t="s">
        <v>1306</v>
      </c>
      <c r="E20" s="16"/>
    </row>
    <row r="21" spans="1:9" s="16" customFormat="1" x14ac:dyDescent="0.25">
      <c r="A21" s="26"/>
      <c r="B21" s="202" t="s">
        <v>1307</v>
      </c>
      <c r="C21" s="202" t="s">
        <v>1308</v>
      </c>
      <c r="D21" s="25"/>
    </row>
    <row r="22" spans="1:9" x14ac:dyDescent="0.25">
      <c r="A22" s="26" t="s">
        <v>27</v>
      </c>
      <c r="B22" s="4" t="s">
        <v>541</v>
      </c>
      <c r="C22" s="23"/>
      <c r="D22" s="24"/>
    </row>
    <row r="23" spans="1:9" ht="27.6" customHeight="1" x14ac:dyDescent="0.25">
      <c r="A23" s="26" t="s">
        <v>28</v>
      </c>
      <c r="B23" s="5" t="s">
        <v>1309</v>
      </c>
      <c r="C23" s="310" t="s">
        <v>1310</v>
      </c>
      <c r="D23" s="306"/>
    </row>
    <row r="24" spans="1:9" ht="22.35" customHeight="1" x14ac:dyDescent="0.3">
      <c r="A24" s="307" t="s">
        <v>31</v>
      </c>
      <c r="B24" s="308"/>
      <c r="C24" s="308"/>
      <c r="D24" s="308"/>
      <c r="F24" s="199"/>
      <c r="G24" s="199"/>
      <c r="H24" s="200"/>
      <c r="I24" s="201"/>
    </row>
    <row r="25" spans="1:9" x14ac:dyDescent="0.25">
      <c r="A25" s="26" t="s">
        <v>32</v>
      </c>
      <c r="B25" s="25"/>
      <c r="C25" s="25"/>
      <c r="D25" s="25"/>
      <c r="F25" s="199"/>
      <c r="G25" s="199"/>
      <c r="H25" s="200"/>
      <c r="I25" s="201"/>
    </row>
    <row r="26" spans="1:9" x14ac:dyDescent="0.25">
      <c r="A26" s="26" t="s">
        <v>33</v>
      </c>
      <c r="B26" s="25" t="s">
        <v>1311</v>
      </c>
      <c r="C26" s="25" t="s">
        <v>1312</v>
      </c>
      <c r="D26" s="25"/>
      <c r="F26" s="199"/>
      <c r="G26" s="199"/>
      <c r="H26" s="200"/>
      <c r="I26" s="201"/>
    </row>
    <row r="27" spans="1:9" x14ac:dyDescent="0.25">
      <c r="A27" s="26" t="s">
        <v>521</v>
      </c>
      <c r="B27" s="25"/>
      <c r="C27" s="25"/>
      <c r="D27" s="25"/>
      <c r="F27" s="199"/>
      <c r="G27" s="199"/>
      <c r="H27" s="200"/>
      <c r="I27" s="201"/>
    </row>
    <row r="28" spans="1:9" x14ac:dyDescent="0.25">
      <c r="A28" s="25"/>
      <c r="B28" s="25"/>
      <c r="C28" s="25"/>
      <c r="D28" s="25"/>
      <c r="F28" s="199"/>
      <c r="G28" s="199"/>
      <c r="H28" s="203" t="s">
        <v>1313</v>
      </c>
      <c r="I28" s="201"/>
    </row>
    <row r="29" spans="1:9" x14ac:dyDescent="0.25">
      <c r="A29" s="25"/>
      <c r="B29" s="25"/>
      <c r="C29" s="25"/>
      <c r="D29" s="25"/>
    </row>
    <row r="30" spans="1:9" x14ac:dyDescent="0.25">
      <c r="A30" s="25"/>
      <c r="B30" s="25"/>
      <c r="C30" s="25"/>
      <c r="D30" s="25"/>
    </row>
    <row r="31" spans="1:9" x14ac:dyDescent="0.25">
      <c r="A31" s="25"/>
      <c r="B31" s="25"/>
      <c r="C31" s="25"/>
      <c r="D31" s="25"/>
    </row>
    <row r="32" spans="1:9" x14ac:dyDescent="0.25">
      <c r="A32" s="26" t="s">
        <v>522</v>
      </c>
      <c r="B32" s="25"/>
      <c r="C32" s="25"/>
      <c r="D32" s="25"/>
    </row>
    <row r="33" spans="1:18" x14ac:dyDescent="0.25">
      <c r="A33" s="25"/>
      <c r="B33" s="25"/>
      <c r="C33" s="25"/>
      <c r="D33" s="25"/>
    </row>
    <row r="34" spans="1:18" x14ac:dyDescent="0.25">
      <c r="A34" s="25"/>
      <c r="B34" s="25"/>
      <c r="C34" s="25"/>
      <c r="D34" s="25"/>
    </row>
    <row r="35" spans="1:18" x14ac:dyDescent="0.25">
      <c r="A35" s="26" t="s">
        <v>47</v>
      </c>
      <c r="B35" s="25">
        <v>0</v>
      </c>
      <c r="C35" s="25"/>
      <c r="D35" s="25"/>
    </row>
    <row r="36" spans="1:18" x14ac:dyDescent="0.25">
      <c r="A36" s="26" t="s">
        <v>1884</v>
      </c>
      <c r="B36" s="25">
        <v>0</v>
      </c>
    </row>
    <row r="37" spans="1:18" x14ac:dyDescent="0.25">
      <c r="A37" s="26" t="s">
        <v>48</v>
      </c>
      <c r="B37" s="25">
        <v>100</v>
      </c>
      <c r="C37" s="25"/>
      <c r="D37" s="25"/>
    </row>
    <row r="38" spans="1:18" x14ac:dyDescent="0.25">
      <c r="A38" s="25"/>
      <c r="B38" s="25"/>
      <c r="C38" s="25"/>
      <c r="D38" s="25"/>
    </row>
    <row r="39" spans="1:18" ht="18.95" customHeight="1" x14ac:dyDescent="0.25">
      <c r="A39" s="329"/>
      <c r="B39" s="299"/>
      <c r="C39" s="299"/>
      <c r="D39" s="299"/>
      <c r="E39" s="16"/>
      <c r="F39" s="16"/>
      <c r="G39" s="16"/>
      <c r="H39" s="16"/>
      <c r="I39" s="16"/>
      <c r="J39" s="16"/>
      <c r="K39" s="16"/>
      <c r="L39" s="16"/>
      <c r="M39" s="16"/>
      <c r="N39" s="16"/>
      <c r="O39" s="16"/>
      <c r="P39" s="16"/>
      <c r="Q39" s="16"/>
      <c r="R39" s="16"/>
    </row>
    <row r="40" spans="1:18" ht="15.95" customHeight="1" x14ac:dyDescent="0.25">
      <c r="A40" s="235" t="s">
        <v>49</v>
      </c>
      <c r="B40" s="313"/>
      <c r="C40" s="313"/>
      <c r="D40" s="313"/>
      <c r="E40" s="16"/>
      <c r="F40" s="16"/>
      <c r="G40" s="16"/>
      <c r="H40" s="16"/>
      <c r="I40" s="16"/>
      <c r="J40" s="16"/>
      <c r="K40" s="16"/>
      <c r="L40" s="16"/>
      <c r="M40" s="16"/>
      <c r="N40" s="16"/>
      <c r="O40" s="16"/>
      <c r="P40" s="16"/>
      <c r="Q40" s="16"/>
      <c r="R40" s="16"/>
    </row>
    <row r="41" spans="1:18" ht="25.35" customHeight="1" x14ac:dyDescent="0.25">
      <c r="A41" s="37" t="s">
        <v>50</v>
      </c>
      <c r="B41" s="323"/>
      <c r="C41" s="301"/>
      <c r="D41" s="302"/>
      <c r="E41" s="16"/>
      <c r="F41" s="16"/>
      <c r="G41" s="16"/>
      <c r="H41" s="16"/>
      <c r="I41" s="16"/>
      <c r="J41" s="16"/>
      <c r="K41" s="16"/>
      <c r="L41" s="16"/>
      <c r="M41" s="16"/>
      <c r="N41" s="16"/>
      <c r="O41" s="16"/>
      <c r="P41" s="16"/>
      <c r="Q41" s="16"/>
      <c r="R41" s="16"/>
    </row>
    <row r="42" spans="1:18" x14ac:dyDescent="0.25">
      <c r="A42" s="35" t="s">
        <v>52</v>
      </c>
      <c r="B42" s="327"/>
      <c r="C42" s="301"/>
      <c r="D42" s="302"/>
      <c r="E42" s="16"/>
      <c r="F42" s="16"/>
      <c r="G42" s="16"/>
      <c r="H42" s="16"/>
      <c r="I42" s="16"/>
      <c r="J42" s="16"/>
      <c r="K42" s="16"/>
      <c r="L42" s="16"/>
      <c r="M42" s="16"/>
      <c r="N42" s="16"/>
      <c r="O42" s="16"/>
      <c r="P42" s="16"/>
      <c r="Q42" s="16"/>
      <c r="R42" s="16"/>
    </row>
    <row r="43" spans="1:18" x14ac:dyDescent="0.25">
      <c r="A43" s="35" t="s">
        <v>53</v>
      </c>
      <c r="B43" s="327"/>
      <c r="C43" s="301"/>
      <c r="D43" s="302"/>
      <c r="E43" s="16"/>
      <c r="F43" s="16"/>
      <c r="G43" s="16"/>
      <c r="H43" s="16"/>
      <c r="I43" s="16"/>
      <c r="J43" s="16"/>
      <c r="K43" s="16"/>
      <c r="L43" s="16"/>
      <c r="M43" s="16"/>
      <c r="N43" s="16"/>
      <c r="O43" s="16"/>
      <c r="P43" s="16"/>
      <c r="Q43" s="16"/>
      <c r="R43" s="16"/>
    </row>
    <row r="44" spans="1:18" x14ac:dyDescent="0.25">
      <c r="A44" s="35" t="s">
        <v>54</v>
      </c>
      <c r="B44" s="327"/>
      <c r="C44" s="301"/>
      <c r="D44" s="302"/>
      <c r="E44" s="16"/>
      <c r="F44" s="16"/>
      <c r="G44" s="16"/>
      <c r="H44" s="16"/>
      <c r="I44" s="16"/>
      <c r="J44" s="16"/>
      <c r="K44" s="16"/>
      <c r="L44" s="16"/>
      <c r="M44" s="16"/>
      <c r="N44" s="16"/>
      <c r="O44" s="16"/>
      <c r="P44" s="16"/>
      <c r="Q44" s="16"/>
      <c r="R44" s="16"/>
    </row>
    <row r="45" spans="1:18" ht="25.5" x14ac:dyDescent="0.25">
      <c r="A45" s="35" t="s">
        <v>55</v>
      </c>
      <c r="B45" s="330"/>
      <c r="C45" s="301"/>
      <c r="D45" s="302"/>
      <c r="E45" s="16"/>
      <c r="F45" s="16"/>
      <c r="G45" s="16"/>
      <c r="H45" s="16"/>
      <c r="I45" s="16"/>
      <c r="J45" s="16"/>
      <c r="K45" s="16"/>
      <c r="L45" s="16"/>
      <c r="M45" s="16"/>
      <c r="N45" s="16"/>
      <c r="O45" s="16"/>
      <c r="P45" s="16"/>
      <c r="Q45" s="16"/>
      <c r="R45" s="16"/>
    </row>
    <row r="46" spans="1:18" x14ac:dyDescent="0.25">
      <c r="A46" s="35" t="s">
        <v>56</v>
      </c>
      <c r="B46" s="17"/>
      <c r="C46" s="23"/>
      <c r="D46" s="24"/>
      <c r="E46" s="16"/>
      <c r="F46" s="16"/>
      <c r="G46" s="16"/>
      <c r="H46" s="16"/>
      <c r="I46" s="16"/>
      <c r="J46" s="16"/>
      <c r="K46" s="16"/>
      <c r="L46" s="16"/>
      <c r="M46" s="16"/>
      <c r="N46" s="16"/>
      <c r="O46" s="16"/>
      <c r="P46" s="16"/>
      <c r="Q46" s="16"/>
      <c r="R46" s="16"/>
    </row>
    <row r="47" spans="1:18" ht="18.95" customHeight="1" x14ac:dyDescent="0.25">
      <c r="A47" s="328"/>
      <c r="B47" s="305"/>
      <c r="C47" s="305"/>
      <c r="D47" s="306"/>
      <c r="E47" s="16"/>
      <c r="F47" s="16"/>
      <c r="G47" s="16"/>
      <c r="H47" s="16"/>
      <c r="I47" s="16"/>
      <c r="J47" s="16"/>
      <c r="K47" s="16"/>
      <c r="L47" s="16"/>
      <c r="M47" s="16"/>
      <c r="N47" s="16"/>
      <c r="O47" s="16"/>
      <c r="P47" s="16"/>
      <c r="Q47" s="16"/>
      <c r="R47" s="16"/>
    </row>
    <row r="48" spans="1:18" ht="15.75" customHeight="1" x14ac:dyDescent="0.25">
      <c r="A48" s="234" t="s">
        <v>57</v>
      </c>
      <c r="B48" s="6"/>
      <c r="C48" s="6"/>
      <c r="D48" s="7"/>
      <c r="E48" s="16"/>
      <c r="F48" s="16"/>
      <c r="G48" s="16"/>
      <c r="H48" s="16"/>
      <c r="I48" s="16"/>
      <c r="J48" s="16"/>
      <c r="K48" s="16"/>
      <c r="L48" s="16"/>
      <c r="M48" s="16"/>
      <c r="N48" s="16"/>
      <c r="O48" s="16"/>
      <c r="P48" s="16"/>
      <c r="Q48" s="16"/>
      <c r="R48" s="16"/>
    </row>
    <row r="49" spans="1:18" ht="18" x14ac:dyDescent="0.25">
      <c r="A49" s="37" t="s">
        <v>58</v>
      </c>
      <c r="B49" s="21"/>
      <c r="C49" s="21"/>
      <c r="D49" s="22"/>
      <c r="E49" s="16"/>
      <c r="F49" s="16"/>
      <c r="G49" s="16"/>
      <c r="H49" s="16"/>
      <c r="I49" s="16"/>
      <c r="J49" s="16"/>
      <c r="K49" s="16"/>
      <c r="L49" s="16"/>
      <c r="M49" s="16"/>
      <c r="N49" s="16"/>
      <c r="O49" s="16"/>
      <c r="P49" s="16"/>
      <c r="Q49" s="16"/>
      <c r="R49" s="16"/>
    </row>
    <row r="50" spans="1:18" ht="15.75" customHeight="1" x14ac:dyDescent="0.25">
      <c r="A50" s="38"/>
      <c r="B50" s="17" t="s">
        <v>59</v>
      </c>
      <c r="C50" s="17" t="s">
        <v>60</v>
      </c>
      <c r="D50" s="17" t="s">
        <v>61</v>
      </c>
      <c r="E50" s="16"/>
      <c r="F50" s="16"/>
      <c r="G50" s="16"/>
      <c r="H50" s="16"/>
      <c r="I50" s="16"/>
      <c r="J50" s="16"/>
      <c r="K50" s="16"/>
      <c r="L50" s="16"/>
      <c r="M50" s="16"/>
      <c r="N50" s="16"/>
      <c r="O50" s="16"/>
      <c r="P50" s="16"/>
      <c r="Q50" s="16"/>
      <c r="R50" s="16"/>
    </row>
    <row r="51" spans="1:18" ht="15.95" customHeight="1" x14ac:dyDescent="0.25">
      <c r="A51" s="37" t="s">
        <v>62</v>
      </c>
      <c r="B51" s="17"/>
      <c r="C51" s="17"/>
      <c r="D51" s="17"/>
      <c r="E51" s="16"/>
      <c r="F51" s="16"/>
      <c r="G51" s="16"/>
      <c r="H51" s="16"/>
      <c r="I51" s="16"/>
      <c r="J51" s="16"/>
      <c r="K51" s="16"/>
      <c r="L51" s="16"/>
      <c r="M51" s="16"/>
      <c r="N51" s="16"/>
      <c r="O51" s="16"/>
      <c r="P51" s="16"/>
      <c r="Q51" s="16"/>
      <c r="R51" s="16"/>
    </row>
    <row r="52" spans="1:18" ht="15.95" customHeight="1" x14ac:dyDescent="0.25">
      <c r="A52" s="39" t="s">
        <v>63</v>
      </c>
      <c r="B52" s="17"/>
      <c r="C52" s="17"/>
      <c r="D52" s="17"/>
      <c r="E52" s="16"/>
      <c r="F52" s="16"/>
      <c r="G52" s="16"/>
      <c r="H52" s="16"/>
      <c r="I52" s="16"/>
      <c r="J52" s="16"/>
      <c r="K52" s="16"/>
      <c r="L52" s="16"/>
      <c r="M52" s="16"/>
      <c r="N52" s="16"/>
      <c r="O52" s="16"/>
      <c r="P52" s="16"/>
      <c r="Q52" s="16"/>
      <c r="R52" s="16"/>
    </row>
    <row r="53" spans="1:18" ht="18.95" customHeight="1" x14ac:dyDescent="0.25">
      <c r="A53" s="330" t="s">
        <v>64</v>
      </c>
      <c r="B53" s="301"/>
      <c r="C53" s="301"/>
      <c r="D53" s="302"/>
      <c r="E53" s="16"/>
      <c r="F53" s="16"/>
      <c r="G53" s="16"/>
      <c r="H53" s="16"/>
      <c r="I53" s="16"/>
      <c r="J53" s="16"/>
      <c r="K53" s="16"/>
      <c r="L53" s="16"/>
      <c r="M53" s="16"/>
      <c r="N53" s="16"/>
      <c r="O53" s="16"/>
      <c r="P53" s="16"/>
      <c r="Q53" s="16"/>
      <c r="R53" s="16"/>
    </row>
    <row r="54" spans="1:18" ht="18.75" x14ac:dyDescent="0.3">
      <c r="A54" s="233" t="s">
        <v>65</v>
      </c>
      <c r="B54" s="8"/>
      <c r="C54" s="8"/>
      <c r="D54" s="8"/>
    </row>
    <row r="55" spans="1:18" ht="15.95" customHeight="1" x14ac:dyDescent="0.25"/>
    <row r="56" spans="1:18" ht="15.75" x14ac:dyDescent="0.25">
      <c r="A56" s="11" t="s">
        <v>66</v>
      </c>
      <c r="B56" s="12">
        <v>2023</v>
      </c>
      <c r="C56" s="12">
        <v>2024</v>
      </c>
      <c r="D56" s="12">
        <v>2025</v>
      </c>
    </row>
    <row r="57" spans="1:18" ht="15.75" customHeight="1" x14ac:dyDescent="0.25">
      <c r="A57" s="13" t="s">
        <v>67</v>
      </c>
      <c r="B57" s="25"/>
      <c r="C57" s="25"/>
      <c r="D57" s="25"/>
    </row>
    <row r="58" spans="1:18" x14ac:dyDescent="0.25">
      <c r="A58" s="26" t="s">
        <v>68</v>
      </c>
      <c r="B58" s="1" t="e">
        <v>#DIV/0!</v>
      </c>
      <c r="C58" s="1" t="e">
        <v>#DIV/0!</v>
      </c>
      <c r="D58" s="1" t="e">
        <v>#DIV/0!</v>
      </c>
    </row>
    <row r="59" spans="1:18" x14ac:dyDescent="0.25">
      <c r="A59" s="26" t="s">
        <v>69</v>
      </c>
      <c r="B59" s="1" t="e">
        <v>#DIV/0!</v>
      </c>
      <c r="C59" s="1" t="e">
        <v>#DIV/0!</v>
      </c>
      <c r="D59" s="1" t="e">
        <v>#DIV/0!</v>
      </c>
    </row>
    <row r="60" spans="1:18" x14ac:dyDescent="0.25">
      <c r="A60" s="26" t="s">
        <v>70</v>
      </c>
      <c r="B60" s="1">
        <v>-0.13414634146341459</v>
      </c>
      <c r="C60" s="1">
        <v>-0.48</v>
      </c>
      <c r="D60" s="1">
        <v>-7.31</v>
      </c>
    </row>
    <row r="61" spans="1:18" x14ac:dyDescent="0.25">
      <c r="A61" s="26" t="s">
        <v>71</v>
      </c>
      <c r="B61" s="1">
        <v>-11.99</v>
      </c>
      <c r="C61" s="1">
        <v>-0.48</v>
      </c>
      <c r="D61" s="1">
        <v>-7.31</v>
      </c>
    </row>
    <row r="62" spans="1:18" x14ac:dyDescent="0.25">
      <c r="A62" s="13" t="s">
        <v>72</v>
      </c>
      <c r="B62" s="1"/>
      <c r="C62" s="1"/>
      <c r="D62" s="1"/>
    </row>
    <row r="63" spans="1:18" x14ac:dyDescent="0.25">
      <c r="A63" s="26" t="s">
        <v>73</v>
      </c>
      <c r="B63" s="1" t="e">
        <v>#DIV/0!</v>
      </c>
      <c r="C63" s="1" t="e">
        <v>#DIV/0!</v>
      </c>
      <c r="D63" s="1" t="e">
        <v>#DIV/0!</v>
      </c>
    </row>
    <row r="64" spans="1:18" ht="29.45" customHeight="1" x14ac:dyDescent="0.25">
      <c r="A64" s="26" t="s">
        <v>74</v>
      </c>
      <c r="B64" s="1">
        <v>0</v>
      </c>
      <c r="C64" s="1">
        <v>0</v>
      </c>
      <c r="D64" s="1">
        <v>0</v>
      </c>
    </row>
    <row r="65" spans="1:4" ht="30" x14ac:dyDescent="0.25">
      <c r="A65" s="14" t="s">
        <v>75</v>
      </c>
      <c r="B65" s="1" t="e">
        <v>#DIV/0!</v>
      </c>
      <c r="C65" s="1" t="e">
        <v>#DIV/0!</v>
      </c>
      <c r="D65" s="1" t="e">
        <v>#DIV/0!</v>
      </c>
    </row>
    <row r="66" spans="1:4" x14ac:dyDescent="0.25">
      <c r="A66" s="13" t="s">
        <v>76</v>
      </c>
      <c r="B66" s="1"/>
      <c r="C66" s="1"/>
      <c r="D66" s="1"/>
    </row>
    <row r="67" spans="1:4" ht="32.1" customHeight="1" x14ac:dyDescent="0.25">
      <c r="A67" s="26" t="s">
        <v>77</v>
      </c>
      <c r="B67" s="1">
        <v>1.4283265725875559E-2</v>
      </c>
      <c r="C67" s="1">
        <v>0</v>
      </c>
      <c r="D67" s="1">
        <v>0</v>
      </c>
    </row>
    <row r="68" spans="1:4" ht="32.1" customHeight="1" x14ac:dyDescent="0.25">
      <c r="A68" s="14" t="s">
        <v>78</v>
      </c>
      <c r="B68" s="1">
        <v>1.449023358256535E-2</v>
      </c>
      <c r="C68" s="1">
        <v>0</v>
      </c>
      <c r="D68" s="1">
        <v>0</v>
      </c>
    </row>
    <row r="69" spans="1:4" ht="32.1" customHeight="1" x14ac:dyDescent="0.25">
      <c r="A69" s="14" t="s">
        <v>79</v>
      </c>
      <c r="B69" s="1">
        <v>-0.1208563535911602</v>
      </c>
      <c r="C69" s="1">
        <v>0</v>
      </c>
      <c r="D69" s="1">
        <v>0</v>
      </c>
    </row>
    <row r="70" spans="1:4" ht="30" x14ac:dyDescent="0.25">
      <c r="A70" s="14" t="s">
        <v>80</v>
      </c>
      <c r="B70" s="1" t="e">
        <v>#DIV/0!</v>
      </c>
      <c r="C70" s="1" t="e">
        <v>#DIV/0!</v>
      </c>
      <c r="D70" s="1" t="e">
        <v>#DIV/0!</v>
      </c>
    </row>
    <row r="71" spans="1:4" x14ac:dyDescent="0.25">
      <c r="A71" s="13" t="s">
        <v>81</v>
      </c>
      <c r="B71" s="1"/>
      <c r="C71" s="1"/>
      <c r="D71" s="1"/>
    </row>
    <row r="72" spans="1:4" ht="32.1" customHeight="1" x14ac:dyDescent="0.25">
      <c r="A72" s="26" t="s">
        <v>82</v>
      </c>
      <c r="B72" s="1">
        <v>0</v>
      </c>
      <c r="C72" s="1">
        <v>0</v>
      </c>
      <c r="D72" s="1">
        <v>0</v>
      </c>
    </row>
    <row r="73" spans="1:4" ht="30" x14ac:dyDescent="0.25">
      <c r="A73" s="14" t="s">
        <v>83</v>
      </c>
      <c r="B73" s="1" t="e">
        <v>#DIV/0!</v>
      </c>
      <c r="C73" s="1" t="e">
        <v>#DIV/0!</v>
      </c>
      <c r="D73" s="1" t="e">
        <v>#DIV/0!</v>
      </c>
    </row>
    <row r="74" spans="1:4" ht="32.1" customHeight="1" x14ac:dyDescent="0.25">
      <c r="A74" s="13" t="s">
        <v>84</v>
      </c>
      <c r="B74" s="1"/>
      <c r="C74" s="1"/>
      <c r="D74" s="1"/>
    </row>
    <row r="75" spans="1:4" ht="32.1" customHeight="1" x14ac:dyDescent="0.25">
      <c r="A75" s="14" t="s">
        <v>85</v>
      </c>
      <c r="B75" s="1">
        <v>70.012</v>
      </c>
      <c r="C75" s="1" t="e">
        <v>#DIV/0!</v>
      </c>
      <c r="D75" s="1" t="e">
        <v>#DIV/0!</v>
      </c>
    </row>
    <row r="76" spans="1:4" s="16" customFormat="1" ht="30" x14ac:dyDescent="0.25">
      <c r="A76" s="14" t="s">
        <v>86</v>
      </c>
      <c r="B76" s="1">
        <v>70.012</v>
      </c>
      <c r="C76" s="1" t="e">
        <v>#DIV/0!</v>
      </c>
      <c r="D76" s="1" t="e">
        <v>#DIV/0!</v>
      </c>
    </row>
    <row r="77" spans="1:4" ht="15.95" customHeight="1" x14ac:dyDescent="0.25">
      <c r="A77" s="10" t="s">
        <v>87</v>
      </c>
      <c r="B77" s="25"/>
      <c r="C77" s="25"/>
      <c r="D77" s="25"/>
    </row>
    <row r="78" spans="1:4" ht="15.95" customHeight="1" x14ac:dyDescent="0.25">
      <c r="A78" s="43" t="s">
        <v>88</v>
      </c>
      <c r="B78" s="25"/>
      <c r="C78" s="25"/>
      <c r="D78" s="25"/>
    </row>
    <row r="79" spans="1:4" s="16" customFormat="1" x14ac:dyDescent="0.25">
      <c r="A79" s="43" t="s">
        <v>89</v>
      </c>
      <c r="B79" s="25"/>
      <c r="C79" s="25"/>
      <c r="D79" s="25"/>
    </row>
    <row r="80" spans="1:4" ht="18.95" customHeight="1" x14ac:dyDescent="0.25">
      <c r="A80" s="326"/>
      <c r="B80" s="308"/>
      <c r="C80" s="308"/>
      <c r="D80" s="308"/>
    </row>
    <row r="81" spans="1:4" ht="15.95" customHeight="1" x14ac:dyDescent="0.3">
      <c r="A81" s="232" t="s">
        <v>65</v>
      </c>
      <c r="B81" s="8"/>
      <c r="C81" s="8"/>
      <c r="D81" s="8"/>
    </row>
    <row r="82" spans="1:4" ht="15.75" x14ac:dyDescent="0.25">
      <c r="A82" s="11" t="s">
        <v>90</v>
      </c>
      <c r="B82" s="12">
        <v>2023</v>
      </c>
      <c r="C82" s="12">
        <v>2024</v>
      </c>
      <c r="D82" s="12">
        <v>2025</v>
      </c>
    </row>
    <row r="83" spans="1:4" x14ac:dyDescent="0.25">
      <c r="A83" s="26" t="s">
        <v>91</v>
      </c>
      <c r="B83" s="2">
        <v>0</v>
      </c>
      <c r="C83" s="2">
        <v>0</v>
      </c>
      <c r="D83" s="2">
        <v>0</v>
      </c>
    </row>
    <row r="84" spans="1:4" x14ac:dyDescent="0.25">
      <c r="A84" s="26" t="s">
        <v>92</v>
      </c>
      <c r="B84" s="2">
        <v>-14480</v>
      </c>
      <c r="C84" s="2">
        <v>-580</v>
      </c>
      <c r="D84" s="2">
        <v>-8190</v>
      </c>
    </row>
    <row r="85" spans="1:4" x14ac:dyDescent="0.25">
      <c r="A85" s="26" t="s">
        <v>93</v>
      </c>
      <c r="B85" s="2">
        <v>-14480</v>
      </c>
      <c r="C85" s="2">
        <v>-580</v>
      </c>
      <c r="D85" s="2">
        <v>-8190</v>
      </c>
    </row>
    <row r="86" spans="1:4" x14ac:dyDescent="0.25">
      <c r="A86" s="26" t="s">
        <v>94</v>
      </c>
      <c r="B86" s="2">
        <v>0</v>
      </c>
      <c r="C86" s="2">
        <v>0</v>
      </c>
      <c r="D86" s="2">
        <v>0</v>
      </c>
    </row>
    <row r="87" spans="1:4" x14ac:dyDescent="0.25">
      <c r="A87" s="26" t="s">
        <v>95</v>
      </c>
      <c r="B87" s="25">
        <v>14480</v>
      </c>
      <c r="C87" s="25">
        <v>580</v>
      </c>
      <c r="D87" s="25">
        <v>8190</v>
      </c>
    </row>
    <row r="88" spans="1:4" ht="15.95" customHeight="1" x14ac:dyDescent="0.25"/>
    <row r="89" spans="1:4" ht="15.75" x14ac:dyDescent="0.25">
      <c r="A89" s="11" t="s">
        <v>96</v>
      </c>
      <c r="B89" s="12">
        <v>2023</v>
      </c>
      <c r="C89" s="12">
        <v>2024</v>
      </c>
      <c r="D89" s="12">
        <v>2025</v>
      </c>
    </row>
    <row r="90" spans="1:4" x14ac:dyDescent="0.25">
      <c r="A90" s="26" t="s">
        <v>98</v>
      </c>
      <c r="B90" s="2">
        <v>1750</v>
      </c>
      <c r="C90" s="2">
        <v>0</v>
      </c>
      <c r="D90" s="2">
        <v>0</v>
      </c>
    </row>
    <row r="91" spans="1:4" x14ac:dyDescent="0.25">
      <c r="A91" s="26" t="s">
        <v>100</v>
      </c>
      <c r="B91" s="2">
        <v>122521</v>
      </c>
      <c r="C91" s="2">
        <v>120191</v>
      </c>
      <c r="D91" s="2">
        <v>112001</v>
      </c>
    </row>
    <row r="92" spans="1:4" x14ac:dyDescent="0.25">
      <c r="A92" s="26" t="s">
        <v>101</v>
      </c>
      <c r="B92" s="2">
        <v>120771</v>
      </c>
      <c r="C92" s="2">
        <v>0</v>
      </c>
      <c r="D92" s="2">
        <v>0</v>
      </c>
    </row>
    <row r="93" spans="1:4" ht="18.95" customHeight="1" x14ac:dyDescent="0.25">
      <c r="A93" s="299"/>
      <c r="B93" s="299"/>
      <c r="C93" s="299"/>
      <c r="D93" s="299"/>
    </row>
    <row r="94" spans="1:4" ht="18.75" x14ac:dyDescent="0.3">
      <c r="A94" s="231" t="s">
        <v>102</v>
      </c>
    </row>
    <row r="96" spans="1:4" x14ac:dyDescent="0.25">
      <c r="A96" s="204" t="s">
        <v>103</v>
      </c>
      <c r="B96" s="16"/>
      <c r="C96" s="16"/>
      <c r="D96" s="16"/>
    </row>
    <row r="97" spans="1:4" x14ac:dyDescent="0.25">
      <c r="A97" s="33"/>
      <c r="B97" s="42">
        <v>2023</v>
      </c>
      <c r="C97" s="42">
        <v>2024</v>
      </c>
      <c r="D97" s="42">
        <v>2025</v>
      </c>
    </row>
    <row r="98" spans="1:4" x14ac:dyDescent="0.25">
      <c r="A98" s="41" t="s">
        <v>104</v>
      </c>
      <c r="B98" s="2">
        <v>1750</v>
      </c>
      <c r="C98" s="2">
        <v>0</v>
      </c>
      <c r="D98" s="2">
        <v>0</v>
      </c>
    </row>
    <row r="99" spans="1:4" x14ac:dyDescent="0.25">
      <c r="A99" s="41" t="s">
        <v>105</v>
      </c>
      <c r="B99" s="2">
        <v>-14480</v>
      </c>
      <c r="C99" s="2">
        <v>-580</v>
      </c>
      <c r="D99" s="2">
        <v>-8190</v>
      </c>
    </row>
    <row r="100" spans="1:4" x14ac:dyDescent="0.25">
      <c r="A100" s="41" t="s">
        <v>106</v>
      </c>
      <c r="B100" s="33">
        <v>-0.1208563535911602</v>
      </c>
      <c r="C100" s="33">
        <v>0</v>
      </c>
      <c r="D100" s="33">
        <v>0</v>
      </c>
    </row>
    <row r="110" spans="1:4" s="16" customFormat="1" x14ac:dyDescent="0.25"/>
    <row r="111" spans="1:4" s="16" customFormat="1" x14ac:dyDescent="0.25"/>
    <row r="112" spans="1:4" s="16" customFormat="1" x14ac:dyDescent="0.25"/>
    <row r="113" spans="1:4" s="16" customFormat="1" x14ac:dyDescent="0.25"/>
    <row r="115" spans="1:4" s="16" customFormat="1" x14ac:dyDescent="0.25"/>
    <row r="118" spans="1:4" x14ac:dyDescent="0.25">
      <c r="A118" s="204" t="s">
        <v>107</v>
      </c>
      <c r="B118" s="16"/>
      <c r="C118" s="16"/>
      <c r="D118" s="16"/>
    </row>
    <row r="119" spans="1:4" x14ac:dyDescent="0.25">
      <c r="A119" s="16"/>
      <c r="B119" s="16"/>
      <c r="C119" s="16"/>
      <c r="D119" s="16"/>
    </row>
    <row r="120" spans="1:4" x14ac:dyDescent="0.25">
      <c r="A120" s="25"/>
      <c r="B120" s="12">
        <v>2023</v>
      </c>
      <c r="C120" s="12">
        <v>2024</v>
      </c>
      <c r="D120" s="12">
        <v>2025</v>
      </c>
    </row>
    <row r="121" spans="1:4" x14ac:dyDescent="0.25">
      <c r="A121" s="26" t="s">
        <v>104</v>
      </c>
      <c r="B121" s="2">
        <v>1750</v>
      </c>
      <c r="C121" s="2">
        <v>0</v>
      </c>
      <c r="D121" s="2">
        <v>0</v>
      </c>
    </row>
    <row r="122" spans="1:4" x14ac:dyDescent="0.25">
      <c r="A122" s="26" t="s">
        <v>108</v>
      </c>
      <c r="B122" s="2">
        <v>0</v>
      </c>
      <c r="C122" s="2">
        <v>0</v>
      </c>
      <c r="D122" s="2">
        <v>0</v>
      </c>
    </row>
    <row r="135" spans="1:4" x14ac:dyDescent="0.25">
      <c r="A135" s="205"/>
      <c r="B135" s="206"/>
      <c r="C135" s="206"/>
      <c r="D135" s="206"/>
    </row>
    <row r="139" spans="1:4" x14ac:dyDescent="0.25">
      <c r="A139" s="204" t="s">
        <v>109</v>
      </c>
      <c r="B139" s="16"/>
      <c r="C139" s="16"/>
      <c r="D139" s="16"/>
    </row>
    <row r="140" spans="1:4" x14ac:dyDescent="0.25">
      <c r="A140" s="16"/>
      <c r="B140" s="16"/>
      <c r="C140" s="16"/>
      <c r="D140" s="16"/>
    </row>
    <row r="141" spans="1:4" x14ac:dyDescent="0.25">
      <c r="A141" s="25"/>
      <c r="B141" s="12">
        <v>2023</v>
      </c>
      <c r="C141" s="12">
        <v>2024</v>
      </c>
      <c r="D141" s="12">
        <v>2025</v>
      </c>
    </row>
    <row r="142" spans="1:4" ht="32.1" customHeight="1" x14ac:dyDescent="0.25">
      <c r="A142" s="26" t="s">
        <v>77</v>
      </c>
      <c r="B142" s="1">
        <v>1.4283265725875559E-2</v>
      </c>
      <c r="C142" s="1">
        <v>0</v>
      </c>
      <c r="D142" s="1">
        <v>0</v>
      </c>
    </row>
    <row r="143" spans="1:4" ht="30" x14ac:dyDescent="0.25">
      <c r="A143" s="14" t="s">
        <v>78</v>
      </c>
      <c r="B143" s="1">
        <v>1.449023358256535E-2</v>
      </c>
      <c r="C143" s="1">
        <v>0</v>
      </c>
      <c r="D143" s="1">
        <v>0</v>
      </c>
    </row>
    <row r="144" spans="1:4" x14ac:dyDescent="0.25">
      <c r="A144" s="16"/>
      <c r="B144" s="16"/>
      <c r="C144" s="16"/>
      <c r="D144" s="16"/>
    </row>
    <row r="145" spans="1:4" x14ac:dyDescent="0.25">
      <c r="A145" s="16"/>
      <c r="B145" s="16"/>
      <c r="C145" s="16"/>
      <c r="D145" s="16"/>
    </row>
    <row r="146" spans="1:4" x14ac:dyDescent="0.25">
      <c r="A146" s="16"/>
      <c r="B146" s="16"/>
      <c r="C146" s="16"/>
      <c r="D146" s="16"/>
    </row>
    <row r="147" spans="1:4" x14ac:dyDescent="0.25">
      <c r="A147" s="16"/>
      <c r="B147" s="16"/>
      <c r="C147" s="16"/>
      <c r="D147" s="16"/>
    </row>
    <row r="148" spans="1:4" s="16" customFormat="1" x14ac:dyDescent="0.25"/>
    <row r="150" spans="1:4" x14ac:dyDescent="0.25">
      <c r="A150" s="16"/>
      <c r="B150" s="16"/>
      <c r="C150" s="16"/>
      <c r="D150" s="16"/>
    </row>
    <row r="151" spans="1:4" x14ac:dyDescent="0.25">
      <c r="A151" s="16"/>
      <c r="B151" s="16"/>
      <c r="C151" s="16"/>
      <c r="D151" s="16"/>
    </row>
    <row r="152" spans="1:4" x14ac:dyDescent="0.25">
      <c r="A152" s="16"/>
      <c r="B152" s="16"/>
      <c r="C152" s="16"/>
      <c r="D152" s="16"/>
    </row>
    <row r="153" spans="1:4" x14ac:dyDescent="0.25">
      <c r="A153" s="16"/>
      <c r="B153" s="16"/>
      <c r="C153" s="16"/>
      <c r="D153" s="16"/>
    </row>
    <row r="154" spans="1:4" x14ac:dyDescent="0.25">
      <c r="A154" s="16"/>
      <c r="B154" s="16"/>
      <c r="C154" s="16"/>
      <c r="D154" s="16"/>
    </row>
    <row r="155" spans="1:4" x14ac:dyDescent="0.25">
      <c r="A155" s="16"/>
      <c r="B155" s="16"/>
      <c r="C155" s="16"/>
      <c r="D155" s="16"/>
    </row>
    <row r="156" spans="1:4" x14ac:dyDescent="0.25">
      <c r="A156" s="16"/>
      <c r="B156" s="16"/>
      <c r="C156" s="16"/>
      <c r="D156" s="16"/>
    </row>
    <row r="157" spans="1:4" x14ac:dyDescent="0.25">
      <c r="A157" s="16"/>
      <c r="B157" s="16"/>
      <c r="C157" s="16"/>
      <c r="D157" s="16"/>
    </row>
    <row r="158" spans="1:4" x14ac:dyDescent="0.25">
      <c r="A158" s="16"/>
      <c r="B158" s="16"/>
      <c r="C158" s="16"/>
      <c r="D158" s="16"/>
    </row>
    <row r="159" spans="1:4" x14ac:dyDescent="0.25">
      <c r="A159" s="16"/>
      <c r="B159" s="16"/>
      <c r="C159" s="16"/>
      <c r="D159" s="16"/>
    </row>
    <row r="160" spans="1:4" x14ac:dyDescent="0.25">
      <c r="A160" s="16"/>
      <c r="B160" s="16"/>
      <c r="C160" s="16"/>
      <c r="D160" s="16"/>
    </row>
    <row r="161" spans="1:4" x14ac:dyDescent="0.25">
      <c r="A161" s="204" t="s">
        <v>110</v>
      </c>
      <c r="B161" s="16"/>
      <c r="C161" s="16"/>
      <c r="D161" s="16"/>
    </row>
    <row r="162" spans="1:4" x14ac:dyDescent="0.25">
      <c r="A162" s="16"/>
      <c r="B162" s="16"/>
      <c r="C162" s="16"/>
      <c r="D162" s="16"/>
    </row>
    <row r="163" spans="1:4" x14ac:dyDescent="0.25">
      <c r="A163" s="25"/>
      <c r="B163" s="12">
        <v>2023</v>
      </c>
      <c r="C163" s="12">
        <v>2024</v>
      </c>
      <c r="D163" s="12">
        <v>2025</v>
      </c>
    </row>
    <row r="164" spans="1:4" x14ac:dyDescent="0.25">
      <c r="A164" s="26" t="s">
        <v>68</v>
      </c>
      <c r="B164" s="1" t="e">
        <v>#DIV/0!</v>
      </c>
      <c r="C164" s="1" t="e">
        <v>#DIV/0!</v>
      </c>
      <c r="D164" s="1" t="e">
        <v>#DIV/0!</v>
      </c>
    </row>
    <row r="165" spans="1:4" x14ac:dyDescent="0.25">
      <c r="A165" s="26" t="s">
        <v>69</v>
      </c>
      <c r="B165" s="1" t="e">
        <v>#DIV/0!</v>
      </c>
      <c r="C165" s="1" t="e">
        <v>#DIV/0!</v>
      </c>
      <c r="D165" s="1" t="e">
        <v>#DIV/0!</v>
      </c>
    </row>
    <row r="166" spans="1:4" x14ac:dyDescent="0.25">
      <c r="A166" s="26" t="s">
        <v>70</v>
      </c>
      <c r="B166" s="1">
        <v>-0.13414634146341459</v>
      </c>
      <c r="C166" s="1">
        <v>-0.48</v>
      </c>
      <c r="D166" s="1">
        <v>-7.31</v>
      </c>
    </row>
    <row r="167" spans="1:4" s="16" customFormat="1" x14ac:dyDescent="0.25">
      <c r="A167" s="26" t="s">
        <v>71</v>
      </c>
      <c r="B167" s="1">
        <v>-11.99</v>
      </c>
      <c r="C167" s="1">
        <v>-0.48</v>
      </c>
      <c r="D167" s="1">
        <v>-7.31</v>
      </c>
    </row>
    <row r="168" spans="1:4" s="16" customFormat="1" x14ac:dyDescent="0.25"/>
    <row r="170" spans="1:4" x14ac:dyDescent="0.25">
      <c r="A170" s="16"/>
      <c r="B170" s="16"/>
      <c r="C170" s="16"/>
      <c r="D170" s="16"/>
    </row>
    <row r="171" spans="1:4" x14ac:dyDescent="0.25">
      <c r="A171" s="16"/>
      <c r="B171" s="16"/>
      <c r="C171" s="16"/>
      <c r="D171" s="16"/>
    </row>
    <row r="172" spans="1:4" x14ac:dyDescent="0.25">
      <c r="A172" s="16"/>
      <c r="B172" s="16"/>
      <c r="C172" s="16"/>
      <c r="D172" s="16"/>
    </row>
    <row r="173" spans="1:4" x14ac:dyDescent="0.25">
      <c r="A173" s="16"/>
      <c r="B173" s="16"/>
      <c r="C173" s="16"/>
      <c r="D173" s="16"/>
    </row>
    <row r="174" spans="1:4" x14ac:dyDescent="0.25">
      <c r="A174" s="16"/>
      <c r="B174" s="16"/>
      <c r="C174" s="16"/>
      <c r="D174" s="16"/>
    </row>
    <row r="175" spans="1:4" x14ac:dyDescent="0.25">
      <c r="A175" s="16"/>
      <c r="B175" s="16"/>
      <c r="C175" s="16"/>
      <c r="D175" s="16"/>
    </row>
    <row r="176" spans="1:4" x14ac:dyDescent="0.25">
      <c r="A176" s="16"/>
      <c r="B176" s="16"/>
      <c r="C176" s="16"/>
      <c r="D176" s="16"/>
    </row>
    <row r="177" spans="1:4" x14ac:dyDescent="0.25">
      <c r="A177" s="16"/>
      <c r="B177" s="16"/>
      <c r="C177" s="16"/>
      <c r="D177" s="16"/>
    </row>
    <row r="178" spans="1:4" x14ac:dyDescent="0.25">
      <c r="A178" s="16"/>
      <c r="B178" s="16"/>
      <c r="C178" s="16"/>
      <c r="D178" s="16"/>
    </row>
    <row r="179" spans="1:4" x14ac:dyDescent="0.25">
      <c r="A179" s="16"/>
      <c r="B179" s="16"/>
      <c r="C179" s="16"/>
      <c r="D179" s="16"/>
    </row>
    <row r="180" spans="1:4" x14ac:dyDescent="0.25">
      <c r="A180" s="16"/>
      <c r="B180" s="16"/>
      <c r="C180" s="16"/>
      <c r="D180" s="16"/>
    </row>
    <row r="181" spans="1:4" x14ac:dyDescent="0.25">
      <c r="A181" s="16"/>
      <c r="B181" s="16"/>
      <c r="C181" s="16"/>
      <c r="D181" s="16"/>
    </row>
    <row r="182" spans="1:4" x14ac:dyDescent="0.25">
      <c r="A182" s="16"/>
      <c r="B182" s="16"/>
      <c r="C182" s="16"/>
      <c r="D182" s="16"/>
    </row>
    <row r="183" spans="1:4" x14ac:dyDescent="0.25">
      <c r="A183" s="16"/>
      <c r="B183" s="16"/>
      <c r="C183" s="16"/>
      <c r="D183" s="16"/>
    </row>
    <row r="184" spans="1:4" x14ac:dyDescent="0.25">
      <c r="A184" s="16"/>
      <c r="B184" s="16"/>
      <c r="C184" s="16"/>
      <c r="D184" s="16"/>
    </row>
    <row r="185" spans="1:4" x14ac:dyDescent="0.25">
      <c r="A185" s="204" t="s">
        <v>111</v>
      </c>
      <c r="B185" s="16"/>
      <c r="C185" s="16"/>
      <c r="D185" s="16"/>
    </row>
    <row r="186" spans="1:4" x14ac:dyDescent="0.25">
      <c r="A186" s="16"/>
      <c r="B186" s="16"/>
      <c r="C186" s="16"/>
      <c r="D186" s="16"/>
    </row>
    <row r="187" spans="1:4" ht="32.1" customHeight="1" x14ac:dyDescent="0.25">
      <c r="A187" s="25"/>
      <c r="B187" s="12">
        <v>2023</v>
      </c>
      <c r="C187" s="12">
        <v>2024</v>
      </c>
      <c r="D187" s="12">
        <v>2025</v>
      </c>
    </row>
    <row r="188" spans="1:4" ht="35.25" customHeight="1" x14ac:dyDescent="0.25">
      <c r="A188" s="14" t="s">
        <v>85</v>
      </c>
      <c r="B188" s="1">
        <v>70.012</v>
      </c>
      <c r="C188" s="1" t="e">
        <v>#DIV/0!</v>
      </c>
      <c r="D188" s="1" t="e">
        <v>#DIV/0!</v>
      </c>
    </row>
    <row r="189" spans="1:4" s="16" customFormat="1" ht="14.25" customHeight="1" x14ac:dyDescent="0.25">
      <c r="A189" s="14" t="s">
        <v>86</v>
      </c>
      <c r="B189" s="1">
        <v>70.012</v>
      </c>
      <c r="C189" s="1" t="e">
        <v>#DIV/0!</v>
      </c>
      <c r="D189" s="1" t="e">
        <v>#DIV/0!</v>
      </c>
    </row>
    <row r="190" spans="1:4" s="16" customFormat="1" ht="14.25" customHeight="1" x14ac:dyDescent="0.25">
      <c r="A190" s="205"/>
      <c r="B190" s="206"/>
      <c r="C190" s="206"/>
      <c r="D190" s="206"/>
    </row>
    <row r="191" spans="1:4" s="16" customFormat="1" ht="14.25" customHeight="1" x14ac:dyDescent="0.25">
      <c r="A191" s="205"/>
      <c r="B191" s="206"/>
      <c r="C191" s="206"/>
      <c r="D191" s="206"/>
    </row>
    <row r="192" spans="1:4" s="16" customFormat="1" ht="14.25" customHeight="1" x14ac:dyDescent="0.25">
      <c r="A192" s="205"/>
      <c r="B192" s="206"/>
      <c r="C192" s="206"/>
      <c r="D192" s="206"/>
    </row>
    <row r="193" spans="1:4" s="16" customFormat="1" ht="14.25" customHeight="1" x14ac:dyDescent="0.25">
      <c r="A193" s="205"/>
      <c r="B193" s="206"/>
      <c r="C193" s="206"/>
      <c r="D193" s="206"/>
    </row>
    <row r="194" spans="1:4" s="16" customFormat="1" ht="14.25" customHeight="1" x14ac:dyDescent="0.25">
      <c r="A194" s="205"/>
      <c r="B194" s="206"/>
      <c r="C194" s="206"/>
      <c r="D194" s="206"/>
    </row>
    <row r="195" spans="1:4" s="16" customFormat="1" ht="14.25" customHeight="1" x14ac:dyDescent="0.25">
      <c r="A195" s="205"/>
      <c r="B195" s="206"/>
      <c r="C195" s="206"/>
      <c r="D195" s="206"/>
    </row>
    <row r="196" spans="1:4" s="16" customFormat="1" ht="14.25" customHeight="1" x14ac:dyDescent="0.25">
      <c r="A196" s="205"/>
      <c r="B196" s="206"/>
      <c r="C196" s="206"/>
      <c r="D196" s="206"/>
    </row>
    <row r="197" spans="1:4" s="16" customFormat="1" ht="18.75" customHeight="1" x14ac:dyDescent="0.25">
      <c r="A197" s="205"/>
      <c r="B197" s="206"/>
      <c r="C197" s="206"/>
      <c r="D197" s="206"/>
    </row>
    <row r="198" spans="1:4" s="16" customFormat="1" ht="15" customHeight="1" x14ac:dyDescent="0.25">
      <c r="A198" s="205"/>
      <c r="B198" s="206"/>
      <c r="C198" s="206"/>
      <c r="D198" s="206"/>
    </row>
    <row r="199" spans="1:4" s="16" customFormat="1" ht="18" customHeight="1" x14ac:dyDescent="0.25">
      <c r="A199" s="205"/>
      <c r="B199" s="206"/>
      <c r="C199" s="206"/>
      <c r="D199" s="206"/>
    </row>
    <row r="200" spans="1:4" s="16" customFormat="1" ht="18" customHeight="1" x14ac:dyDescent="0.25">
      <c r="A200" s="205"/>
      <c r="B200" s="206"/>
      <c r="C200" s="206"/>
      <c r="D200" s="206"/>
    </row>
    <row r="201" spans="1:4" s="16" customFormat="1" x14ac:dyDescent="0.25">
      <c r="A201" s="205"/>
      <c r="B201" s="206"/>
      <c r="C201" s="206"/>
      <c r="D201" s="206"/>
    </row>
    <row r="202" spans="1:4" s="16" customFormat="1" x14ac:dyDescent="0.25">
      <c r="A202" s="205"/>
      <c r="B202" s="206"/>
      <c r="C202" s="206"/>
      <c r="D202" s="206"/>
    </row>
    <row r="203" spans="1:4" s="16" customFormat="1" x14ac:dyDescent="0.25">
      <c r="A203" s="205"/>
      <c r="B203" s="206"/>
      <c r="C203" s="206"/>
      <c r="D203" s="206"/>
    </row>
    <row r="204" spans="1:4" x14ac:dyDescent="0.25">
      <c r="A204" s="205"/>
      <c r="B204" s="206"/>
      <c r="C204" s="206"/>
      <c r="D204" s="206"/>
    </row>
    <row r="205" spans="1:4" ht="18.95" customHeight="1" x14ac:dyDescent="0.25">
      <c r="A205" s="344"/>
      <c r="B205" s="299"/>
      <c r="C205" s="299"/>
      <c r="D205" s="299"/>
    </row>
    <row r="206" spans="1:4" x14ac:dyDescent="0.25">
      <c r="A206" s="309" t="s">
        <v>112</v>
      </c>
      <c r="B206" s="301"/>
      <c r="C206" s="301"/>
      <c r="D206" s="302"/>
    </row>
    <row r="207" spans="1:4" x14ac:dyDescent="0.25">
      <c r="A207" s="27" t="s">
        <v>113</v>
      </c>
      <c r="B207" s="25"/>
      <c r="C207" s="25"/>
      <c r="D207" s="25"/>
    </row>
    <row r="208" spans="1:4" x14ac:dyDescent="0.25">
      <c r="A208" s="25" t="s">
        <v>114</v>
      </c>
      <c r="B208" s="25"/>
      <c r="C208" s="25"/>
      <c r="D208" s="25"/>
    </row>
    <row r="209" spans="1:4" x14ac:dyDescent="0.25">
      <c r="A209" s="25" t="s">
        <v>115</v>
      </c>
      <c r="B209" s="25"/>
      <c r="C209" s="25"/>
      <c r="D209" s="25"/>
    </row>
    <row r="210" spans="1:4" ht="18.95" customHeight="1" x14ac:dyDescent="0.25">
      <c r="A210" s="325" t="s">
        <v>116</v>
      </c>
      <c r="B210" s="301"/>
      <c r="C210" s="301"/>
      <c r="D210" s="302"/>
    </row>
    <row r="211" spans="1:4" x14ac:dyDescent="0.25">
      <c r="A211" s="309" t="s">
        <v>117</v>
      </c>
      <c r="B211" s="301"/>
      <c r="C211" s="301"/>
      <c r="D211" s="302"/>
    </row>
    <row r="212" spans="1:4" x14ac:dyDescent="0.25">
      <c r="A212" s="253" t="s">
        <v>118</v>
      </c>
      <c r="B212" s="303" t="s">
        <v>123</v>
      </c>
      <c r="C212" s="301"/>
      <c r="D212" s="302"/>
    </row>
    <row r="213" spans="1:4" x14ac:dyDescent="0.25">
      <c r="A213" s="253" t="s">
        <v>120</v>
      </c>
      <c r="B213" s="303" t="s">
        <v>123</v>
      </c>
      <c r="C213" s="301"/>
      <c r="D213" s="302"/>
    </row>
    <row r="214" spans="1:4" x14ac:dyDescent="0.25">
      <c r="A214" s="253" t="s">
        <v>122</v>
      </c>
      <c r="B214" s="303" t="s">
        <v>123</v>
      </c>
      <c r="C214" s="301"/>
      <c r="D214" s="302"/>
    </row>
    <row r="215" spans="1:4" x14ac:dyDescent="0.25">
      <c r="A215" s="253" t="s">
        <v>124</v>
      </c>
      <c r="B215" s="303" t="s">
        <v>123</v>
      </c>
      <c r="C215" s="301"/>
      <c r="D215" s="302"/>
    </row>
    <row r="216" spans="1:4" x14ac:dyDescent="0.25">
      <c r="A216" s="253" t="s">
        <v>125</v>
      </c>
      <c r="B216" s="303" t="s">
        <v>123</v>
      </c>
      <c r="C216" s="301"/>
      <c r="D216" s="302"/>
    </row>
    <row r="217" spans="1:4" ht="18.95" customHeight="1" x14ac:dyDescent="0.25">
      <c r="A217" s="253" t="s">
        <v>126</v>
      </c>
      <c r="B217" s="302"/>
      <c r="C217" s="301"/>
      <c r="D217" s="302"/>
    </row>
    <row r="218" spans="1:4" x14ac:dyDescent="0.25">
      <c r="A218" s="309" t="s">
        <v>127</v>
      </c>
      <c r="B218" s="301"/>
      <c r="C218" s="301"/>
      <c r="D218" s="302"/>
    </row>
    <row r="219" spans="1:4" x14ac:dyDescent="0.25">
      <c r="A219" s="253" t="s">
        <v>128</v>
      </c>
      <c r="B219" s="303" t="s">
        <v>123</v>
      </c>
      <c r="C219" s="301"/>
      <c r="D219" s="302"/>
    </row>
    <row r="220" spans="1:4" x14ac:dyDescent="0.25">
      <c r="A220" s="27"/>
      <c r="B220" s="25"/>
      <c r="C220" s="25"/>
      <c r="D220" s="25"/>
    </row>
  </sheetData>
  <mergeCells count="27">
    <mergeCell ref="A1:D1"/>
    <mergeCell ref="B213:D213"/>
    <mergeCell ref="B45:D45"/>
    <mergeCell ref="B216:D216"/>
    <mergeCell ref="B41:D41"/>
    <mergeCell ref="B212:D212"/>
    <mergeCell ref="B4:D4"/>
    <mergeCell ref="A211:D211"/>
    <mergeCell ref="A39:D39"/>
    <mergeCell ref="B40:D40"/>
    <mergeCell ref="A24:D24"/>
    <mergeCell ref="B42:D42"/>
    <mergeCell ref="A53:D53"/>
    <mergeCell ref="A206:D206"/>
    <mergeCell ref="B44:D44"/>
    <mergeCell ref="A93:D93"/>
    <mergeCell ref="C23:D23"/>
    <mergeCell ref="A80:D80"/>
    <mergeCell ref="B215:D215"/>
    <mergeCell ref="A210:D210"/>
    <mergeCell ref="B214:D214"/>
    <mergeCell ref="B219:D219"/>
    <mergeCell ref="B43:D43"/>
    <mergeCell ref="A47:D47"/>
    <mergeCell ref="A218:D218"/>
    <mergeCell ref="A205:D205"/>
    <mergeCell ref="B217:D217"/>
  </mergeCells>
  <pageMargins left="0.75" right="0.75" top="1" bottom="1" header="0.5" footer="0.5"/>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6678149</v>
      </c>
      <c r="C2" s="8"/>
      <c r="D2" s="9"/>
    </row>
    <row r="3" spans="1:4" x14ac:dyDescent="0.25">
      <c r="A3" s="26" t="s">
        <v>2</v>
      </c>
      <c r="B3" s="34">
        <v>4017011516062</v>
      </c>
      <c r="C3" s="23"/>
      <c r="D3" s="24"/>
    </row>
    <row r="4" spans="1:4" ht="31.35" customHeight="1" x14ac:dyDescent="0.25">
      <c r="A4" s="26" t="s">
        <v>3</v>
      </c>
      <c r="B4" s="324" t="s">
        <v>330</v>
      </c>
      <c r="C4" s="305"/>
      <c r="D4" s="306"/>
    </row>
    <row r="5" spans="1:4" x14ac:dyDescent="0.25">
      <c r="A5" s="26" t="s">
        <v>5</v>
      </c>
      <c r="B5" s="4" t="s">
        <v>1270</v>
      </c>
      <c r="C5" s="23" t="s">
        <v>1314</v>
      </c>
      <c r="D5" s="24" t="s">
        <v>527</v>
      </c>
    </row>
    <row r="6" spans="1:4" x14ac:dyDescent="0.25">
      <c r="A6" s="26" t="s">
        <v>9</v>
      </c>
      <c r="B6" s="32"/>
      <c r="C6" s="16"/>
      <c r="D6" s="29"/>
    </row>
    <row r="7" spans="1:4" x14ac:dyDescent="0.25">
      <c r="A7" s="26" t="s">
        <v>10</v>
      </c>
      <c r="B7" s="67">
        <v>40597.612500000003</v>
      </c>
      <c r="C7" s="16"/>
      <c r="D7" s="29"/>
    </row>
    <row r="8" spans="1:4" x14ac:dyDescent="0.25">
      <c r="A8" s="26" t="s">
        <v>11</v>
      </c>
      <c r="B8" s="4" t="s">
        <v>1315</v>
      </c>
      <c r="C8" s="23"/>
      <c r="D8" s="24"/>
    </row>
    <row r="9" spans="1:4" x14ac:dyDescent="0.25">
      <c r="A9" s="26" t="s">
        <v>13</v>
      </c>
      <c r="B9" s="4" t="s">
        <v>14</v>
      </c>
      <c r="C9" s="23"/>
      <c r="D9" s="24"/>
    </row>
    <row r="10" spans="1:4" x14ac:dyDescent="0.25">
      <c r="A10" s="26" t="s">
        <v>15</v>
      </c>
      <c r="B10" s="4" t="s">
        <v>1106</v>
      </c>
      <c r="C10" s="23"/>
      <c r="D10" s="24"/>
    </row>
    <row r="11" spans="1:4" ht="35.25" customHeight="1" x14ac:dyDescent="0.25">
      <c r="A11" s="26" t="s">
        <v>17</v>
      </c>
      <c r="B11" s="363" t="s">
        <v>1107</v>
      </c>
      <c r="C11" s="301"/>
      <c r="D11" s="302"/>
    </row>
    <row r="12" spans="1:4" x14ac:dyDescent="0.25">
      <c r="A12" s="26" t="s">
        <v>19</v>
      </c>
      <c r="B12" s="47">
        <v>536800</v>
      </c>
      <c r="C12" s="16"/>
      <c r="D12" s="29"/>
    </row>
    <row r="13" spans="1:4" x14ac:dyDescent="0.25">
      <c r="A13" s="26" t="s">
        <v>20</v>
      </c>
      <c r="B13" s="4" t="s">
        <v>541</v>
      </c>
      <c r="C13" s="23"/>
      <c r="D13" s="24"/>
    </row>
    <row r="14" spans="1:4" x14ac:dyDescent="0.25">
      <c r="A14" s="26" t="s">
        <v>22</v>
      </c>
      <c r="B14" s="4" t="s">
        <v>1316</v>
      </c>
      <c r="C14" s="23"/>
      <c r="D14" s="24"/>
    </row>
    <row r="15" spans="1:4" ht="64.5" customHeight="1" x14ac:dyDescent="0.25">
      <c r="A15" s="26" t="s">
        <v>24</v>
      </c>
      <c r="B15" s="372" t="s">
        <v>1317</v>
      </c>
      <c r="C15" s="301"/>
      <c r="D15" s="302"/>
    </row>
    <row r="16" spans="1:4" x14ac:dyDescent="0.25">
      <c r="A16" s="26" t="s">
        <v>26</v>
      </c>
      <c r="B16" s="47">
        <v>536800</v>
      </c>
      <c r="C16" s="16"/>
      <c r="D16" s="29"/>
    </row>
    <row r="17" spans="1:4" x14ac:dyDescent="0.25">
      <c r="A17" s="26" t="s">
        <v>27</v>
      </c>
      <c r="B17" s="4" t="s">
        <v>541</v>
      </c>
      <c r="C17" s="23"/>
      <c r="D17" s="24"/>
    </row>
    <row r="18" spans="1:4" ht="27.6" customHeight="1" x14ac:dyDescent="0.25">
      <c r="A18" s="26" t="s">
        <v>28</v>
      </c>
      <c r="B18" s="5" t="s">
        <v>1318</v>
      </c>
      <c r="C18" s="310" t="s">
        <v>1319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1320</v>
      </c>
      <c r="C21" s="25" t="s">
        <v>1321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605</v>
      </c>
      <c r="B61" s="1"/>
      <c r="C61" s="1"/>
      <c r="D61" s="1"/>
    </row>
    <row r="62" spans="1:4" ht="32.1" customHeight="1" x14ac:dyDescent="0.25">
      <c r="A62" s="26" t="s">
        <v>77</v>
      </c>
      <c r="B62" s="1">
        <v>12.254938367115381</v>
      </c>
      <c r="C62" s="1">
        <v>12.254938367115381</v>
      </c>
      <c r="D62" s="1">
        <v>12.254938367115381</v>
      </c>
    </row>
    <row r="63" spans="1:4" ht="32.1" customHeight="1" x14ac:dyDescent="0.25">
      <c r="A63" s="14" t="s">
        <v>78</v>
      </c>
      <c r="B63" s="1">
        <v>-1.088849886812512</v>
      </c>
      <c r="C63" s="1">
        <v>-1.088849886812512</v>
      </c>
      <c r="D63" s="1">
        <v>-1.088849886812512</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8.1599757586980404E-2</v>
      </c>
      <c r="C70" s="1">
        <v>8.1599757586980404E-2</v>
      </c>
      <c r="D70" s="1">
        <v>8.1599757586980404E-2</v>
      </c>
    </row>
    <row r="71" spans="1:4" s="16" customFormat="1" ht="30" x14ac:dyDescent="0.25">
      <c r="A71" s="14" t="s">
        <v>86</v>
      </c>
      <c r="B71" s="1">
        <v>8.1599757586980404E-2</v>
      </c>
      <c r="C71" s="1">
        <v>8.1599757586980404E-2</v>
      </c>
      <c r="D71" s="1">
        <v>8.1599757586980404E-2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19389</v>
      </c>
      <c r="C85" s="2">
        <v>19389</v>
      </c>
      <c r="D85" s="2">
        <v>19389</v>
      </c>
    </row>
    <row r="86" spans="1:4" x14ac:dyDescent="0.25">
      <c r="A86" s="26" t="s">
        <v>98</v>
      </c>
      <c r="B86" s="2">
        <v>237611</v>
      </c>
      <c r="C86" s="2">
        <v>237611</v>
      </c>
      <c r="D86" s="2">
        <v>237611</v>
      </c>
    </row>
    <row r="87" spans="1:4" x14ac:dyDescent="0.25">
      <c r="A87" s="26" t="s">
        <v>99</v>
      </c>
      <c r="B87" s="2">
        <v>-218222</v>
      </c>
      <c r="C87" s="2">
        <v>-218222</v>
      </c>
      <c r="D87" s="2">
        <v>-218222</v>
      </c>
    </row>
    <row r="88" spans="1:4" x14ac:dyDescent="0.25">
      <c r="A88" s="26" t="s">
        <v>100</v>
      </c>
      <c r="B88" s="2">
        <v>19389</v>
      </c>
      <c r="C88" s="2">
        <v>19389</v>
      </c>
      <c r="D88" s="2">
        <v>19389</v>
      </c>
    </row>
    <row r="89" spans="1:4" x14ac:dyDescent="0.25">
      <c r="A89" s="26" t="s">
        <v>101</v>
      </c>
      <c r="B89" s="2">
        <v>-218222</v>
      </c>
      <c r="C89" s="2">
        <v>-218222</v>
      </c>
      <c r="D89" s="2">
        <v>-218222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237611</v>
      </c>
      <c r="C95" s="2">
        <v>237611</v>
      </c>
      <c r="D95" s="2">
        <v>237611</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237611</v>
      </c>
      <c r="C118" s="2">
        <v>237611</v>
      </c>
      <c r="D118" s="2">
        <v>237611</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12.254938367115381</v>
      </c>
      <c r="C139" s="1">
        <v>12.254938367115381</v>
      </c>
      <c r="D139" s="1">
        <v>12.254938367115381</v>
      </c>
    </row>
    <row r="140" spans="1:4" ht="30" x14ac:dyDescent="0.25">
      <c r="A140" s="14" t="s">
        <v>78</v>
      </c>
      <c r="B140" s="1">
        <v>-1.088849886812512</v>
      </c>
      <c r="C140" s="1">
        <v>-1.088849886812512</v>
      </c>
      <c r="D140" s="1">
        <v>-1.088849886812512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8.1599757586980404E-2</v>
      </c>
      <c r="C185" s="1">
        <v>8.1599757586980404E-2</v>
      </c>
      <c r="D185" s="1">
        <v>8.1599757586980404E-2</v>
      </c>
    </row>
    <row r="186" spans="1:4" ht="30" x14ac:dyDescent="0.25">
      <c r="A186" s="14" t="s">
        <v>86</v>
      </c>
      <c r="B186" s="1">
        <v>8.1599757586980404E-2</v>
      </c>
      <c r="C186" s="1">
        <v>8.1599757586980404E-2</v>
      </c>
      <c r="D186" s="1">
        <v>8.1599757586980404E-2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9">
    <mergeCell ref="B11:D11"/>
    <mergeCell ref="A209:D209"/>
    <mergeCell ref="A19:D19"/>
    <mergeCell ref="B38:D38"/>
    <mergeCell ref="B37:D37"/>
    <mergeCell ref="A34:D34"/>
    <mergeCell ref="B217:D217"/>
    <mergeCell ref="A48:D48"/>
    <mergeCell ref="B40:D40"/>
    <mergeCell ref="B15:D15"/>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7289960</v>
      </c>
      <c r="C2" s="8"/>
      <c r="D2" s="9"/>
    </row>
    <row r="3" spans="1:4" x14ac:dyDescent="0.25">
      <c r="A3" s="26" t="s">
        <v>2</v>
      </c>
      <c r="B3" s="34">
        <v>4017018535291</v>
      </c>
      <c r="C3" s="23"/>
      <c r="D3" s="24"/>
    </row>
    <row r="4" spans="1:4" ht="58.5" customHeight="1" x14ac:dyDescent="0.25">
      <c r="A4" s="26" t="s">
        <v>3</v>
      </c>
      <c r="B4" s="324" t="s">
        <v>331</v>
      </c>
      <c r="C4" s="305"/>
      <c r="D4" s="306"/>
    </row>
    <row r="5" spans="1:4" x14ac:dyDescent="0.25">
      <c r="A5" s="26" t="s">
        <v>5</v>
      </c>
      <c r="B5" s="4" t="s">
        <v>1270</v>
      </c>
      <c r="C5" s="23" t="s">
        <v>1322</v>
      </c>
      <c r="D5" s="24" t="s">
        <v>1323</v>
      </c>
    </row>
    <row r="6" spans="1:4" x14ac:dyDescent="0.25">
      <c r="A6" s="26" t="s">
        <v>9</v>
      </c>
      <c r="B6" s="32"/>
      <c r="C6" s="16"/>
      <c r="D6" s="29"/>
    </row>
    <row r="7" spans="1:4" x14ac:dyDescent="0.25">
      <c r="A7" s="26" t="s">
        <v>10</v>
      </c>
      <c r="B7" s="67">
        <v>43298.466666666667</v>
      </c>
      <c r="C7" s="16"/>
      <c r="D7" s="29"/>
    </row>
    <row r="8" spans="1:4" x14ac:dyDescent="0.25">
      <c r="A8" s="26" t="s">
        <v>11</v>
      </c>
      <c r="B8" s="4" t="s">
        <v>1324</v>
      </c>
      <c r="C8" s="23"/>
      <c r="D8" s="24"/>
    </row>
    <row r="9" spans="1:4" x14ac:dyDescent="0.25">
      <c r="A9" s="26" t="s">
        <v>13</v>
      </c>
      <c r="B9" s="4" t="s">
        <v>14</v>
      </c>
      <c r="C9" s="23"/>
      <c r="D9" s="24"/>
    </row>
    <row r="10" spans="1:4" x14ac:dyDescent="0.25">
      <c r="A10" s="26" t="s">
        <v>15</v>
      </c>
      <c r="B10" s="4" t="s">
        <v>618</v>
      </c>
      <c r="C10" s="23"/>
      <c r="D10" s="24"/>
    </row>
    <row r="11" spans="1:4" x14ac:dyDescent="0.25">
      <c r="A11" s="26" t="s">
        <v>17</v>
      </c>
      <c r="B11" s="4" t="s">
        <v>619</v>
      </c>
      <c r="C11" s="23"/>
      <c r="D11" s="24"/>
    </row>
    <row r="12" spans="1:4" x14ac:dyDescent="0.25">
      <c r="A12" s="26" t="s">
        <v>19</v>
      </c>
      <c r="B12" s="47">
        <v>5586600</v>
      </c>
      <c r="C12" s="16"/>
      <c r="D12" s="29"/>
    </row>
    <row r="13" spans="1:4" x14ac:dyDescent="0.25">
      <c r="A13" s="26" t="s">
        <v>20</v>
      </c>
      <c r="B13" s="4" t="s">
        <v>541</v>
      </c>
      <c r="C13" s="23"/>
      <c r="D13" s="24"/>
    </row>
    <row r="14" spans="1:4" x14ac:dyDescent="0.25">
      <c r="A14" s="26" t="s">
        <v>22</v>
      </c>
      <c r="B14" s="4" t="s">
        <v>1291</v>
      </c>
      <c r="C14" s="23"/>
      <c r="D14" s="24"/>
    </row>
    <row r="15" spans="1:4" x14ac:dyDescent="0.25">
      <c r="A15" s="26" t="s">
        <v>24</v>
      </c>
      <c r="B15" s="4" t="s">
        <v>332</v>
      </c>
      <c r="C15" s="23"/>
      <c r="D15" s="24"/>
    </row>
    <row r="16" spans="1:4" x14ac:dyDescent="0.25">
      <c r="A16" s="26" t="s">
        <v>26</v>
      </c>
      <c r="B16" s="47">
        <v>5586600</v>
      </c>
      <c r="C16" s="16"/>
      <c r="D16" s="29"/>
    </row>
    <row r="17" spans="1:4" x14ac:dyDescent="0.25">
      <c r="A17" s="26" t="s">
        <v>27</v>
      </c>
      <c r="B17" s="4" t="s">
        <v>541</v>
      </c>
      <c r="C17" s="23"/>
      <c r="D17" s="24"/>
    </row>
    <row r="18" spans="1:4" ht="27.6" customHeight="1" x14ac:dyDescent="0.25">
      <c r="A18" s="26" t="s">
        <v>28</v>
      </c>
      <c r="B18" s="5" t="s">
        <v>1325</v>
      </c>
      <c r="C18" s="310" t="s">
        <v>1326</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1327</v>
      </c>
      <c r="C21" s="25" t="s">
        <v>1328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3.7953633280342238</v>
      </c>
      <c r="C53" s="1">
        <v>1.286684303618201</v>
      </c>
      <c r="D53" s="1">
        <v>0</v>
      </c>
    </row>
    <row r="54" spans="1:4" x14ac:dyDescent="0.25">
      <c r="A54" s="26" t="s">
        <v>69</v>
      </c>
      <c r="B54" s="1">
        <v>2.6960272459178252</v>
      </c>
      <c r="C54" s="1">
        <v>0.69885326143868087</v>
      </c>
      <c r="D54" s="1">
        <v>0</v>
      </c>
    </row>
    <row r="55" spans="1:4" x14ac:dyDescent="0.25">
      <c r="A55" s="26" t="s">
        <v>70</v>
      </c>
      <c r="B55" s="1">
        <v>11.20969895785842</v>
      </c>
      <c r="C55" s="1">
        <v>8.0009442865689895</v>
      </c>
      <c r="D55" s="1">
        <v>0</v>
      </c>
    </row>
    <row r="56" spans="1:4" x14ac:dyDescent="0.25">
      <c r="A56" s="26" t="s">
        <v>71</v>
      </c>
      <c r="B56" s="1">
        <v>35.906516359637067</v>
      </c>
      <c r="C56" s="1">
        <v>10.71864341172247</v>
      </c>
      <c r="D56" s="1">
        <v>0</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3.2522377709617381</v>
      </c>
      <c r="C59" s="1">
        <v>3.997114517161759</v>
      </c>
      <c r="D59" s="1">
        <v>0</v>
      </c>
    </row>
    <row r="60" spans="1:4" ht="30" x14ac:dyDescent="0.25">
      <c r="A60" s="14" t="s">
        <v>75</v>
      </c>
      <c r="B60" s="1">
        <v>11.915215592107179</v>
      </c>
      <c r="C60" s="1">
        <v>11.75364605208285</v>
      </c>
      <c r="D60" s="1">
        <v>0</v>
      </c>
    </row>
    <row r="61" spans="1:4" x14ac:dyDescent="0.25">
      <c r="A61" s="13" t="s">
        <v>76</v>
      </c>
      <c r="B61" s="1"/>
      <c r="C61" s="1"/>
      <c r="D61" s="1"/>
    </row>
    <row r="62" spans="1:4" ht="32.1" customHeight="1" x14ac:dyDescent="0.25">
      <c r="A62" s="26" t="s">
        <v>77</v>
      </c>
      <c r="B62" s="1">
        <v>0.5512066431406345</v>
      </c>
      <c r="C62" s="1">
        <v>0</v>
      </c>
      <c r="D62" s="1">
        <v>0</v>
      </c>
    </row>
    <row r="63" spans="1:4" ht="32.1" customHeight="1" x14ac:dyDescent="0.25">
      <c r="A63" s="14" t="s">
        <v>78</v>
      </c>
      <c r="B63" s="1">
        <v>1.765605876114537</v>
      </c>
      <c r="C63" s="1">
        <v>0</v>
      </c>
      <c r="D63" s="1">
        <v>0</v>
      </c>
    </row>
    <row r="64" spans="1:4" ht="32.1" customHeight="1" x14ac:dyDescent="0.25">
      <c r="A64" s="14" t="s">
        <v>79</v>
      </c>
      <c r="B64" s="1">
        <v>4.2346583864974958</v>
      </c>
      <c r="C64" s="1">
        <v>0</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v>1.043380716789446</v>
      </c>
      <c r="C67" s="1">
        <v>1.014460967213981</v>
      </c>
      <c r="D67" s="1">
        <v>0</v>
      </c>
    </row>
    <row r="68" spans="1:4" ht="30" x14ac:dyDescent="0.25">
      <c r="A68" s="14" t="s">
        <v>83</v>
      </c>
      <c r="B68" s="1" t="e">
        <v>#DIV/0!</v>
      </c>
      <c r="C68" s="1" t="e">
        <v>#DIV/0!</v>
      </c>
      <c r="D68" s="1">
        <v>0</v>
      </c>
    </row>
    <row r="69" spans="1:4" ht="32.1" customHeight="1" x14ac:dyDescent="0.25">
      <c r="A69" s="13" t="s">
        <v>84</v>
      </c>
      <c r="B69" s="1"/>
      <c r="C69" s="1"/>
      <c r="D69" s="1"/>
    </row>
    <row r="70" spans="1:4" ht="32.1" customHeight="1" x14ac:dyDescent="0.25">
      <c r="A70" s="14" t="s">
        <v>85</v>
      </c>
      <c r="B70" s="1">
        <v>1.5065667702471339</v>
      </c>
      <c r="C70" s="1" t="e">
        <v>#DIV/0!</v>
      </c>
      <c r="D70" s="1">
        <v>0</v>
      </c>
    </row>
    <row r="71" spans="1:4" s="16" customFormat="1" ht="30" x14ac:dyDescent="0.25">
      <c r="A71" s="14" t="s">
        <v>86</v>
      </c>
      <c r="B71" s="1">
        <v>1.5065667702471339</v>
      </c>
      <c r="C71" s="1" t="e">
        <v>#DIV/0!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12042905</v>
      </c>
      <c r="C78" s="2">
        <v>11879604</v>
      </c>
      <c r="D78" s="2">
        <v>0</v>
      </c>
    </row>
    <row r="79" spans="1:4" x14ac:dyDescent="0.25">
      <c r="A79" s="26" t="s">
        <v>92</v>
      </c>
      <c r="B79" s="2">
        <v>324680</v>
      </c>
      <c r="C79" s="2">
        <v>83021</v>
      </c>
      <c r="D79" s="2">
        <v>0</v>
      </c>
    </row>
    <row r="80" spans="1:4" x14ac:dyDescent="0.25">
      <c r="A80" s="26" t="s">
        <v>93</v>
      </c>
      <c r="B80" s="2">
        <v>508345</v>
      </c>
      <c r="C80" s="2">
        <v>170590</v>
      </c>
      <c r="D80" s="2">
        <v>0</v>
      </c>
    </row>
    <row r="81" spans="1:4" x14ac:dyDescent="0.25">
      <c r="A81" s="26" t="s">
        <v>94</v>
      </c>
      <c r="B81" s="2">
        <v>457072</v>
      </c>
      <c r="C81" s="2">
        <v>152853</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4077469</v>
      </c>
      <c r="C85" s="2">
        <v>1910437</v>
      </c>
      <c r="D85" s="2">
        <v>0</v>
      </c>
    </row>
    <row r="86" spans="1:4" x14ac:dyDescent="0.25">
      <c r="A86" s="26" t="s">
        <v>98</v>
      </c>
      <c r="B86" s="2">
        <v>2247528</v>
      </c>
      <c r="C86" s="2">
        <v>0</v>
      </c>
      <c r="D86" s="2">
        <v>0</v>
      </c>
    </row>
    <row r="87" spans="1:4" x14ac:dyDescent="0.25">
      <c r="A87" s="26" t="s">
        <v>99</v>
      </c>
      <c r="B87" s="2">
        <v>1272950</v>
      </c>
      <c r="C87" s="2">
        <v>1426048</v>
      </c>
      <c r="D87" s="2">
        <v>0</v>
      </c>
    </row>
    <row r="88" spans="1:4" x14ac:dyDescent="0.25">
      <c r="A88" s="26" t="s">
        <v>100</v>
      </c>
      <c r="B88" s="2">
        <v>4077469</v>
      </c>
      <c r="C88" s="2">
        <v>1910437</v>
      </c>
      <c r="D88" s="2">
        <v>0</v>
      </c>
    </row>
    <row r="89" spans="1:4" x14ac:dyDescent="0.25">
      <c r="A89" s="26" t="s">
        <v>101</v>
      </c>
      <c r="B89" s="2">
        <v>1829941</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2247528</v>
      </c>
      <c r="C95" s="2">
        <v>0</v>
      </c>
      <c r="D95" s="2">
        <v>0</v>
      </c>
    </row>
    <row r="96" spans="1:4" x14ac:dyDescent="0.25">
      <c r="A96" s="41" t="s">
        <v>105</v>
      </c>
      <c r="B96" s="2">
        <v>530746</v>
      </c>
      <c r="C96" s="2">
        <v>198870</v>
      </c>
      <c r="D96" s="2">
        <v>0</v>
      </c>
    </row>
    <row r="97" spans="1:4" x14ac:dyDescent="0.25">
      <c r="A97" s="41" t="s">
        <v>106</v>
      </c>
      <c r="B97" s="33">
        <v>4.2346583864974958</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2247528</v>
      </c>
      <c r="C118" s="2">
        <v>0</v>
      </c>
      <c r="D118" s="2">
        <v>0</v>
      </c>
    </row>
    <row r="119" spans="1:4" x14ac:dyDescent="0.25">
      <c r="A119" s="26" t="s">
        <v>108</v>
      </c>
      <c r="B119" s="2">
        <v>12226570</v>
      </c>
      <c r="C119" s="2">
        <v>11967173</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0.5512066431406345</v>
      </c>
      <c r="C139" s="1">
        <v>0</v>
      </c>
      <c r="D139" s="1">
        <v>0</v>
      </c>
    </row>
    <row r="140" spans="1:4" ht="30" x14ac:dyDescent="0.25">
      <c r="A140" s="14" t="s">
        <v>78</v>
      </c>
      <c r="B140" s="1">
        <v>1.765605876114537</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3.7953633280342238</v>
      </c>
      <c r="C161" s="1">
        <v>1.286684303618201</v>
      </c>
      <c r="D161" s="1">
        <v>0</v>
      </c>
    </row>
    <row r="162" spans="1:4" x14ac:dyDescent="0.25">
      <c r="A162" s="26" t="s">
        <v>69</v>
      </c>
      <c r="B162" s="1">
        <v>2.6960272459178252</v>
      </c>
      <c r="C162" s="1">
        <v>0.69885326143868087</v>
      </c>
      <c r="D162" s="1">
        <v>0</v>
      </c>
    </row>
    <row r="163" spans="1:4" x14ac:dyDescent="0.25">
      <c r="A163" s="26" t="s">
        <v>70</v>
      </c>
      <c r="B163" s="1">
        <v>11.20969895785842</v>
      </c>
      <c r="C163" s="1">
        <v>8.0009442865689895</v>
      </c>
      <c r="D163" s="1">
        <v>0</v>
      </c>
    </row>
    <row r="164" spans="1:4" x14ac:dyDescent="0.25">
      <c r="A164" s="26" t="s">
        <v>71</v>
      </c>
      <c r="B164" s="1">
        <v>35.906516359637067</v>
      </c>
      <c r="C164" s="1">
        <v>10.71864341172247</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1.5065667702471339</v>
      </c>
      <c r="C185" s="1" t="e">
        <v>#DIV/0!</v>
      </c>
      <c r="D185" s="1">
        <v>0</v>
      </c>
    </row>
    <row r="186" spans="1:4" ht="30" x14ac:dyDescent="0.25">
      <c r="A186" s="14" t="s">
        <v>86</v>
      </c>
      <c r="B186" s="1">
        <v>1.5065667702471339</v>
      </c>
      <c r="C186" s="1" t="e">
        <v>#DIV/0!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18"/>
  <sheetViews>
    <sheetView topLeftCell="A3" workbookViewId="0">
      <selection activeCell="E33" sqref="E33"/>
    </sheetView>
  </sheetViews>
  <sheetFormatPr defaultColWidth="8.85546875" defaultRowHeight="15" x14ac:dyDescent="0.25"/>
  <cols>
    <col min="1" max="1" width="43.85546875" customWidth="1"/>
    <col min="2" max="2" width="15.28515625" customWidth="1"/>
    <col min="3" max="3" width="13" customWidth="1"/>
    <col min="4" max="4" width="15.140625" customWidth="1"/>
  </cols>
  <sheetData>
    <row r="1" spans="1:4" ht="18.75" x14ac:dyDescent="0.3">
      <c r="A1" s="298" t="s">
        <v>0</v>
      </c>
      <c r="B1" s="298"/>
      <c r="C1" s="298"/>
      <c r="D1" s="298"/>
    </row>
    <row r="2" spans="1:4" x14ac:dyDescent="0.25">
      <c r="A2" s="26" t="s">
        <v>1</v>
      </c>
      <c r="B2" s="30">
        <v>4011244</v>
      </c>
      <c r="C2" s="8"/>
      <c r="D2" s="9"/>
    </row>
    <row r="3" spans="1:4" x14ac:dyDescent="0.25">
      <c r="A3" s="26" t="s">
        <v>2</v>
      </c>
      <c r="B3" s="34">
        <v>4002979129456</v>
      </c>
      <c r="C3" s="23"/>
      <c r="D3" s="24"/>
    </row>
    <row r="4" spans="1:4" x14ac:dyDescent="0.25">
      <c r="A4" s="26" t="s">
        <v>3</v>
      </c>
      <c r="B4" s="331" t="s">
        <v>140</v>
      </c>
      <c r="C4" s="332"/>
      <c r="D4" s="310"/>
    </row>
    <row r="5" spans="1:4" x14ac:dyDescent="0.25">
      <c r="A5" s="26" t="s">
        <v>5</v>
      </c>
      <c r="B5" s="4" t="s">
        <v>551</v>
      </c>
      <c r="C5" s="23" t="s">
        <v>552</v>
      </c>
      <c r="D5" s="24" t="s">
        <v>527</v>
      </c>
    </row>
    <row r="6" spans="1:4" x14ac:dyDescent="0.25">
      <c r="A6" s="26" t="s">
        <v>9</v>
      </c>
      <c r="B6" s="32"/>
      <c r="C6" s="16"/>
      <c r="D6" s="29"/>
    </row>
    <row r="7" spans="1:4" x14ac:dyDescent="0.25">
      <c r="A7" s="26" t="s">
        <v>10</v>
      </c>
      <c r="B7" s="32"/>
      <c r="C7" s="16"/>
      <c r="D7" s="29"/>
    </row>
    <row r="8" spans="1:4" x14ac:dyDescent="0.25">
      <c r="A8" s="26" t="s">
        <v>11</v>
      </c>
      <c r="B8" s="4" t="s">
        <v>570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32"/>
      <c r="C16" s="16"/>
      <c r="D16" s="29"/>
    </row>
    <row r="17" spans="1:4" x14ac:dyDescent="0.25">
      <c r="A17" s="26" t="s">
        <v>27</v>
      </c>
      <c r="B17" s="4" t="s">
        <v>541</v>
      </c>
      <c r="C17" s="23"/>
      <c r="D17" s="24"/>
    </row>
    <row r="18" spans="1:4" ht="33.75" customHeight="1" x14ac:dyDescent="0.25">
      <c r="A18" s="26" t="s">
        <v>28</v>
      </c>
      <c r="B18" s="5" t="s">
        <v>930</v>
      </c>
      <c r="C18" s="332" t="s">
        <v>931</v>
      </c>
      <c r="D18" s="310"/>
    </row>
    <row r="19" spans="1:4" ht="18.75" x14ac:dyDescent="0.3">
      <c r="A19" s="307" t="s">
        <v>31</v>
      </c>
      <c r="B19" s="307"/>
      <c r="C19" s="307"/>
      <c r="D19" s="307"/>
    </row>
    <row r="20" spans="1:4" x14ac:dyDescent="0.25">
      <c r="A20" s="26" t="s">
        <v>32</v>
      </c>
      <c r="B20" s="25"/>
      <c r="C20" s="25"/>
      <c r="D20" s="25"/>
    </row>
    <row r="21" spans="1:4" x14ac:dyDescent="0.25">
      <c r="A21" s="26" t="s">
        <v>33</v>
      </c>
      <c r="B21" s="25" t="s">
        <v>637</v>
      </c>
      <c r="C21" s="25" t="s">
        <v>650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265</v>
      </c>
      <c r="C30" s="25"/>
      <c r="D30" s="25"/>
    </row>
    <row r="31" spans="1:4" x14ac:dyDescent="0.25">
      <c r="A31" s="26" t="s">
        <v>48</v>
      </c>
      <c r="B31" s="25">
        <v>100</v>
      </c>
      <c r="C31" s="25"/>
      <c r="D31" s="25"/>
    </row>
    <row r="32" spans="1:4" x14ac:dyDescent="0.25">
      <c r="A32" s="25"/>
      <c r="B32" s="25"/>
      <c r="C32" s="25"/>
      <c r="D32" s="25"/>
    </row>
    <row r="33" spans="1:4" x14ac:dyDescent="0.25">
      <c r="A33" s="15"/>
      <c r="B33" s="16"/>
      <c r="C33" s="28"/>
      <c r="D33" s="28"/>
    </row>
    <row r="34" spans="1:4" ht="18.75" x14ac:dyDescent="0.3">
      <c r="A34" s="312" t="s">
        <v>49</v>
      </c>
      <c r="B34" s="333"/>
      <c r="C34" s="333"/>
      <c r="D34" s="333"/>
    </row>
    <row r="35" spans="1:4" ht="18" x14ac:dyDescent="0.25">
      <c r="A35" s="278" t="s">
        <v>50</v>
      </c>
      <c r="B35" s="323"/>
      <c r="C35" s="301"/>
      <c r="D35" s="302"/>
    </row>
    <row r="36" spans="1:4" x14ac:dyDescent="0.25">
      <c r="A36" s="35" t="s">
        <v>523</v>
      </c>
      <c r="B36" s="327"/>
      <c r="C36" s="301"/>
      <c r="D36" s="302"/>
    </row>
    <row r="37" spans="1:4" x14ac:dyDescent="0.25">
      <c r="A37" s="35" t="s">
        <v>53</v>
      </c>
      <c r="B37" s="327"/>
      <c r="C37" s="301"/>
      <c r="D37" s="302"/>
    </row>
    <row r="38" spans="1:4" x14ac:dyDescent="0.25">
      <c r="A38" s="35" t="s">
        <v>54</v>
      </c>
      <c r="B38" s="327"/>
      <c r="C38" s="301"/>
      <c r="D38" s="302"/>
    </row>
    <row r="39" spans="1:4" ht="25.5" x14ac:dyDescent="0.25">
      <c r="A39" s="35" t="s">
        <v>55</v>
      </c>
      <c r="B39" s="337"/>
      <c r="C39" s="338"/>
      <c r="D39" s="339"/>
    </row>
    <row r="40" spans="1:4" x14ac:dyDescent="0.25">
      <c r="A40" s="35" t="s">
        <v>56</v>
      </c>
      <c r="B40" s="327"/>
      <c r="C40" s="301"/>
      <c r="D40" s="302"/>
    </row>
    <row r="41" spans="1:4" x14ac:dyDescent="0.25">
      <c r="A41" s="18"/>
      <c r="B41" s="19"/>
      <c r="C41" s="19"/>
      <c r="D41" s="20"/>
    </row>
    <row r="42" spans="1:4" ht="18.75" x14ac:dyDescent="0.3">
      <c r="A42" s="316" t="s">
        <v>57</v>
      </c>
      <c r="B42" s="340"/>
      <c r="C42" s="340"/>
      <c r="D42" s="341"/>
    </row>
    <row r="43" spans="1:4" ht="18" x14ac:dyDescent="0.25">
      <c r="A43" s="278" t="s">
        <v>58</v>
      </c>
      <c r="B43" s="21"/>
      <c r="C43" s="21"/>
      <c r="D43" s="22"/>
    </row>
    <row r="44" spans="1:4" x14ac:dyDescent="0.25">
      <c r="A44" s="279"/>
      <c r="B44" s="17" t="s">
        <v>59</v>
      </c>
      <c r="C44" s="17" t="s">
        <v>60</v>
      </c>
      <c r="D44" s="17" t="s">
        <v>61</v>
      </c>
    </row>
    <row r="45" spans="1:4" x14ac:dyDescent="0.25">
      <c r="A45" s="278" t="s">
        <v>62</v>
      </c>
      <c r="B45" s="17"/>
      <c r="C45" s="17"/>
      <c r="D45" s="17"/>
    </row>
    <row r="46" spans="1:4" x14ac:dyDescent="0.25">
      <c r="A46" s="280" t="s">
        <v>63</v>
      </c>
      <c r="B46" s="17"/>
      <c r="C46" s="17"/>
      <c r="D46" s="17"/>
    </row>
    <row r="47" spans="1:4" x14ac:dyDescent="0.25">
      <c r="A47" s="278" t="s">
        <v>64</v>
      </c>
      <c r="B47" s="17"/>
      <c r="C47" s="17"/>
      <c r="D47" s="17"/>
    </row>
    <row r="48" spans="1:4" ht="18.75" x14ac:dyDescent="0.3">
      <c r="A48" s="315" t="s">
        <v>65</v>
      </c>
      <c r="B48" s="315"/>
      <c r="C48" s="315"/>
      <c r="D48" s="315"/>
    </row>
    <row r="49" spans="1:4" x14ac:dyDescent="0.25">
      <c r="A49" s="16"/>
      <c r="B49" s="16"/>
      <c r="C49" s="16"/>
      <c r="D49" s="16"/>
    </row>
    <row r="50" spans="1:4" ht="15.75" x14ac:dyDescent="0.25">
      <c r="A50" s="11" t="s">
        <v>66</v>
      </c>
      <c r="B50" s="12">
        <v>2023</v>
      </c>
      <c r="C50" s="12">
        <v>2024</v>
      </c>
      <c r="D50" s="12">
        <v>2025</v>
      </c>
    </row>
    <row r="51" spans="1:4" x14ac:dyDescent="0.25">
      <c r="A51" s="13" t="s">
        <v>67</v>
      </c>
      <c r="B51" s="25"/>
      <c r="C51" s="25"/>
      <c r="D51" s="25"/>
    </row>
    <row r="52" spans="1:4" x14ac:dyDescent="0.25">
      <c r="A52" s="26" t="s">
        <v>68</v>
      </c>
      <c r="B52" s="1">
        <v>-12.13</v>
      </c>
      <c r="C52" s="1">
        <v>-28.18</v>
      </c>
      <c r="D52" s="1">
        <v>-22.77</v>
      </c>
    </row>
    <row r="53" spans="1:4" x14ac:dyDescent="0.25">
      <c r="A53" s="26" t="s">
        <v>69</v>
      </c>
      <c r="B53" s="1">
        <v>-21.292903483988511</v>
      </c>
      <c r="C53" s="1">
        <v>-40.348742709346823</v>
      </c>
      <c r="D53" s="1">
        <v>-30.311487701235269</v>
      </c>
    </row>
    <row r="54" spans="1:4" x14ac:dyDescent="0.25">
      <c r="A54" s="26" t="s">
        <v>70</v>
      </c>
      <c r="B54" s="1">
        <v>-12.19</v>
      </c>
      <c r="C54" s="1">
        <v>-31.72</v>
      </c>
      <c r="D54" s="1">
        <v>-29.05</v>
      </c>
    </row>
    <row r="55" spans="1:4" x14ac:dyDescent="0.25">
      <c r="A55" s="26" t="s">
        <v>71</v>
      </c>
      <c r="B55" s="1">
        <v>-21.47</v>
      </c>
      <c r="C55" s="1">
        <v>-121.44</v>
      </c>
      <c r="D55" s="1">
        <v>-1390.55</v>
      </c>
    </row>
    <row r="56" spans="1:4" x14ac:dyDescent="0.25">
      <c r="A56" s="13" t="s">
        <v>72</v>
      </c>
      <c r="B56" s="1"/>
      <c r="C56" s="1"/>
      <c r="D56" s="1"/>
    </row>
    <row r="57" spans="1:4" x14ac:dyDescent="0.25">
      <c r="A57" s="26" t="s">
        <v>73</v>
      </c>
      <c r="B57" s="1">
        <v>0.57456545318018748</v>
      </c>
      <c r="C57" s="1">
        <v>0.51314930749586651</v>
      </c>
      <c r="D57" s="1">
        <v>0.53560909193044426</v>
      </c>
    </row>
    <row r="58" spans="1:4" x14ac:dyDescent="0.25">
      <c r="A58" s="26" t="s">
        <v>74</v>
      </c>
      <c r="B58" s="1">
        <v>1.1012975440192541</v>
      </c>
      <c r="C58" s="1">
        <v>1.2115358008657311</v>
      </c>
      <c r="D58" s="1">
        <v>1.3476744850469879</v>
      </c>
    </row>
    <row r="59" spans="1:4" ht="30" x14ac:dyDescent="0.25">
      <c r="A59" s="14" t="s">
        <v>75</v>
      </c>
      <c r="B59" s="1">
        <v>3.2972224729726451</v>
      </c>
      <c r="C59" s="1">
        <v>1.730580753183607</v>
      </c>
      <c r="D59" s="1">
        <v>1.9053117069417149</v>
      </c>
    </row>
    <row r="60" spans="1:4" x14ac:dyDescent="0.25">
      <c r="A60" s="13" t="s">
        <v>76</v>
      </c>
      <c r="B60" s="1"/>
      <c r="C60" s="1"/>
      <c r="D60" s="1"/>
    </row>
    <row r="61" spans="1:4" x14ac:dyDescent="0.25">
      <c r="A61" s="26" t="s">
        <v>77</v>
      </c>
      <c r="B61" s="1">
        <v>0.38655824643725178</v>
      </c>
      <c r="C61" s="1">
        <v>0.67812255378486874</v>
      </c>
      <c r="D61" s="1">
        <v>0.9621553379370531</v>
      </c>
    </row>
    <row r="62" spans="1:4" ht="30" x14ac:dyDescent="0.25">
      <c r="A62" s="14" t="s">
        <v>78</v>
      </c>
      <c r="B62" s="1">
        <v>0.68091167678127951</v>
      </c>
      <c r="C62" s="1">
        <v>2.5965049241829932</v>
      </c>
      <c r="D62" s="1">
        <v>-46.060723379371652</v>
      </c>
    </row>
    <row r="63" spans="1:4" ht="30" x14ac:dyDescent="0.25">
      <c r="A63" s="14" t="s">
        <v>79</v>
      </c>
      <c r="B63" s="1">
        <v>-2.3580458345629589</v>
      </c>
      <c r="C63" s="1">
        <v>-1.6908821367879701</v>
      </c>
      <c r="D63" s="1">
        <v>-2.887139955244526</v>
      </c>
    </row>
    <row r="64" spans="1:4" ht="30" x14ac:dyDescent="0.25">
      <c r="A64" s="14" t="s">
        <v>80</v>
      </c>
      <c r="B64" s="1">
        <v>-58.859269803355183</v>
      </c>
      <c r="C64" s="1">
        <v>-90.937285944656423</v>
      </c>
      <c r="D64" s="1">
        <v>-43.575408375738398</v>
      </c>
    </row>
    <row r="65" spans="1:4" x14ac:dyDescent="0.25">
      <c r="A65" s="13" t="s">
        <v>81</v>
      </c>
      <c r="B65" s="1"/>
      <c r="C65" s="1"/>
      <c r="D65" s="1"/>
    </row>
    <row r="66" spans="1:4" x14ac:dyDescent="0.25">
      <c r="A66" s="26" t="s">
        <v>82</v>
      </c>
      <c r="B66" s="1">
        <v>0.89627918599173984</v>
      </c>
      <c r="C66" s="1">
        <v>0.79400743354572045</v>
      </c>
      <c r="D66" s="1">
        <v>0.82318892091968776</v>
      </c>
    </row>
    <row r="67" spans="1:4" ht="30" x14ac:dyDescent="0.25">
      <c r="A67" s="14" t="s">
        <v>83</v>
      </c>
      <c r="B67" s="1">
        <v>2.0318422510800871</v>
      </c>
      <c r="C67" s="1">
        <v>2.3848673337540189</v>
      </c>
      <c r="D67" s="1">
        <v>1.2339326113191009</v>
      </c>
    </row>
    <row r="68" spans="1:4" x14ac:dyDescent="0.25">
      <c r="A68" s="13" t="s">
        <v>84</v>
      </c>
      <c r="B68" s="1"/>
      <c r="C68" s="1"/>
      <c r="D68" s="1"/>
    </row>
    <row r="69" spans="1:4" ht="30" x14ac:dyDescent="0.25">
      <c r="A69" s="14" t="s">
        <v>85</v>
      </c>
      <c r="B69" s="1">
        <v>2.9119217645462192</v>
      </c>
      <c r="C69" s="1">
        <v>1.736935625686977</v>
      </c>
      <c r="D69" s="1">
        <v>1.0446249471795379</v>
      </c>
    </row>
    <row r="70" spans="1:4" ht="30" customHeight="1" x14ac:dyDescent="0.25">
      <c r="A70" s="14" t="s">
        <v>86</v>
      </c>
      <c r="B70" s="1">
        <v>2.8634922976451631</v>
      </c>
      <c r="C70" s="1">
        <v>1.701749602798563</v>
      </c>
      <c r="D70" s="1">
        <v>1.0250764479080829</v>
      </c>
    </row>
    <row r="71" spans="1:4" x14ac:dyDescent="0.25">
      <c r="A71" s="10" t="s">
        <v>87</v>
      </c>
      <c r="B71" s="25"/>
      <c r="C71" s="25"/>
      <c r="D71" s="25"/>
    </row>
    <row r="72" spans="1:4" x14ac:dyDescent="0.25">
      <c r="A72" s="43" t="s">
        <v>88</v>
      </c>
      <c r="B72" s="25"/>
      <c r="C72" s="25"/>
      <c r="D72" s="25"/>
    </row>
    <row r="73" spans="1:4" x14ac:dyDescent="0.25">
      <c r="A73" s="43" t="s">
        <v>89</v>
      </c>
      <c r="B73" s="25"/>
      <c r="C73" s="25"/>
      <c r="D73" s="25"/>
    </row>
    <row r="74" spans="1:4" x14ac:dyDescent="0.25">
      <c r="A74" s="44"/>
      <c r="B74" s="8"/>
      <c r="C74" s="8"/>
      <c r="D74" s="8"/>
    </row>
    <row r="75" spans="1:4" ht="18.75" x14ac:dyDescent="0.3">
      <c r="A75" s="307" t="s">
        <v>65</v>
      </c>
      <c r="B75" s="307"/>
      <c r="C75" s="307"/>
      <c r="D75" s="307"/>
    </row>
    <row r="76" spans="1:4" ht="15.75" x14ac:dyDescent="0.25">
      <c r="A76" s="11" t="s">
        <v>90</v>
      </c>
      <c r="B76" s="12">
        <v>2023</v>
      </c>
      <c r="C76" s="12">
        <v>2024</v>
      </c>
      <c r="D76" s="12">
        <v>2025</v>
      </c>
    </row>
    <row r="77" spans="1:4" x14ac:dyDescent="0.25">
      <c r="A77" s="26" t="s">
        <v>91</v>
      </c>
      <c r="B77" s="2">
        <v>197809757</v>
      </c>
      <c r="C77" s="2">
        <v>208674311</v>
      </c>
      <c r="D77" s="2">
        <v>231510284</v>
      </c>
    </row>
    <row r="78" spans="1:4" x14ac:dyDescent="0.25">
      <c r="A78" s="26" t="s">
        <v>92</v>
      </c>
      <c r="B78" s="2">
        <v>-42383383</v>
      </c>
      <c r="C78" s="2">
        <v>-84700625</v>
      </c>
      <c r="D78" s="2">
        <v>-70587499</v>
      </c>
    </row>
    <row r="79" spans="1:4" x14ac:dyDescent="0.25">
      <c r="A79" s="26" t="s">
        <v>93</v>
      </c>
      <c r="B79" s="2">
        <v>-24170018</v>
      </c>
      <c r="C79" s="2">
        <v>-59142620</v>
      </c>
      <c r="D79" s="2">
        <v>-53035263</v>
      </c>
    </row>
    <row r="80" spans="1:4" x14ac:dyDescent="0.25">
      <c r="A80" s="26" t="s">
        <v>94</v>
      </c>
      <c r="B80" s="2">
        <v>0</v>
      </c>
      <c r="C80" s="2">
        <v>0</v>
      </c>
      <c r="D80" s="2">
        <v>0</v>
      </c>
    </row>
    <row r="81" spans="1:4" x14ac:dyDescent="0.25">
      <c r="A81" s="26" t="s">
        <v>95</v>
      </c>
      <c r="B81" s="25">
        <v>24140335</v>
      </c>
      <c r="C81" s="25">
        <v>59148716</v>
      </c>
      <c r="D81" s="25">
        <v>53028345</v>
      </c>
    </row>
    <row r="82" spans="1:4" x14ac:dyDescent="0.25">
      <c r="A82" s="16"/>
      <c r="B82" s="16"/>
      <c r="C82" s="16"/>
      <c r="D82" s="16"/>
    </row>
    <row r="83" spans="1:4" ht="15.75" x14ac:dyDescent="0.25">
      <c r="A83" s="11" t="s">
        <v>96</v>
      </c>
      <c r="B83" s="12">
        <v>2023</v>
      </c>
      <c r="C83" s="12">
        <v>2024</v>
      </c>
      <c r="D83" s="12">
        <v>2025</v>
      </c>
    </row>
    <row r="84" spans="1:4" x14ac:dyDescent="0.25">
      <c r="A84" s="26" t="s">
        <v>97</v>
      </c>
      <c r="B84" s="2">
        <v>198045083</v>
      </c>
      <c r="C84" s="2">
        <v>186494738</v>
      </c>
      <c r="D84" s="2">
        <v>182561070</v>
      </c>
    </row>
    <row r="85" spans="1:4" x14ac:dyDescent="0.25">
      <c r="A85" s="26" t="s">
        <v>98</v>
      </c>
      <c r="B85" s="2">
        <v>76555960</v>
      </c>
      <c r="C85" s="2">
        <v>126466288</v>
      </c>
      <c r="D85" s="2">
        <v>175652108</v>
      </c>
    </row>
    <row r="86" spans="1:4" x14ac:dyDescent="0.25">
      <c r="A86" s="26" t="s">
        <v>99</v>
      </c>
      <c r="B86" s="2">
        <v>112431557</v>
      </c>
      <c r="C86" s="2">
        <v>48706354</v>
      </c>
      <c r="D86" s="2">
        <v>-3813490</v>
      </c>
    </row>
    <row r="87" spans="1:4" x14ac:dyDescent="0.25">
      <c r="A87" s="26" t="s">
        <v>100</v>
      </c>
      <c r="B87" s="2">
        <v>198045083</v>
      </c>
      <c r="C87" s="2">
        <v>186494738</v>
      </c>
      <c r="D87" s="2">
        <v>182561070</v>
      </c>
    </row>
    <row r="88" spans="1:4" x14ac:dyDescent="0.25">
      <c r="A88" s="26" t="s">
        <v>101</v>
      </c>
      <c r="B88" s="2">
        <v>121489123</v>
      </c>
      <c r="C88" s="2">
        <v>60028450</v>
      </c>
      <c r="D88" s="2">
        <v>6908962</v>
      </c>
    </row>
    <row r="89" spans="1:4" x14ac:dyDescent="0.25">
      <c r="A89" s="16"/>
      <c r="B89" s="16"/>
      <c r="C89" s="16"/>
      <c r="D89" s="16"/>
    </row>
    <row r="90" spans="1:4" ht="18.75" x14ac:dyDescent="0.3">
      <c r="A90" s="298" t="s">
        <v>102</v>
      </c>
      <c r="B90" s="298"/>
      <c r="C90" s="298"/>
      <c r="D90" s="298"/>
    </row>
    <row r="91" spans="1:4" x14ac:dyDescent="0.25">
      <c r="A91" s="16"/>
      <c r="B91" s="16"/>
      <c r="C91" s="16"/>
      <c r="D91" s="16"/>
    </row>
    <row r="92" spans="1:4" x14ac:dyDescent="0.25">
      <c r="A92" s="204" t="s">
        <v>103</v>
      </c>
      <c r="B92" s="16"/>
      <c r="C92" s="16"/>
      <c r="D92" s="16"/>
    </row>
    <row r="93" spans="1:4" x14ac:dyDescent="0.25">
      <c r="A93" s="33"/>
      <c r="B93" s="42">
        <v>2023</v>
      </c>
      <c r="C93" s="42">
        <v>2024</v>
      </c>
      <c r="D93" s="42">
        <v>2025</v>
      </c>
    </row>
    <row r="94" spans="1:4" x14ac:dyDescent="0.25">
      <c r="A94" s="41" t="s">
        <v>104</v>
      </c>
      <c r="B94" s="2">
        <v>76555960</v>
      </c>
      <c r="C94" s="2">
        <v>126466288</v>
      </c>
      <c r="D94" s="2">
        <v>175652108</v>
      </c>
    </row>
    <row r="95" spans="1:4" x14ac:dyDescent="0.25">
      <c r="A95" s="41" t="s">
        <v>105</v>
      </c>
      <c r="B95" s="2">
        <v>-32465849</v>
      </c>
      <c r="C95" s="2">
        <v>-74793083</v>
      </c>
      <c r="D95" s="2">
        <v>-60839485</v>
      </c>
    </row>
    <row r="96" spans="1:4" x14ac:dyDescent="0.25">
      <c r="A96" s="41" t="s">
        <v>106</v>
      </c>
      <c r="B96" s="33">
        <v>-2.3580458345629589</v>
      </c>
      <c r="C96" s="33">
        <v>-1.6908821367879701</v>
      </c>
      <c r="D96" s="33">
        <v>-2.887139955244526</v>
      </c>
    </row>
    <row r="97" spans="1:4" x14ac:dyDescent="0.25">
      <c r="A97" s="16"/>
      <c r="B97" s="16"/>
      <c r="C97" s="16"/>
      <c r="D97" s="16"/>
    </row>
    <row r="98" spans="1:4" x14ac:dyDescent="0.25">
      <c r="A98" s="16"/>
      <c r="B98" s="16"/>
      <c r="C98" s="16"/>
      <c r="D98" s="16"/>
    </row>
    <row r="99" spans="1:4" x14ac:dyDescent="0.25">
      <c r="A99" s="16"/>
      <c r="B99" s="16"/>
      <c r="C99" s="16"/>
      <c r="D99" s="16"/>
    </row>
    <row r="100" spans="1:4" x14ac:dyDescent="0.25">
      <c r="A100" s="16"/>
      <c r="B100" s="16"/>
      <c r="C100" s="16"/>
      <c r="D100" s="16"/>
    </row>
    <row r="101" spans="1:4" x14ac:dyDescent="0.25">
      <c r="A101" s="16"/>
      <c r="B101" s="16"/>
      <c r="C101" s="16"/>
      <c r="D101" s="16"/>
    </row>
    <row r="102" spans="1:4" x14ac:dyDescent="0.25">
      <c r="A102" s="16"/>
      <c r="B102" s="16"/>
      <c r="C102" s="16"/>
      <c r="D102" s="16"/>
    </row>
    <row r="103" spans="1:4" x14ac:dyDescent="0.25">
      <c r="A103" s="16"/>
      <c r="B103" s="16"/>
      <c r="C103" s="16"/>
      <c r="D103" s="16"/>
    </row>
    <row r="104" spans="1:4" x14ac:dyDescent="0.25">
      <c r="A104" s="16"/>
      <c r="B104" s="16"/>
      <c r="C104" s="16"/>
      <c r="D104" s="16"/>
    </row>
    <row r="105" spans="1:4" x14ac:dyDescent="0.25">
      <c r="A105" s="16"/>
      <c r="B105" s="16"/>
      <c r="C105" s="16"/>
      <c r="D105" s="16"/>
    </row>
    <row r="106" spans="1:4" x14ac:dyDescent="0.25">
      <c r="A106" s="16"/>
      <c r="B106" s="16"/>
      <c r="C106" s="16"/>
      <c r="D106" s="16"/>
    </row>
    <row r="107" spans="1:4" x14ac:dyDescent="0.25">
      <c r="A107" s="16"/>
      <c r="B107" s="16"/>
      <c r="C107" s="16"/>
      <c r="D107" s="16"/>
    </row>
    <row r="108" spans="1:4" x14ac:dyDescent="0.25">
      <c r="A108" s="16"/>
      <c r="B108" s="16"/>
      <c r="C108" s="16"/>
      <c r="D108" s="16"/>
    </row>
    <row r="109" spans="1:4" x14ac:dyDescent="0.25">
      <c r="A109" s="16"/>
      <c r="B109" s="16"/>
      <c r="C109" s="16"/>
      <c r="D109" s="16"/>
    </row>
    <row r="110" spans="1:4" x14ac:dyDescent="0.25">
      <c r="A110" s="16"/>
      <c r="B110" s="16"/>
      <c r="C110" s="16"/>
      <c r="D110" s="16"/>
    </row>
    <row r="111" spans="1:4" x14ac:dyDescent="0.25">
      <c r="A111" s="16"/>
      <c r="B111" s="16"/>
      <c r="C111" s="16"/>
      <c r="D111" s="16"/>
    </row>
    <row r="112" spans="1:4" x14ac:dyDescent="0.25">
      <c r="A112" s="16"/>
      <c r="B112" s="16"/>
      <c r="C112" s="16"/>
      <c r="D112" s="16"/>
    </row>
    <row r="113" spans="1:4" x14ac:dyDescent="0.25">
      <c r="A113" s="16"/>
      <c r="B113" s="16"/>
      <c r="C113" s="16"/>
      <c r="D113" s="16"/>
    </row>
    <row r="114" spans="1:4" x14ac:dyDescent="0.25">
      <c r="A114" s="204" t="s">
        <v>107</v>
      </c>
      <c r="B114" s="16"/>
      <c r="C114" s="16"/>
      <c r="D114" s="16"/>
    </row>
    <row r="115" spans="1:4" x14ac:dyDescent="0.25">
      <c r="A115" s="16"/>
      <c r="B115" s="16"/>
      <c r="C115" s="16"/>
      <c r="D115" s="16"/>
    </row>
    <row r="116" spans="1:4" x14ac:dyDescent="0.25">
      <c r="A116" s="25"/>
      <c r="B116" s="12">
        <v>2023</v>
      </c>
      <c r="C116" s="12">
        <v>2024</v>
      </c>
      <c r="D116" s="12">
        <v>2025</v>
      </c>
    </row>
    <row r="117" spans="1:4" x14ac:dyDescent="0.25">
      <c r="A117" s="26" t="s">
        <v>104</v>
      </c>
      <c r="B117" s="2">
        <v>76555960</v>
      </c>
      <c r="C117" s="2">
        <v>126466288</v>
      </c>
      <c r="D117" s="2">
        <v>175652108</v>
      </c>
    </row>
    <row r="118" spans="1:4" x14ac:dyDescent="0.25">
      <c r="A118" s="26" t="s">
        <v>108</v>
      </c>
      <c r="B118" s="2">
        <v>215280112</v>
      </c>
      <c r="C118" s="2">
        <v>232941880</v>
      </c>
      <c r="D118" s="2">
        <v>248683548</v>
      </c>
    </row>
    <row r="119" spans="1:4" x14ac:dyDescent="0.25">
      <c r="A119" s="16"/>
      <c r="B119" s="16"/>
      <c r="C119" s="16"/>
      <c r="D119" s="16"/>
    </row>
    <row r="120" spans="1:4" x14ac:dyDescent="0.25">
      <c r="A120" s="16"/>
      <c r="B120" s="16"/>
      <c r="C120" s="16"/>
      <c r="D120" s="16"/>
    </row>
    <row r="121" spans="1:4" x14ac:dyDescent="0.25">
      <c r="A121" s="16"/>
      <c r="B121" s="16"/>
      <c r="C121" s="16"/>
      <c r="D121" s="16"/>
    </row>
    <row r="122" spans="1:4" x14ac:dyDescent="0.25">
      <c r="A122" s="16"/>
      <c r="B122" s="16"/>
      <c r="C122" s="16"/>
      <c r="D122" s="16"/>
    </row>
    <row r="123" spans="1:4" x14ac:dyDescent="0.25">
      <c r="A123" s="16"/>
      <c r="B123" s="16"/>
      <c r="C123" s="16"/>
      <c r="D123" s="16"/>
    </row>
    <row r="124" spans="1:4" x14ac:dyDescent="0.25">
      <c r="A124" s="16"/>
      <c r="B124" s="16"/>
      <c r="C124" s="16"/>
      <c r="D124" s="16"/>
    </row>
    <row r="125" spans="1:4" x14ac:dyDescent="0.25">
      <c r="A125" s="16"/>
      <c r="B125" s="16"/>
      <c r="C125" s="16"/>
      <c r="D125" s="16"/>
    </row>
    <row r="126" spans="1:4" x14ac:dyDescent="0.25">
      <c r="A126" s="16"/>
      <c r="B126" s="16"/>
      <c r="C126" s="16"/>
      <c r="D126" s="16"/>
    </row>
    <row r="127" spans="1:4" x14ac:dyDescent="0.25">
      <c r="A127" s="16"/>
      <c r="B127" s="16"/>
      <c r="C127" s="16"/>
      <c r="D127" s="16"/>
    </row>
    <row r="128" spans="1:4" x14ac:dyDescent="0.25">
      <c r="A128" s="16"/>
      <c r="B128" s="16"/>
      <c r="C128" s="16"/>
      <c r="D128" s="16"/>
    </row>
    <row r="129" spans="1:4" x14ac:dyDescent="0.25">
      <c r="A129" s="16"/>
      <c r="B129" s="16"/>
      <c r="C129" s="16"/>
      <c r="D129" s="16"/>
    </row>
    <row r="130" spans="1:4" x14ac:dyDescent="0.25">
      <c r="A130" s="16"/>
      <c r="B130" s="16"/>
      <c r="C130" s="16"/>
      <c r="D130" s="16"/>
    </row>
    <row r="131" spans="1:4" x14ac:dyDescent="0.25">
      <c r="A131" s="16"/>
      <c r="B131" s="16"/>
      <c r="C131" s="16"/>
      <c r="D131" s="16"/>
    </row>
    <row r="132" spans="1:4" x14ac:dyDescent="0.25">
      <c r="A132" s="16"/>
      <c r="B132" s="16"/>
      <c r="C132" s="16"/>
      <c r="D132" s="16"/>
    </row>
    <row r="133" spans="1:4" x14ac:dyDescent="0.25">
      <c r="A133" s="16"/>
      <c r="B133" s="16"/>
      <c r="C133" s="16"/>
      <c r="D133" s="16"/>
    </row>
    <row r="134" spans="1:4" x14ac:dyDescent="0.25">
      <c r="A134" s="16"/>
      <c r="B134" s="16"/>
      <c r="C134" s="16"/>
      <c r="D134" s="16"/>
    </row>
    <row r="135" spans="1:4" x14ac:dyDescent="0.25">
      <c r="A135" s="204" t="s">
        <v>109</v>
      </c>
      <c r="B135" s="16"/>
      <c r="C135" s="16"/>
      <c r="D135" s="16"/>
    </row>
    <row r="136" spans="1:4" x14ac:dyDescent="0.25">
      <c r="A136" s="16"/>
      <c r="B136" s="16"/>
      <c r="C136" s="16"/>
      <c r="D136" s="16"/>
    </row>
    <row r="137" spans="1:4" x14ac:dyDescent="0.25">
      <c r="A137" s="25"/>
      <c r="B137" s="12">
        <v>2023</v>
      </c>
      <c r="C137" s="12">
        <v>2024</v>
      </c>
      <c r="D137" s="12">
        <v>2025</v>
      </c>
    </row>
    <row r="138" spans="1:4" x14ac:dyDescent="0.25">
      <c r="A138" s="26" t="s">
        <v>77</v>
      </c>
      <c r="B138" s="1">
        <v>0.38655824643725178</v>
      </c>
      <c r="C138" s="1">
        <v>0.67812255378486874</v>
      </c>
      <c r="D138" s="1">
        <v>0.9621553379370531</v>
      </c>
    </row>
    <row r="139" spans="1:4" ht="30" x14ac:dyDescent="0.25">
      <c r="A139" s="14" t="s">
        <v>78</v>
      </c>
      <c r="B139" s="1">
        <v>0.68091167678127951</v>
      </c>
      <c r="C139" s="1">
        <v>2.5965049241829932</v>
      </c>
      <c r="D139" s="1">
        <v>-46.060723379371652</v>
      </c>
    </row>
    <row r="140" spans="1:4" x14ac:dyDescent="0.25">
      <c r="A140" s="16"/>
      <c r="B140" s="16"/>
      <c r="C140" s="16"/>
      <c r="D140" s="16"/>
    </row>
    <row r="141" spans="1:4" x14ac:dyDescent="0.25">
      <c r="A141" s="16"/>
      <c r="B141" s="16"/>
      <c r="C141" s="16"/>
      <c r="D141" s="16"/>
    </row>
    <row r="142" spans="1:4" x14ac:dyDescent="0.25">
      <c r="A142" s="16"/>
      <c r="B142" s="16"/>
      <c r="C142" s="16"/>
      <c r="D142" s="16"/>
    </row>
    <row r="143" spans="1:4" x14ac:dyDescent="0.25">
      <c r="A143" s="16"/>
      <c r="B143" s="16"/>
      <c r="C143" s="16"/>
      <c r="D143" s="16"/>
    </row>
    <row r="144" spans="1:4" x14ac:dyDescent="0.25">
      <c r="A144" s="16"/>
      <c r="B144" s="16"/>
      <c r="C144" s="16"/>
      <c r="D144" s="16"/>
    </row>
    <row r="145" spans="1:4" x14ac:dyDescent="0.25">
      <c r="A145" s="16"/>
      <c r="B145" s="16"/>
      <c r="C145" s="16"/>
      <c r="D145" s="16"/>
    </row>
    <row r="146" spans="1:4" x14ac:dyDescent="0.25">
      <c r="A146" s="16"/>
      <c r="B146" s="16"/>
      <c r="C146" s="16"/>
      <c r="D146" s="16"/>
    </row>
    <row r="147" spans="1:4" x14ac:dyDescent="0.25">
      <c r="A147" s="16"/>
      <c r="B147" s="16"/>
      <c r="C147" s="16"/>
      <c r="D147" s="16"/>
    </row>
    <row r="148" spans="1:4" x14ac:dyDescent="0.25">
      <c r="A148" s="16"/>
      <c r="B148" s="16"/>
      <c r="C148" s="16"/>
      <c r="D148" s="16"/>
    </row>
    <row r="149" spans="1:4" x14ac:dyDescent="0.25">
      <c r="A149" s="16"/>
      <c r="B149" s="16"/>
      <c r="C149" s="16"/>
      <c r="D149" s="16"/>
    </row>
    <row r="150" spans="1:4" x14ac:dyDescent="0.25">
      <c r="A150" s="16"/>
      <c r="B150" s="16"/>
      <c r="C150" s="16"/>
      <c r="D150" s="16"/>
    </row>
    <row r="151" spans="1:4" x14ac:dyDescent="0.25">
      <c r="A151" s="16"/>
      <c r="B151" s="16"/>
      <c r="C151" s="16"/>
      <c r="D151" s="16"/>
    </row>
    <row r="152" spans="1:4" x14ac:dyDescent="0.25">
      <c r="A152" s="16"/>
      <c r="B152" s="16"/>
      <c r="C152" s="16"/>
      <c r="D152" s="16"/>
    </row>
    <row r="153" spans="1:4" x14ac:dyDescent="0.25">
      <c r="A153" s="16"/>
      <c r="B153" s="16"/>
      <c r="C153" s="16"/>
      <c r="D153" s="16"/>
    </row>
    <row r="154" spans="1:4" x14ac:dyDescent="0.25">
      <c r="A154" s="16"/>
      <c r="B154" s="16"/>
      <c r="C154" s="16"/>
      <c r="D154" s="16"/>
    </row>
    <row r="155" spans="1:4" x14ac:dyDescent="0.25">
      <c r="A155" s="16"/>
      <c r="B155" s="16"/>
      <c r="C155" s="16"/>
      <c r="D155" s="16"/>
    </row>
    <row r="156" spans="1:4" x14ac:dyDescent="0.25">
      <c r="A156" s="16"/>
      <c r="B156" s="16"/>
      <c r="C156" s="16"/>
      <c r="D156" s="16"/>
    </row>
    <row r="157" spans="1:4" x14ac:dyDescent="0.25">
      <c r="A157" s="204" t="s">
        <v>110</v>
      </c>
      <c r="B157" s="16"/>
      <c r="C157" s="16"/>
      <c r="D157" s="16"/>
    </row>
    <row r="158" spans="1:4" x14ac:dyDescent="0.25">
      <c r="A158" s="16"/>
      <c r="B158" s="16"/>
      <c r="C158" s="16"/>
      <c r="D158" s="16"/>
    </row>
    <row r="159" spans="1:4" x14ac:dyDescent="0.25">
      <c r="A159" s="25"/>
      <c r="B159" s="12">
        <v>2023</v>
      </c>
      <c r="C159" s="12">
        <v>2024</v>
      </c>
      <c r="D159" s="12">
        <v>2025</v>
      </c>
    </row>
    <row r="160" spans="1:4" x14ac:dyDescent="0.25">
      <c r="A160" s="26" t="s">
        <v>68</v>
      </c>
      <c r="B160" s="1">
        <v>-12.13</v>
      </c>
      <c r="C160" s="1">
        <v>-28.18</v>
      </c>
      <c r="D160" s="1">
        <v>-22.77</v>
      </c>
    </row>
    <row r="161" spans="1:4" x14ac:dyDescent="0.25">
      <c r="A161" s="26" t="s">
        <v>69</v>
      </c>
      <c r="B161" s="1">
        <v>-21.292903483988511</v>
      </c>
      <c r="C161" s="1">
        <v>-40.348742709346823</v>
      </c>
      <c r="D161" s="1">
        <v>-30.311487701235269</v>
      </c>
    </row>
    <row r="162" spans="1:4" x14ac:dyDescent="0.25">
      <c r="A162" s="26" t="s">
        <v>70</v>
      </c>
      <c r="B162" s="1">
        <v>-12.19</v>
      </c>
      <c r="C162" s="1">
        <v>-31.72</v>
      </c>
      <c r="D162" s="1">
        <v>-29.05</v>
      </c>
    </row>
    <row r="163" spans="1:4" x14ac:dyDescent="0.25">
      <c r="A163" s="26" t="s">
        <v>71</v>
      </c>
      <c r="B163" s="1">
        <v>-21.47</v>
      </c>
      <c r="C163" s="1">
        <v>-121.44</v>
      </c>
      <c r="D163" s="1">
        <v>-1390.55</v>
      </c>
    </row>
    <row r="164" spans="1:4" x14ac:dyDescent="0.25">
      <c r="A164" s="16"/>
      <c r="B164" s="16"/>
      <c r="C164" s="16"/>
      <c r="D164" s="16"/>
    </row>
    <row r="165" spans="1:4" x14ac:dyDescent="0.25">
      <c r="A165" s="16"/>
      <c r="B165" s="16"/>
      <c r="C165" s="16"/>
      <c r="D165" s="16"/>
    </row>
    <row r="166" spans="1:4" x14ac:dyDescent="0.25">
      <c r="A166" s="16"/>
      <c r="B166" s="16"/>
      <c r="C166" s="16"/>
      <c r="D166" s="16"/>
    </row>
    <row r="167" spans="1:4" x14ac:dyDescent="0.25">
      <c r="A167" s="16"/>
      <c r="B167" s="16"/>
      <c r="C167" s="16"/>
      <c r="D167" s="16"/>
    </row>
    <row r="168" spans="1:4" x14ac:dyDescent="0.25">
      <c r="A168" s="16"/>
      <c r="B168" s="16"/>
      <c r="C168" s="16"/>
      <c r="D168" s="16"/>
    </row>
    <row r="169" spans="1:4" x14ac:dyDescent="0.25">
      <c r="A169" s="16"/>
      <c r="B169" s="16"/>
      <c r="C169" s="16"/>
      <c r="D169" s="16"/>
    </row>
    <row r="170" spans="1:4" x14ac:dyDescent="0.25">
      <c r="A170" s="16"/>
      <c r="B170" s="16"/>
      <c r="C170" s="16"/>
      <c r="D170" s="16"/>
    </row>
    <row r="171" spans="1:4" x14ac:dyDescent="0.25">
      <c r="A171" s="16"/>
      <c r="B171" s="16"/>
      <c r="C171" s="16"/>
      <c r="D171" s="16"/>
    </row>
    <row r="172" spans="1:4" x14ac:dyDescent="0.25">
      <c r="A172" s="16"/>
      <c r="B172" s="16"/>
      <c r="C172" s="16"/>
      <c r="D172" s="16"/>
    </row>
    <row r="173" spans="1:4" x14ac:dyDescent="0.25">
      <c r="A173" s="16"/>
      <c r="B173" s="16"/>
      <c r="C173" s="16"/>
      <c r="D173" s="16"/>
    </row>
    <row r="174" spans="1:4" x14ac:dyDescent="0.25">
      <c r="A174" s="16"/>
      <c r="B174" s="16"/>
      <c r="C174" s="16"/>
      <c r="D174" s="16"/>
    </row>
    <row r="175" spans="1:4" x14ac:dyDescent="0.25">
      <c r="A175" s="16"/>
      <c r="B175" s="16"/>
      <c r="C175" s="16"/>
      <c r="D175" s="16"/>
    </row>
    <row r="176" spans="1:4" x14ac:dyDescent="0.25">
      <c r="A176" s="16"/>
      <c r="B176" s="16"/>
      <c r="C176" s="16"/>
      <c r="D176" s="16"/>
    </row>
    <row r="177" spans="1:4" x14ac:dyDescent="0.25">
      <c r="A177" s="16"/>
      <c r="B177" s="16"/>
      <c r="C177" s="16"/>
      <c r="D177" s="16"/>
    </row>
    <row r="178" spans="1:4" x14ac:dyDescent="0.25">
      <c r="A178" s="16"/>
      <c r="B178" s="16"/>
      <c r="C178" s="16"/>
      <c r="D178" s="16"/>
    </row>
    <row r="179" spans="1:4" x14ac:dyDescent="0.25">
      <c r="A179" s="16"/>
      <c r="B179" s="16"/>
      <c r="C179" s="16"/>
      <c r="D179" s="16"/>
    </row>
    <row r="180" spans="1:4" x14ac:dyDescent="0.25">
      <c r="A180" s="16"/>
      <c r="B180" s="16"/>
      <c r="C180" s="16"/>
      <c r="D180" s="16"/>
    </row>
    <row r="181" spans="1:4" x14ac:dyDescent="0.25">
      <c r="A181" s="204" t="s">
        <v>111</v>
      </c>
      <c r="B181" s="16"/>
      <c r="C181" s="16"/>
      <c r="D181" s="16"/>
    </row>
    <row r="182" spans="1:4" x14ac:dyDescent="0.25">
      <c r="A182" s="16"/>
      <c r="B182" s="16"/>
      <c r="C182" s="16"/>
      <c r="D182" s="16"/>
    </row>
    <row r="183" spans="1:4" x14ac:dyDescent="0.25">
      <c r="A183" s="25"/>
      <c r="B183" s="12">
        <v>2023</v>
      </c>
      <c r="C183" s="12">
        <v>2024</v>
      </c>
      <c r="D183" s="12">
        <v>2025</v>
      </c>
    </row>
    <row r="184" spans="1:4" ht="30" x14ac:dyDescent="0.25">
      <c r="A184" s="14" t="s">
        <v>85</v>
      </c>
      <c r="B184" s="1">
        <v>2.9119217645462192</v>
      </c>
      <c r="C184" s="1">
        <v>1.736935625686977</v>
      </c>
      <c r="D184" s="1">
        <v>1.0446249471795379</v>
      </c>
    </row>
    <row r="185" spans="1:4" ht="30" x14ac:dyDescent="0.25">
      <c r="A185" s="14" t="s">
        <v>86</v>
      </c>
      <c r="B185" s="1">
        <v>2.8634922976451631</v>
      </c>
      <c r="C185" s="1">
        <v>1.701749602798563</v>
      </c>
      <c r="D185" s="1">
        <v>1.0250764479080829</v>
      </c>
    </row>
    <row r="186" spans="1:4" x14ac:dyDescent="0.25">
      <c r="A186" s="16"/>
      <c r="B186" s="16"/>
      <c r="C186" s="16"/>
      <c r="D186" s="16"/>
    </row>
    <row r="187" spans="1:4" x14ac:dyDescent="0.25">
      <c r="A187" s="16"/>
      <c r="B187" s="16"/>
      <c r="C187" s="16"/>
      <c r="D187" s="16"/>
    </row>
    <row r="188" spans="1:4" x14ac:dyDescent="0.25">
      <c r="A188" s="16"/>
      <c r="B188" s="16"/>
      <c r="C188" s="16"/>
      <c r="D188" s="16"/>
    </row>
    <row r="189" spans="1:4" x14ac:dyDescent="0.25">
      <c r="A189" s="16"/>
      <c r="B189" s="16"/>
      <c r="C189" s="16"/>
      <c r="D189" s="16"/>
    </row>
    <row r="190" spans="1:4" x14ac:dyDescent="0.25">
      <c r="A190" s="16"/>
      <c r="B190" s="16"/>
      <c r="C190" s="16"/>
      <c r="D190" s="16"/>
    </row>
    <row r="191" spans="1:4" x14ac:dyDescent="0.25">
      <c r="A191" s="16"/>
      <c r="B191" s="16"/>
      <c r="C191" s="16"/>
      <c r="D191" s="16"/>
    </row>
    <row r="192" spans="1:4" x14ac:dyDescent="0.25">
      <c r="A192" s="16"/>
      <c r="B192" s="16"/>
      <c r="C192" s="16"/>
      <c r="D192" s="16"/>
    </row>
    <row r="193" spans="1:4" x14ac:dyDescent="0.25">
      <c r="A193" s="16"/>
      <c r="B193" s="16"/>
      <c r="C193" s="16"/>
      <c r="D193" s="16"/>
    </row>
    <row r="194" spans="1:4" x14ac:dyDescent="0.25">
      <c r="A194" s="16"/>
      <c r="B194" s="16"/>
      <c r="C194" s="16"/>
      <c r="D194" s="16"/>
    </row>
    <row r="195" spans="1:4" x14ac:dyDescent="0.25">
      <c r="A195" s="16"/>
      <c r="B195" s="16"/>
      <c r="C195" s="16"/>
      <c r="D195" s="16"/>
    </row>
    <row r="196" spans="1:4" x14ac:dyDescent="0.25">
      <c r="A196" s="16"/>
      <c r="B196" s="16"/>
      <c r="C196" s="16"/>
      <c r="D196" s="16"/>
    </row>
    <row r="197" spans="1:4" x14ac:dyDescent="0.25">
      <c r="A197" s="16"/>
      <c r="B197" s="16"/>
      <c r="C197" s="16"/>
      <c r="D197" s="16"/>
    </row>
    <row r="198" spans="1:4" x14ac:dyDescent="0.25">
      <c r="A198" s="16"/>
      <c r="B198" s="16"/>
      <c r="C198" s="16"/>
      <c r="D198" s="16"/>
    </row>
    <row r="199" spans="1:4" x14ac:dyDescent="0.25">
      <c r="A199" s="16"/>
      <c r="B199" s="16"/>
      <c r="C199" s="16"/>
      <c r="D199" s="16"/>
    </row>
    <row r="200" spans="1:4" x14ac:dyDescent="0.25">
      <c r="A200" s="16"/>
      <c r="B200" s="16"/>
      <c r="C200" s="16"/>
      <c r="D200" s="16"/>
    </row>
    <row r="201" spans="1:4" x14ac:dyDescent="0.25">
      <c r="A201" s="16"/>
      <c r="B201" s="16"/>
      <c r="C201" s="16"/>
      <c r="D201" s="16"/>
    </row>
    <row r="202" spans="1:4" x14ac:dyDescent="0.25">
      <c r="A202" s="16"/>
      <c r="B202" s="16"/>
      <c r="C202" s="16"/>
      <c r="D202" s="16"/>
    </row>
    <row r="203" spans="1:4" ht="18.75" x14ac:dyDescent="0.3">
      <c r="A203" s="334" t="s">
        <v>112</v>
      </c>
      <c r="B203" s="335"/>
      <c r="C203" s="335"/>
      <c r="D203" s="336"/>
    </row>
    <row r="204" spans="1:4" x14ac:dyDescent="0.25">
      <c r="A204" s="281" t="s">
        <v>113</v>
      </c>
      <c r="B204" s="25"/>
      <c r="C204" s="25"/>
      <c r="D204" s="25"/>
    </row>
    <row r="205" spans="1:4" x14ac:dyDescent="0.25">
      <c r="A205" s="25" t="s">
        <v>114</v>
      </c>
      <c r="B205" s="25"/>
      <c r="C205" s="25"/>
      <c r="D205" s="25"/>
    </row>
    <row r="206" spans="1:4" x14ac:dyDescent="0.25">
      <c r="A206" s="25" t="s">
        <v>115</v>
      </c>
      <c r="B206" s="25"/>
      <c r="C206" s="25"/>
      <c r="D206" s="25"/>
    </row>
    <row r="207" spans="1:4" x14ac:dyDescent="0.25">
      <c r="A207" s="25" t="s">
        <v>116</v>
      </c>
      <c r="B207" s="25"/>
      <c r="C207" s="25"/>
      <c r="D207" s="25"/>
    </row>
    <row r="208" spans="1:4" ht="18.75" x14ac:dyDescent="0.3">
      <c r="A208" s="334" t="s">
        <v>117</v>
      </c>
      <c r="B208" s="335"/>
      <c r="C208" s="335"/>
      <c r="D208" s="336"/>
    </row>
    <row r="209" spans="1:4" x14ac:dyDescent="0.25">
      <c r="A209" s="25" t="s">
        <v>985</v>
      </c>
      <c r="B209" s="25"/>
      <c r="C209" s="25"/>
      <c r="D209" s="25"/>
    </row>
    <row r="210" spans="1:4" x14ac:dyDescent="0.25">
      <c r="A210" s="25" t="s">
        <v>986</v>
      </c>
      <c r="B210" s="25"/>
      <c r="C210" s="25"/>
      <c r="D210" s="25"/>
    </row>
    <row r="211" spans="1:4" x14ac:dyDescent="0.25">
      <c r="A211" s="25" t="s">
        <v>987</v>
      </c>
      <c r="B211" s="25"/>
      <c r="C211" s="25"/>
      <c r="D211" s="25"/>
    </row>
    <row r="212" spans="1:4" x14ac:dyDescent="0.25">
      <c r="A212" s="25" t="s">
        <v>988</v>
      </c>
      <c r="B212" s="25"/>
      <c r="C212" s="25"/>
      <c r="D212" s="25"/>
    </row>
    <row r="213" spans="1:4" x14ac:dyDescent="0.25">
      <c r="A213" s="25" t="s">
        <v>989</v>
      </c>
      <c r="B213" s="25"/>
      <c r="C213" s="25"/>
      <c r="D213" s="25"/>
    </row>
    <row r="214" spans="1:4" x14ac:dyDescent="0.25">
      <c r="A214" s="25" t="s">
        <v>990</v>
      </c>
      <c r="B214" s="25"/>
      <c r="C214" s="25"/>
      <c r="D214" s="25"/>
    </row>
    <row r="215" spans="1:4" ht="18.75" x14ac:dyDescent="0.3">
      <c r="A215" s="334" t="s">
        <v>127</v>
      </c>
      <c r="B215" s="335"/>
      <c r="C215" s="335"/>
      <c r="D215" s="336"/>
    </row>
    <row r="216" spans="1:4" x14ac:dyDescent="0.25">
      <c r="A216" s="281" t="s">
        <v>991</v>
      </c>
      <c r="B216" s="25"/>
      <c r="C216" s="25"/>
      <c r="D216" s="25"/>
    </row>
    <row r="217" spans="1:4" x14ac:dyDescent="0.25">
      <c r="A217" s="281" t="s">
        <v>992</v>
      </c>
      <c r="B217" s="25"/>
      <c r="C217" s="25"/>
      <c r="D217" s="25"/>
    </row>
    <row r="218" spans="1:4" x14ac:dyDescent="0.25">
      <c r="A218" s="16"/>
      <c r="B218" s="16"/>
      <c r="C218" s="16"/>
      <c r="D218" s="16"/>
    </row>
  </sheetData>
  <mergeCells count="18">
    <mergeCell ref="A215:D215"/>
    <mergeCell ref="B36:D36"/>
    <mergeCell ref="B37:D37"/>
    <mergeCell ref="B38:D38"/>
    <mergeCell ref="B39:D39"/>
    <mergeCell ref="B40:D40"/>
    <mergeCell ref="A42:D42"/>
    <mergeCell ref="A48:D48"/>
    <mergeCell ref="A75:D75"/>
    <mergeCell ref="A90:D90"/>
    <mergeCell ref="A203:D203"/>
    <mergeCell ref="A208:D208"/>
    <mergeCell ref="B35:D35"/>
    <mergeCell ref="A1:D1"/>
    <mergeCell ref="B4:D4"/>
    <mergeCell ref="C18:D18"/>
    <mergeCell ref="A19:D19"/>
    <mergeCell ref="A34:D34"/>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R218"/>
  <sheetViews>
    <sheetView workbookViewId="0">
      <selection activeCell="A183" sqref="A183:D185"/>
    </sheetView>
  </sheetViews>
  <sheetFormatPr defaultColWidth="8.85546875" defaultRowHeight="15" x14ac:dyDescent="0.25"/>
  <cols>
    <col min="1" max="1" width="41.42578125" customWidth="1"/>
    <col min="2" max="2" width="14.140625" customWidth="1"/>
    <col min="3" max="3" width="15.28515625" customWidth="1"/>
    <col min="4" max="4" width="21.28515625" customWidth="1"/>
  </cols>
  <sheetData>
    <row r="1" spans="1:4" ht="23.1" customHeight="1" x14ac:dyDescent="0.3">
      <c r="A1" s="298" t="s">
        <v>0</v>
      </c>
      <c r="B1" s="299"/>
      <c r="C1" s="299"/>
      <c r="D1" s="299"/>
    </row>
    <row r="2" spans="1:4" x14ac:dyDescent="0.25">
      <c r="A2" s="26" t="s">
        <v>1</v>
      </c>
      <c r="B2" s="30">
        <v>5169666</v>
      </c>
      <c r="C2" s="8"/>
      <c r="D2" s="9"/>
    </row>
    <row r="3" spans="1:4" x14ac:dyDescent="0.25">
      <c r="A3" s="26" t="s">
        <v>2</v>
      </c>
      <c r="B3" s="34">
        <v>4026997112095</v>
      </c>
      <c r="C3" s="23"/>
      <c r="D3" s="24"/>
    </row>
    <row r="4" spans="1:4" ht="44.25" customHeight="1" x14ac:dyDescent="0.25">
      <c r="A4" s="26" t="s">
        <v>3</v>
      </c>
      <c r="B4" s="324" t="s">
        <v>333</v>
      </c>
      <c r="C4" s="305"/>
      <c r="D4" s="306"/>
    </row>
    <row r="5" spans="1:4" x14ac:dyDescent="0.25">
      <c r="A5" s="26" t="s">
        <v>5</v>
      </c>
      <c r="B5" s="4" t="s">
        <v>1329</v>
      </c>
      <c r="C5" s="23" t="s">
        <v>692</v>
      </c>
      <c r="D5" s="24"/>
    </row>
    <row r="6" spans="1:4" x14ac:dyDescent="0.25">
      <c r="A6" s="26" t="s">
        <v>9</v>
      </c>
      <c r="B6" s="32"/>
      <c r="C6" s="16"/>
      <c r="D6" s="29"/>
    </row>
    <row r="7" spans="1:4" x14ac:dyDescent="0.25">
      <c r="A7" s="26" t="s">
        <v>10</v>
      </c>
      <c r="B7" s="32"/>
      <c r="C7" s="16"/>
      <c r="D7" s="29"/>
    </row>
    <row r="8" spans="1:4" x14ac:dyDescent="0.25">
      <c r="A8" s="26" t="s">
        <v>11</v>
      </c>
      <c r="B8" s="4" t="s">
        <v>1330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31000</v>
      </c>
      <c r="C12" s="16"/>
      <c r="D12" s="29"/>
    </row>
    <row r="13" spans="1:4" x14ac:dyDescent="0.25">
      <c r="A13" s="26" t="s">
        <v>20</v>
      </c>
      <c r="B13" s="4" t="s">
        <v>541</v>
      </c>
      <c r="C13" s="23"/>
      <c r="D13" s="24"/>
    </row>
    <row r="14" spans="1:4" x14ac:dyDescent="0.25">
      <c r="A14" s="26" t="s">
        <v>22</v>
      </c>
      <c r="B14" s="4" t="s">
        <v>1331</v>
      </c>
      <c r="C14" s="23"/>
      <c r="D14" s="24"/>
    </row>
    <row r="15" spans="1:4" x14ac:dyDescent="0.25">
      <c r="A15" s="26" t="s">
        <v>24</v>
      </c>
      <c r="B15" s="4" t="s">
        <v>334</v>
      </c>
      <c r="C15" s="23"/>
      <c r="D15" s="24"/>
    </row>
    <row r="16" spans="1:4" x14ac:dyDescent="0.25">
      <c r="A16" s="26" t="s">
        <v>26</v>
      </c>
      <c r="B16" s="47">
        <v>31000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1332</v>
      </c>
      <c r="C21" s="25" t="s">
        <v>1333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-3.08</v>
      </c>
      <c r="C53" s="1">
        <v>22.798651033689609</v>
      </c>
      <c r="D53" s="1">
        <v>4.5834051201551871</v>
      </c>
    </row>
    <row r="54" spans="1:4" x14ac:dyDescent="0.25">
      <c r="A54" s="26" t="s">
        <v>69</v>
      </c>
      <c r="B54" s="1">
        <v>-3.8861249052766298</v>
      </c>
      <c r="C54" s="1">
        <v>24.16530096103595</v>
      </c>
      <c r="D54" s="1">
        <v>4.3654922342611382</v>
      </c>
    </row>
    <row r="55" spans="1:4" x14ac:dyDescent="0.25">
      <c r="A55" s="26" t="s">
        <v>70</v>
      </c>
      <c r="B55" s="1">
        <v>-0.51</v>
      </c>
      <c r="C55" s="1">
        <v>4.8894349996034689</v>
      </c>
      <c r="D55" s="1">
        <v>0.98120158351595965</v>
      </c>
    </row>
    <row r="56" spans="1:4" x14ac:dyDescent="0.25">
      <c r="A56" s="26" t="s">
        <v>71</v>
      </c>
      <c r="B56" s="1">
        <v>-0.51</v>
      </c>
      <c r="C56" s="1">
        <v>5.0080182203836614</v>
      </c>
      <c r="D56" s="1">
        <v>0.98737489335657991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0.16482844301616759</v>
      </c>
      <c r="C59" s="1">
        <v>0.22314339617978779</v>
      </c>
      <c r="D59" s="1">
        <v>0.21587666898143029</v>
      </c>
    </row>
    <row r="60" spans="1:4" ht="30" x14ac:dyDescent="0.25">
      <c r="A60" s="14" t="s">
        <v>75</v>
      </c>
      <c r="B60" s="1">
        <v>0.44042018386288612</v>
      </c>
      <c r="C60" s="1">
        <v>0.29854606130096739</v>
      </c>
      <c r="D60" s="1">
        <v>0.29444245018631338</v>
      </c>
    </row>
    <row r="61" spans="1:4" x14ac:dyDescent="0.25">
      <c r="A61" s="13" t="s">
        <v>76</v>
      </c>
      <c r="B61" s="1"/>
      <c r="C61" s="1"/>
      <c r="D61" s="1"/>
    </row>
    <row r="62" spans="1:4" ht="32.1" customHeight="1" x14ac:dyDescent="0.25">
      <c r="A62" s="26" t="s">
        <v>77</v>
      </c>
      <c r="B62" s="1">
        <v>1.818989497022622E-2</v>
      </c>
      <c r="C62" s="1">
        <v>2.3678671993950139E-2</v>
      </c>
      <c r="D62" s="1">
        <v>6.252245101791295E-3</v>
      </c>
    </row>
    <row r="63" spans="1:4" ht="32.1" customHeight="1" x14ac:dyDescent="0.25">
      <c r="A63" s="14" t="s">
        <v>78</v>
      </c>
      <c r="B63" s="1">
        <v>1.8526897285982408E-2</v>
      </c>
      <c r="C63" s="1">
        <v>2.4252949633200491E-2</v>
      </c>
      <c r="D63" s="1">
        <v>6.2915816121081186E-3</v>
      </c>
    </row>
    <row r="64" spans="1:4" ht="32.1" customHeight="1" x14ac:dyDescent="0.25">
      <c r="A64" s="14" t="s">
        <v>79</v>
      </c>
      <c r="B64" s="1">
        <v>12.577608238123871</v>
      </c>
      <c r="C64" s="1">
        <v>0.40133774704577718</v>
      </c>
      <c r="D64" s="1">
        <v>0.37897549908504519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0.97037183804859395</v>
      </c>
      <c r="C67" s="1">
        <v>1.3340401882369479</v>
      </c>
      <c r="D67" s="1">
        <v>1.053251372644427</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43.549125244647627</v>
      </c>
      <c r="C70" s="1">
        <v>34.243509081828613</v>
      </c>
      <c r="D70" s="1">
        <v>130.89999289916261</v>
      </c>
    </row>
    <row r="71" spans="1:4" s="16" customFormat="1" ht="30" x14ac:dyDescent="0.25">
      <c r="A71" s="14" t="s">
        <v>86</v>
      </c>
      <c r="B71" s="1">
        <v>43.504322232680437</v>
      </c>
      <c r="C71" s="1">
        <v>34.210997935077437</v>
      </c>
      <c r="D71" s="1">
        <v>130.7771429507803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9060594</v>
      </c>
      <c r="C78" s="2">
        <v>12531373</v>
      </c>
      <c r="D78" s="2">
        <v>12537120</v>
      </c>
    </row>
    <row r="79" spans="1:4" x14ac:dyDescent="0.25">
      <c r="A79" s="26" t="s">
        <v>92</v>
      </c>
      <c r="B79" s="2">
        <v>-352106</v>
      </c>
      <c r="C79" s="2">
        <v>3028244</v>
      </c>
      <c r="D79" s="2">
        <v>547307</v>
      </c>
    </row>
    <row r="80" spans="1:4" x14ac:dyDescent="0.25">
      <c r="A80" s="26" t="s">
        <v>93</v>
      </c>
      <c r="B80" s="2">
        <v>-278881</v>
      </c>
      <c r="C80" s="2">
        <v>3174427</v>
      </c>
      <c r="D80" s="2">
        <v>638474</v>
      </c>
    </row>
    <row r="81" spans="1:4" x14ac:dyDescent="0.25">
      <c r="A81" s="26" t="s">
        <v>94</v>
      </c>
      <c r="B81" s="2">
        <v>0</v>
      </c>
      <c r="C81" s="2">
        <v>2856984</v>
      </c>
      <c r="D81" s="2">
        <v>574627</v>
      </c>
    </row>
    <row r="82" spans="1:4" x14ac:dyDescent="0.25">
      <c r="A82" s="26" t="s">
        <v>95</v>
      </c>
      <c r="B82" s="25">
        <v>278881</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55195206</v>
      </c>
      <c r="C85" s="2">
        <v>58431782</v>
      </c>
      <c r="D85" s="2">
        <v>58563603</v>
      </c>
    </row>
    <row r="86" spans="1:4" x14ac:dyDescent="0.25">
      <c r="A86" s="26" t="s">
        <v>98</v>
      </c>
      <c r="B86" s="2">
        <v>1003995</v>
      </c>
      <c r="C86" s="2">
        <v>1383587</v>
      </c>
      <c r="D86" s="2">
        <v>366154</v>
      </c>
    </row>
    <row r="87" spans="1:4" x14ac:dyDescent="0.25">
      <c r="A87" s="26" t="s">
        <v>99</v>
      </c>
      <c r="B87" s="2">
        <v>54191211</v>
      </c>
      <c r="C87" s="2">
        <v>57048195</v>
      </c>
      <c r="D87" s="2">
        <v>58197449</v>
      </c>
    </row>
    <row r="88" spans="1:4" x14ac:dyDescent="0.25">
      <c r="A88" s="26" t="s">
        <v>100</v>
      </c>
      <c r="B88" s="2">
        <v>55195206</v>
      </c>
      <c r="C88" s="2">
        <v>58431782</v>
      </c>
      <c r="D88" s="2">
        <v>58563603</v>
      </c>
    </row>
    <row r="89" spans="1:4" x14ac:dyDescent="0.25">
      <c r="A89" s="26" t="s">
        <v>101</v>
      </c>
      <c r="B89" s="2">
        <v>54191211</v>
      </c>
      <c r="C89" s="2">
        <v>57048195</v>
      </c>
      <c r="D89" s="2">
        <v>58197449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1003995</v>
      </c>
      <c r="C95" s="2">
        <v>1383587</v>
      </c>
      <c r="D95" s="2">
        <v>366154</v>
      </c>
    </row>
    <row r="96" spans="1:4" x14ac:dyDescent="0.25">
      <c r="A96" s="41" t="s">
        <v>105</v>
      </c>
      <c r="B96" s="2">
        <v>79824</v>
      </c>
      <c r="C96" s="2">
        <v>3447438</v>
      </c>
      <c r="D96" s="2">
        <v>966168</v>
      </c>
    </row>
    <row r="97" spans="1:4" x14ac:dyDescent="0.25">
      <c r="A97" s="41" t="s">
        <v>106</v>
      </c>
      <c r="B97" s="33">
        <v>12.577608238123871</v>
      </c>
      <c r="C97" s="33">
        <v>0.40133774704577718</v>
      </c>
      <c r="D97" s="33">
        <v>0.37897549908504519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1003995</v>
      </c>
      <c r="C118" s="2">
        <v>1383587</v>
      </c>
      <c r="D118" s="2">
        <v>366154</v>
      </c>
    </row>
    <row r="119" spans="1:4" x14ac:dyDescent="0.25">
      <c r="A119" s="26" t="s">
        <v>108</v>
      </c>
      <c r="B119" s="2">
        <v>9133819</v>
      </c>
      <c r="C119" s="2">
        <v>12677556</v>
      </c>
      <c r="D119" s="2">
        <v>12628287</v>
      </c>
    </row>
    <row r="136" spans="1:4" x14ac:dyDescent="0.25">
      <c r="A136" s="3" t="s">
        <v>109</v>
      </c>
    </row>
    <row r="138" spans="1:4" x14ac:dyDescent="0.25">
      <c r="A138" s="25"/>
      <c r="B138" s="12">
        <v>2023</v>
      </c>
      <c r="C138" s="12">
        <v>2024</v>
      </c>
      <c r="D138" s="12">
        <v>2025</v>
      </c>
    </row>
    <row r="139" spans="1:4" ht="32.1" customHeight="1" x14ac:dyDescent="0.25">
      <c r="A139" s="26" t="s">
        <v>77</v>
      </c>
      <c r="B139" s="1">
        <v>1.818989497022622E-2</v>
      </c>
      <c r="C139" s="1">
        <v>2.3678671993950139E-2</v>
      </c>
      <c r="D139" s="1">
        <v>6.252245101791295E-3</v>
      </c>
    </row>
    <row r="140" spans="1:4" ht="30" x14ac:dyDescent="0.25">
      <c r="A140" s="14" t="s">
        <v>78</v>
      </c>
      <c r="B140" s="1">
        <v>1.8526897285982408E-2</v>
      </c>
      <c r="C140" s="1">
        <v>2.4252949633200491E-2</v>
      </c>
      <c r="D140" s="1">
        <v>6.2915816121081186E-3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-3.08</v>
      </c>
      <c r="C161" s="1">
        <v>22.798651033689609</v>
      </c>
      <c r="D161" s="1">
        <v>4.5834051201551871</v>
      </c>
    </row>
    <row r="162" spans="1:4" x14ac:dyDescent="0.25">
      <c r="A162" s="26" t="s">
        <v>69</v>
      </c>
      <c r="B162" s="1">
        <v>-3.8861249052766298</v>
      </c>
      <c r="C162" s="1">
        <v>24.16530096103595</v>
      </c>
      <c r="D162" s="1">
        <v>4.3654922342611382</v>
      </c>
    </row>
    <row r="163" spans="1:4" x14ac:dyDescent="0.25">
      <c r="A163" s="26" t="s">
        <v>70</v>
      </c>
      <c r="B163" s="1">
        <v>-0.51</v>
      </c>
      <c r="C163" s="1">
        <v>4.8894349996034689</v>
      </c>
      <c r="D163" s="1">
        <v>0.98120158351595965</v>
      </c>
    </row>
    <row r="164" spans="1:4" x14ac:dyDescent="0.25">
      <c r="A164" s="26" t="s">
        <v>71</v>
      </c>
      <c r="B164" s="1">
        <v>-0.51</v>
      </c>
      <c r="C164" s="1">
        <v>5.0080182203836614</v>
      </c>
      <c r="D164" s="1">
        <v>0.98737489335657991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43.549125244647627</v>
      </c>
      <c r="C185" s="1">
        <v>34.243509081828613</v>
      </c>
      <c r="D185" s="1">
        <v>130.89999289916261</v>
      </c>
    </row>
    <row r="186" spans="1:4" ht="30" x14ac:dyDescent="0.25">
      <c r="A186" s="14" t="s">
        <v>86</v>
      </c>
      <c r="B186" s="1">
        <v>43.504322232680437</v>
      </c>
      <c r="C186" s="1">
        <v>34.210997935077437</v>
      </c>
      <c r="D186" s="1">
        <v>130.7771429507803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1334</v>
      </c>
      <c r="C210" s="301"/>
      <c r="D210" s="302"/>
    </row>
    <row r="211" spans="1:4" x14ac:dyDescent="0.25">
      <c r="A211" s="253" t="s">
        <v>120</v>
      </c>
      <c r="B211" s="311" t="s">
        <v>757</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D00-000000000000}"/>
    <hyperlink ref="B211" r:id="rId2" xr:uid="{00000000-0004-0000-6D00-000001000000}"/>
  </hyperlinks>
  <pageMargins left="0.75" right="0.75" top="1" bottom="1" header="0.5" footer="0.5"/>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218"/>
  <sheetViews>
    <sheetView workbookViewId="0">
      <selection activeCell="A183" sqref="A183:D185"/>
    </sheetView>
  </sheetViews>
  <sheetFormatPr defaultColWidth="8.85546875" defaultRowHeight="15" x14ac:dyDescent="0.25"/>
  <cols>
    <col min="1" max="1" width="41.42578125" customWidth="1"/>
    <col min="2" max="2" width="15.42578125" customWidth="1"/>
    <col min="3" max="3" width="15.28515625" customWidth="1"/>
    <col min="4" max="4" width="21" customWidth="1"/>
  </cols>
  <sheetData>
    <row r="1" spans="1:4" ht="23.1" customHeight="1" x14ac:dyDescent="0.3">
      <c r="A1" s="298" t="s">
        <v>0</v>
      </c>
      <c r="B1" s="299"/>
      <c r="C1" s="299"/>
      <c r="D1" s="299"/>
    </row>
    <row r="2" spans="1:4" x14ac:dyDescent="0.25">
      <c r="A2" s="26" t="s">
        <v>1</v>
      </c>
      <c r="B2" s="30">
        <v>5197309</v>
      </c>
      <c r="C2" s="8"/>
      <c r="D2" s="9"/>
    </row>
    <row r="3" spans="1:4" x14ac:dyDescent="0.25">
      <c r="A3" s="26" t="s">
        <v>2</v>
      </c>
      <c r="B3" s="34">
        <v>4017998127526</v>
      </c>
      <c r="C3" s="23"/>
      <c r="D3" s="24"/>
    </row>
    <row r="4" spans="1:4" ht="31.35" customHeight="1" x14ac:dyDescent="0.25">
      <c r="A4" s="26" t="s">
        <v>3</v>
      </c>
      <c r="B4" s="324" t="s">
        <v>335</v>
      </c>
      <c r="C4" s="305"/>
      <c r="D4" s="306"/>
    </row>
    <row r="5" spans="1:4" x14ac:dyDescent="0.25">
      <c r="A5" s="26" t="s">
        <v>5</v>
      </c>
      <c r="B5" s="4" t="s">
        <v>1335</v>
      </c>
      <c r="C5" s="23" t="s">
        <v>692</v>
      </c>
      <c r="D5" s="24"/>
    </row>
    <row r="6" spans="1:4" x14ac:dyDescent="0.25">
      <c r="A6" s="26" t="s">
        <v>9</v>
      </c>
      <c r="B6" s="32"/>
      <c r="C6" s="16"/>
      <c r="D6" s="29"/>
    </row>
    <row r="7" spans="1:4" x14ac:dyDescent="0.25">
      <c r="A7" s="26" t="s">
        <v>10</v>
      </c>
      <c r="B7" s="32"/>
      <c r="C7" s="16"/>
      <c r="D7" s="29"/>
    </row>
    <row r="8" spans="1:4" x14ac:dyDescent="0.25">
      <c r="A8" s="26" t="s">
        <v>11</v>
      </c>
      <c r="B8" s="4" t="s">
        <v>1336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100000</v>
      </c>
      <c r="C12" s="16"/>
      <c r="D12" s="29"/>
    </row>
    <row r="13" spans="1:4" x14ac:dyDescent="0.25">
      <c r="A13" s="26" t="s">
        <v>20</v>
      </c>
      <c r="B13" s="4" t="s">
        <v>541</v>
      </c>
      <c r="C13" s="23"/>
      <c r="D13" s="24"/>
    </row>
    <row r="14" spans="1:4" x14ac:dyDescent="0.25">
      <c r="A14" s="26" t="s">
        <v>22</v>
      </c>
      <c r="B14" s="4" t="s">
        <v>1337</v>
      </c>
      <c r="C14" s="23"/>
      <c r="D14" s="24"/>
    </row>
    <row r="15" spans="1:4" x14ac:dyDescent="0.25">
      <c r="A15" s="26" t="s">
        <v>24</v>
      </c>
      <c r="B15" s="4" t="s">
        <v>336</v>
      </c>
      <c r="C15" s="23"/>
      <c r="D15" s="24"/>
    </row>
    <row r="16" spans="1:4" x14ac:dyDescent="0.25">
      <c r="A16" s="26" t="s">
        <v>26</v>
      </c>
      <c r="B16" s="47">
        <v>100000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1338</v>
      </c>
      <c r="C21" s="25" t="s">
        <v>1339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4.5737090252427226</v>
      </c>
      <c r="C53" s="1">
        <v>2.7656863757110579E-2</v>
      </c>
      <c r="D53" s="1">
        <v>3.789568196442189E-2</v>
      </c>
    </row>
    <row r="54" spans="1:4" x14ac:dyDescent="0.25">
      <c r="A54" s="26" t="s">
        <v>69</v>
      </c>
      <c r="B54" s="1">
        <v>-40.074815957094891</v>
      </c>
      <c r="C54" s="1">
        <v>2.7656863757110579E-2</v>
      </c>
      <c r="D54" s="1">
        <v>3.789568196442189E-2</v>
      </c>
    </row>
    <row r="55" spans="1:4" x14ac:dyDescent="0.25">
      <c r="A55" s="26" t="s">
        <v>70</v>
      </c>
      <c r="B55" s="1">
        <v>4.9775038336336497</v>
      </c>
      <c r="C55" s="1">
        <v>2.0459837124050952E-2</v>
      </c>
      <c r="D55" s="1">
        <v>2.582159884708372E-2</v>
      </c>
    </row>
    <row r="56" spans="1:4" x14ac:dyDescent="0.25">
      <c r="A56" s="26" t="s">
        <v>71</v>
      </c>
      <c r="B56" s="1">
        <v>14.06177512267101</v>
      </c>
      <c r="C56" s="1">
        <v>3.1949381493767443E-2</v>
      </c>
      <c r="D56" s="1">
        <v>3.9859161253928362E-2</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1.6285525711601621</v>
      </c>
      <c r="C59" s="1">
        <v>0.95178182334497663</v>
      </c>
      <c r="D59" s="1">
        <v>0.67761483984901261</v>
      </c>
    </row>
    <row r="60" spans="1:4" ht="30" x14ac:dyDescent="0.25">
      <c r="A60" s="14" t="s">
        <v>75</v>
      </c>
      <c r="B60" s="1">
        <v>7.7700658243100449</v>
      </c>
      <c r="C60" s="1">
        <v>4.9842260392942093</v>
      </c>
      <c r="D60" s="1">
        <v>4.1197729375958314</v>
      </c>
    </row>
    <row r="61" spans="1:4" x14ac:dyDescent="0.25">
      <c r="A61" s="13" t="s">
        <v>76</v>
      </c>
      <c r="B61" s="1"/>
      <c r="C61" s="1"/>
      <c r="D61" s="1"/>
    </row>
    <row r="62" spans="1:4" ht="32.1" customHeight="1" x14ac:dyDescent="0.25">
      <c r="A62" s="26" t="s">
        <v>77</v>
      </c>
      <c r="B62" s="1">
        <v>0.64602592558824956</v>
      </c>
      <c r="C62" s="1">
        <v>0.35961711408897939</v>
      </c>
      <c r="D62" s="1">
        <v>0.35217907164218493</v>
      </c>
    </row>
    <row r="63" spans="1:4" ht="32.1" customHeight="1" x14ac:dyDescent="0.25">
      <c r="A63" s="14" t="s">
        <v>78</v>
      </c>
      <c r="B63" s="1">
        <v>1.8250656539235079</v>
      </c>
      <c r="C63" s="1">
        <v>0.56156577885022874</v>
      </c>
      <c r="D63" s="1">
        <v>0.54363645295457885</v>
      </c>
    </row>
    <row r="64" spans="1:4" ht="32.1" customHeight="1" x14ac:dyDescent="0.25">
      <c r="A64" s="14" t="s">
        <v>79</v>
      </c>
      <c r="B64" s="1">
        <v>-1.4812737920759991</v>
      </c>
      <c r="C64" s="1">
        <v>1757.6733964623911</v>
      </c>
      <c r="D64" s="1">
        <v>1363.8933581448609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1.0362798804059401</v>
      </c>
      <c r="C67" s="1">
        <v>1.0002766451489431</v>
      </c>
      <c r="D67" s="1">
        <v>1.000379100482357</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0.7213494529258685</v>
      </c>
      <c r="C70" s="1">
        <v>0.73228157644196845</v>
      </c>
      <c r="D70" s="1">
        <v>0.81600034172393643</v>
      </c>
    </row>
    <row r="71" spans="1:4" s="16" customFormat="1" ht="30" x14ac:dyDescent="0.25">
      <c r="A71" s="14" t="s">
        <v>86</v>
      </c>
      <c r="B71" s="1">
        <v>0.7213494529258685</v>
      </c>
      <c r="C71" s="1">
        <v>0.73228157644196845</v>
      </c>
      <c r="D71" s="1">
        <v>0.81600034172393643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16508243</v>
      </c>
      <c r="C78" s="2">
        <v>20237291</v>
      </c>
      <c r="D78" s="2">
        <v>18434818</v>
      </c>
    </row>
    <row r="79" spans="1:4" x14ac:dyDescent="0.25">
      <c r="A79" s="26" t="s">
        <v>92</v>
      </c>
      <c r="B79" s="2">
        <v>-6615648</v>
      </c>
      <c r="C79" s="2">
        <v>5597</v>
      </c>
      <c r="D79" s="2">
        <v>6986</v>
      </c>
    </row>
    <row r="80" spans="1:4" x14ac:dyDescent="0.25">
      <c r="A80" s="26" t="s">
        <v>93</v>
      </c>
      <c r="B80" s="2">
        <v>838932</v>
      </c>
      <c r="C80" s="2">
        <v>5597</v>
      </c>
      <c r="D80" s="2">
        <v>6986</v>
      </c>
    </row>
    <row r="81" spans="1:4" x14ac:dyDescent="0.25">
      <c r="A81" s="26" t="s">
        <v>94</v>
      </c>
      <c r="B81" s="2">
        <v>755039</v>
      </c>
      <c r="C81" s="2">
        <v>5597</v>
      </c>
      <c r="D81" s="2">
        <v>6986</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15169029</v>
      </c>
      <c r="C85" s="2">
        <v>27356034</v>
      </c>
      <c r="D85" s="2">
        <v>27054870</v>
      </c>
    </row>
    <row r="86" spans="1:4" x14ac:dyDescent="0.25">
      <c r="A86" s="26" t="s">
        <v>98</v>
      </c>
      <c r="B86" s="2">
        <v>9799586</v>
      </c>
      <c r="C86" s="2">
        <v>9837698</v>
      </c>
      <c r="D86" s="2">
        <v>9528159</v>
      </c>
    </row>
    <row r="87" spans="1:4" x14ac:dyDescent="0.25">
      <c r="A87" s="26" t="s">
        <v>99</v>
      </c>
      <c r="B87" s="2">
        <v>5369443</v>
      </c>
      <c r="C87" s="2">
        <v>17518336</v>
      </c>
      <c r="D87" s="2">
        <v>17526711</v>
      </c>
    </row>
    <row r="88" spans="1:4" x14ac:dyDescent="0.25">
      <c r="A88" s="26" t="s">
        <v>100</v>
      </c>
      <c r="B88" s="2">
        <v>15169029</v>
      </c>
      <c r="C88" s="2">
        <v>27356034</v>
      </c>
      <c r="D88" s="2">
        <v>27054870</v>
      </c>
    </row>
    <row r="89" spans="1:4" x14ac:dyDescent="0.25">
      <c r="A89" s="26" t="s">
        <v>101</v>
      </c>
      <c r="B89" s="2">
        <v>5369443</v>
      </c>
      <c r="C89" s="2">
        <v>17518336</v>
      </c>
      <c r="D89" s="2">
        <v>17526711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9799586</v>
      </c>
      <c r="C95" s="2">
        <v>9837698</v>
      </c>
      <c r="D95" s="2">
        <v>9528159</v>
      </c>
    </row>
    <row r="96" spans="1:4" x14ac:dyDescent="0.25">
      <c r="A96" s="41" t="s">
        <v>105</v>
      </c>
      <c r="B96" s="2">
        <v>-6615648</v>
      </c>
      <c r="C96" s="2">
        <v>5597</v>
      </c>
      <c r="D96" s="2">
        <v>6986</v>
      </c>
    </row>
    <row r="97" spans="1:4" x14ac:dyDescent="0.25">
      <c r="A97" s="41" t="s">
        <v>106</v>
      </c>
      <c r="B97" s="33">
        <v>-1.4812737920759991</v>
      </c>
      <c r="C97" s="33">
        <v>1757.6733964623911</v>
      </c>
      <c r="D97" s="33">
        <v>1363.8933581448609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9799586</v>
      </c>
      <c r="C118" s="2">
        <v>9837698</v>
      </c>
      <c r="D118" s="2">
        <v>9528159</v>
      </c>
    </row>
    <row r="119" spans="1:4" x14ac:dyDescent="0.25">
      <c r="A119" s="26" t="s">
        <v>108</v>
      </c>
      <c r="B119" s="2">
        <v>23962823</v>
      </c>
      <c r="C119" s="2">
        <v>20237291</v>
      </c>
      <c r="D119" s="2">
        <v>18434818</v>
      </c>
    </row>
    <row r="136" spans="1:4" x14ac:dyDescent="0.25">
      <c r="A136" s="3" t="s">
        <v>109</v>
      </c>
    </row>
    <row r="138" spans="1:4" x14ac:dyDescent="0.25">
      <c r="A138" s="25"/>
      <c r="B138" s="12">
        <v>2023</v>
      </c>
      <c r="C138" s="12">
        <v>2024</v>
      </c>
      <c r="D138" s="12">
        <v>2025</v>
      </c>
    </row>
    <row r="139" spans="1:4" ht="32.1" customHeight="1" x14ac:dyDescent="0.25">
      <c r="A139" s="26" t="s">
        <v>77</v>
      </c>
      <c r="B139" s="1">
        <v>0.64602592558824956</v>
      </c>
      <c r="C139" s="1">
        <v>0.35961711408897939</v>
      </c>
      <c r="D139" s="1">
        <v>0.35217907164218493</v>
      </c>
    </row>
    <row r="140" spans="1:4" ht="30" x14ac:dyDescent="0.25">
      <c r="A140" s="14" t="s">
        <v>78</v>
      </c>
      <c r="B140" s="1">
        <v>1.8250656539235079</v>
      </c>
      <c r="C140" s="1">
        <v>0.56156577885022874</v>
      </c>
      <c r="D140" s="1">
        <v>0.54363645295457885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4.5737090252427226</v>
      </c>
      <c r="C161" s="1">
        <v>2.7656863757110579E-2</v>
      </c>
      <c r="D161" s="1">
        <v>3.789568196442189E-2</v>
      </c>
    </row>
    <row r="162" spans="1:4" x14ac:dyDescent="0.25">
      <c r="A162" s="26" t="s">
        <v>69</v>
      </c>
      <c r="B162" s="1">
        <v>-40.074815957094891</v>
      </c>
      <c r="C162" s="1">
        <v>2.7656863757110579E-2</v>
      </c>
      <c r="D162" s="1">
        <v>3.789568196442189E-2</v>
      </c>
    </row>
    <row r="163" spans="1:4" x14ac:dyDescent="0.25">
      <c r="A163" s="26" t="s">
        <v>70</v>
      </c>
      <c r="B163" s="1">
        <v>4.9775038336336497</v>
      </c>
      <c r="C163" s="1">
        <v>2.0459837124050952E-2</v>
      </c>
      <c r="D163" s="1">
        <v>2.582159884708372E-2</v>
      </c>
    </row>
    <row r="164" spans="1:4" x14ac:dyDescent="0.25">
      <c r="A164" s="26" t="s">
        <v>71</v>
      </c>
      <c r="B164" s="1">
        <v>14.06177512267101</v>
      </c>
      <c r="C164" s="1">
        <v>3.1949381493767443E-2</v>
      </c>
      <c r="D164" s="1">
        <v>3.9859161253928362E-2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0.7213494529258685</v>
      </c>
      <c r="C185" s="1">
        <v>0.73228157644196845</v>
      </c>
      <c r="D185" s="1">
        <v>0.81600034172393643</v>
      </c>
    </row>
    <row r="186" spans="1:4" ht="30" x14ac:dyDescent="0.25">
      <c r="A186" s="14" t="s">
        <v>86</v>
      </c>
      <c r="B186" s="1">
        <v>0.7213494529258685</v>
      </c>
      <c r="C186" s="1">
        <v>0.73228157644196845</v>
      </c>
      <c r="D186" s="1">
        <v>0.81600034172393643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7704046</v>
      </c>
      <c r="C2" s="8"/>
      <c r="D2" s="9"/>
    </row>
    <row r="3" spans="1:4" x14ac:dyDescent="0.25">
      <c r="A3" s="26" t="s">
        <v>2</v>
      </c>
      <c r="B3" s="34">
        <v>4061023503399</v>
      </c>
      <c r="C3" s="23"/>
      <c r="D3" s="24"/>
    </row>
    <row r="4" spans="1:4" ht="63.75" customHeight="1" x14ac:dyDescent="0.25">
      <c r="A4" s="26" t="s">
        <v>3</v>
      </c>
      <c r="B4" s="324" t="s">
        <v>337</v>
      </c>
      <c r="C4" s="305"/>
      <c r="D4" s="306"/>
    </row>
    <row r="5" spans="1:4" ht="60" customHeight="1" x14ac:dyDescent="0.25">
      <c r="A5" s="26" t="s">
        <v>5</v>
      </c>
      <c r="B5" s="4" t="s">
        <v>1335</v>
      </c>
      <c r="C5" s="322" t="s">
        <v>692</v>
      </c>
      <c r="D5" s="302"/>
    </row>
    <row r="6" spans="1:4" x14ac:dyDescent="0.25">
      <c r="A6" s="26" t="s">
        <v>9</v>
      </c>
      <c r="B6" s="32"/>
      <c r="C6" s="16"/>
      <c r="D6" s="29"/>
    </row>
    <row r="7" spans="1:4" x14ac:dyDescent="0.25">
      <c r="A7" s="26" t="s">
        <v>10</v>
      </c>
      <c r="B7" s="67">
        <v>45205.668055555558</v>
      </c>
      <c r="C7" s="16"/>
      <c r="D7" s="29"/>
    </row>
    <row r="8" spans="1:4" x14ac:dyDescent="0.25">
      <c r="A8" s="26" t="s">
        <v>11</v>
      </c>
      <c r="B8" s="4" t="s">
        <v>1340</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300000</v>
      </c>
      <c r="C12" s="16"/>
      <c r="D12" s="29"/>
    </row>
    <row r="13" spans="1:4" x14ac:dyDescent="0.25">
      <c r="A13" s="26" t="s">
        <v>20</v>
      </c>
      <c r="B13" s="4" t="s">
        <v>541</v>
      </c>
      <c r="C13" s="23"/>
      <c r="D13" s="24"/>
    </row>
    <row r="14" spans="1:4" x14ac:dyDescent="0.25">
      <c r="A14" s="26" t="s">
        <v>22</v>
      </c>
      <c r="B14" s="4" t="s">
        <v>1301</v>
      </c>
      <c r="C14" s="23"/>
      <c r="D14" s="24"/>
    </row>
    <row r="15" spans="1:4" x14ac:dyDescent="0.25">
      <c r="A15" s="26" t="s">
        <v>24</v>
      </c>
      <c r="B15" s="4" t="s">
        <v>338</v>
      </c>
      <c r="C15" s="23"/>
      <c r="D15" s="24"/>
    </row>
    <row r="16" spans="1:4" x14ac:dyDescent="0.25">
      <c r="A16" s="26" t="s">
        <v>26</v>
      </c>
      <c r="B16" s="47">
        <v>300000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1341</v>
      </c>
      <c r="C21" s="25" t="s">
        <v>1342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567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v>-17.27</v>
      </c>
    </row>
    <row r="54" spans="1:4" x14ac:dyDescent="0.25">
      <c r="A54" s="26" t="s">
        <v>69</v>
      </c>
      <c r="B54" s="1" t="e">
        <v>#DIV/0!</v>
      </c>
      <c r="C54" s="1" t="e">
        <v>#DIV/0!</v>
      </c>
      <c r="D54" s="1">
        <v>-17.26653402778172</v>
      </c>
    </row>
    <row r="55" spans="1:4" x14ac:dyDescent="0.25">
      <c r="A55" s="26" t="s">
        <v>70</v>
      </c>
      <c r="B55" s="1">
        <v>-161.94</v>
      </c>
      <c r="C55" s="1">
        <v>2.4218287868157868</v>
      </c>
      <c r="D55" s="1">
        <v>-37</v>
      </c>
    </row>
    <row r="56" spans="1:4" x14ac:dyDescent="0.25">
      <c r="A56" s="26" t="s">
        <v>71</v>
      </c>
      <c r="B56" s="1">
        <v>-288.52999999999997</v>
      </c>
      <c r="C56" s="1">
        <v>4.3611816436489752</v>
      </c>
      <c r="D56" s="1">
        <v>103.84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21.17877728732935</v>
      </c>
      <c r="D59" s="1">
        <v>4.2034547135527278</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0.43874977285117212</v>
      </c>
      <c r="C62" s="1">
        <v>0.44468518289243808</v>
      </c>
      <c r="D62" s="1">
        <v>1.356264462694911</v>
      </c>
    </row>
    <row r="63" spans="1:4" ht="32.1" customHeight="1" x14ac:dyDescent="0.25">
      <c r="A63" s="14" t="s">
        <v>78</v>
      </c>
      <c r="B63" s="1">
        <v>0.78173647266039836</v>
      </c>
      <c r="C63" s="1">
        <v>0.80078033071158727</v>
      </c>
      <c r="D63" s="1">
        <v>-3.8069035918868939</v>
      </c>
    </row>
    <row r="64" spans="1:4" ht="32.1" customHeight="1" x14ac:dyDescent="0.25">
      <c r="A64" s="14" t="s">
        <v>79</v>
      </c>
      <c r="B64" s="1">
        <v>-0.27093713249486062</v>
      </c>
      <c r="C64" s="1">
        <v>-2.1604546341619901E-2</v>
      </c>
      <c r="D64" s="1">
        <v>-3.6660251664362158</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v>
      </c>
      <c r="C67" s="1">
        <v>1.00130728040229</v>
      </c>
      <c r="D67" s="1">
        <v>0.85275821298094223</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1.5034542171269529</v>
      </c>
      <c r="C70" s="1">
        <v>5.6611653338695458E-2</v>
      </c>
      <c r="D70" s="1">
        <v>0.19346061707793949</v>
      </c>
    </row>
    <row r="71" spans="1:4" s="16" customFormat="1" ht="30" x14ac:dyDescent="0.25">
      <c r="A71" s="14" t="s">
        <v>86</v>
      </c>
      <c r="B71" s="1">
        <v>1.5034542171269529</v>
      </c>
      <c r="C71" s="1">
        <v>5.6611653338695458E-2</v>
      </c>
      <c r="D71" s="1">
        <v>0.19346061707793949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16012901</v>
      </c>
    </row>
    <row r="79" spans="1:4" x14ac:dyDescent="0.25">
      <c r="A79" s="26" t="s">
        <v>92</v>
      </c>
      <c r="B79" s="2">
        <v>-222786</v>
      </c>
      <c r="C79" s="2">
        <v>-2992472</v>
      </c>
      <c r="D79" s="2">
        <v>-2764873</v>
      </c>
    </row>
    <row r="80" spans="1:4" x14ac:dyDescent="0.25">
      <c r="A80" s="26" t="s">
        <v>93</v>
      </c>
      <c r="B80" s="2">
        <v>-222786</v>
      </c>
      <c r="C80" s="2">
        <v>3912</v>
      </c>
      <c r="D80" s="2">
        <v>-2764873</v>
      </c>
    </row>
    <row r="81" spans="1:4" x14ac:dyDescent="0.25">
      <c r="A81" s="26" t="s">
        <v>94</v>
      </c>
      <c r="B81" s="2">
        <v>0</v>
      </c>
      <c r="C81" s="2">
        <v>3521</v>
      </c>
      <c r="D81" s="2">
        <v>0</v>
      </c>
    </row>
    <row r="82" spans="1:4" x14ac:dyDescent="0.25">
      <c r="A82" s="26" t="s">
        <v>95</v>
      </c>
      <c r="B82" s="25">
        <v>222786</v>
      </c>
      <c r="C82" s="25">
        <v>0</v>
      </c>
      <c r="D82" s="25">
        <v>2764873</v>
      </c>
    </row>
    <row r="83" spans="1:4" ht="15.95" customHeight="1" x14ac:dyDescent="0.25"/>
    <row r="84" spans="1:4" ht="15.75" x14ac:dyDescent="0.25">
      <c r="A84" s="11" t="s">
        <v>96</v>
      </c>
      <c r="B84" s="12">
        <v>2023</v>
      </c>
      <c r="C84" s="12">
        <v>2024</v>
      </c>
      <c r="D84" s="12">
        <v>2025</v>
      </c>
    </row>
    <row r="85" spans="1:4" x14ac:dyDescent="0.25">
      <c r="A85" s="26" t="s">
        <v>97</v>
      </c>
      <c r="B85" s="2">
        <v>137575</v>
      </c>
      <c r="C85" s="2">
        <v>145386</v>
      </c>
      <c r="D85" s="2">
        <v>7473538</v>
      </c>
    </row>
    <row r="86" spans="1:4" x14ac:dyDescent="0.25">
      <c r="A86" s="26" t="s">
        <v>98</v>
      </c>
      <c r="B86" s="2">
        <v>60361</v>
      </c>
      <c r="C86" s="2">
        <v>64651</v>
      </c>
      <c r="D86" s="2">
        <v>10136094</v>
      </c>
    </row>
    <row r="87" spans="1:4" x14ac:dyDescent="0.25">
      <c r="A87" s="26" t="s">
        <v>99</v>
      </c>
      <c r="B87" s="2">
        <v>77214</v>
      </c>
      <c r="C87" s="2">
        <v>80735</v>
      </c>
      <c r="D87" s="2">
        <v>-2662556</v>
      </c>
    </row>
    <row r="88" spans="1:4" x14ac:dyDescent="0.25">
      <c r="A88" s="26" t="s">
        <v>100</v>
      </c>
      <c r="B88" s="2">
        <v>137575</v>
      </c>
      <c r="C88" s="2">
        <v>145386</v>
      </c>
      <c r="D88" s="2">
        <v>7473538</v>
      </c>
    </row>
    <row r="89" spans="1:4" x14ac:dyDescent="0.25">
      <c r="A89" s="26" t="s">
        <v>101</v>
      </c>
      <c r="B89" s="2">
        <v>77214</v>
      </c>
      <c r="C89" s="2">
        <v>80735</v>
      </c>
      <c r="D89" s="2">
        <v>-2662556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60361</v>
      </c>
      <c r="C95" s="2">
        <v>64651</v>
      </c>
      <c r="D95" s="2">
        <v>10136094</v>
      </c>
    </row>
    <row r="96" spans="1:4" x14ac:dyDescent="0.25">
      <c r="A96" s="41" t="s">
        <v>105</v>
      </c>
      <c r="B96" s="2">
        <v>-222786</v>
      </c>
      <c r="C96" s="2">
        <v>-2992472</v>
      </c>
      <c r="D96" s="2">
        <v>-2764873</v>
      </c>
    </row>
    <row r="97" spans="1:4" x14ac:dyDescent="0.25">
      <c r="A97" s="41" t="s">
        <v>106</v>
      </c>
      <c r="B97" s="33">
        <v>-0.27093713249486062</v>
      </c>
      <c r="C97" s="33">
        <v>-2.1604546341619901E-2</v>
      </c>
      <c r="D97" s="33">
        <v>-3.6660251664362158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60361</v>
      </c>
      <c r="C118" s="2">
        <v>64651</v>
      </c>
      <c r="D118" s="2">
        <v>10136094</v>
      </c>
    </row>
    <row r="119" spans="1:4" x14ac:dyDescent="0.25">
      <c r="A119" s="26" t="s">
        <v>108</v>
      </c>
      <c r="B119" s="2">
        <v>0</v>
      </c>
      <c r="C119" s="2">
        <v>2996384</v>
      </c>
      <c r="D119" s="2">
        <v>16012901</v>
      </c>
    </row>
    <row r="136" spans="1:4" x14ac:dyDescent="0.25">
      <c r="A136" s="3" t="s">
        <v>109</v>
      </c>
    </row>
    <row r="138" spans="1:4" x14ac:dyDescent="0.25">
      <c r="A138" s="25"/>
      <c r="B138" s="12">
        <v>2023</v>
      </c>
      <c r="C138" s="12">
        <v>2024</v>
      </c>
      <c r="D138" s="12">
        <v>2025</v>
      </c>
    </row>
    <row r="139" spans="1:4" ht="32.1" customHeight="1" x14ac:dyDescent="0.25">
      <c r="A139" s="26" t="s">
        <v>77</v>
      </c>
      <c r="B139" s="1">
        <v>0.43874977285117212</v>
      </c>
      <c r="C139" s="1">
        <v>0.44468518289243808</v>
      </c>
      <c r="D139" s="1">
        <v>1.356264462694911</v>
      </c>
    </row>
    <row r="140" spans="1:4" ht="30" x14ac:dyDescent="0.25">
      <c r="A140" s="14" t="s">
        <v>78</v>
      </c>
      <c r="B140" s="1">
        <v>0.78173647266039836</v>
      </c>
      <c r="C140" s="1">
        <v>0.80078033071158727</v>
      </c>
      <c r="D140" s="1">
        <v>-3.8069035918868939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v>-17.27</v>
      </c>
    </row>
    <row r="162" spans="1:4" x14ac:dyDescent="0.25">
      <c r="A162" s="26" t="s">
        <v>69</v>
      </c>
      <c r="B162" s="1" t="e">
        <v>#DIV/0!</v>
      </c>
      <c r="C162" s="1" t="e">
        <v>#DIV/0!</v>
      </c>
      <c r="D162" s="1">
        <v>-17.26653402778172</v>
      </c>
    </row>
    <row r="163" spans="1:4" x14ac:dyDescent="0.25">
      <c r="A163" s="26" t="s">
        <v>70</v>
      </c>
      <c r="B163" s="1">
        <v>-161.94</v>
      </c>
      <c r="C163" s="1">
        <v>2.4218287868157868</v>
      </c>
      <c r="D163" s="1">
        <v>-37</v>
      </c>
    </row>
    <row r="164" spans="1:4" x14ac:dyDescent="0.25">
      <c r="A164" s="26" t="s">
        <v>71</v>
      </c>
      <c r="B164" s="1">
        <v>-288.52999999999997</v>
      </c>
      <c r="C164" s="1">
        <v>4.3611816436489752</v>
      </c>
      <c r="D164" s="1">
        <v>103.84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1.5034542171269529</v>
      </c>
      <c r="C185" s="1">
        <v>5.6611653338695458E-2</v>
      </c>
      <c r="D185" s="1">
        <v>0.19346061707793949</v>
      </c>
    </row>
    <row r="186" spans="1:4" ht="30" x14ac:dyDescent="0.25">
      <c r="A186" s="14" t="s">
        <v>86</v>
      </c>
      <c r="B186" s="1">
        <v>1.5034542171269529</v>
      </c>
      <c r="C186" s="1">
        <v>5.6611653338695458E-2</v>
      </c>
      <c r="D186" s="1">
        <v>0.19346061707793949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C5:D5"/>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5173043</v>
      </c>
      <c r="C2" s="8"/>
      <c r="D2" s="9"/>
    </row>
    <row r="3" spans="1:4" x14ac:dyDescent="0.25">
      <c r="A3" s="26" t="s">
        <v>2</v>
      </c>
      <c r="B3" s="34">
        <v>4025997103871</v>
      </c>
      <c r="C3" s="23"/>
      <c r="D3" s="24"/>
    </row>
    <row r="4" spans="1:4" ht="31.35" customHeight="1" x14ac:dyDescent="0.25">
      <c r="A4" s="26" t="s">
        <v>3</v>
      </c>
      <c r="B4" s="324" t="s">
        <v>339</v>
      </c>
      <c r="C4" s="305"/>
      <c r="D4" s="306"/>
    </row>
    <row r="5" spans="1:4" x14ac:dyDescent="0.25">
      <c r="A5" s="26" t="s">
        <v>5</v>
      </c>
      <c r="B5" s="4" t="s">
        <v>1343</v>
      </c>
      <c r="C5" s="23"/>
      <c r="D5" s="24"/>
    </row>
    <row r="6" spans="1:4" x14ac:dyDescent="0.25">
      <c r="A6" s="26" t="s">
        <v>9</v>
      </c>
      <c r="B6" s="32"/>
      <c r="C6" s="16"/>
      <c r="D6" s="29"/>
    </row>
    <row r="7" spans="1:4" x14ac:dyDescent="0.25">
      <c r="A7" s="26" t="s">
        <v>10</v>
      </c>
      <c r="B7" s="32"/>
      <c r="C7" s="16"/>
      <c r="D7" s="29"/>
    </row>
    <row r="8" spans="1:4" x14ac:dyDescent="0.25">
      <c r="A8" s="26" t="s">
        <v>11</v>
      </c>
      <c r="B8" s="4" t="s">
        <v>1344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1345</v>
      </c>
      <c r="C14" s="23"/>
      <c r="D14" s="24"/>
    </row>
    <row r="15" spans="1:4" x14ac:dyDescent="0.25">
      <c r="A15" s="26" t="s">
        <v>24</v>
      </c>
      <c r="B15" s="4" t="s">
        <v>340</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1346</v>
      </c>
      <c r="C21" s="25" t="s">
        <v>816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7.743390355979975</v>
      </c>
      <c r="C53" s="1">
        <v>4.3175116646885829</v>
      </c>
      <c r="D53" s="1">
        <v>0.85458807731230024</v>
      </c>
    </row>
    <row r="54" spans="1:4" x14ac:dyDescent="0.25">
      <c r="A54" s="26" t="s">
        <v>69</v>
      </c>
      <c r="B54" s="1">
        <v>-0.17535485852616181</v>
      </c>
      <c r="C54" s="1">
        <v>-1.8579615522252799</v>
      </c>
      <c r="D54" s="1">
        <v>-17.228909770742622</v>
      </c>
    </row>
    <row r="55" spans="1:4" x14ac:dyDescent="0.25">
      <c r="A55" s="26" t="s">
        <v>70</v>
      </c>
      <c r="B55" s="1">
        <v>3.426990024371483</v>
      </c>
      <c r="C55" s="1">
        <v>2.0222107813023391</v>
      </c>
      <c r="D55" s="1">
        <v>0.41388061376590712</v>
      </c>
    </row>
    <row r="56" spans="1:4" x14ac:dyDescent="0.25">
      <c r="A56" s="26" t="s">
        <v>71</v>
      </c>
      <c r="B56" s="1">
        <v>14.017396389796099</v>
      </c>
      <c r="C56" s="1">
        <v>7.4503105923486066</v>
      </c>
      <c r="D56" s="1">
        <v>1.4159151859686621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0.47690128234396822</v>
      </c>
      <c r="C59" s="1">
        <v>0.48855598529386041</v>
      </c>
      <c r="D59" s="1">
        <v>0.5556398990131195</v>
      </c>
    </row>
    <row r="60" spans="1:4" ht="30" x14ac:dyDescent="0.25">
      <c r="A60" s="14" t="s">
        <v>75</v>
      </c>
      <c r="B60" s="1">
        <v>1.8937652749962259</v>
      </c>
      <c r="C60" s="1">
        <v>0.9344891391467427</v>
      </c>
      <c r="D60" s="1">
        <v>0.87730032509736278</v>
      </c>
    </row>
    <row r="61" spans="1:4" x14ac:dyDescent="0.25">
      <c r="A61" s="13" t="s">
        <v>76</v>
      </c>
      <c r="B61" s="1"/>
      <c r="C61" s="1"/>
      <c r="D61" s="1"/>
    </row>
    <row r="62" spans="1:4" ht="32.1" customHeight="1" x14ac:dyDescent="0.25">
      <c r="A62" s="26" t="s">
        <v>77</v>
      </c>
      <c r="B62" s="1">
        <v>0.29239461195672029</v>
      </c>
      <c r="C62" s="1">
        <v>0.25271387032558612</v>
      </c>
      <c r="D62" s="1">
        <v>0.25895004158542678</v>
      </c>
    </row>
    <row r="63" spans="1:4" ht="32.1" customHeight="1" x14ac:dyDescent="0.25">
      <c r="A63" s="14" t="s">
        <v>78</v>
      </c>
      <c r="B63" s="1">
        <v>1.1959798974873459</v>
      </c>
      <c r="C63" s="1">
        <v>0.93105864251577763</v>
      </c>
      <c r="D63" s="1">
        <v>0.88588661583313988</v>
      </c>
    </row>
    <row r="64" spans="1:4" ht="32.1" customHeight="1" x14ac:dyDescent="0.25">
      <c r="A64" s="14" t="s">
        <v>79</v>
      </c>
      <c r="B64" s="1">
        <v>5.3144312671529939</v>
      </c>
      <c r="C64" s="1">
        <v>5.1356388382623974</v>
      </c>
      <c r="D64" s="1">
        <v>55.563460724055453</v>
      </c>
    </row>
    <row r="65" spans="1:4" ht="30" x14ac:dyDescent="0.25">
      <c r="A65" s="14" t="s">
        <v>80</v>
      </c>
      <c r="B65" s="1">
        <v>-0.6267919908376447</v>
      </c>
      <c r="C65" s="1">
        <v>-9.8746864310148226</v>
      </c>
      <c r="D65" s="1">
        <v>-24.09395745729557</v>
      </c>
    </row>
    <row r="66" spans="1:4" x14ac:dyDescent="0.25">
      <c r="A66" s="13" t="s">
        <v>81</v>
      </c>
      <c r="B66" s="1"/>
      <c r="C66" s="1"/>
      <c r="D66" s="1"/>
    </row>
    <row r="67" spans="1:4" ht="32.1" customHeight="1" x14ac:dyDescent="0.25">
      <c r="A67" s="26" t="s">
        <v>82</v>
      </c>
      <c r="B67" s="1">
        <v>1.0889900923835141</v>
      </c>
      <c r="C67" s="1">
        <v>1.038142969709186</v>
      </c>
      <c r="D67" s="1">
        <v>1.008860635807086</v>
      </c>
    </row>
    <row r="68" spans="1:4" ht="30" x14ac:dyDescent="0.25">
      <c r="A68" s="14" t="s">
        <v>83</v>
      </c>
      <c r="B68" s="1">
        <v>0</v>
      </c>
      <c r="C68" s="1">
        <v>6.2858038768529072</v>
      </c>
      <c r="D68" s="1">
        <v>1.0569751859895571</v>
      </c>
    </row>
    <row r="69" spans="1:4" ht="32.1" customHeight="1" x14ac:dyDescent="0.25">
      <c r="A69" s="13" t="s">
        <v>84</v>
      </c>
      <c r="B69" s="1"/>
      <c r="C69" s="1"/>
      <c r="D69" s="1"/>
    </row>
    <row r="70" spans="1:4" ht="32.1" customHeight="1" x14ac:dyDescent="0.25">
      <c r="A70" s="14" t="s">
        <v>85</v>
      </c>
      <c r="B70" s="1">
        <v>1.922083923187784</v>
      </c>
      <c r="C70" s="1">
        <v>2.4062179997246931</v>
      </c>
      <c r="D70" s="1">
        <v>2.5975286087651561</v>
      </c>
    </row>
    <row r="71" spans="1:4" s="16" customFormat="1" ht="30" x14ac:dyDescent="0.25">
      <c r="A71" s="14" t="s">
        <v>86</v>
      </c>
      <c r="B71" s="1">
        <v>1.890135289034367</v>
      </c>
      <c r="C71" s="1">
        <v>2.3679018143421668</v>
      </c>
      <c r="D71" s="1">
        <v>2.5577491961835079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9050790</v>
      </c>
      <c r="C78" s="2">
        <v>9322152</v>
      </c>
      <c r="D78" s="2">
        <v>9079228</v>
      </c>
    </row>
    <row r="79" spans="1:4" x14ac:dyDescent="0.25">
      <c r="A79" s="26" t="s">
        <v>92</v>
      </c>
      <c r="B79" s="2">
        <v>-15871</v>
      </c>
      <c r="C79" s="2">
        <v>-173202</v>
      </c>
      <c r="D79" s="2">
        <v>-1564252</v>
      </c>
    </row>
    <row r="80" spans="1:4" x14ac:dyDescent="0.25">
      <c r="A80" s="26" t="s">
        <v>93</v>
      </c>
      <c r="B80" s="2">
        <v>781522</v>
      </c>
      <c r="C80" s="2">
        <v>454894</v>
      </c>
      <c r="D80" s="2">
        <v>98007</v>
      </c>
    </row>
    <row r="81" spans="1:4" x14ac:dyDescent="0.25">
      <c r="A81" s="26" t="s">
        <v>94</v>
      </c>
      <c r="B81" s="2">
        <v>700838</v>
      </c>
      <c r="C81" s="2">
        <v>402485</v>
      </c>
      <c r="D81" s="2">
        <v>77590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20450541</v>
      </c>
      <c r="C85" s="2">
        <v>19903217</v>
      </c>
      <c r="D85" s="2">
        <v>18746952</v>
      </c>
    </row>
    <row r="86" spans="1:4" x14ac:dyDescent="0.25">
      <c r="A86" s="26" t="s">
        <v>98</v>
      </c>
      <c r="B86" s="2">
        <v>5979628</v>
      </c>
      <c r="C86" s="2">
        <v>5029819</v>
      </c>
      <c r="D86" s="2">
        <v>4854524</v>
      </c>
    </row>
    <row r="87" spans="1:4" x14ac:dyDescent="0.25">
      <c r="A87" s="26" t="s">
        <v>99</v>
      </c>
      <c r="B87" s="2">
        <v>4999773</v>
      </c>
      <c r="C87" s="2">
        <v>5402258</v>
      </c>
      <c r="D87" s="2">
        <v>5479848</v>
      </c>
    </row>
    <row r="88" spans="1:4" x14ac:dyDescent="0.25">
      <c r="A88" s="26" t="s">
        <v>100</v>
      </c>
      <c r="B88" s="2">
        <v>20450541</v>
      </c>
      <c r="C88" s="2">
        <v>19903217</v>
      </c>
      <c r="D88" s="2">
        <v>18746952</v>
      </c>
    </row>
    <row r="89" spans="1:4" x14ac:dyDescent="0.25">
      <c r="A89" s="26" t="s">
        <v>101</v>
      </c>
      <c r="B89" s="2">
        <v>14470913</v>
      </c>
      <c r="C89" s="2">
        <v>14873398</v>
      </c>
      <c r="D89" s="2">
        <v>13892428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5979628</v>
      </c>
      <c r="C95" s="2">
        <v>5029819</v>
      </c>
      <c r="D95" s="2">
        <v>4854524</v>
      </c>
    </row>
    <row r="96" spans="1:4" x14ac:dyDescent="0.25">
      <c r="A96" s="41" t="s">
        <v>105</v>
      </c>
      <c r="B96" s="2">
        <v>1125168</v>
      </c>
      <c r="C96" s="2">
        <v>979395</v>
      </c>
      <c r="D96" s="2">
        <v>87369</v>
      </c>
    </row>
    <row r="97" spans="1:4" x14ac:dyDescent="0.25">
      <c r="A97" s="41" t="s">
        <v>106</v>
      </c>
      <c r="B97" s="33">
        <v>5.3144312671529939</v>
      </c>
      <c r="C97" s="33">
        <v>5.1356388382623974</v>
      </c>
      <c r="D97" s="33">
        <v>55.563460724055453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5979628</v>
      </c>
      <c r="C118" s="2">
        <v>5029819</v>
      </c>
      <c r="D118" s="2">
        <v>4854524</v>
      </c>
    </row>
    <row r="119" spans="1:4" x14ac:dyDescent="0.25">
      <c r="A119" s="26" t="s">
        <v>108</v>
      </c>
      <c r="B119" s="2">
        <v>9873504</v>
      </c>
      <c r="C119" s="2">
        <v>9857535</v>
      </c>
      <c r="D119" s="2">
        <v>10737788</v>
      </c>
    </row>
    <row r="136" spans="1:4" x14ac:dyDescent="0.25">
      <c r="A136" s="3" t="s">
        <v>109</v>
      </c>
    </row>
    <row r="138" spans="1:4" x14ac:dyDescent="0.25">
      <c r="A138" s="25"/>
      <c r="B138" s="12">
        <v>2023</v>
      </c>
      <c r="C138" s="12">
        <v>2024</v>
      </c>
      <c r="D138" s="12">
        <v>2025</v>
      </c>
    </row>
    <row r="139" spans="1:4" ht="32.1" customHeight="1" x14ac:dyDescent="0.25">
      <c r="A139" s="26" t="s">
        <v>77</v>
      </c>
      <c r="B139" s="1">
        <v>0.29239461195672029</v>
      </c>
      <c r="C139" s="1">
        <v>0.25271387032558612</v>
      </c>
      <c r="D139" s="1">
        <v>0.25895004158542678</v>
      </c>
    </row>
    <row r="140" spans="1:4" ht="30" x14ac:dyDescent="0.25">
      <c r="A140" s="14" t="s">
        <v>78</v>
      </c>
      <c r="B140" s="1">
        <v>1.1959798974873459</v>
      </c>
      <c r="C140" s="1">
        <v>0.93105864251577763</v>
      </c>
      <c r="D140" s="1">
        <v>0.88588661583313988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7.743390355979975</v>
      </c>
      <c r="C161" s="1">
        <v>4.3175116646885829</v>
      </c>
      <c r="D161" s="1">
        <v>0.85458807731230024</v>
      </c>
    </row>
    <row r="162" spans="1:4" x14ac:dyDescent="0.25">
      <c r="A162" s="26" t="s">
        <v>69</v>
      </c>
      <c r="B162" s="1">
        <v>-0.17535485852616181</v>
      </c>
      <c r="C162" s="1">
        <v>-1.8579615522252799</v>
      </c>
      <c r="D162" s="1">
        <v>-17.228909770742622</v>
      </c>
    </row>
    <row r="163" spans="1:4" x14ac:dyDescent="0.25">
      <c r="A163" s="26" t="s">
        <v>70</v>
      </c>
      <c r="B163" s="1">
        <v>3.426990024371483</v>
      </c>
      <c r="C163" s="1">
        <v>2.0222107813023391</v>
      </c>
      <c r="D163" s="1">
        <v>0.41388061376590712</v>
      </c>
    </row>
    <row r="164" spans="1:4" x14ac:dyDescent="0.25">
      <c r="A164" s="26" t="s">
        <v>71</v>
      </c>
      <c r="B164" s="1">
        <v>14.017396389796099</v>
      </c>
      <c r="C164" s="1">
        <v>7.4503105923486066</v>
      </c>
      <c r="D164" s="1">
        <v>1.4159151859686621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1.922083923187784</v>
      </c>
      <c r="C185" s="1">
        <v>2.4062179997246931</v>
      </c>
      <c r="D185" s="1">
        <v>2.5975286087651561</v>
      </c>
    </row>
    <row r="186" spans="1:4" ht="30" x14ac:dyDescent="0.25">
      <c r="A186" s="14" t="s">
        <v>86</v>
      </c>
      <c r="B186" s="1">
        <v>1.890135289034367</v>
      </c>
      <c r="C186" s="1">
        <v>2.3679018143421668</v>
      </c>
      <c r="D186" s="1">
        <v>2.5577491961835079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1347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000-000000000000}"/>
  </hyperlinks>
  <pageMargins left="0.75" right="0.75" top="1" bottom="1" header="0.5" footer="0.5"/>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4034686</v>
      </c>
      <c r="C2" s="8"/>
      <c r="D2" s="9"/>
    </row>
    <row r="3" spans="1:4" x14ac:dyDescent="0.25">
      <c r="A3" s="26" t="s">
        <v>2</v>
      </c>
      <c r="B3" s="34">
        <v>4007979110790</v>
      </c>
      <c r="C3" s="23"/>
      <c r="D3" s="24"/>
    </row>
    <row r="4" spans="1:4" ht="31.35" customHeight="1" x14ac:dyDescent="0.25">
      <c r="A4" s="26" t="s">
        <v>3</v>
      </c>
      <c r="B4" s="324" t="s">
        <v>341</v>
      </c>
      <c r="C4" s="305"/>
      <c r="D4" s="306"/>
    </row>
    <row r="5" spans="1:4" x14ac:dyDescent="0.25">
      <c r="A5" s="26" t="s">
        <v>5</v>
      </c>
      <c r="B5" s="4" t="s">
        <v>1348</v>
      </c>
      <c r="C5" s="23"/>
      <c r="D5" s="24"/>
    </row>
    <row r="6" spans="1:4" x14ac:dyDescent="0.25">
      <c r="A6" s="26" t="s">
        <v>9</v>
      </c>
      <c r="B6" s="32"/>
      <c r="C6" s="16"/>
      <c r="D6" s="29"/>
    </row>
    <row r="7" spans="1:4" x14ac:dyDescent="0.25">
      <c r="A7" s="26" t="s">
        <v>10</v>
      </c>
      <c r="B7" s="32"/>
      <c r="C7" s="16"/>
      <c r="D7" s="29"/>
    </row>
    <row r="8" spans="1:4" x14ac:dyDescent="0.25">
      <c r="A8" s="26" t="s">
        <v>11</v>
      </c>
      <c r="B8" s="4" t="s">
        <v>1349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14260000</v>
      </c>
      <c r="C12" s="16"/>
      <c r="D12" s="29"/>
    </row>
    <row r="13" spans="1:4" x14ac:dyDescent="0.25">
      <c r="A13" s="26" t="s">
        <v>20</v>
      </c>
      <c r="B13" s="4" t="s">
        <v>541</v>
      </c>
      <c r="C13" s="23"/>
      <c r="D13" s="24"/>
    </row>
    <row r="14" spans="1:4" x14ac:dyDescent="0.25">
      <c r="A14" s="26" t="s">
        <v>22</v>
      </c>
      <c r="B14" s="4" t="s">
        <v>1350</v>
      </c>
      <c r="C14" s="23"/>
      <c r="D14" s="24"/>
    </row>
    <row r="15" spans="1:4" x14ac:dyDescent="0.25">
      <c r="A15" s="26" t="s">
        <v>24</v>
      </c>
      <c r="B15" s="4" t="s">
        <v>342</v>
      </c>
      <c r="C15" s="23"/>
      <c r="D15" s="24"/>
    </row>
    <row r="16" spans="1:4" x14ac:dyDescent="0.25">
      <c r="A16" s="26" t="s">
        <v>26</v>
      </c>
      <c r="B16" s="47">
        <v>14260000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677</v>
      </c>
      <c r="C21" s="25" t="s">
        <v>1351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27</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-4.5599999999999996</v>
      </c>
      <c r="C53" s="1">
        <v>-2.4700000000000002</v>
      </c>
      <c r="D53" s="1">
        <v>-14.3</v>
      </c>
    </row>
    <row r="54" spans="1:4" x14ac:dyDescent="0.25">
      <c r="A54" s="26" t="s">
        <v>69</v>
      </c>
      <c r="B54" s="1">
        <v>-4.7104356098148727</v>
      </c>
      <c r="C54" s="1">
        <v>-6.3339241070378947</v>
      </c>
      <c r="D54" s="1">
        <v>-14.942261941519011</v>
      </c>
    </row>
    <row r="55" spans="1:4" x14ac:dyDescent="0.25">
      <c r="A55" s="26" t="s">
        <v>70</v>
      </c>
      <c r="B55" s="1">
        <v>-1.5</v>
      </c>
      <c r="C55" s="1">
        <v>-0.89</v>
      </c>
      <c r="D55" s="1">
        <v>-5.83</v>
      </c>
    </row>
    <row r="56" spans="1:4" x14ac:dyDescent="0.25">
      <c r="A56" s="26" t="s">
        <v>71</v>
      </c>
      <c r="B56" s="1">
        <v>-1.76</v>
      </c>
      <c r="C56" s="1">
        <v>-1</v>
      </c>
      <c r="D56" s="1">
        <v>-6.56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0.32715139176382912</v>
      </c>
      <c r="C59" s="1">
        <v>0.3642477235018321</v>
      </c>
      <c r="D59" s="1">
        <v>0.3964084983767337</v>
      </c>
    </row>
    <row r="60" spans="1:4" ht="30" x14ac:dyDescent="0.25">
      <c r="A60" s="14" t="s">
        <v>75</v>
      </c>
      <c r="B60" s="1">
        <v>1.177464141682719</v>
      </c>
      <c r="C60" s="1">
        <v>0.61579439164964278</v>
      </c>
      <c r="D60" s="1">
        <v>0.68629787446733814</v>
      </c>
    </row>
    <row r="61" spans="1:4" x14ac:dyDescent="0.25">
      <c r="A61" s="13" t="s">
        <v>76</v>
      </c>
      <c r="B61" s="1"/>
      <c r="C61" s="1"/>
      <c r="D61" s="1"/>
    </row>
    <row r="62" spans="1:4" ht="32.1" customHeight="1" x14ac:dyDescent="0.25">
      <c r="A62" s="26" t="s">
        <v>77</v>
      </c>
      <c r="B62" s="1">
        <v>9.3471917632566584E-2</v>
      </c>
      <c r="C62" s="1">
        <v>4.7458850625349269E-2</v>
      </c>
      <c r="D62" s="1">
        <v>4.5318627188972602E-2</v>
      </c>
    </row>
    <row r="63" spans="1:4" ht="32.1" customHeight="1" x14ac:dyDescent="0.25">
      <c r="A63" s="14" t="s">
        <v>78</v>
      </c>
      <c r="B63" s="1">
        <v>0.1102344326330382</v>
      </c>
      <c r="C63" s="1">
        <v>5.3300380420266941E-2</v>
      </c>
      <c r="D63" s="1">
        <v>5.1046472988703552E-2</v>
      </c>
    </row>
    <row r="64" spans="1:4" ht="32.1" customHeight="1" x14ac:dyDescent="0.25">
      <c r="A64" s="14" t="s">
        <v>79</v>
      </c>
      <c r="B64" s="1">
        <v>4.8273007615931087</v>
      </c>
      <c r="C64" s="1">
        <v>3.928041154299363</v>
      </c>
      <c r="D64" s="1">
        <v>-1.558564159063031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0.95664391704203855</v>
      </c>
      <c r="C67" s="1">
        <v>0.98359770191865192</v>
      </c>
      <c r="D67" s="1">
        <v>0.87854222728719977</v>
      </c>
    </row>
    <row r="68" spans="1:4" ht="30" x14ac:dyDescent="0.25">
      <c r="A68" s="14" t="s">
        <v>83</v>
      </c>
      <c r="B68" s="1">
        <v>0</v>
      </c>
      <c r="C68" s="1">
        <v>3.1850019373491113E-2</v>
      </c>
      <c r="D68" s="1">
        <v>0.3498668713961352</v>
      </c>
    </row>
    <row r="69" spans="1:4" ht="32.1" customHeight="1" x14ac:dyDescent="0.25">
      <c r="A69" s="13" t="s">
        <v>84</v>
      </c>
      <c r="B69" s="1"/>
      <c r="C69" s="1"/>
      <c r="D69" s="1"/>
    </row>
    <row r="70" spans="1:4" ht="32.1" customHeight="1" x14ac:dyDescent="0.25">
      <c r="A70" s="14" t="s">
        <v>85</v>
      </c>
      <c r="B70" s="1">
        <v>6.5447767931895102</v>
      </c>
      <c r="C70" s="1">
        <v>13.12836321085951</v>
      </c>
      <c r="D70" s="1">
        <v>13.79250073570471</v>
      </c>
    </row>
    <row r="71" spans="1:4" s="16" customFormat="1" ht="30" x14ac:dyDescent="0.25">
      <c r="A71" s="14" t="s">
        <v>86</v>
      </c>
      <c r="B71" s="1">
        <v>6.3369916207786794</v>
      </c>
      <c r="C71" s="1">
        <v>12.564903968238379</v>
      </c>
      <c r="D71" s="1">
        <v>13.080086658572331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21637001</v>
      </c>
      <c r="C78" s="2">
        <v>22329475</v>
      </c>
      <c r="D78" s="2">
        <v>23562015</v>
      </c>
    </row>
    <row r="79" spans="1:4" x14ac:dyDescent="0.25">
      <c r="A79" s="26" t="s">
        <v>92</v>
      </c>
      <c r="B79" s="2">
        <v>-1019197</v>
      </c>
      <c r="C79" s="2">
        <v>-1414332</v>
      </c>
      <c r="D79" s="2">
        <v>-3520698</v>
      </c>
    </row>
    <row r="80" spans="1:4" x14ac:dyDescent="0.25">
      <c r="A80" s="26" t="s">
        <v>93</v>
      </c>
      <c r="B80" s="2">
        <v>-987543</v>
      </c>
      <c r="C80" s="2">
        <v>-551865</v>
      </c>
      <c r="D80" s="2">
        <v>-3369007</v>
      </c>
    </row>
    <row r="81" spans="1:4" x14ac:dyDescent="0.25">
      <c r="A81" s="26" t="s">
        <v>94</v>
      </c>
      <c r="B81" s="2">
        <v>0</v>
      </c>
      <c r="C81" s="2">
        <v>0</v>
      </c>
      <c r="D81" s="2">
        <v>0</v>
      </c>
    </row>
    <row r="82" spans="1:4" x14ac:dyDescent="0.25">
      <c r="A82" s="26" t="s">
        <v>95</v>
      </c>
      <c r="B82" s="25">
        <v>987543</v>
      </c>
      <c r="C82" s="25">
        <v>551865</v>
      </c>
      <c r="D82" s="25">
        <v>3369007</v>
      </c>
    </row>
    <row r="83" spans="1:4" ht="15.95" customHeight="1" x14ac:dyDescent="0.25"/>
    <row r="84" spans="1:4" ht="15.75" x14ac:dyDescent="0.25">
      <c r="A84" s="11" t="s">
        <v>96</v>
      </c>
      <c r="B84" s="12">
        <v>2023</v>
      </c>
      <c r="C84" s="12">
        <v>2024</v>
      </c>
      <c r="D84" s="12">
        <v>2025</v>
      </c>
    </row>
    <row r="85" spans="1:4" x14ac:dyDescent="0.25">
      <c r="A85" s="26" t="s">
        <v>97</v>
      </c>
      <c r="B85" s="2">
        <v>66000454</v>
      </c>
      <c r="C85" s="2">
        <v>62232902</v>
      </c>
      <c r="D85" s="2">
        <v>57811482</v>
      </c>
    </row>
    <row r="86" spans="1:4" x14ac:dyDescent="0.25">
      <c r="A86" s="26" t="s">
        <v>98</v>
      </c>
      <c r="B86" s="2">
        <v>6169189</v>
      </c>
      <c r="C86" s="2">
        <v>2953502</v>
      </c>
      <c r="D86" s="2">
        <v>2619937</v>
      </c>
    </row>
    <row r="87" spans="1:4" x14ac:dyDescent="0.25">
      <c r="A87" s="26" t="s">
        <v>99</v>
      </c>
      <c r="B87" s="2">
        <v>55964265</v>
      </c>
      <c r="C87" s="2">
        <v>55412400</v>
      </c>
      <c r="D87" s="2">
        <v>51324545</v>
      </c>
    </row>
    <row r="88" spans="1:4" x14ac:dyDescent="0.25">
      <c r="A88" s="26" t="s">
        <v>100</v>
      </c>
      <c r="B88" s="2">
        <v>66000454</v>
      </c>
      <c r="C88" s="2">
        <v>62232902</v>
      </c>
      <c r="D88" s="2">
        <v>57811482</v>
      </c>
    </row>
    <row r="89" spans="1:4" x14ac:dyDescent="0.25">
      <c r="A89" s="26" t="s">
        <v>101</v>
      </c>
      <c r="B89" s="2">
        <v>59831265</v>
      </c>
      <c r="C89" s="2">
        <v>59279400</v>
      </c>
      <c r="D89" s="2">
        <v>55191545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6169189</v>
      </c>
      <c r="C95" s="2">
        <v>2953502</v>
      </c>
      <c r="D95" s="2">
        <v>2619937</v>
      </c>
    </row>
    <row r="96" spans="1:4" x14ac:dyDescent="0.25">
      <c r="A96" s="41" t="s">
        <v>105</v>
      </c>
      <c r="B96" s="2">
        <v>1277979</v>
      </c>
      <c r="C96" s="2">
        <v>751902</v>
      </c>
      <c r="D96" s="2">
        <v>-1680994</v>
      </c>
    </row>
    <row r="97" spans="1:4" x14ac:dyDescent="0.25">
      <c r="A97" s="41" t="s">
        <v>106</v>
      </c>
      <c r="B97" s="33">
        <v>4.8273007615931087</v>
      </c>
      <c r="C97" s="33">
        <v>3.928041154299363</v>
      </c>
      <c r="D97" s="33">
        <v>-1.558564159063031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6169189</v>
      </c>
      <c r="C118" s="2">
        <v>2953502</v>
      </c>
      <c r="D118" s="2">
        <v>2619937</v>
      </c>
    </row>
    <row r="119" spans="1:4" x14ac:dyDescent="0.25">
      <c r="A119" s="26" t="s">
        <v>108</v>
      </c>
      <c r="B119" s="2">
        <v>21673914</v>
      </c>
      <c r="C119" s="2">
        <v>23354354</v>
      </c>
      <c r="D119" s="2">
        <v>23793307</v>
      </c>
    </row>
    <row r="136" spans="1:4" x14ac:dyDescent="0.25">
      <c r="A136" s="3" t="s">
        <v>109</v>
      </c>
    </row>
    <row r="138" spans="1:4" x14ac:dyDescent="0.25">
      <c r="A138" s="25"/>
      <c r="B138" s="12">
        <v>2023</v>
      </c>
      <c r="C138" s="12">
        <v>2024</v>
      </c>
      <c r="D138" s="12">
        <v>2025</v>
      </c>
    </row>
    <row r="139" spans="1:4" ht="32.1" customHeight="1" x14ac:dyDescent="0.25">
      <c r="A139" s="26" t="s">
        <v>77</v>
      </c>
      <c r="B139" s="1">
        <v>9.3471917632566584E-2</v>
      </c>
      <c r="C139" s="1">
        <v>4.7458850625349269E-2</v>
      </c>
      <c r="D139" s="1">
        <v>4.5318627188972602E-2</v>
      </c>
    </row>
    <row r="140" spans="1:4" ht="30" x14ac:dyDescent="0.25">
      <c r="A140" s="14" t="s">
        <v>78</v>
      </c>
      <c r="B140" s="1">
        <v>0.1102344326330382</v>
      </c>
      <c r="C140" s="1">
        <v>5.3300380420266941E-2</v>
      </c>
      <c r="D140" s="1">
        <v>5.1046472988703552E-2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-4.5599999999999996</v>
      </c>
      <c r="C161" s="1">
        <v>-2.4700000000000002</v>
      </c>
      <c r="D161" s="1">
        <v>-14.3</v>
      </c>
    </row>
    <row r="162" spans="1:4" x14ac:dyDescent="0.25">
      <c r="A162" s="26" t="s">
        <v>69</v>
      </c>
      <c r="B162" s="1">
        <v>-4.7104356098148727</v>
      </c>
      <c r="C162" s="1">
        <v>-6.3339241070378947</v>
      </c>
      <c r="D162" s="1">
        <v>-14.942261941519011</v>
      </c>
    </row>
    <row r="163" spans="1:4" x14ac:dyDescent="0.25">
      <c r="A163" s="26" t="s">
        <v>70</v>
      </c>
      <c r="B163" s="1">
        <v>-1.5</v>
      </c>
      <c r="C163" s="1">
        <v>-0.89</v>
      </c>
      <c r="D163" s="1">
        <v>-5.83</v>
      </c>
    </row>
    <row r="164" spans="1:4" x14ac:dyDescent="0.25">
      <c r="A164" s="26" t="s">
        <v>71</v>
      </c>
      <c r="B164" s="1">
        <v>-1.76</v>
      </c>
      <c r="C164" s="1">
        <v>-1</v>
      </c>
      <c r="D164" s="1">
        <v>-6.56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6.5447767931895102</v>
      </c>
      <c r="C185" s="1">
        <v>13.12836321085951</v>
      </c>
      <c r="D185" s="1">
        <v>13.79250073570471</v>
      </c>
    </row>
    <row r="186" spans="1:4" ht="30" x14ac:dyDescent="0.25">
      <c r="A186" s="14" t="s">
        <v>86</v>
      </c>
      <c r="B186" s="1">
        <v>6.3369916207786794</v>
      </c>
      <c r="C186" s="1">
        <v>12.564903968238379</v>
      </c>
      <c r="D186" s="1">
        <v>13.080086658572331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4194861</v>
      </c>
      <c r="C2" s="8"/>
      <c r="D2" s="9"/>
    </row>
    <row r="3" spans="1:4" x14ac:dyDescent="0.25">
      <c r="A3" s="26" t="s">
        <v>2</v>
      </c>
      <c r="B3" s="34">
        <v>4009997100672</v>
      </c>
      <c r="C3" s="23"/>
      <c r="D3" s="24"/>
    </row>
    <row r="4" spans="1:4" ht="31.35" customHeight="1" x14ac:dyDescent="0.25">
      <c r="A4" s="26" t="s">
        <v>3</v>
      </c>
      <c r="B4" s="324" t="s">
        <v>343</v>
      </c>
      <c r="C4" s="305"/>
      <c r="D4" s="306"/>
    </row>
    <row r="5" spans="1:4" ht="32.1" customHeight="1" x14ac:dyDescent="0.25">
      <c r="A5" s="26" t="s">
        <v>5</v>
      </c>
      <c r="B5" s="114" t="s">
        <v>1352</v>
      </c>
      <c r="C5" s="23" t="s">
        <v>539</v>
      </c>
      <c r="D5" s="24" t="s">
        <v>527</v>
      </c>
    </row>
    <row r="6" spans="1:4" x14ac:dyDescent="0.25">
      <c r="A6" s="26" t="s">
        <v>9</v>
      </c>
      <c r="B6" s="32"/>
      <c r="C6" s="16"/>
      <c r="D6" s="29"/>
    </row>
    <row r="7" spans="1:4" x14ac:dyDescent="0.25">
      <c r="A7" s="26" t="s">
        <v>10</v>
      </c>
      <c r="B7" s="32"/>
      <c r="C7" s="16"/>
      <c r="D7" s="29"/>
    </row>
    <row r="8" spans="1:4" x14ac:dyDescent="0.25">
      <c r="A8" s="26" t="s">
        <v>11</v>
      </c>
      <c r="B8" s="4" t="s">
        <v>1353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540748</v>
      </c>
      <c r="C12" s="16"/>
      <c r="D12" s="29"/>
    </row>
    <row r="13" spans="1:4" x14ac:dyDescent="0.25">
      <c r="A13" s="26" t="s">
        <v>20</v>
      </c>
      <c r="B13" s="4" t="s">
        <v>541</v>
      </c>
      <c r="C13" s="23"/>
      <c r="D13" s="24"/>
    </row>
    <row r="14" spans="1:4" x14ac:dyDescent="0.25">
      <c r="A14" s="26" t="s">
        <v>22</v>
      </c>
      <c r="B14" s="4" t="s">
        <v>1354</v>
      </c>
      <c r="C14" s="23"/>
      <c r="D14" s="24"/>
    </row>
    <row r="15" spans="1:4" x14ac:dyDescent="0.25">
      <c r="A15" s="26" t="s">
        <v>24</v>
      </c>
      <c r="B15" s="4" t="s">
        <v>344</v>
      </c>
      <c r="C15" s="23"/>
      <c r="D15" s="24"/>
    </row>
    <row r="16" spans="1:4" x14ac:dyDescent="0.25">
      <c r="A16" s="26" t="s">
        <v>26</v>
      </c>
      <c r="B16" s="47">
        <v>540748</v>
      </c>
      <c r="C16" s="16"/>
      <c r="D16" s="29"/>
    </row>
    <row r="17" spans="1:4" x14ac:dyDescent="0.25">
      <c r="A17" s="26" t="s">
        <v>27</v>
      </c>
      <c r="B17" s="4" t="s">
        <v>541</v>
      </c>
      <c r="C17" s="23"/>
      <c r="D17" s="24"/>
    </row>
    <row r="18" spans="1:4" ht="27.6" customHeight="1" x14ac:dyDescent="0.25">
      <c r="A18" s="26" t="s">
        <v>28</v>
      </c>
      <c r="B18" s="5" t="s">
        <v>1355</v>
      </c>
      <c r="C18" s="310" t="s">
        <v>1356</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1016</v>
      </c>
      <c r="C21" s="25" t="s">
        <v>1357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7.5146949290041603</v>
      </c>
      <c r="C53" s="1">
        <v>-4.34</v>
      </c>
      <c r="D53" s="1">
        <v>4.1403527218640681</v>
      </c>
    </row>
    <row r="54" spans="1:4" x14ac:dyDescent="0.25">
      <c r="A54" s="26" t="s">
        <v>69</v>
      </c>
      <c r="B54" s="1">
        <v>7.5146949290041603</v>
      </c>
      <c r="C54" s="1">
        <v>-4.3382562092801704</v>
      </c>
      <c r="D54" s="1">
        <v>4.1403527218640681</v>
      </c>
    </row>
    <row r="55" spans="1:4" x14ac:dyDescent="0.25">
      <c r="A55" s="26" t="s">
        <v>70</v>
      </c>
      <c r="B55" s="1">
        <v>6.449065335922663E-2</v>
      </c>
      <c r="C55" s="1">
        <v>-0.04</v>
      </c>
      <c r="D55" s="1">
        <v>3.8500016463487809E-2</v>
      </c>
    </row>
    <row r="56" spans="1:4" x14ac:dyDescent="0.25">
      <c r="A56" s="26" t="s">
        <v>71</v>
      </c>
      <c r="B56" s="1">
        <v>0.32273241891462578</v>
      </c>
      <c r="C56" s="1">
        <v>-0.2</v>
      </c>
      <c r="D56" s="1">
        <v>0.19255561315504979</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8.5836697959510294E-3</v>
      </c>
      <c r="C59" s="1">
        <v>9.0216373442051252E-3</v>
      </c>
      <c r="D59" s="1">
        <v>9.3002520732024547E-3</v>
      </c>
    </row>
    <row r="60" spans="1:4" ht="30" x14ac:dyDescent="0.25">
      <c r="A60" s="14" t="s">
        <v>75</v>
      </c>
      <c r="B60" s="1">
        <v>0.25454216114551043</v>
      </c>
      <c r="C60" s="1">
        <v>0.13372921830328971</v>
      </c>
      <c r="D60" s="1">
        <v>0.13774385512284251</v>
      </c>
    </row>
    <row r="61" spans="1:4" x14ac:dyDescent="0.25">
      <c r="A61" s="13" t="s">
        <v>76</v>
      </c>
      <c r="B61" s="1"/>
      <c r="C61" s="1"/>
      <c r="D61" s="1"/>
    </row>
    <row r="62" spans="1:4" ht="32.1" customHeight="1" x14ac:dyDescent="0.25">
      <c r="A62" s="26" t="s">
        <v>77</v>
      </c>
      <c r="B62" s="1">
        <v>0.80017299292053246</v>
      </c>
      <c r="C62" s="1">
        <v>0.80037727954711213</v>
      </c>
      <c r="D62" s="1">
        <v>0.80005767771367542</v>
      </c>
    </row>
    <row r="63" spans="1:4" ht="32.1" customHeight="1" x14ac:dyDescent="0.25">
      <c r="A63" s="14" t="s">
        <v>78</v>
      </c>
      <c r="B63" s="1">
        <v>4.0043285670706066</v>
      </c>
      <c r="C63" s="1">
        <v>4.0094498147870192</v>
      </c>
      <c r="D63" s="1">
        <v>4.0014423588016763</v>
      </c>
    </row>
    <row r="64" spans="1:4" ht="32.1" customHeight="1" x14ac:dyDescent="0.25">
      <c r="A64" s="14" t="s">
        <v>79</v>
      </c>
      <c r="B64" s="1">
        <v>1240.7580808080811</v>
      </c>
      <c r="C64" s="1">
        <v>-2044.046287141593</v>
      </c>
      <c r="D64" s="1">
        <v>2078.0710015343102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1.081252853339626</v>
      </c>
      <c r="C67" s="1">
        <v>0.95842123141699287</v>
      </c>
      <c r="D67" s="1">
        <v>1.043191820953095</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8.5482650310314517E-2</v>
      </c>
      <c r="C70" s="1">
        <v>8.4369974239721743E-2</v>
      </c>
      <c r="D70" s="1">
        <v>8.4785508897942397E-2</v>
      </c>
    </row>
    <row r="71" spans="1:4" s="16" customFormat="1" ht="30" x14ac:dyDescent="0.25">
      <c r="A71" s="14" t="s">
        <v>86</v>
      </c>
      <c r="B71" s="1">
        <v>8.5482650310314517E-2</v>
      </c>
      <c r="C71" s="1">
        <v>8.4369974239721743E-2</v>
      </c>
      <c r="D71" s="1">
        <v>8.4785508897942397E-2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843148</v>
      </c>
      <c r="C78" s="2">
        <v>885932</v>
      </c>
      <c r="D78" s="2">
        <v>913014</v>
      </c>
    </row>
    <row r="79" spans="1:4" x14ac:dyDescent="0.25">
      <c r="A79" s="26" t="s">
        <v>92</v>
      </c>
      <c r="B79" s="2">
        <v>63360</v>
      </c>
      <c r="C79" s="2">
        <v>-38434</v>
      </c>
      <c r="D79" s="2">
        <v>37802</v>
      </c>
    </row>
    <row r="80" spans="1:4" x14ac:dyDescent="0.25">
      <c r="A80" s="26" t="s">
        <v>93</v>
      </c>
      <c r="B80" s="2">
        <v>63360</v>
      </c>
      <c r="C80" s="2">
        <v>-38434</v>
      </c>
      <c r="D80" s="2">
        <v>37802</v>
      </c>
    </row>
    <row r="81" spans="1:4" x14ac:dyDescent="0.25">
      <c r="A81" s="26" t="s">
        <v>94</v>
      </c>
      <c r="B81" s="2">
        <v>63360</v>
      </c>
      <c r="C81" s="2">
        <v>0</v>
      </c>
      <c r="D81" s="2">
        <v>37802</v>
      </c>
    </row>
    <row r="82" spans="1:4" x14ac:dyDescent="0.25">
      <c r="A82" s="26" t="s">
        <v>95</v>
      </c>
      <c r="B82" s="25">
        <v>0</v>
      </c>
      <c r="C82" s="25">
        <v>38434</v>
      </c>
      <c r="D82" s="25">
        <v>0</v>
      </c>
    </row>
    <row r="83" spans="1:4" ht="15.95" customHeight="1" x14ac:dyDescent="0.25"/>
    <row r="84" spans="1:4" ht="15.75" x14ac:dyDescent="0.25">
      <c r="A84" s="11" t="s">
        <v>96</v>
      </c>
      <c r="B84" s="12">
        <v>2023</v>
      </c>
      <c r="C84" s="12">
        <v>2024</v>
      </c>
      <c r="D84" s="12">
        <v>2025</v>
      </c>
    </row>
    <row r="85" spans="1:4" x14ac:dyDescent="0.25">
      <c r="A85" s="26" t="s">
        <v>97</v>
      </c>
      <c r="B85" s="2">
        <v>98246795</v>
      </c>
      <c r="C85" s="2">
        <v>98154804</v>
      </c>
      <c r="D85" s="2">
        <v>98186971</v>
      </c>
    </row>
    <row r="86" spans="1:4" x14ac:dyDescent="0.25">
      <c r="A86" s="26" t="s">
        <v>98</v>
      </c>
      <c r="B86" s="2">
        <v>78614432</v>
      </c>
      <c r="C86" s="2">
        <v>78560875</v>
      </c>
      <c r="D86" s="2">
        <v>78555240</v>
      </c>
    </row>
    <row r="87" spans="1:4" x14ac:dyDescent="0.25">
      <c r="A87" s="26" t="s">
        <v>99</v>
      </c>
      <c r="B87" s="2">
        <v>19632363</v>
      </c>
      <c r="C87" s="2">
        <v>19593929</v>
      </c>
      <c r="D87" s="2">
        <v>19631731</v>
      </c>
    </row>
    <row r="88" spans="1:4" x14ac:dyDescent="0.25">
      <c r="A88" s="26" t="s">
        <v>100</v>
      </c>
      <c r="B88" s="2">
        <v>98246795</v>
      </c>
      <c r="C88" s="2">
        <v>98154804</v>
      </c>
      <c r="D88" s="2">
        <v>98186971</v>
      </c>
    </row>
    <row r="89" spans="1:4" x14ac:dyDescent="0.25">
      <c r="A89" s="26" t="s">
        <v>101</v>
      </c>
      <c r="B89" s="2">
        <v>19632363</v>
      </c>
      <c r="C89" s="2">
        <v>19593929</v>
      </c>
      <c r="D89" s="2">
        <v>19631731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78614432</v>
      </c>
      <c r="C95" s="2">
        <v>78560875</v>
      </c>
      <c r="D95" s="2">
        <v>78555240</v>
      </c>
    </row>
    <row r="96" spans="1:4" x14ac:dyDescent="0.25">
      <c r="A96" s="41" t="s">
        <v>105</v>
      </c>
      <c r="B96" s="2">
        <v>63360</v>
      </c>
      <c r="C96" s="2">
        <v>-38434</v>
      </c>
      <c r="D96" s="2">
        <v>37802</v>
      </c>
    </row>
    <row r="97" spans="1:4" x14ac:dyDescent="0.25">
      <c r="A97" s="41" t="s">
        <v>106</v>
      </c>
      <c r="B97" s="33">
        <v>1240.7580808080811</v>
      </c>
      <c r="C97" s="33">
        <v>-2044.046287141593</v>
      </c>
      <c r="D97" s="33">
        <v>2078.0710015343102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78614432</v>
      </c>
      <c r="C118" s="2">
        <v>78560875</v>
      </c>
      <c r="D118" s="2">
        <v>78555240</v>
      </c>
    </row>
    <row r="119" spans="1:4" x14ac:dyDescent="0.25">
      <c r="A119" s="26" t="s">
        <v>108</v>
      </c>
      <c r="B119" s="2">
        <v>843148</v>
      </c>
      <c r="C119" s="2">
        <v>885932</v>
      </c>
      <c r="D119" s="2">
        <v>913014</v>
      </c>
    </row>
    <row r="136" spans="1:4" x14ac:dyDescent="0.25">
      <c r="A136" s="3" t="s">
        <v>109</v>
      </c>
    </row>
    <row r="138" spans="1:4" x14ac:dyDescent="0.25">
      <c r="A138" s="25"/>
      <c r="B138" s="12">
        <v>2023</v>
      </c>
      <c r="C138" s="12">
        <v>2024</v>
      </c>
      <c r="D138" s="12">
        <v>2025</v>
      </c>
    </row>
    <row r="139" spans="1:4" ht="32.1" customHeight="1" x14ac:dyDescent="0.25">
      <c r="A139" s="26" t="s">
        <v>77</v>
      </c>
      <c r="B139" s="1">
        <v>0.80017299292053246</v>
      </c>
      <c r="C139" s="1">
        <v>0.80037727954711213</v>
      </c>
      <c r="D139" s="1">
        <v>0.80005767771367542</v>
      </c>
    </row>
    <row r="140" spans="1:4" ht="30" x14ac:dyDescent="0.25">
      <c r="A140" s="14" t="s">
        <v>78</v>
      </c>
      <c r="B140" s="1">
        <v>4.0043285670706066</v>
      </c>
      <c r="C140" s="1">
        <v>4.0094498147870192</v>
      </c>
      <c r="D140" s="1">
        <v>4.0014423588016763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7.5146949290041603</v>
      </c>
      <c r="C161" s="1">
        <v>-4.34</v>
      </c>
      <c r="D161" s="1">
        <v>4.1403527218640681</v>
      </c>
    </row>
    <row r="162" spans="1:4" x14ac:dyDescent="0.25">
      <c r="A162" s="26" t="s">
        <v>69</v>
      </c>
      <c r="B162" s="1">
        <v>7.5146949290041603</v>
      </c>
      <c r="C162" s="1">
        <v>-4.3382562092801704</v>
      </c>
      <c r="D162" s="1">
        <v>4.1403527218640681</v>
      </c>
    </row>
    <row r="163" spans="1:4" x14ac:dyDescent="0.25">
      <c r="A163" s="26" t="s">
        <v>70</v>
      </c>
      <c r="B163" s="1">
        <v>6.449065335922663E-2</v>
      </c>
      <c r="C163" s="1">
        <v>-0.04</v>
      </c>
      <c r="D163" s="1">
        <v>3.8500016463487809E-2</v>
      </c>
    </row>
    <row r="164" spans="1:4" x14ac:dyDescent="0.25">
      <c r="A164" s="26" t="s">
        <v>71</v>
      </c>
      <c r="B164" s="1">
        <v>0.32273241891462578</v>
      </c>
      <c r="C164" s="1">
        <v>-0.2</v>
      </c>
      <c r="D164" s="1">
        <v>0.19255561315504979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8.5482650310314517E-2</v>
      </c>
      <c r="C185" s="1">
        <v>8.4369974239721743E-2</v>
      </c>
      <c r="D185" s="1">
        <v>8.4785508897942397E-2</v>
      </c>
    </row>
    <row r="186" spans="1:4" ht="30" x14ac:dyDescent="0.25">
      <c r="A186" s="14" t="s">
        <v>86</v>
      </c>
      <c r="B186" s="1">
        <v>8.5482650310314517E-2</v>
      </c>
      <c r="C186" s="1">
        <v>8.4369974239721743E-2</v>
      </c>
      <c r="D186" s="1">
        <v>8.4785508897942397E-2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891</v>
      </c>
      <c r="C210" s="301"/>
      <c r="D210" s="302"/>
    </row>
    <row r="211" spans="1:4" x14ac:dyDescent="0.25">
      <c r="A211" s="253" t="s">
        <v>120</v>
      </c>
      <c r="B211" s="311" t="s">
        <v>121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200-000000000000}"/>
    <hyperlink ref="B211" r:id="rId2" xr:uid="{00000000-0004-0000-7200-000001000000}"/>
  </hyperlinks>
  <pageMargins left="0.75" right="0.75" top="1" bottom="1" header="0.5" footer="0.5"/>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5629551</v>
      </c>
      <c r="C2" s="8"/>
      <c r="D2" s="9"/>
    </row>
    <row r="3" spans="1:4" x14ac:dyDescent="0.25">
      <c r="A3" s="26" t="s">
        <v>2</v>
      </c>
      <c r="B3" s="34">
        <v>4009002106029</v>
      </c>
      <c r="C3" s="23"/>
      <c r="D3" s="24"/>
    </row>
    <row r="4" spans="1:4" ht="31.35" customHeight="1" x14ac:dyDescent="0.25">
      <c r="A4" s="26" t="s">
        <v>3</v>
      </c>
      <c r="B4" s="324" t="s">
        <v>345</v>
      </c>
      <c r="C4" s="305"/>
      <c r="D4" s="306"/>
    </row>
    <row r="5" spans="1:4" x14ac:dyDescent="0.25">
      <c r="A5" s="26" t="s">
        <v>5</v>
      </c>
      <c r="B5" s="4" t="s">
        <v>1352</v>
      </c>
      <c r="C5" s="23" t="s">
        <v>1358</v>
      </c>
      <c r="D5" s="24" t="s">
        <v>1359</v>
      </c>
    </row>
    <row r="6" spans="1:4" x14ac:dyDescent="0.25">
      <c r="A6" s="26" t="s">
        <v>9</v>
      </c>
      <c r="B6" s="32"/>
      <c r="C6" s="16"/>
      <c r="D6" s="29"/>
    </row>
    <row r="7" spans="1:4" x14ac:dyDescent="0.25">
      <c r="A7" s="26" t="s">
        <v>10</v>
      </c>
      <c r="B7" s="32"/>
      <c r="C7" s="16"/>
      <c r="D7" s="29"/>
    </row>
    <row r="8" spans="1:4" x14ac:dyDescent="0.25">
      <c r="A8" s="26" t="s">
        <v>11</v>
      </c>
      <c r="B8" s="4" t="s">
        <v>1360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106648089</v>
      </c>
      <c r="C12" s="16"/>
      <c r="D12" s="29"/>
    </row>
    <row r="13" spans="1:4" x14ac:dyDescent="0.25">
      <c r="A13" s="26" t="s">
        <v>20</v>
      </c>
      <c r="B13" s="4" t="s">
        <v>541</v>
      </c>
      <c r="C13" s="23"/>
      <c r="D13" s="24"/>
    </row>
    <row r="14" spans="1:4" x14ac:dyDescent="0.25">
      <c r="A14" s="26" t="s">
        <v>22</v>
      </c>
      <c r="B14" s="4" t="s">
        <v>1354</v>
      </c>
      <c r="C14" s="23"/>
      <c r="D14" s="24"/>
    </row>
    <row r="15" spans="1:4" x14ac:dyDescent="0.25">
      <c r="A15" s="26" t="s">
        <v>24</v>
      </c>
      <c r="B15" s="4" t="s">
        <v>344</v>
      </c>
      <c r="C15" s="23"/>
      <c r="D15" s="24"/>
    </row>
    <row r="16" spans="1:4" x14ac:dyDescent="0.25">
      <c r="A16" s="26" t="s">
        <v>26</v>
      </c>
      <c r="B16" s="47">
        <v>106648089</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1327</v>
      </c>
      <c r="C21" s="25" t="s">
        <v>1361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40</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-6.98</v>
      </c>
      <c r="C53" s="1">
        <v>-5.72</v>
      </c>
      <c r="D53" s="1">
        <v>-5.57</v>
      </c>
    </row>
    <row r="54" spans="1:4" x14ac:dyDescent="0.25">
      <c r="A54" s="26" t="s">
        <v>69</v>
      </c>
      <c r="B54" s="1">
        <v>-6.9816123337577833</v>
      </c>
      <c r="C54" s="1">
        <v>-5.7188027581943492</v>
      </c>
      <c r="D54" s="1">
        <v>-5.5683522347287031</v>
      </c>
    </row>
    <row r="55" spans="1:4" x14ac:dyDescent="0.25">
      <c r="A55" s="26" t="s">
        <v>70</v>
      </c>
      <c r="B55" s="1">
        <v>-3.96</v>
      </c>
      <c r="C55" s="1">
        <v>-4.04</v>
      </c>
      <c r="D55" s="1">
        <v>-4.5599999999999996</v>
      </c>
    </row>
    <row r="56" spans="1:4" x14ac:dyDescent="0.25">
      <c r="A56" s="26" t="s">
        <v>71</v>
      </c>
      <c r="B56" s="1">
        <v>-6.71</v>
      </c>
      <c r="C56" s="1">
        <v>-6.7</v>
      </c>
      <c r="D56" s="1">
        <v>-7.84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0.61293070071708922</v>
      </c>
      <c r="C59" s="1">
        <v>0.67406376086342912</v>
      </c>
      <c r="D59" s="1">
        <v>0.80016961428355415</v>
      </c>
    </row>
    <row r="60" spans="1:4" ht="30" x14ac:dyDescent="0.25">
      <c r="A60" s="14" t="s">
        <v>75</v>
      </c>
      <c r="B60" s="1">
        <v>2.8473154741308369</v>
      </c>
      <c r="C60" s="1">
        <v>1.638976423538127</v>
      </c>
      <c r="D60" s="1">
        <v>1.7735961428172029</v>
      </c>
    </row>
    <row r="61" spans="1:4" x14ac:dyDescent="0.25">
      <c r="A61" s="13" t="s">
        <v>76</v>
      </c>
      <c r="B61" s="1"/>
      <c r="C61" s="1"/>
      <c r="D61" s="1"/>
    </row>
    <row r="62" spans="1:4" ht="32.1" customHeight="1" x14ac:dyDescent="0.25">
      <c r="A62" s="26" t="s">
        <v>77</v>
      </c>
      <c r="B62" s="1">
        <v>0.1086666156153344</v>
      </c>
      <c r="C62" s="1">
        <v>0.1154660262779906</v>
      </c>
      <c r="D62" s="1">
        <v>0.1383831852118419</v>
      </c>
    </row>
    <row r="63" spans="1:4" ht="32.1" customHeight="1" x14ac:dyDescent="0.25">
      <c r="A63" s="14" t="s">
        <v>78</v>
      </c>
      <c r="B63" s="1">
        <v>0.18395056102198951</v>
      </c>
      <c r="C63" s="1">
        <v>0.19261814707365851</v>
      </c>
      <c r="D63" s="1">
        <v>0.23787829520641779</v>
      </c>
    </row>
    <row r="64" spans="1:4" ht="32.1" customHeight="1" x14ac:dyDescent="0.25">
      <c r="A64" s="14" t="s">
        <v>79</v>
      </c>
      <c r="B64" s="1">
        <v>-4.464374636522245</v>
      </c>
      <c r="C64" s="1">
        <v>-16.680419198521289</v>
      </c>
      <c r="D64" s="1">
        <v>-13.034269903521579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0.93474007185480834</v>
      </c>
      <c r="C67" s="1">
        <v>0.94590552854372845</v>
      </c>
      <c r="D67" s="1">
        <v>0.94725358389275982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4.3911822343753837</v>
      </c>
      <c r="C70" s="1">
        <v>4.3955142246534979</v>
      </c>
      <c r="D70" s="1">
        <v>3.8249802760333398</v>
      </c>
    </row>
    <row r="71" spans="1:4" s="16" customFormat="1" ht="30" x14ac:dyDescent="0.25">
      <c r="A71" s="14" t="s">
        <v>86</v>
      </c>
      <c r="B71" s="1">
        <v>3.6995664669081179</v>
      </c>
      <c r="C71" s="1">
        <v>3.71696674252635</v>
      </c>
      <c r="D71" s="1">
        <v>3.5411466069926392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35935066</v>
      </c>
      <c r="C78" s="2">
        <v>41035687</v>
      </c>
      <c r="D78" s="2">
        <v>45738863</v>
      </c>
    </row>
    <row r="79" spans="1:4" x14ac:dyDescent="0.25">
      <c r="A79" s="26" t="s">
        <v>92</v>
      </c>
      <c r="B79" s="2">
        <v>-2508847</v>
      </c>
      <c r="C79" s="2">
        <v>-2346750</v>
      </c>
      <c r="D79" s="2">
        <v>-2546901</v>
      </c>
    </row>
    <row r="80" spans="1:4" x14ac:dyDescent="0.25">
      <c r="A80" s="26" t="s">
        <v>93</v>
      </c>
      <c r="B80" s="2">
        <v>-2508847</v>
      </c>
      <c r="C80" s="2">
        <v>-2346750</v>
      </c>
      <c r="D80" s="2">
        <v>-2546901</v>
      </c>
    </row>
    <row r="81" spans="1:4" x14ac:dyDescent="0.25">
      <c r="A81" s="26" t="s">
        <v>94</v>
      </c>
      <c r="B81" s="2">
        <v>0</v>
      </c>
      <c r="C81" s="2">
        <v>0</v>
      </c>
      <c r="D81" s="2">
        <v>0</v>
      </c>
    </row>
    <row r="82" spans="1:4" x14ac:dyDescent="0.25">
      <c r="A82" s="26" t="s">
        <v>95</v>
      </c>
      <c r="B82" s="25">
        <v>2508847</v>
      </c>
      <c r="C82" s="25">
        <v>2346750</v>
      </c>
      <c r="D82" s="25">
        <v>2546901</v>
      </c>
    </row>
    <row r="83" spans="1:4" ht="15.95" customHeight="1" x14ac:dyDescent="0.25"/>
    <row r="84" spans="1:4" ht="15.75" x14ac:dyDescent="0.25">
      <c r="A84" s="11" t="s">
        <v>96</v>
      </c>
      <c r="B84" s="12">
        <v>2023</v>
      </c>
      <c r="C84" s="12">
        <v>2024</v>
      </c>
      <c r="D84" s="12">
        <v>2025</v>
      </c>
    </row>
    <row r="85" spans="1:4" x14ac:dyDescent="0.25">
      <c r="A85" s="26" t="s">
        <v>97</v>
      </c>
      <c r="B85" s="2">
        <v>63295769</v>
      </c>
      <c r="C85" s="2">
        <v>58460330</v>
      </c>
      <c r="D85" s="2">
        <v>55862589</v>
      </c>
    </row>
    <row r="86" spans="1:4" x14ac:dyDescent="0.25">
      <c r="A86" s="26" t="s">
        <v>98</v>
      </c>
      <c r="B86" s="2">
        <v>6878137</v>
      </c>
      <c r="C86" s="2">
        <v>6750182</v>
      </c>
      <c r="D86" s="2">
        <v>7730443</v>
      </c>
    </row>
    <row r="87" spans="1:4" x14ac:dyDescent="0.25">
      <c r="A87" s="26" t="s">
        <v>99</v>
      </c>
      <c r="B87" s="2">
        <v>37391226</v>
      </c>
      <c r="C87" s="2">
        <v>35044372</v>
      </c>
      <c r="D87" s="2">
        <v>32497471</v>
      </c>
    </row>
    <row r="88" spans="1:4" x14ac:dyDescent="0.25">
      <c r="A88" s="26" t="s">
        <v>100</v>
      </c>
      <c r="B88" s="2">
        <v>63295769</v>
      </c>
      <c r="C88" s="2">
        <v>58460330</v>
      </c>
      <c r="D88" s="2">
        <v>55862589</v>
      </c>
    </row>
    <row r="89" spans="1:4" x14ac:dyDescent="0.25">
      <c r="A89" s="26" t="s">
        <v>101</v>
      </c>
      <c r="B89" s="2">
        <v>56417632</v>
      </c>
      <c r="C89" s="2">
        <v>51710148</v>
      </c>
      <c r="D89" s="2">
        <v>48132146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6878137</v>
      </c>
      <c r="C95" s="2">
        <v>6750182</v>
      </c>
      <c r="D95" s="2">
        <v>7730443</v>
      </c>
    </row>
    <row r="96" spans="1:4" x14ac:dyDescent="0.25">
      <c r="A96" s="41" t="s">
        <v>105</v>
      </c>
      <c r="B96" s="2">
        <v>-1540672</v>
      </c>
      <c r="C96" s="2">
        <v>-404677</v>
      </c>
      <c r="D96" s="2">
        <v>-593086</v>
      </c>
    </row>
    <row r="97" spans="1:4" x14ac:dyDescent="0.25">
      <c r="A97" s="41" t="s">
        <v>106</v>
      </c>
      <c r="B97" s="33">
        <v>-4.464374636522245</v>
      </c>
      <c r="C97" s="33">
        <v>-16.680419198521289</v>
      </c>
      <c r="D97" s="33">
        <v>-13.034269903521579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6878137</v>
      </c>
      <c r="C118" s="2">
        <v>6750182</v>
      </c>
      <c r="D118" s="2">
        <v>7730443</v>
      </c>
    </row>
    <row r="119" spans="1:4" x14ac:dyDescent="0.25">
      <c r="A119" s="26" t="s">
        <v>108</v>
      </c>
      <c r="B119" s="2">
        <v>35935066</v>
      </c>
      <c r="C119" s="2">
        <v>41035687</v>
      </c>
      <c r="D119" s="2">
        <v>45738863</v>
      </c>
    </row>
    <row r="136" spans="1:4" x14ac:dyDescent="0.25">
      <c r="A136" s="3" t="s">
        <v>109</v>
      </c>
    </row>
    <row r="138" spans="1:4" x14ac:dyDescent="0.25">
      <c r="A138" s="25"/>
      <c r="B138" s="12">
        <v>2023</v>
      </c>
      <c r="C138" s="12">
        <v>2024</v>
      </c>
      <c r="D138" s="12">
        <v>2025</v>
      </c>
    </row>
    <row r="139" spans="1:4" ht="32.1" customHeight="1" x14ac:dyDescent="0.25">
      <c r="A139" s="26" t="s">
        <v>77</v>
      </c>
      <c r="B139" s="1">
        <v>0.1086666156153344</v>
      </c>
      <c r="C139" s="1">
        <v>0.1154660262779906</v>
      </c>
      <c r="D139" s="1">
        <v>0.1383831852118419</v>
      </c>
    </row>
    <row r="140" spans="1:4" ht="30" x14ac:dyDescent="0.25">
      <c r="A140" s="14" t="s">
        <v>78</v>
      </c>
      <c r="B140" s="1">
        <v>0.18395056102198951</v>
      </c>
      <c r="C140" s="1">
        <v>0.19261814707365851</v>
      </c>
      <c r="D140" s="1">
        <v>0.23787829520641779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-6.98</v>
      </c>
      <c r="C161" s="1">
        <v>-5.72</v>
      </c>
      <c r="D161" s="1">
        <v>-5.57</v>
      </c>
    </row>
    <row r="162" spans="1:4" x14ac:dyDescent="0.25">
      <c r="A162" s="26" t="s">
        <v>69</v>
      </c>
      <c r="B162" s="1">
        <v>-6.9816123337577833</v>
      </c>
      <c r="C162" s="1">
        <v>-5.7188027581943492</v>
      </c>
      <c r="D162" s="1">
        <v>-5.5683522347287031</v>
      </c>
    </row>
    <row r="163" spans="1:4" x14ac:dyDescent="0.25">
      <c r="A163" s="26" t="s">
        <v>70</v>
      </c>
      <c r="B163" s="1">
        <v>-3.96</v>
      </c>
      <c r="C163" s="1">
        <v>-4.04</v>
      </c>
      <c r="D163" s="1">
        <v>-4.5599999999999996</v>
      </c>
    </row>
    <row r="164" spans="1:4" x14ac:dyDescent="0.25">
      <c r="A164" s="26" t="s">
        <v>71</v>
      </c>
      <c r="B164" s="1">
        <v>-6.71</v>
      </c>
      <c r="C164" s="1">
        <v>-6.7</v>
      </c>
      <c r="D164" s="1">
        <v>-7.84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4.3911822343753837</v>
      </c>
      <c r="C185" s="1">
        <v>4.3955142246534979</v>
      </c>
      <c r="D185" s="1">
        <v>3.8249802760333398</v>
      </c>
    </row>
    <row r="186" spans="1:4" ht="30" x14ac:dyDescent="0.25">
      <c r="A186" s="14" t="s">
        <v>86</v>
      </c>
      <c r="B186" s="1">
        <v>3.6995664669081179</v>
      </c>
      <c r="C186" s="1">
        <v>3.71696674252635</v>
      </c>
      <c r="D186" s="1">
        <v>3.5411466069926392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1362</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300-000000000000}"/>
  </hyperlinks>
  <pageMargins left="0.75" right="0.75" top="1" bottom="1" header="0.5" footer="0.5"/>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5616441</v>
      </c>
      <c r="C2" s="8"/>
      <c r="D2" s="9"/>
    </row>
    <row r="3" spans="1:4" x14ac:dyDescent="0.25">
      <c r="A3" s="26" t="s">
        <v>2</v>
      </c>
      <c r="B3" s="34">
        <v>4018002102448</v>
      </c>
      <c r="C3" s="23"/>
      <c r="D3" s="24"/>
    </row>
    <row r="4" spans="1:4" ht="31.35" customHeight="1" x14ac:dyDescent="0.25">
      <c r="A4" s="26" t="s">
        <v>3</v>
      </c>
      <c r="B4" s="324" t="s">
        <v>346</v>
      </c>
      <c r="C4" s="305"/>
      <c r="D4" s="306"/>
    </row>
    <row r="5" spans="1:4" x14ac:dyDescent="0.25">
      <c r="A5" s="26" t="s">
        <v>5</v>
      </c>
      <c r="B5" s="4" t="s">
        <v>1363</v>
      </c>
      <c r="C5" s="23" t="s">
        <v>1364</v>
      </c>
      <c r="D5" s="24" t="s">
        <v>810</v>
      </c>
    </row>
    <row r="6" spans="1:4" x14ac:dyDescent="0.25">
      <c r="A6" s="26" t="s">
        <v>9</v>
      </c>
      <c r="B6" s="32"/>
      <c r="C6" s="16"/>
      <c r="D6" s="29"/>
    </row>
    <row r="7" spans="1:4" x14ac:dyDescent="0.25">
      <c r="A7" s="26" t="s">
        <v>10</v>
      </c>
      <c r="B7" s="32"/>
      <c r="C7" s="16"/>
      <c r="D7" s="29"/>
    </row>
    <row r="8" spans="1:4" x14ac:dyDescent="0.25">
      <c r="A8" s="26" t="s">
        <v>11</v>
      </c>
      <c r="B8" s="4" t="s">
        <v>1365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269661</v>
      </c>
      <c r="C12" s="16"/>
      <c r="D12" s="29"/>
    </row>
    <row r="13" spans="1:4" x14ac:dyDescent="0.25">
      <c r="A13" s="26" t="s">
        <v>20</v>
      </c>
      <c r="B13" s="4" t="s">
        <v>21</v>
      </c>
      <c r="C13" s="23"/>
      <c r="D13" s="24"/>
    </row>
    <row r="14" spans="1:4" x14ac:dyDescent="0.25">
      <c r="A14" s="26" t="s">
        <v>22</v>
      </c>
      <c r="B14" s="4" t="s">
        <v>1366</v>
      </c>
      <c r="C14" s="23"/>
      <c r="D14" s="24"/>
    </row>
    <row r="15" spans="1:4" x14ac:dyDescent="0.25">
      <c r="A15" s="26" t="s">
        <v>24</v>
      </c>
      <c r="B15" s="4" t="s">
        <v>347</v>
      </c>
      <c r="C15" s="23"/>
      <c r="D15" s="24"/>
    </row>
    <row r="16" spans="1:4" x14ac:dyDescent="0.25">
      <c r="A16" s="26" t="s">
        <v>26</v>
      </c>
      <c r="B16" s="124">
        <v>269661</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1367</v>
      </c>
      <c r="C21" s="25" t="s">
        <v>1368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73"/>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-4.03</v>
      </c>
      <c r="C53" s="1">
        <v>-24.91</v>
      </c>
      <c r="D53" s="1">
        <v>-10.99</v>
      </c>
    </row>
    <row r="54" spans="1:4" x14ac:dyDescent="0.25">
      <c r="A54" s="26" t="s">
        <v>69</v>
      </c>
      <c r="B54" s="1">
        <v>-14.04413978970984</v>
      </c>
      <c r="C54" s="1">
        <v>-36.609596506304626</v>
      </c>
      <c r="D54" s="1">
        <v>-14.188809471763889</v>
      </c>
    </row>
    <row r="55" spans="1:4" x14ac:dyDescent="0.25">
      <c r="A55" s="26" t="s">
        <v>70</v>
      </c>
      <c r="B55" s="1">
        <v>-0.78</v>
      </c>
      <c r="C55" s="1">
        <v>-5.0999999999999996</v>
      </c>
      <c r="D55" s="1">
        <v>-2.34</v>
      </c>
    </row>
    <row r="56" spans="1:4" x14ac:dyDescent="0.25">
      <c r="A56" s="26" t="s">
        <v>71</v>
      </c>
      <c r="B56" s="1">
        <v>-1.01</v>
      </c>
      <c r="C56" s="1">
        <v>-6.92</v>
      </c>
      <c r="D56" s="1">
        <v>-3.24</v>
      </c>
    </row>
    <row r="57" spans="1:4" x14ac:dyDescent="0.25">
      <c r="A57" s="13" t="s">
        <v>72</v>
      </c>
      <c r="B57" s="1"/>
      <c r="C57" s="1"/>
      <c r="D57" s="1"/>
    </row>
    <row r="58" spans="1:4" x14ac:dyDescent="0.25">
      <c r="A58" s="26" t="s">
        <v>73</v>
      </c>
      <c r="B58" s="1">
        <v>9.560983753481711</v>
      </c>
      <c r="C58" s="1">
        <v>11.61283378291699</v>
      </c>
      <c r="D58" s="1">
        <v>0</v>
      </c>
    </row>
    <row r="59" spans="1:4" ht="29.45" customHeight="1" x14ac:dyDescent="0.25">
      <c r="A59" s="26" t="s">
        <v>74</v>
      </c>
      <c r="B59" s="1">
        <v>0.19152397073723251</v>
      </c>
      <c r="C59" s="1">
        <v>0.20249228399903541</v>
      </c>
      <c r="D59" s="1">
        <v>0.2183571073860289</v>
      </c>
    </row>
    <row r="60" spans="1:4" ht="30" x14ac:dyDescent="0.25">
      <c r="A60" s="14" t="s">
        <v>75</v>
      </c>
      <c r="B60" s="1">
        <v>0.70992354669899049</v>
      </c>
      <c r="C60" s="1">
        <v>0.36895750282874229</v>
      </c>
      <c r="D60" s="1">
        <v>0.37942479951374292</v>
      </c>
    </row>
    <row r="61" spans="1:4" x14ac:dyDescent="0.25">
      <c r="A61" s="13" t="s">
        <v>76</v>
      </c>
      <c r="B61" s="1"/>
      <c r="C61" s="1"/>
      <c r="D61" s="1"/>
    </row>
    <row r="62" spans="1:4" ht="32.1" customHeight="1" x14ac:dyDescent="0.25">
      <c r="A62" s="26" t="s">
        <v>77</v>
      </c>
      <c r="B62" s="1">
        <v>0.2295602136378922</v>
      </c>
      <c r="C62" s="1">
        <v>0.26216863681270047</v>
      </c>
      <c r="D62" s="1">
        <v>0.27682960527566819</v>
      </c>
    </row>
    <row r="63" spans="1:4" ht="32.1" customHeight="1" x14ac:dyDescent="0.25">
      <c r="A63" s="14" t="s">
        <v>78</v>
      </c>
      <c r="B63" s="1">
        <v>0.29795996741268838</v>
      </c>
      <c r="C63" s="1">
        <v>0.35532324849973701</v>
      </c>
      <c r="D63" s="1">
        <v>0.38279996982065889</v>
      </c>
    </row>
    <row r="64" spans="1:4" ht="32.1" customHeight="1" x14ac:dyDescent="0.25">
      <c r="A64" s="14" t="s">
        <v>79</v>
      </c>
      <c r="B64" s="1">
        <v>-62.001761153172467</v>
      </c>
      <c r="C64" s="1">
        <v>-5.221385241778826</v>
      </c>
      <c r="D64" s="1">
        <v>-46.439902539651172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0.96123732708256648</v>
      </c>
      <c r="C67" s="1">
        <v>0.80059034879942659</v>
      </c>
      <c r="D67" s="1">
        <v>0.90372424033444809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2.3898838919268059</v>
      </c>
      <c r="C70" s="1">
        <v>2.1449502049152391</v>
      </c>
      <c r="D70" s="1">
        <v>2.095953380539294</v>
      </c>
    </row>
    <row r="71" spans="1:4" s="16" customFormat="1" ht="30" x14ac:dyDescent="0.25">
      <c r="A71" s="14" t="s">
        <v>86</v>
      </c>
      <c r="B71" s="1">
        <v>2.381099293922373</v>
      </c>
      <c r="C71" s="1">
        <v>2.1370742155031088</v>
      </c>
      <c r="D71" s="1">
        <v>2.0883854650325779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9780571</v>
      </c>
      <c r="C78" s="2">
        <v>9972757</v>
      </c>
      <c r="D78" s="2">
        <v>11578667</v>
      </c>
    </row>
    <row r="79" spans="1:4" x14ac:dyDescent="0.25">
      <c r="A79" s="26" t="s">
        <v>92</v>
      </c>
      <c r="B79" s="2">
        <v>-1526415</v>
      </c>
      <c r="C79" s="2">
        <v>-4134835</v>
      </c>
      <c r="D79" s="2">
        <v>-1642875</v>
      </c>
    </row>
    <row r="80" spans="1:4" x14ac:dyDescent="0.25">
      <c r="A80" s="26" t="s">
        <v>93</v>
      </c>
      <c r="B80" s="2">
        <v>-438289</v>
      </c>
      <c r="C80" s="2">
        <v>-2813190</v>
      </c>
      <c r="D80" s="2">
        <v>-1272914</v>
      </c>
    </row>
    <row r="81" spans="1:4" x14ac:dyDescent="0.25">
      <c r="A81" s="26" t="s">
        <v>94</v>
      </c>
      <c r="B81" s="2">
        <v>0</v>
      </c>
      <c r="C81" s="2">
        <v>0</v>
      </c>
      <c r="D81" s="2">
        <v>0</v>
      </c>
    </row>
    <row r="82" spans="1:4" x14ac:dyDescent="0.25">
      <c r="A82" s="26" t="s">
        <v>95</v>
      </c>
      <c r="B82" s="25">
        <v>438289</v>
      </c>
      <c r="C82" s="25">
        <v>2813190</v>
      </c>
      <c r="D82" s="25">
        <v>1272914</v>
      </c>
    </row>
    <row r="83" spans="1:4" ht="15.95" customHeight="1" x14ac:dyDescent="0.25"/>
    <row r="84" spans="1:4" ht="15.75" x14ac:dyDescent="0.25">
      <c r="A84" s="11" t="s">
        <v>96</v>
      </c>
      <c r="B84" s="12">
        <v>2023</v>
      </c>
      <c r="C84" s="12">
        <v>2024</v>
      </c>
      <c r="D84" s="12">
        <v>2025</v>
      </c>
    </row>
    <row r="85" spans="1:4" x14ac:dyDescent="0.25">
      <c r="A85" s="26" t="s">
        <v>97</v>
      </c>
      <c r="B85" s="2">
        <v>56436243</v>
      </c>
      <c r="C85" s="2">
        <v>55117657</v>
      </c>
      <c r="D85" s="2">
        <v>54323507</v>
      </c>
    </row>
    <row r="86" spans="1:4" x14ac:dyDescent="0.25">
      <c r="A86" s="26" t="s">
        <v>98</v>
      </c>
      <c r="B86" s="2">
        <v>12955516</v>
      </c>
      <c r="C86" s="2">
        <v>14450121</v>
      </c>
      <c r="D86" s="2">
        <v>15038355</v>
      </c>
    </row>
    <row r="87" spans="1:4" x14ac:dyDescent="0.25">
      <c r="A87" s="26" t="s">
        <v>99</v>
      </c>
      <c r="B87" s="2">
        <v>43480727</v>
      </c>
      <c r="C87" s="2">
        <v>40667536</v>
      </c>
      <c r="D87" s="2">
        <v>39285152</v>
      </c>
    </row>
    <row r="88" spans="1:4" x14ac:dyDescent="0.25">
      <c r="A88" s="26" t="s">
        <v>100</v>
      </c>
      <c r="B88" s="2">
        <v>56436243</v>
      </c>
      <c r="C88" s="2">
        <v>55117657</v>
      </c>
      <c r="D88" s="2">
        <v>54323507</v>
      </c>
    </row>
    <row r="89" spans="1:4" x14ac:dyDescent="0.25">
      <c r="A89" s="26" t="s">
        <v>101</v>
      </c>
      <c r="B89" s="2">
        <v>43480727</v>
      </c>
      <c r="C89" s="2">
        <v>40667536</v>
      </c>
      <c r="D89" s="2">
        <v>39285152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12955516</v>
      </c>
      <c r="C95" s="2">
        <v>14450121</v>
      </c>
      <c r="D95" s="2">
        <v>15038355</v>
      </c>
    </row>
    <row r="96" spans="1:4" x14ac:dyDescent="0.25">
      <c r="A96" s="41" t="s">
        <v>105</v>
      </c>
      <c r="B96" s="2">
        <v>-208954</v>
      </c>
      <c r="C96" s="2">
        <v>-2767488</v>
      </c>
      <c r="D96" s="2">
        <v>-323824</v>
      </c>
    </row>
    <row r="97" spans="1:4" x14ac:dyDescent="0.25">
      <c r="A97" s="41" t="s">
        <v>106</v>
      </c>
      <c r="B97" s="33">
        <v>-62.001761153172467</v>
      </c>
      <c r="C97" s="33">
        <v>-5.221385241778826</v>
      </c>
      <c r="D97" s="33">
        <v>-46.439902539651172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12955516</v>
      </c>
      <c r="C118" s="2">
        <v>14450121</v>
      </c>
      <c r="D118" s="2">
        <v>15038355</v>
      </c>
    </row>
    <row r="119" spans="1:4" x14ac:dyDescent="0.25">
      <c r="A119" s="26" t="s">
        <v>108</v>
      </c>
      <c r="B119" s="2">
        <v>10868697</v>
      </c>
      <c r="C119" s="2">
        <v>11294402</v>
      </c>
      <c r="D119" s="2">
        <v>11948628</v>
      </c>
    </row>
    <row r="136" spans="1:4" x14ac:dyDescent="0.25">
      <c r="A136" s="3" t="s">
        <v>109</v>
      </c>
    </row>
    <row r="138" spans="1:4" x14ac:dyDescent="0.25">
      <c r="A138" s="25"/>
      <c r="B138" s="12">
        <v>2023</v>
      </c>
      <c r="C138" s="12">
        <v>2024</v>
      </c>
      <c r="D138" s="12">
        <v>2025</v>
      </c>
    </row>
    <row r="139" spans="1:4" ht="32.1" customHeight="1" x14ac:dyDescent="0.25">
      <c r="A139" s="26" t="s">
        <v>77</v>
      </c>
      <c r="B139" s="1">
        <v>0.2295602136378922</v>
      </c>
      <c r="C139" s="1">
        <v>0.26216863681270047</v>
      </c>
      <c r="D139" s="1">
        <v>0.27682960527566819</v>
      </c>
    </row>
    <row r="140" spans="1:4" ht="30" x14ac:dyDescent="0.25">
      <c r="A140" s="14" t="s">
        <v>78</v>
      </c>
      <c r="B140" s="1">
        <v>0.29795996741268838</v>
      </c>
      <c r="C140" s="1">
        <v>0.35532324849973701</v>
      </c>
      <c r="D140" s="1">
        <v>0.38279996982065889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-4.03</v>
      </c>
      <c r="C161" s="1">
        <v>-24.91</v>
      </c>
      <c r="D161" s="1">
        <v>-10.99</v>
      </c>
    </row>
    <row r="162" spans="1:4" x14ac:dyDescent="0.25">
      <c r="A162" s="26" t="s">
        <v>69</v>
      </c>
      <c r="B162" s="1">
        <v>-14.04413978970984</v>
      </c>
      <c r="C162" s="1">
        <v>-36.609596506304626</v>
      </c>
      <c r="D162" s="1">
        <v>-14.188809471763889</v>
      </c>
    </row>
    <row r="163" spans="1:4" x14ac:dyDescent="0.25">
      <c r="A163" s="26" t="s">
        <v>70</v>
      </c>
      <c r="B163" s="1">
        <v>-0.78</v>
      </c>
      <c r="C163" s="1">
        <v>-5.0999999999999996</v>
      </c>
      <c r="D163" s="1">
        <v>-2.34</v>
      </c>
    </row>
    <row r="164" spans="1:4" x14ac:dyDescent="0.25">
      <c r="A164" s="26" t="s">
        <v>71</v>
      </c>
      <c r="B164" s="1">
        <v>-1.01</v>
      </c>
      <c r="C164" s="1">
        <v>-6.92</v>
      </c>
      <c r="D164" s="1">
        <v>-3.24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2.3898838919268059</v>
      </c>
      <c r="C185" s="1">
        <v>2.1449502049152391</v>
      </c>
      <c r="D185" s="1">
        <v>2.095953380539294</v>
      </c>
    </row>
    <row r="186" spans="1:4" ht="30" x14ac:dyDescent="0.25">
      <c r="A186" s="14" t="s">
        <v>86</v>
      </c>
      <c r="B186" s="1">
        <v>2.381099293922373</v>
      </c>
      <c r="C186" s="1">
        <v>2.1370742155031088</v>
      </c>
      <c r="D186" s="1">
        <v>2.0883854650325779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697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400-000000000000}"/>
  </hyperlinks>
  <pageMargins left="0.75" right="0.75" top="1" bottom="1" header="0.5" footer="0.5"/>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7034938</v>
      </c>
      <c r="C2" s="8"/>
      <c r="D2" s="9"/>
    </row>
    <row r="3" spans="1:4" x14ac:dyDescent="0.25">
      <c r="A3" s="26" t="s">
        <v>2</v>
      </c>
      <c r="B3" s="34">
        <v>4018015502267</v>
      </c>
      <c r="C3" s="23"/>
      <c r="D3" s="24"/>
    </row>
    <row r="4" spans="1:4" ht="31.35" customHeight="1" x14ac:dyDescent="0.25">
      <c r="A4" s="26" t="s">
        <v>3</v>
      </c>
      <c r="B4" s="324" t="s">
        <v>348</v>
      </c>
      <c r="C4" s="305"/>
      <c r="D4" s="306"/>
    </row>
    <row r="5" spans="1:4" x14ac:dyDescent="0.25">
      <c r="A5" s="26" t="s">
        <v>5</v>
      </c>
      <c r="B5" s="4" t="s">
        <v>1363</v>
      </c>
      <c r="C5" s="23" t="s">
        <v>1364</v>
      </c>
      <c r="D5" s="24" t="s">
        <v>810</v>
      </c>
    </row>
    <row r="6" spans="1:4" x14ac:dyDescent="0.25">
      <c r="A6" s="26" t="s">
        <v>9</v>
      </c>
      <c r="B6" s="32"/>
      <c r="C6" s="16"/>
      <c r="D6" s="29"/>
    </row>
    <row r="7" spans="1:4" x14ac:dyDescent="0.25">
      <c r="A7" s="26" t="s">
        <v>10</v>
      </c>
      <c r="B7" s="67">
        <v>42124.470833333333</v>
      </c>
      <c r="C7" s="16"/>
      <c r="D7" s="29"/>
    </row>
    <row r="8" spans="1:4" x14ac:dyDescent="0.25">
      <c r="A8" s="26" t="s">
        <v>11</v>
      </c>
      <c r="B8" s="4" t="s">
        <v>1369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1070100</v>
      </c>
      <c r="C12" s="16"/>
      <c r="D12" s="29"/>
    </row>
    <row r="13" spans="1:4" x14ac:dyDescent="0.25">
      <c r="A13" s="26" t="s">
        <v>20</v>
      </c>
      <c r="B13" s="4" t="s">
        <v>541</v>
      </c>
      <c r="C13" s="23"/>
      <c r="D13" s="24"/>
    </row>
    <row r="14" spans="1:4" x14ac:dyDescent="0.25">
      <c r="A14" s="26" t="s">
        <v>22</v>
      </c>
      <c r="B14" s="4" t="s">
        <v>1370</v>
      </c>
      <c r="C14" s="23"/>
      <c r="D14" s="24"/>
    </row>
    <row r="15" spans="1:4" x14ac:dyDescent="0.25">
      <c r="A15" s="26" t="s">
        <v>24</v>
      </c>
      <c r="B15" s="4" t="s">
        <v>349</v>
      </c>
      <c r="C15" s="23"/>
      <c r="D15" s="24"/>
    </row>
    <row r="16" spans="1:4" x14ac:dyDescent="0.25">
      <c r="A16" s="26" t="s">
        <v>26</v>
      </c>
      <c r="B16" s="47">
        <v>1070100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1371</v>
      </c>
      <c r="C21" s="25" t="s">
        <v>1372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20</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9.9959049114440504</v>
      </c>
      <c r="C53" s="1">
        <v>-1.72</v>
      </c>
      <c r="D53" s="1">
        <v>-14.22</v>
      </c>
    </row>
    <row r="54" spans="1:4" x14ac:dyDescent="0.25">
      <c r="A54" s="26" t="s">
        <v>69</v>
      </c>
      <c r="B54" s="1">
        <v>1.0237630529244079</v>
      </c>
      <c r="C54" s="1">
        <v>-11.533613088402509</v>
      </c>
      <c r="D54" s="1">
        <v>-26.78855930582122</v>
      </c>
    </row>
    <row r="55" spans="1:4" x14ac:dyDescent="0.25">
      <c r="A55" s="26" t="s">
        <v>70</v>
      </c>
      <c r="B55" s="1">
        <v>7.8320955050112451</v>
      </c>
      <c r="C55" s="1">
        <v>-1.51</v>
      </c>
      <c r="D55" s="1">
        <v>-14.92</v>
      </c>
    </row>
    <row r="56" spans="1:4" x14ac:dyDescent="0.25">
      <c r="A56" s="26" t="s">
        <v>71</v>
      </c>
      <c r="B56" s="1">
        <v>25.31186692205484</v>
      </c>
      <c r="C56" s="1">
        <v>-4.67</v>
      </c>
      <c r="D56" s="1">
        <v>-59.99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0.87054960968955464</v>
      </c>
      <c r="C59" s="1">
        <v>0.92198421538786834</v>
      </c>
      <c r="D59" s="1">
        <v>1.0577595833123521</v>
      </c>
    </row>
    <row r="60" spans="1:4" ht="30" x14ac:dyDescent="0.25">
      <c r="A60" s="14" t="s">
        <v>75</v>
      </c>
      <c r="B60" s="1">
        <v>4.4115767007733577</v>
      </c>
      <c r="C60" s="1">
        <v>2.2257709918190751</v>
      </c>
      <c r="D60" s="1">
        <v>2.300314688348045</v>
      </c>
    </row>
    <row r="61" spans="1:4" x14ac:dyDescent="0.25">
      <c r="A61" s="13" t="s">
        <v>76</v>
      </c>
      <c r="B61" s="1"/>
      <c r="C61" s="1"/>
      <c r="D61" s="1"/>
    </row>
    <row r="62" spans="1:4" ht="32.1" customHeight="1" x14ac:dyDescent="0.25">
      <c r="A62" s="26" t="s">
        <v>77</v>
      </c>
      <c r="B62" s="1">
        <v>0.17845544398255819</v>
      </c>
      <c r="C62" s="1">
        <v>0.2010496182390783</v>
      </c>
      <c r="D62" s="1">
        <v>0.2658188155145555</v>
      </c>
    </row>
    <row r="63" spans="1:4" ht="32.1" customHeight="1" x14ac:dyDescent="0.25">
      <c r="A63" s="14" t="s">
        <v>78</v>
      </c>
      <c r="B63" s="1">
        <v>0.57673459761982826</v>
      </c>
      <c r="C63" s="1">
        <v>0.62305844822219658</v>
      </c>
      <c r="D63" s="1">
        <v>1.068933257844485</v>
      </c>
    </row>
    <row r="64" spans="1:4" ht="32.1" customHeight="1" x14ac:dyDescent="0.25">
      <c r="A64" s="14" t="s">
        <v>79</v>
      </c>
      <c r="B64" s="1">
        <v>1.8270872450348119</v>
      </c>
      <c r="C64" s="1">
        <v>-31.291425877118751</v>
      </c>
      <c r="D64" s="1">
        <v>-1.65765526319876</v>
      </c>
    </row>
    <row r="65" spans="1:4" ht="30" x14ac:dyDescent="0.25">
      <c r="A65" s="14" t="s">
        <v>80</v>
      </c>
      <c r="B65" s="1">
        <v>97.049095607235145</v>
      </c>
      <c r="C65" s="1">
        <v>-855.13779527559052</v>
      </c>
      <c r="D65" s="1">
        <v>-761.17592112091336</v>
      </c>
    </row>
    <row r="66" spans="1:4" x14ac:dyDescent="0.25">
      <c r="A66" s="13" t="s">
        <v>81</v>
      </c>
      <c r="B66" s="1"/>
      <c r="C66" s="1"/>
      <c r="D66" s="1"/>
    </row>
    <row r="67" spans="1:4" ht="32.1" customHeight="1" x14ac:dyDescent="0.25">
      <c r="A67" s="26" t="s">
        <v>82</v>
      </c>
      <c r="B67" s="1">
        <v>1.1125199929901179</v>
      </c>
      <c r="C67" s="1">
        <v>0.98471232768885375</v>
      </c>
      <c r="D67" s="1">
        <v>0.88808866288962496</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2.4167263738911609</v>
      </c>
      <c r="C70" s="1">
        <v>2.3486065235861142</v>
      </c>
      <c r="D70" s="1">
        <v>1.767432601339848</v>
      </c>
    </row>
    <row r="71" spans="1:4" s="16" customFormat="1" ht="30" x14ac:dyDescent="0.25">
      <c r="A71" s="14" t="s">
        <v>86</v>
      </c>
      <c r="B71" s="1">
        <v>2.3907840502721531</v>
      </c>
      <c r="C71" s="1">
        <v>2.3226630152779548</v>
      </c>
      <c r="D71" s="1">
        <v>1.743238515393698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11005867</v>
      </c>
      <c r="C78" s="2">
        <v>11299408</v>
      </c>
      <c r="D78" s="2">
        <v>10950839</v>
      </c>
    </row>
    <row r="79" spans="1:4" x14ac:dyDescent="0.25">
      <c r="A79" s="26" t="s">
        <v>92</v>
      </c>
      <c r="B79" s="2">
        <v>112674</v>
      </c>
      <c r="C79" s="2">
        <v>-1303230</v>
      </c>
      <c r="D79" s="2">
        <v>-2933572</v>
      </c>
    </row>
    <row r="80" spans="1:4" x14ac:dyDescent="0.25">
      <c r="A80" s="26" t="s">
        <v>93</v>
      </c>
      <c r="B80" s="2">
        <v>1224541</v>
      </c>
      <c r="C80" s="2">
        <v>-194189</v>
      </c>
      <c r="D80" s="2">
        <v>-1557677</v>
      </c>
    </row>
    <row r="81" spans="1:4" x14ac:dyDescent="0.25">
      <c r="A81" s="26" t="s">
        <v>94</v>
      </c>
      <c r="B81" s="2">
        <v>1100136</v>
      </c>
      <c r="C81" s="2">
        <v>0</v>
      </c>
      <c r="D81" s="2">
        <v>0</v>
      </c>
    </row>
    <row r="82" spans="1:4" x14ac:dyDescent="0.25">
      <c r="A82" s="26" t="s">
        <v>95</v>
      </c>
      <c r="B82" s="25">
        <v>0</v>
      </c>
      <c r="C82" s="25">
        <v>194189</v>
      </c>
      <c r="D82" s="25">
        <v>1557677</v>
      </c>
    </row>
    <row r="83" spans="1:4" ht="15.95" customHeight="1" x14ac:dyDescent="0.25"/>
    <row r="84" spans="1:4" ht="15.75" x14ac:dyDescent="0.25">
      <c r="A84" s="11" t="s">
        <v>96</v>
      </c>
      <c r="B84" s="12">
        <v>2023</v>
      </c>
      <c r="C84" s="12">
        <v>2024</v>
      </c>
      <c r="D84" s="12">
        <v>2025</v>
      </c>
    </row>
    <row r="85" spans="1:4" x14ac:dyDescent="0.25">
      <c r="A85" s="26" t="s">
        <v>97</v>
      </c>
      <c r="B85" s="2">
        <v>14046509</v>
      </c>
      <c r="C85" s="2">
        <v>12873633</v>
      </c>
      <c r="D85" s="2">
        <v>10440905</v>
      </c>
    </row>
    <row r="86" spans="1:4" x14ac:dyDescent="0.25">
      <c r="A86" s="26" t="s">
        <v>98</v>
      </c>
      <c r="B86" s="2">
        <v>2506676</v>
      </c>
      <c r="C86" s="2">
        <v>2588239</v>
      </c>
      <c r="D86" s="2">
        <v>2775389</v>
      </c>
    </row>
    <row r="87" spans="1:4" x14ac:dyDescent="0.25">
      <c r="A87" s="26" t="s">
        <v>99</v>
      </c>
      <c r="B87" s="2">
        <v>4346325</v>
      </c>
      <c r="C87" s="2">
        <v>4154087</v>
      </c>
      <c r="D87" s="2">
        <v>2596410</v>
      </c>
    </row>
    <row r="88" spans="1:4" x14ac:dyDescent="0.25">
      <c r="A88" s="26" t="s">
        <v>100</v>
      </c>
      <c r="B88" s="2">
        <v>14046509</v>
      </c>
      <c r="C88" s="2">
        <v>12873633</v>
      </c>
      <c r="D88" s="2">
        <v>10440905</v>
      </c>
    </row>
    <row r="89" spans="1:4" x14ac:dyDescent="0.25">
      <c r="A89" s="26" t="s">
        <v>101</v>
      </c>
      <c r="B89" s="2">
        <v>11539833</v>
      </c>
      <c r="C89" s="2">
        <v>10285394</v>
      </c>
      <c r="D89" s="2">
        <v>7665516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2506676</v>
      </c>
      <c r="C95" s="2">
        <v>2588239</v>
      </c>
      <c r="D95" s="2">
        <v>2775389</v>
      </c>
    </row>
    <row r="96" spans="1:4" x14ac:dyDescent="0.25">
      <c r="A96" s="41" t="s">
        <v>105</v>
      </c>
      <c r="B96" s="2">
        <v>1371952</v>
      </c>
      <c r="C96" s="2">
        <v>-82714</v>
      </c>
      <c r="D96" s="2">
        <v>-1674286</v>
      </c>
    </row>
    <row r="97" spans="1:4" x14ac:dyDescent="0.25">
      <c r="A97" s="41" t="s">
        <v>106</v>
      </c>
      <c r="B97" s="33">
        <v>1.8270872450348119</v>
      </c>
      <c r="C97" s="33">
        <v>-31.291425877118751</v>
      </c>
      <c r="D97" s="33">
        <v>-1.65765526319876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2506676</v>
      </c>
      <c r="C118" s="2">
        <v>2588239</v>
      </c>
      <c r="D118" s="2">
        <v>2775389</v>
      </c>
    </row>
    <row r="119" spans="1:4" x14ac:dyDescent="0.25">
      <c r="A119" s="26" t="s">
        <v>108</v>
      </c>
      <c r="B119" s="2">
        <v>12118895</v>
      </c>
      <c r="C119" s="2">
        <v>12409973</v>
      </c>
      <c r="D119" s="2">
        <v>12330588</v>
      </c>
    </row>
    <row r="136" spans="1:4" x14ac:dyDescent="0.25">
      <c r="A136" s="3" t="s">
        <v>109</v>
      </c>
    </row>
    <row r="138" spans="1:4" x14ac:dyDescent="0.25">
      <c r="A138" s="25"/>
      <c r="B138" s="12">
        <v>2023</v>
      </c>
      <c r="C138" s="12">
        <v>2024</v>
      </c>
      <c r="D138" s="12">
        <v>2025</v>
      </c>
    </row>
    <row r="139" spans="1:4" ht="32.1" customHeight="1" x14ac:dyDescent="0.25">
      <c r="A139" s="26" t="s">
        <v>77</v>
      </c>
      <c r="B139" s="1">
        <v>0.17845544398255819</v>
      </c>
      <c r="C139" s="1">
        <v>0.2010496182390783</v>
      </c>
      <c r="D139" s="1">
        <v>0.2658188155145555</v>
      </c>
    </row>
    <row r="140" spans="1:4" ht="30" x14ac:dyDescent="0.25">
      <c r="A140" s="14" t="s">
        <v>78</v>
      </c>
      <c r="B140" s="1">
        <v>0.57673459761982826</v>
      </c>
      <c r="C140" s="1">
        <v>0.62305844822219658</v>
      </c>
      <c r="D140" s="1">
        <v>1.068933257844485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9.9959049114440504</v>
      </c>
      <c r="C161" s="1">
        <v>-1.72</v>
      </c>
      <c r="D161" s="1">
        <v>-14.22</v>
      </c>
    </row>
    <row r="162" spans="1:4" x14ac:dyDescent="0.25">
      <c r="A162" s="26" t="s">
        <v>69</v>
      </c>
      <c r="B162" s="1">
        <v>1.0237630529244079</v>
      </c>
      <c r="C162" s="1">
        <v>-11.533613088402509</v>
      </c>
      <c r="D162" s="1">
        <v>-26.78855930582122</v>
      </c>
    </row>
    <row r="163" spans="1:4" x14ac:dyDescent="0.25">
      <c r="A163" s="26" t="s">
        <v>70</v>
      </c>
      <c r="B163" s="1">
        <v>7.8320955050112451</v>
      </c>
      <c r="C163" s="1">
        <v>-1.51</v>
      </c>
      <c r="D163" s="1">
        <v>-14.92</v>
      </c>
    </row>
    <row r="164" spans="1:4" x14ac:dyDescent="0.25">
      <c r="A164" s="26" t="s">
        <v>71</v>
      </c>
      <c r="B164" s="1">
        <v>25.31186692205484</v>
      </c>
      <c r="C164" s="1">
        <v>-4.67</v>
      </c>
      <c r="D164" s="1">
        <v>-59.99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2.4167263738911609</v>
      </c>
      <c r="C185" s="1">
        <v>2.3486065235861142</v>
      </c>
      <c r="D185" s="1">
        <v>1.767432601339848</v>
      </c>
    </row>
    <row r="186" spans="1:4" ht="30" x14ac:dyDescent="0.25">
      <c r="A186" s="14" t="s">
        <v>86</v>
      </c>
      <c r="B186" s="1">
        <v>2.3907840502721531</v>
      </c>
      <c r="C186" s="1">
        <v>2.3226630152779548</v>
      </c>
      <c r="D186" s="1">
        <v>1.743238515393698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624</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500-000000000000}"/>
  </hyperlinks>
  <pageMargins left="0.75" right="0.75" top="1" bottom="1" header="0.5" footer="0.5"/>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R218"/>
  <sheetViews>
    <sheetView workbookViewId="0">
      <selection activeCell="A54" sqref="A5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5225779</v>
      </c>
      <c r="C2" s="8"/>
      <c r="D2" s="9"/>
    </row>
    <row r="3" spans="1:4" x14ac:dyDescent="0.25">
      <c r="A3" s="26" t="s">
        <v>2</v>
      </c>
      <c r="B3" s="34">
        <v>4020998121243</v>
      </c>
      <c r="C3" s="23"/>
      <c r="D3" s="24"/>
    </row>
    <row r="4" spans="1:4" ht="31.35" customHeight="1" x14ac:dyDescent="0.25">
      <c r="A4" s="26" t="s">
        <v>3</v>
      </c>
      <c r="B4" s="324" t="s">
        <v>350</v>
      </c>
      <c r="C4" s="305"/>
      <c r="D4" s="306"/>
    </row>
    <row r="5" spans="1:4" x14ac:dyDescent="0.25">
      <c r="A5" s="26" t="s">
        <v>5</v>
      </c>
      <c r="B5" s="4" t="s">
        <v>1373</v>
      </c>
      <c r="C5" s="23"/>
      <c r="D5" s="24"/>
    </row>
    <row r="6" spans="1:4" x14ac:dyDescent="0.25">
      <c r="A6" s="26" t="s">
        <v>9</v>
      </c>
      <c r="B6" s="32"/>
      <c r="C6" s="16"/>
      <c r="D6" s="29"/>
    </row>
    <row r="7" spans="1:4" x14ac:dyDescent="0.25">
      <c r="A7" s="26" t="s">
        <v>10</v>
      </c>
      <c r="B7" s="32"/>
      <c r="C7" s="16"/>
      <c r="D7" s="29"/>
    </row>
    <row r="8" spans="1:4" x14ac:dyDescent="0.25">
      <c r="A8" s="26" t="s">
        <v>11</v>
      </c>
      <c r="B8" s="4" t="s">
        <v>1374</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31000</v>
      </c>
      <c r="C12" s="16"/>
      <c r="D12" s="29"/>
    </row>
    <row r="13" spans="1:4" x14ac:dyDescent="0.25">
      <c r="A13" s="26" t="s">
        <v>20</v>
      </c>
      <c r="B13" s="4" t="s">
        <v>541</v>
      </c>
      <c r="C13" s="23"/>
      <c r="D13" s="24"/>
    </row>
    <row r="14" spans="1:4" x14ac:dyDescent="0.25">
      <c r="A14" s="26" t="s">
        <v>22</v>
      </c>
      <c r="B14" s="4" t="s">
        <v>1375</v>
      </c>
      <c r="C14" s="23"/>
      <c r="D14" s="24"/>
    </row>
    <row r="15" spans="1:4" x14ac:dyDescent="0.25">
      <c r="A15" s="26" t="s">
        <v>24</v>
      </c>
      <c r="B15" s="4" t="s">
        <v>351</v>
      </c>
      <c r="C15" s="23"/>
      <c r="D15" s="24"/>
    </row>
    <row r="16" spans="1:4" x14ac:dyDescent="0.25">
      <c r="A16" s="26" t="s">
        <v>26</v>
      </c>
      <c r="B16" s="47">
        <v>31000</v>
      </c>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1376</v>
      </c>
      <c r="B21" s="25" t="s">
        <v>1377</v>
      </c>
      <c r="C21" s="25" t="s">
        <v>1378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70</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16"/>
  <sheetViews>
    <sheetView workbookViewId="0">
      <selection sqref="A1:D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4011252</v>
      </c>
      <c r="C2" s="8"/>
      <c r="D2" s="9"/>
    </row>
    <row r="3" spans="1:4" x14ac:dyDescent="0.25">
      <c r="A3" s="26" t="s">
        <v>2</v>
      </c>
      <c r="B3" s="34">
        <v>4002991111040</v>
      </c>
      <c r="C3" s="23"/>
      <c r="D3" s="24"/>
    </row>
    <row r="4" spans="1:4" ht="31.35" customHeight="1" x14ac:dyDescent="0.25">
      <c r="A4" s="26" t="s">
        <v>3</v>
      </c>
      <c r="B4" s="324" t="s">
        <v>141</v>
      </c>
      <c r="C4" s="305"/>
      <c r="D4" s="306"/>
    </row>
    <row r="5" spans="1:4" x14ac:dyDescent="0.25">
      <c r="A5" s="26" t="s">
        <v>5</v>
      </c>
      <c r="B5" s="4" t="s">
        <v>551</v>
      </c>
      <c r="C5" s="23"/>
      <c r="D5" s="24"/>
    </row>
    <row r="6" spans="1:4" x14ac:dyDescent="0.25">
      <c r="A6" s="26" t="s">
        <v>9</v>
      </c>
      <c r="B6" s="32"/>
      <c r="C6" s="16"/>
      <c r="D6" s="29"/>
    </row>
    <row r="7" spans="1:4" x14ac:dyDescent="0.25">
      <c r="A7" s="26" t="s">
        <v>10</v>
      </c>
      <c r="B7" s="32"/>
      <c r="C7" s="16"/>
      <c r="D7" s="29"/>
    </row>
    <row r="8" spans="1:4" x14ac:dyDescent="0.25">
      <c r="A8" s="26" t="s">
        <v>11</v>
      </c>
      <c r="B8" s="4" t="s">
        <v>562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11224797</v>
      </c>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47">
        <v>11224797</v>
      </c>
      <c r="C16" s="16"/>
      <c r="D16" s="29"/>
    </row>
    <row r="17" spans="1:4" x14ac:dyDescent="0.25">
      <c r="A17" s="26" t="s">
        <v>27</v>
      </c>
      <c r="B17" s="4" t="s">
        <v>541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565</v>
      </c>
      <c r="C21" s="25" t="s">
        <v>566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7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209" t="s">
        <v>50</v>
      </c>
      <c r="B36" s="323"/>
      <c r="C36" s="301"/>
      <c r="D36" s="302"/>
      <c r="E36" s="16"/>
      <c r="F36" s="16"/>
      <c r="G36" s="16"/>
      <c r="H36" s="16"/>
      <c r="I36" s="16"/>
      <c r="J36" s="16"/>
      <c r="K36" s="16"/>
      <c r="L36" s="16"/>
      <c r="M36" s="16"/>
      <c r="N36" s="16"/>
      <c r="O36" s="16"/>
      <c r="P36" s="16"/>
      <c r="Q36" s="16"/>
      <c r="R36" s="16"/>
    </row>
    <row r="37" spans="1:18" x14ac:dyDescent="0.25">
      <c r="A37" s="35" t="s">
        <v>567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ht="25.5" customHeight="1"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46"/>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7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209" t="s">
        <v>58</v>
      </c>
      <c r="B44" s="21"/>
      <c r="C44" s="21"/>
      <c r="D44" s="22"/>
      <c r="E44" s="16"/>
      <c r="F44" s="16"/>
      <c r="G44" s="16"/>
      <c r="H44" s="16"/>
      <c r="I44" s="16"/>
      <c r="J44" s="16"/>
      <c r="K44" s="16"/>
      <c r="L44" s="16"/>
      <c r="M44" s="16"/>
      <c r="N44" s="16"/>
      <c r="O44" s="16"/>
      <c r="P44" s="16"/>
      <c r="Q44" s="16"/>
      <c r="R44" s="16"/>
    </row>
    <row r="45" spans="1:18" ht="15.75" customHeight="1" x14ac:dyDescent="0.25">
      <c r="A45" s="210"/>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209" t="s">
        <v>62</v>
      </c>
      <c r="B46" s="17"/>
      <c r="C46" s="17"/>
      <c r="D46" s="17"/>
      <c r="E46" s="16"/>
      <c r="F46" s="16"/>
      <c r="G46" s="16"/>
      <c r="H46" s="16"/>
      <c r="I46" s="16"/>
      <c r="J46" s="16"/>
      <c r="K46" s="16"/>
      <c r="L46" s="16"/>
      <c r="M46" s="16"/>
      <c r="N46" s="16"/>
      <c r="O46" s="16"/>
      <c r="P46" s="16"/>
      <c r="Q46" s="16"/>
      <c r="R46" s="16"/>
    </row>
    <row r="47" spans="1:18" ht="15.95" customHeight="1" x14ac:dyDescent="0.25">
      <c r="A47" s="211" t="s">
        <v>63</v>
      </c>
      <c r="B47" s="17"/>
      <c r="C47" s="17"/>
      <c r="D47" s="17"/>
      <c r="E47" s="16"/>
      <c r="F47" s="16"/>
      <c r="G47" s="16"/>
      <c r="H47" s="16"/>
      <c r="I47" s="16"/>
      <c r="J47" s="16"/>
      <c r="K47" s="16"/>
      <c r="L47" s="16"/>
      <c r="M47" s="16"/>
      <c r="N47" s="16"/>
      <c r="O47" s="16"/>
      <c r="P47" s="16"/>
      <c r="Q47" s="16"/>
      <c r="R47" s="16"/>
    </row>
    <row r="48" spans="1:18" ht="18.95" customHeight="1" x14ac:dyDescent="0.25">
      <c r="A48" s="346" t="s">
        <v>64</v>
      </c>
      <c r="B48" s="301"/>
      <c r="C48" s="301"/>
      <c r="D48" s="302"/>
      <c r="E48" s="16"/>
      <c r="F48" s="16"/>
      <c r="G48" s="16"/>
      <c r="H48" s="16"/>
      <c r="I48" s="16"/>
      <c r="J48" s="16"/>
      <c r="K48" s="16"/>
      <c r="L48" s="16"/>
      <c r="M48" s="16"/>
      <c r="N48" s="16"/>
      <c r="O48" s="16"/>
      <c r="P48" s="16"/>
      <c r="Q48" s="16"/>
      <c r="R48" s="16"/>
    </row>
    <row r="49" spans="1:5" ht="18.75" x14ac:dyDescent="0.3">
      <c r="A49" s="233" t="s">
        <v>65</v>
      </c>
      <c r="B49" s="8"/>
      <c r="C49" s="8"/>
      <c r="D49" s="8"/>
    </row>
    <row r="50" spans="1:5" ht="15.95" customHeight="1" x14ac:dyDescent="0.25">
      <c r="A50" s="16"/>
      <c r="B50" s="16"/>
      <c r="C50" s="16"/>
      <c r="D50" s="16"/>
    </row>
    <row r="51" spans="1:5" ht="15.75" x14ac:dyDescent="0.25">
      <c r="A51" s="11" t="s">
        <v>66</v>
      </c>
      <c r="B51" s="12">
        <v>2023</v>
      </c>
      <c r="C51" s="12">
        <v>2024</v>
      </c>
      <c r="D51" s="12">
        <v>2025</v>
      </c>
    </row>
    <row r="52" spans="1:5" ht="15.75" customHeight="1" x14ac:dyDescent="0.25">
      <c r="A52" s="13" t="s">
        <v>67</v>
      </c>
      <c r="B52" s="25"/>
      <c r="C52" s="25"/>
      <c r="D52" s="25"/>
    </row>
    <row r="53" spans="1:5" x14ac:dyDescent="0.25">
      <c r="A53" s="26" t="s">
        <v>68</v>
      </c>
      <c r="B53" s="1">
        <v>-14.22</v>
      </c>
      <c r="C53" s="1">
        <v>-13.71</v>
      </c>
      <c r="D53" s="1">
        <v>-11.35</v>
      </c>
    </row>
    <row r="54" spans="1:5" x14ac:dyDescent="0.25">
      <c r="A54" s="26" t="s">
        <v>69</v>
      </c>
      <c r="B54" s="1">
        <v>-35.498762436939671</v>
      </c>
      <c r="C54" s="1">
        <v>-51.831878897145323</v>
      </c>
      <c r="D54" s="1">
        <v>-64.472200293364182</v>
      </c>
    </row>
    <row r="55" spans="1:5" x14ac:dyDescent="0.25">
      <c r="A55" s="26" t="s">
        <v>70</v>
      </c>
      <c r="B55" s="1">
        <v>-7.95</v>
      </c>
      <c r="C55" s="1">
        <v>-7.96</v>
      </c>
      <c r="D55" s="1">
        <v>-6.59</v>
      </c>
    </row>
    <row r="56" spans="1:5" x14ac:dyDescent="0.25">
      <c r="A56" s="26" t="s">
        <v>71</v>
      </c>
      <c r="B56" s="1">
        <v>-13.46</v>
      </c>
      <c r="C56" s="1">
        <v>-14.58</v>
      </c>
      <c r="D56" s="1">
        <v>-12.95</v>
      </c>
      <c r="E56" s="149"/>
    </row>
    <row r="57" spans="1:5" x14ac:dyDescent="0.25">
      <c r="A57" s="13" t="s">
        <v>72</v>
      </c>
      <c r="B57" s="1"/>
      <c r="C57" s="1"/>
      <c r="D57" s="1"/>
    </row>
    <row r="58" spans="1:5" x14ac:dyDescent="0.25">
      <c r="A58" s="26" t="s">
        <v>73</v>
      </c>
      <c r="B58" s="1">
        <v>0</v>
      </c>
      <c r="C58" s="1">
        <v>0</v>
      </c>
      <c r="D58" s="1">
        <v>0</v>
      </c>
    </row>
    <row r="59" spans="1:5" ht="29.45" customHeight="1" x14ac:dyDescent="0.25">
      <c r="A59" s="26" t="s">
        <v>74</v>
      </c>
      <c r="B59" s="1">
        <v>0.65556321046886712</v>
      </c>
      <c r="C59" s="1">
        <v>0.77966861882799354</v>
      </c>
      <c r="D59" s="1">
        <v>0.86804755280834078</v>
      </c>
    </row>
    <row r="60" spans="1:5" ht="30" x14ac:dyDescent="0.25">
      <c r="A60" s="14" t="s">
        <v>75</v>
      </c>
      <c r="B60" s="1">
        <v>101.1154456728339</v>
      </c>
      <c r="C60" s="1">
        <v>59.052452219752382</v>
      </c>
      <c r="D60" s="1">
        <v>55.025548781502593</v>
      </c>
    </row>
    <row r="61" spans="1:5" x14ac:dyDescent="0.25">
      <c r="A61" s="13" t="s">
        <v>76</v>
      </c>
      <c r="B61" s="1"/>
      <c r="C61" s="1"/>
      <c r="D61" s="1"/>
    </row>
    <row r="62" spans="1:5" ht="32.1" customHeight="1" x14ac:dyDescent="0.25">
      <c r="A62" s="26" t="s">
        <v>77</v>
      </c>
      <c r="B62" s="1">
        <v>8.2505087498466328E-2</v>
      </c>
      <c r="C62" s="1">
        <v>0.14438217279802401</v>
      </c>
      <c r="D62" s="1">
        <v>0.20613650383466761</v>
      </c>
    </row>
    <row r="63" spans="1:5" ht="32.1" customHeight="1" x14ac:dyDescent="0.25">
      <c r="A63" s="14" t="s">
        <v>78</v>
      </c>
      <c r="B63" s="1">
        <v>0.139732413479394</v>
      </c>
      <c r="C63" s="1">
        <v>0.26430121749767271</v>
      </c>
      <c r="D63" s="1">
        <v>0.40523200697123968</v>
      </c>
    </row>
    <row r="64" spans="1:5" ht="32.1" customHeight="1" x14ac:dyDescent="0.25">
      <c r="A64" s="14" t="s">
        <v>79</v>
      </c>
      <c r="B64" s="1"/>
      <c r="C64" s="1"/>
      <c r="D64" s="1"/>
    </row>
    <row r="65" spans="1:4" ht="30" x14ac:dyDescent="0.25">
      <c r="A65" s="14" t="s">
        <v>80</v>
      </c>
      <c r="B65" s="1">
        <v>-2631.6496172581769</v>
      </c>
      <c r="C65" s="1">
        <v>-343.7377247030426</v>
      </c>
      <c r="D65" s="1">
        <v>-202.21160139760639</v>
      </c>
    </row>
    <row r="66" spans="1:4" x14ac:dyDescent="0.25">
      <c r="A66" s="13" t="s">
        <v>81</v>
      </c>
      <c r="B66" s="1"/>
      <c r="C66" s="1"/>
      <c r="D66" s="1"/>
    </row>
    <row r="67" spans="1:4" ht="32.1" customHeight="1" x14ac:dyDescent="0.25">
      <c r="A67" s="26" t="s">
        <v>82</v>
      </c>
      <c r="B67" s="1">
        <v>0.8951599042112004</v>
      </c>
      <c r="C67" s="1">
        <v>0.91068856039292512</v>
      </c>
      <c r="D67" s="1">
        <v>0.93292782963659038</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0.50634899281474721</v>
      </c>
      <c r="C70" s="1">
        <v>0.33057955046997578</v>
      </c>
      <c r="D70" s="1">
        <v>0.32530141513577793</v>
      </c>
    </row>
    <row r="71" spans="1:4" s="16" customFormat="1" ht="30" x14ac:dyDescent="0.25">
      <c r="A71" s="14" t="s">
        <v>86</v>
      </c>
      <c r="B71" s="1">
        <v>0.48128218265292388</v>
      </c>
      <c r="C71" s="1">
        <v>0.3117837928226464</v>
      </c>
      <c r="D71" s="1">
        <v>0.30574570983791349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21305985</v>
      </c>
      <c r="C78" s="2">
        <v>20880829</v>
      </c>
      <c r="D78" s="2">
        <v>19838141</v>
      </c>
    </row>
    <row r="79" spans="1:4" x14ac:dyDescent="0.25">
      <c r="A79" s="26" t="s">
        <v>92</v>
      </c>
      <c r="B79" s="2">
        <v>-7563361</v>
      </c>
      <c r="C79" s="2">
        <v>-10822926</v>
      </c>
      <c r="D79" s="2">
        <v>-12790086</v>
      </c>
    </row>
    <row r="80" spans="1:4" x14ac:dyDescent="0.25">
      <c r="A80" s="26" t="s">
        <v>93</v>
      </c>
      <c r="B80" s="2">
        <v>-3029539</v>
      </c>
      <c r="C80" s="2">
        <v>-2862994</v>
      </c>
      <c r="D80" s="2">
        <v>-2251697</v>
      </c>
    </row>
    <row r="81" spans="1:4" x14ac:dyDescent="0.25">
      <c r="A81" s="26" t="s">
        <v>94</v>
      </c>
      <c r="B81" s="2">
        <v>0</v>
      </c>
      <c r="C81" s="2">
        <v>0</v>
      </c>
      <c r="D81" s="2">
        <v>0</v>
      </c>
    </row>
    <row r="82" spans="1:4" x14ac:dyDescent="0.25">
      <c r="A82" s="26" t="s">
        <v>95</v>
      </c>
      <c r="B82" s="25">
        <v>3029539</v>
      </c>
      <c r="C82" s="25">
        <v>2862994</v>
      </c>
      <c r="D82" s="25">
        <v>2251697</v>
      </c>
    </row>
    <row r="83" spans="1:4" ht="15.95" customHeight="1" x14ac:dyDescent="0.25">
      <c r="A83" s="16"/>
      <c r="B83" s="16"/>
      <c r="C83" s="16"/>
      <c r="D83" s="16"/>
    </row>
    <row r="84" spans="1:4" ht="15.75" x14ac:dyDescent="0.25">
      <c r="A84" s="11" t="s">
        <v>96</v>
      </c>
      <c r="B84" s="12">
        <v>2023</v>
      </c>
      <c r="C84" s="12">
        <v>2024</v>
      </c>
      <c r="D84" s="12">
        <v>2025</v>
      </c>
    </row>
    <row r="85" spans="1:4" x14ac:dyDescent="0.25">
      <c r="A85" s="26" t="s">
        <v>97</v>
      </c>
      <c r="B85" s="2">
        <v>38111068</v>
      </c>
      <c r="C85" s="2">
        <v>35951800</v>
      </c>
      <c r="D85" s="2">
        <v>34182102</v>
      </c>
    </row>
    <row r="86" spans="1:4" x14ac:dyDescent="0.25">
      <c r="A86" s="26" t="s">
        <v>98</v>
      </c>
      <c r="B86" s="2">
        <v>3144357</v>
      </c>
      <c r="C86" s="2">
        <v>5190799</v>
      </c>
      <c r="D86" s="2">
        <v>7046179</v>
      </c>
    </row>
    <row r="87" spans="1:4" x14ac:dyDescent="0.25">
      <c r="A87" s="26" t="s">
        <v>99</v>
      </c>
      <c r="B87" s="2">
        <v>22502703</v>
      </c>
      <c r="C87" s="2">
        <v>19639709</v>
      </c>
      <c r="D87" s="2">
        <v>17388012</v>
      </c>
    </row>
    <row r="88" spans="1:4" x14ac:dyDescent="0.25">
      <c r="A88" s="26" t="s">
        <v>100</v>
      </c>
      <c r="B88" s="2">
        <v>38111068</v>
      </c>
      <c r="C88" s="2">
        <v>35951800</v>
      </c>
      <c r="D88" s="2">
        <v>34182102</v>
      </c>
    </row>
    <row r="89" spans="1:4" x14ac:dyDescent="0.25">
      <c r="A89" s="26" t="s">
        <v>101</v>
      </c>
      <c r="B89" s="2">
        <v>34966711</v>
      </c>
      <c r="C89" s="2">
        <v>30761001</v>
      </c>
      <c r="D89" s="2">
        <v>27135923</v>
      </c>
    </row>
    <row r="90" spans="1:4" ht="18.95" customHeight="1" x14ac:dyDescent="0.25">
      <c r="A90" s="344"/>
      <c r="B90" s="299"/>
      <c r="C90" s="299"/>
      <c r="D90" s="299"/>
    </row>
    <row r="91" spans="1:4" ht="18.75" x14ac:dyDescent="0.3">
      <c r="A91" s="231" t="s">
        <v>102</v>
      </c>
    </row>
    <row r="92" spans="1:4" x14ac:dyDescent="0.25">
      <c r="A92" s="16"/>
      <c r="B92" s="16"/>
      <c r="C92" s="16"/>
      <c r="D92" s="16"/>
    </row>
    <row r="93" spans="1:4" x14ac:dyDescent="0.25">
      <c r="A93" s="204" t="s">
        <v>103</v>
      </c>
      <c r="B93" s="16"/>
      <c r="C93" s="16"/>
      <c r="D93" s="16"/>
    </row>
    <row r="94" spans="1:4" x14ac:dyDescent="0.25">
      <c r="A94" s="33"/>
      <c r="B94" s="42">
        <v>2023</v>
      </c>
      <c r="C94" s="42">
        <v>2024</v>
      </c>
      <c r="D94" s="42">
        <v>2025</v>
      </c>
    </row>
    <row r="95" spans="1:4" x14ac:dyDescent="0.25">
      <c r="A95" s="41" t="s">
        <v>104</v>
      </c>
      <c r="B95" s="2">
        <v>3144357</v>
      </c>
      <c r="C95" s="2">
        <v>5190799</v>
      </c>
      <c r="D95" s="2">
        <v>7046179</v>
      </c>
    </row>
    <row r="96" spans="1:4" x14ac:dyDescent="0.25">
      <c r="A96" s="41" t="s">
        <v>105</v>
      </c>
      <c r="B96" s="2">
        <v>-5191013</v>
      </c>
      <c r="C96" s="2">
        <v>-8468495</v>
      </c>
      <c r="D96" s="2">
        <v>-10491502</v>
      </c>
    </row>
    <row r="97" spans="1:4" x14ac:dyDescent="0.25">
      <c r="A97" s="41" t="s">
        <v>106</v>
      </c>
      <c r="B97" s="33">
        <v>-0.60573090454599132</v>
      </c>
      <c r="C97" s="33">
        <v>-0.61295413175540636</v>
      </c>
      <c r="D97" s="33">
        <v>-0.67160822158733802</v>
      </c>
    </row>
    <row r="98" spans="1:4" x14ac:dyDescent="0.25">
      <c r="A98" s="16"/>
      <c r="B98" s="16"/>
      <c r="C98" s="16"/>
      <c r="D98" s="16"/>
    </row>
    <row r="99" spans="1:4" x14ac:dyDescent="0.25">
      <c r="A99" s="16"/>
      <c r="B99" s="16"/>
      <c r="C99" s="16"/>
      <c r="D99" s="16"/>
    </row>
    <row r="100" spans="1:4" x14ac:dyDescent="0.25">
      <c r="A100" s="16"/>
      <c r="B100" s="16"/>
      <c r="C100" s="16"/>
      <c r="D100" s="16"/>
    </row>
    <row r="101" spans="1:4" x14ac:dyDescent="0.25">
      <c r="A101" s="16"/>
      <c r="B101" s="16"/>
      <c r="C101" s="16"/>
      <c r="D101" s="16"/>
    </row>
    <row r="102" spans="1:4" x14ac:dyDescent="0.25">
      <c r="A102" s="16"/>
      <c r="B102" s="16"/>
      <c r="C102" s="16"/>
      <c r="D102" s="16"/>
    </row>
    <row r="103" spans="1:4" x14ac:dyDescent="0.25">
      <c r="A103" s="16"/>
      <c r="B103" s="16"/>
      <c r="C103" s="16"/>
      <c r="D103" s="16"/>
    </row>
    <row r="104" spans="1:4" x14ac:dyDescent="0.25">
      <c r="A104" s="16"/>
      <c r="B104" s="16"/>
      <c r="C104" s="16"/>
      <c r="D104" s="16"/>
    </row>
    <row r="105" spans="1:4" x14ac:dyDescent="0.25">
      <c r="A105" s="16"/>
      <c r="B105" s="16"/>
      <c r="C105" s="16"/>
      <c r="D105" s="16"/>
    </row>
    <row r="106" spans="1:4" x14ac:dyDescent="0.25">
      <c r="A106" s="16"/>
      <c r="B106" s="16"/>
      <c r="C106" s="16"/>
      <c r="D106" s="16"/>
    </row>
    <row r="107" spans="1:4" x14ac:dyDescent="0.25">
      <c r="A107" s="16"/>
      <c r="B107" s="16"/>
      <c r="C107" s="16"/>
      <c r="D107" s="16"/>
    </row>
    <row r="108" spans="1:4" x14ac:dyDescent="0.25">
      <c r="A108" s="16"/>
      <c r="B108" s="16"/>
      <c r="C108" s="16"/>
      <c r="D108" s="16"/>
    </row>
    <row r="109" spans="1:4" x14ac:dyDescent="0.25">
      <c r="A109" s="16"/>
      <c r="B109" s="16"/>
      <c r="C109" s="16"/>
      <c r="D109" s="16"/>
    </row>
    <row r="110" spans="1:4" x14ac:dyDescent="0.25">
      <c r="A110" s="16"/>
      <c r="B110" s="16"/>
      <c r="C110" s="16"/>
      <c r="D110" s="16"/>
    </row>
    <row r="111" spans="1:4" s="16" customFormat="1" x14ac:dyDescent="0.25"/>
    <row r="112" spans="1:4" s="16" customFormat="1" x14ac:dyDescent="0.25"/>
    <row r="114" spans="1:4" x14ac:dyDescent="0.25">
      <c r="A114" s="16"/>
      <c r="B114" s="16"/>
      <c r="C114" s="16"/>
      <c r="D114" s="16"/>
    </row>
    <row r="115" spans="1:4" x14ac:dyDescent="0.25">
      <c r="A115" s="204" t="s">
        <v>107</v>
      </c>
      <c r="B115" s="16"/>
      <c r="C115" s="16"/>
      <c r="D115" s="16"/>
    </row>
    <row r="116" spans="1:4" x14ac:dyDescent="0.25">
      <c r="A116" s="16"/>
      <c r="B116" s="16"/>
      <c r="C116" s="16"/>
      <c r="D116" s="16"/>
    </row>
    <row r="117" spans="1:4" x14ac:dyDescent="0.25">
      <c r="A117" s="25"/>
      <c r="B117" s="12">
        <v>2023</v>
      </c>
      <c r="C117" s="12">
        <v>2024</v>
      </c>
      <c r="D117" s="12">
        <v>2025</v>
      </c>
    </row>
    <row r="118" spans="1:4" x14ac:dyDescent="0.25">
      <c r="A118" s="26" t="s">
        <v>104</v>
      </c>
      <c r="B118" s="2">
        <v>3144357</v>
      </c>
      <c r="C118" s="2">
        <v>5190799</v>
      </c>
      <c r="D118" s="2">
        <v>7046179</v>
      </c>
    </row>
    <row r="119" spans="1:4" x14ac:dyDescent="0.25">
      <c r="A119" s="26" t="s">
        <v>108</v>
      </c>
      <c r="B119" s="2">
        <v>25842681</v>
      </c>
      <c r="C119" s="2">
        <v>28872247</v>
      </c>
      <c r="D119" s="2">
        <v>30439781</v>
      </c>
    </row>
    <row r="120" spans="1:4" x14ac:dyDescent="0.25">
      <c r="A120" s="16"/>
      <c r="B120" s="16"/>
      <c r="C120" s="16"/>
      <c r="D120" s="16"/>
    </row>
    <row r="121" spans="1:4" x14ac:dyDescent="0.25">
      <c r="A121" s="16"/>
      <c r="B121" s="16"/>
      <c r="C121" s="16"/>
      <c r="D121" s="16"/>
    </row>
    <row r="122" spans="1:4" x14ac:dyDescent="0.25">
      <c r="A122" s="16"/>
      <c r="B122" s="16"/>
      <c r="C122" s="16"/>
      <c r="D122" s="16"/>
    </row>
    <row r="123" spans="1:4" x14ac:dyDescent="0.25">
      <c r="A123" s="16"/>
      <c r="B123" s="16"/>
      <c r="C123" s="16"/>
      <c r="D123" s="16"/>
    </row>
    <row r="124" spans="1:4" x14ac:dyDescent="0.25">
      <c r="A124" s="16"/>
      <c r="B124" s="16"/>
      <c r="C124" s="16"/>
      <c r="D124" s="16"/>
    </row>
    <row r="125" spans="1:4" x14ac:dyDescent="0.25">
      <c r="A125" s="16"/>
      <c r="B125" s="16"/>
      <c r="C125" s="16"/>
      <c r="D125" s="16"/>
    </row>
    <row r="126" spans="1:4" x14ac:dyDescent="0.25">
      <c r="A126" s="16"/>
      <c r="B126" s="16"/>
      <c r="C126" s="16"/>
      <c r="D126" s="16"/>
    </row>
    <row r="127" spans="1:4" x14ac:dyDescent="0.25">
      <c r="A127" s="16"/>
      <c r="B127" s="16"/>
      <c r="C127" s="16"/>
      <c r="D127" s="16"/>
    </row>
    <row r="128" spans="1:4" x14ac:dyDescent="0.25">
      <c r="A128" s="16"/>
      <c r="B128" s="16"/>
      <c r="C128" s="16"/>
      <c r="D128" s="16"/>
    </row>
    <row r="129" spans="1:4" x14ac:dyDescent="0.25">
      <c r="A129" s="16"/>
      <c r="B129" s="16"/>
      <c r="C129" s="16"/>
      <c r="D129" s="16"/>
    </row>
    <row r="130" spans="1:4" x14ac:dyDescent="0.25">
      <c r="A130" s="16"/>
      <c r="B130" s="16"/>
      <c r="C130" s="16"/>
      <c r="D130" s="16"/>
    </row>
    <row r="131" spans="1:4" x14ac:dyDescent="0.25">
      <c r="A131" s="16"/>
      <c r="B131" s="16"/>
      <c r="C131" s="16"/>
      <c r="D131" s="16"/>
    </row>
    <row r="132" spans="1:4" x14ac:dyDescent="0.25">
      <c r="A132" s="16"/>
      <c r="B132" s="16"/>
      <c r="C132" s="16"/>
      <c r="D132" s="16"/>
    </row>
    <row r="133" spans="1:4" x14ac:dyDescent="0.25">
      <c r="A133" s="16"/>
      <c r="B133" s="16"/>
      <c r="C133" s="16"/>
      <c r="D133" s="16"/>
    </row>
    <row r="134" spans="1:4" x14ac:dyDescent="0.25">
      <c r="A134" s="16"/>
      <c r="B134" s="16"/>
      <c r="C134" s="16"/>
      <c r="D134" s="16"/>
    </row>
    <row r="135" spans="1:4" x14ac:dyDescent="0.25">
      <c r="A135" s="16"/>
      <c r="B135" s="16"/>
      <c r="C135" s="16"/>
      <c r="D135" s="16"/>
    </row>
    <row r="136" spans="1:4" x14ac:dyDescent="0.25">
      <c r="A136" s="204" t="s">
        <v>109</v>
      </c>
      <c r="B136" s="16"/>
      <c r="C136" s="16"/>
      <c r="D136" s="16"/>
    </row>
    <row r="137" spans="1:4" x14ac:dyDescent="0.25">
      <c r="A137" s="16"/>
      <c r="B137" s="16"/>
      <c r="C137" s="16"/>
      <c r="D137" s="16"/>
    </row>
    <row r="138" spans="1:4" x14ac:dyDescent="0.25">
      <c r="A138" s="25"/>
      <c r="B138" s="12">
        <v>2023</v>
      </c>
      <c r="C138" s="12">
        <v>2024</v>
      </c>
      <c r="D138" s="12">
        <v>2025</v>
      </c>
    </row>
    <row r="139" spans="1:4" ht="32.1" customHeight="1" x14ac:dyDescent="0.25">
      <c r="A139" s="26" t="s">
        <v>77</v>
      </c>
      <c r="B139" s="1">
        <v>8.2505087498466328E-2</v>
      </c>
      <c r="C139" s="1">
        <v>0.14438217279802401</v>
      </c>
      <c r="D139" s="1">
        <v>0.20613650383466761</v>
      </c>
    </row>
    <row r="140" spans="1:4" ht="30" x14ac:dyDescent="0.25">
      <c r="A140" s="14" t="s">
        <v>78</v>
      </c>
      <c r="B140" s="1">
        <v>0.139732413479394</v>
      </c>
      <c r="C140" s="1">
        <v>0.26430121749767271</v>
      </c>
      <c r="D140" s="1">
        <v>0.40523200697123968</v>
      </c>
    </row>
    <row r="141" spans="1:4" x14ac:dyDescent="0.25">
      <c r="A141" s="16"/>
      <c r="B141" s="16"/>
      <c r="C141" s="16"/>
      <c r="D141" s="16"/>
    </row>
    <row r="142" spans="1:4" x14ac:dyDescent="0.25">
      <c r="A142" s="16"/>
      <c r="B142" s="16"/>
      <c r="C142" s="16"/>
      <c r="D142" s="16"/>
    </row>
    <row r="143" spans="1:4" x14ac:dyDescent="0.25">
      <c r="A143" s="16"/>
      <c r="B143" s="16"/>
      <c r="C143" s="16"/>
      <c r="D143" s="16"/>
    </row>
    <row r="144" spans="1:4" x14ac:dyDescent="0.25">
      <c r="A144" s="16"/>
      <c r="B144" s="16"/>
      <c r="C144" s="16"/>
      <c r="D144" s="16"/>
    </row>
    <row r="145" spans="1:4" x14ac:dyDescent="0.25">
      <c r="A145" s="16"/>
      <c r="B145" s="16"/>
      <c r="C145" s="16"/>
      <c r="D145" s="16"/>
    </row>
    <row r="146" spans="1:4" x14ac:dyDescent="0.25">
      <c r="A146" s="16"/>
      <c r="B146" s="16"/>
      <c r="C146" s="16"/>
      <c r="D146" s="16"/>
    </row>
    <row r="147" spans="1:4" x14ac:dyDescent="0.25">
      <c r="A147" s="16"/>
      <c r="B147" s="16"/>
      <c r="C147" s="16"/>
      <c r="D147" s="16"/>
    </row>
    <row r="148" spans="1:4" x14ac:dyDescent="0.25">
      <c r="A148" s="16"/>
      <c r="B148" s="16"/>
      <c r="C148" s="16"/>
      <c r="D148" s="16"/>
    </row>
    <row r="149" spans="1:4" x14ac:dyDescent="0.25">
      <c r="A149" s="16"/>
      <c r="B149" s="16"/>
      <c r="C149" s="16"/>
      <c r="D149" s="16"/>
    </row>
    <row r="150" spans="1:4" x14ac:dyDescent="0.25">
      <c r="A150" s="16"/>
      <c r="B150" s="16"/>
      <c r="C150" s="16"/>
      <c r="D150" s="16"/>
    </row>
    <row r="151" spans="1:4" x14ac:dyDescent="0.25">
      <c r="A151" s="16"/>
      <c r="B151" s="16"/>
      <c r="C151" s="16"/>
      <c r="D151" s="16"/>
    </row>
    <row r="152" spans="1:4" x14ac:dyDescent="0.25">
      <c r="A152" s="16"/>
      <c r="B152" s="16"/>
      <c r="C152" s="16"/>
      <c r="D152" s="16"/>
    </row>
    <row r="153" spans="1:4" s="16" customFormat="1" x14ac:dyDescent="0.25"/>
    <row r="154" spans="1:4" s="16" customFormat="1" x14ac:dyDescent="0.25"/>
    <row r="156" spans="1:4" x14ac:dyDescent="0.25">
      <c r="A156" s="16"/>
      <c r="B156" s="16"/>
      <c r="C156" s="16"/>
      <c r="D156" s="16"/>
    </row>
    <row r="157" spans="1:4" x14ac:dyDescent="0.25">
      <c r="A157" s="16"/>
      <c r="B157" s="16"/>
      <c r="C157" s="16"/>
      <c r="D157" s="16"/>
    </row>
    <row r="158" spans="1:4" x14ac:dyDescent="0.25">
      <c r="A158" s="204" t="s">
        <v>110</v>
      </c>
      <c r="B158" s="16"/>
      <c r="C158" s="16"/>
      <c r="D158" s="16"/>
    </row>
    <row r="159" spans="1:4" x14ac:dyDescent="0.25">
      <c r="A159" s="16"/>
      <c r="B159" s="16"/>
      <c r="C159" s="16"/>
      <c r="D159" s="16"/>
    </row>
    <row r="160" spans="1:4" x14ac:dyDescent="0.25">
      <c r="A160" s="25"/>
      <c r="B160" s="12">
        <v>2023</v>
      </c>
      <c r="C160" s="12">
        <v>2024</v>
      </c>
      <c r="D160" s="12">
        <v>2025</v>
      </c>
    </row>
    <row r="161" spans="1:4" x14ac:dyDescent="0.25">
      <c r="A161" s="26" t="s">
        <v>68</v>
      </c>
      <c r="B161" s="1">
        <v>-14.22</v>
      </c>
      <c r="C161" s="1">
        <v>-13.71</v>
      </c>
      <c r="D161" s="1">
        <v>-11.35</v>
      </c>
    </row>
    <row r="162" spans="1:4" x14ac:dyDescent="0.25">
      <c r="A162" s="26" t="s">
        <v>69</v>
      </c>
      <c r="B162" s="1">
        <v>-35.498762436939671</v>
      </c>
      <c r="C162" s="1">
        <v>-51.831878897145323</v>
      </c>
      <c r="D162" s="1">
        <v>-64.472200293364182</v>
      </c>
    </row>
    <row r="163" spans="1:4" x14ac:dyDescent="0.25">
      <c r="A163" s="26" t="s">
        <v>70</v>
      </c>
      <c r="B163" s="1">
        <v>-7.95</v>
      </c>
      <c r="C163" s="1">
        <v>-7.96</v>
      </c>
      <c r="D163" s="1">
        <v>-6.59</v>
      </c>
    </row>
    <row r="164" spans="1:4" x14ac:dyDescent="0.25">
      <c r="A164" s="26" t="s">
        <v>71</v>
      </c>
      <c r="B164" s="1">
        <v>-13.46</v>
      </c>
      <c r="C164" s="1">
        <v>-14.58</v>
      </c>
      <c r="D164" s="1">
        <v>-12.95</v>
      </c>
    </row>
    <row r="165" spans="1:4" x14ac:dyDescent="0.25">
      <c r="A165" s="16"/>
      <c r="B165" s="16"/>
      <c r="C165" s="16"/>
      <c r="D165" s="16"/>
    </row>
    <row r="166" spans="1:4" x14ac:dyDescent="0.25">
      <c r="A166" s="16"/>
      <c r="B166" s="16"/>
      <c r="C166" s="16"/>
      <c r="D166" s="16"/>
    </row>
    <row r="167" spans="1:4" x14ac:dyDescent="0.25">
      <c r="A167" s="16"/>
      <c r="B167" s="16"/>
      <c r="C167" s="16"/>
      <c r="D167" s="16"/>
    </row>
    <row r="168" spans="1:4" x14ac:dyDescent="0.25">
      <c r="A168" s="16"/>
      <c r="B168" s="16"/>
      <c r="C168" s="16"/>
      <c r="D168" s="16"/>
    </row>
    <row r="169" spans="1:4" x14ac:dyDescent="0.25">
      <c r="A169" s="16"/>
      <c r="B169" s="16"/>
      <c r="C169" s="16"/>
      <c r="D169" s="16"/>
    </row>
    <row r="170" spans="1:4" x14ac:dyDescent="0.25">
      <c r="A170" s="16"/>
      <c r="B170" s="16"/>
      <c r="C170" s="16"/>
      <c r="D170" s="16"/>
    </row>
    <row r="171" spans="1:4" x14ac:dyDescent="0.25">
      <c r="A171" s="16"/>
      <c r="B171" s="16"/>
      <c r="C171" s="16"/>
      <c r="D171" s="16"/>
    </row>
    <row r="172" spans="1:4" x14ac:dyDescent="0.25">
      <c r="A172" s="16"/>
      <c r="B172" s="16"/>
      <c r="C172" s="16"/>
      <c r="D172" s="16"/>
    </row>
    <row r="173" spans="1:4" x14ac:dyDescent="0.25">
      <c r="A173" s="16"/>
      <c r="B173" s="16"/>
      <c r="C173" s="16"/>
      <c r="D173" s="16"/>
    </row>
    <row r="174" spans="1:4" x14ac:dyDescent="0.25">
      <c r="A174" s="16"/>
      <c r="B174" s="16"/>
      <c r="C174" s="16"/>
      <c r="D174" s="16"/>
    </row>
    <row r="175" spans="1:4" x14ac:dyDescent="0.25">
      <c r="A175" s="16"/>
      <c r="B175" s="16"/>
      <c r="C175" s="16"/>
      <c r="D175" s="16"/>
    </row>
    <row r="176" spans="1:4" x14ac:dyDescent="0.25">
      <c r="A176" s="16"/>
      <c r="B176" s="16"/>
      <c r="C176" s="16"/>
      <c r="D176" s="16"/>
    </row>
    <row r="177" spans="1:4" x14ac:dyDescent="0.25">
      <c r="A177" s="16"/>
      <c r="B177" s="16"/>
      <c r="C177" s="16"/>
      <c r="D177" s="16"/>
    </row>
    <row r="178" spans="1:4" x14ac:dyDescent="0.25">
      <c r="A178" s="16"/>
      <c r="B178" s="16"/>
      <c r="C178" s="16"/>
      <c r="D178" s="16"/>
    </row>
    <row r="179" spans="1:4" s="16" customFormat="1" x14ac:dyDescent="0.25"/>
    <row r="180" spans="1:4" x14ac:dyDescent="0.25">
      <c r="A180" s="3" t="s">
        <v>111</v>
      </c>
    </row>
    <row r="181" spans="1:4" ht="32.1" customHeight="1" x14ac:dyDescent="0.25">
      <c r="A181" s="16"/>
      <c r="B181" s="16"/>
      <c r="C181" s="16"/>
      <c r="D181" s="16"/>
    </row>
    <row r="182" spans="1:4" ht="32.1" customHeight="1" x14ac:dyDescent="0.25">
      <c r="A182" s="14" t="s">
        <v>85</v>
      </c>
      <c r="B182" s="1">
        <v>0.50634899281474721</v>
      </c>
      <c r="C182" s="1">
        <v>0.33057955046997578</v>
      </c>
      <c r="D182" s="1">
        <v>0.32530141513577793</v>
      </c>
    </row>
    <row r="183" spans="1:4" ht="30" x14ac:dyDescent="0.25">
      <c r="A183" s="14" t="s">
        <v>86</v>
      </c>
      <c r="B183" s="1">
        <v>0.48128218265292388</v>
      </c>
      <c r="C183" s="1">
        <v>0.3117837928226464</v>
      </c>
      <c r="D183" s="1">
        <v>0.30574570983791349</v>
      </c>
    </row>
    <row r="184" spans="1:4" x14ac:dyDescent="0.25">
      <c r="A184" s="16"/>
      <c r="B184" s="16"/>
      <c r="C184" s="16"/>
      <c r="D184" s="16"/>
    </row>
    <row r="185" spans="1:4" x14ac:dyDescent="0.25">
      <c r="A185" s="16"/>
      <c r="B185" s="16"/>
      <c r="C185" s="16"/>
      <c r="D185" s="16"/>
    </row>
    <row r="186" spans="1:4" x14ac:dyDescent="0.25">
      <c r="A186" s="16"/>
      <c r="B186" s="16"/>
      <c r="C186" s="16"/>
      <c r="D186" s="16"/>
    </row>
    <row r="187" spans="1:4" x14ac:dyDescent="0.25">
      <c r="A187" s="16"/>
      <c r="B187" s="16"/>
      <c r="C187" s="16"/>
      <c r="D187" s="16"/>
    </row>
    <row r="188" spans="1:4" x14ac:dyDescent="0.25">
      <c r="A188" s="16"/>
      <c r="B188" s="16"/>
      <c r="C188" s="16"/>
      <c r="D188" s="16"/>
    </row>
    <row r="189" spans="1:4" x14ac:dyDescent="0.25">
      <c r="A189" s="16"/>
      <c r="B189" s="16"/>
      <c r="C189" s="16"/>
      <c r="D189" s="16"/>
    </row>
    <row r="190" spans="1:4" x14ac:dyDescent="0.25">
      <c r="A190" s="16"/>
      <c r="B190" s="16"/>
      <c r="C190" s="16"/>
      <c r="D190" s="16"/>
    </row>
    <row r="191" spans="1:4" x14ac:dyDescent="0.25">
      <c r="A191" s="16"/>
      <c r="B191" s="16"/>
      <c r="C191" s="16"/>
      <c r="D191" s="16"/>
    </row>
    <row r="192" spans="1:4" x14ac:dyDescent="0.25">
      <c r="A192" s="16"/>
      <c r="B192" s="16"/>
      <c r="C192" s="16"/>
      <c r="D192" s="16"/>
    </row>
    <row r="193" spans="1:4" x14ac:dyDescent="0.25">
      <c r="A193" s="16"/>
      <c r="B193" s="16"/>
      <c r="C193" s="16"/>
      <c r="D193" s="16"/>
    </row>
    <row r="194" spans="1:4" x14ac:dyDescent="0.25">
      <c r="A194" s="16"/>
      <c r="B194" s="16"/>
      <c r="C194" s="16"/>
      <c r="D194" s="16"/>
    </row>
    <row r="195" spans="1:4" x14ac:dyDescent="0.25">
      <c r="A195" s="16"/>
      <c r="B195" s="16"/>
      <c r="C195" s="16"/>
      <c r="D195" s="16"/>
    </row>
    <row r="196" spans="1:4" x14ac:dyDescent="0.25">
      <c r="A196" s="16"/>
      <c r="B196" s="16"/>
      <c r="C196" s="16"/>
      <c r="D196" s="16"/>
    </row>
    <row r="197" spans="1:4" x14ac:dyDescent="0.25">
      <c r="A197" s="16"/>
      <c r="B197" s="16"/>
      <c r="C197" s="16"/>
      <c r="D197" s="16"/>
    </row>
    <row r="198" spans="1:4" x14ac:dyDescent="0.25">
      <c r="A198" s="16"/>
      <c r="B198" s="16"/>
      <c r="C198" s="16"/>
      <c r="D198" s="16"/>
    </row>
    <row r="199" spans="1:4" x14ac:dyDescent="0.25">
      <c r="A199" s="16"/>
      <c r="B199" s="16"/>
      <c r="C199" s="16"/>
      <c r="D199" s="16"/>
    </row>
    <row r="200" spans="1:4" s="16" customFormat="1" x14ac:dyDescent="0.25"/>
    <row r="201" spans="1:4" s="16" customFormat="1" x14ac:dyDescent="0.25"/>
    <row r="203" spans="1:4" x14ac:dyDescent="0.25">
      <c r="A203" s="347" t="s">
        <v>112</v>
      </c>
      <c r="B203" s="299"/>
      <c r="C203" s="299"/>
      <c r="D203" s="299"/>
    </row>
    <row r="204" spans="1:4" ht="23.25" x14ac:dyDescent="0.25">
      <c r="A204" s="251" t="s">
        <v>113</v>
      </c>
    </row>
    <row r="205" spans="1:4" x14ac:dyDescent="0.25">
      <c r="A205" s="27" t="s">
        <v>114</v>
      </c>
      <c r="B205" s="25"/>
    </row>
    <row r="206" spans="1:4" x14ac:dyDescent="0.25">
      <c r="A206" s="25" t="s">
        <v>115</v>
      </c>
      <c r="B206" s="25"/>
    </row>
    <row r="207" spans="1:4" x14ac:dyDescent="0.25">
      <c r="A207" s="25" t="s">
        <v>116</v>
      </c>
      <c r="B207" s="25"/>
    </row>
    <row r="208" spans="1:4" x14ac:dyDescent="0.25">
      <c r="A208" s="343" t="s">
        <v>117</v>
      </c>
      <c r="B208" s="301"/>
      <c r="C208" s="301"/>
      <c r="D208" s="302"/>
    </row>
    <row r="209" spans="1:4" x14ac:dyDescent="0.25">
      <c r="A209" s="253" t="s">
        <v>118</v>
      </c>
      <c r="B209" s="345" t="s">
        <v>568</v>
      </c>
      <c r="C209" s="299"/>
      <c r="D209" s="299"/>
    </row>
    <row r="210" spans="1:4" x14ac:dyDescent="0.25">
      <c r="A210" s="253" t="s">
        <v>120</v>
      </c>
      <c r="B210" s="311" t="s">
        <v>560</v>
      </c>
      <c r="C210" s="301"/>
      <c r="D210" s="302"/>
    </row>
    <row r="211" spans="1:4" x14ac:dyDescent="0.25">
      <c r="A211" s="253" t="s">
        <v>122</v>
      </c>
      <c r="B211" s="303" t="s">
        <v>123</v>
      </c>
      <c r="C211" s="301"/>
      <c r="D211" s="302"/>
    </row>
    <row r="212" spans="1:4" x14ac:dyDescent="0.25">
      <c r="A212" s="253" t="s">
        <v>124</v>
      </c>
      <c r="B212" s="303" t="s">
        <v>123</v>
      </c>
      <c r="C212" s="301"/>
      <c r="D212" s="302"/>
    </row>
    <row r="213" spans="1:4" x14ac:dyDescent="0.25">
      <c r="A213" s="253" t="s">
        <v>125</v>
      </c>
      <c r="B213" s="311" t="s">
        <v>569</v>
      </c>
      <c r="C213" s="301"/>
      <c r="D213" s="302"/>
    </row>
    <row r="214" spans="1:4" x14ac:dyDescent="0.25">
      <c r="A214" s="253" t="s">
        <v>126</v>
      </c>
      <c r="B214" s="311" t="s">
        <v>569</v>
      </c>
      <c r="C214" s="301"/>
      <c r="D214" s="302"/>
    </row>
    <row r="215" spans="1:4" x14ac:dyDescent="0.25">
      <c r="A215" s="343" t="s">
        <v>127</v>
      </c>
      <c r="B215" s="301"/>
      <c r="C215" s="301"/>
      <c r="D215" s="302"/>
    </row>
    <row r="216" spans="1:4" x14ac:dyDescent="0.25">
      <c r="A216" s="253" t="s">
        <v>128</v>
      </c>
      <c r="B216" s="342" t="s">
        <v>123</v>
      </c>
      <c r="C216" s="299"/>
      <c r="D216" s="299"/>
    </row>
  </sheetData>
  <mergeCells count="25">
    <mergeCell ref="A215:D215"/>
    <mergeCell ref="A19:D19"/>
    <mergeCell ref="B38:D38"/>
    <mergeCell ref="B37:D37"/>
    <mergeCell ref="A34:D34"/>
    <mergeCell ref="B211:D211"/>
    <mergeCell ref="A48:D48"/>
    <mergeCell ref="B40:D40"/>
    <mergeCell ref="A203:D203"/>
    <mergeCell ref="A1:D1"/>
    <mergeCell ref="B36:D36"/>
    <mergeCell ref="B213:D213"/>
    <mergeCell ref="B216:D216"/>
    <mergeCell ref="B212:D212"/>
    <mergeCell ref="B35:D35"/>
    <mergeCell ref="B4:D4"/>
    <mergeCell ref="A208:D208"/>
    <mergeCell ref="A90:D90"/>
    <mergeCell ref="B209:D209"/>
    <mergeCell ref="A75:D75"/>
    <mergeCell ref="B214:D214"/>
    <mergeCell ref="C18:D18"/>
    <mergeCell ref="B39:D39"/>
    <mergeCell ref="A42:D42"/>
    <mergeCell ref="B210:D210"/>
  </mergeCells>
  <hyperlinks>
    <hyperlink ref="B209" r:id="rId1" xr:uid="{00000000-0004-0000-0B00-000000000000}"/>
    <hyperlink ref="B210" r:id="rId2" xr:uid="{00000000-0004-0000-0B00-000001000000}"/>
    <hyperlink ref="B213" r:id="rId3" xr:uid="{00000000-0004-0000-0B00-000002000000}"/>
    <hyperlink ref="B214" r:id="rId4" xr:uid="{00000000-0004-0000-0B00-000003000000}"/>
  </hyperlinks>
  <pageMargins left="0.75" right="0.75" top="1" bottom="1" header="0.5" footer="0.5"/>
  <drawing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6608434</v>
      </c>
      <c r="C2" s="8"/>
      <c r="D2" s="9"/>
    </row>
    <row r="3" spans="1:4" x14ac:dyDescent="0.25">
      <c r="A3" s="26" t="s">
        <v>2</v>
      </c>
      <c r="B3" s="34">
        <v>4064010500306</v>
      </c>
      <c r="C3" s="23"/>
      <c r="D3" s="24"/>
    </row>
    <row r="4" spans="1:4" ht="31.35" customHeight="1" x14ac:dyDescent="0.25">
      <c r="A4" s="26" t="s">
        <v>3</v>
      </c>
      <c r="B4" s="324" t="s">
        <v>352</v>
      </c>
      <c r="C4" s="305"/>
      <c r="D4" s="306"/>
    </row>
    <row r="5" spans="1:4" x14ac:dyDescent="0.25">
      <c r="A5" s="26" t="s">
        <v>5</v>
      </c>
      <c r="B5" s="4" t="s">
        <v>1379</v>
      </c>
      <c r="C5" s="23" t="s">
        <v>1380</v>
      </c>
      <c r="D5" s="24" t="s">
        <v>1381</v>
      </c>
    </row>
    <row r="6" spans="1:4" x14ac:dyDescent="0.25">
      <c r="A6" s="26" t="s">
        <v>9</v>
      </c>
      <c r="B6" s="32"/>
      <c r="C6" s="16"/>
      <c r="D6" s="29"/>
    </row>
    <row r="7" spans="1:4" x14ac:dyDescent="0.25">
      <c r="A7" s="26" t="s">
        <v>10</v>
      </c>
      <c r="B7" s="67">
        <v>40381.613194444442</v>
      </c>
      <c r="C7" s="16"/>
      <c r="D7" s="29"/>
    </row>
    <row r="8" spans="1:4" x14ac:dyDescent="0.25">
      <c r="A8" s="26" t="s">
        <v>11</v>
      </c>
      <c r="B8" s="4" t="s">
        <v>1382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663</v>
      </c>
      <c r="C14" s="23"/>
      <c r="D14" s="24"/>
    </row>
    <row r="15" spans="1:4" x14ac:dyDescent="0.25">
      <c r="A15" s="26" t="s">
        <v>24</v>
      </c>
      <c r="B15" s="4" t="s">
        <v>152</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1383</v>
      </c>
      <c r="C21" s="25" t="s">
        <v>1151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7</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-38.15</v>
      </c>
      <c r="C53" s="1">
        <v>-17.489999999999998</v>
      </c>
      <c r="D53" s="1">
        <v>-10.17</v>
      </c>
    </row>
    <row r="54" spans="1:4" x14ac:dyDescent="0.25">
      <c r="A54" s="26" t="s">
        <v>69</v>
      </c>
      <c r="B54" s="1">
        <v>-38.000339741652297</v>
      </c>
      <c r="C54" s="1">
        <v>-165.69461434075799</v>
      </c>
      <c r="D54" s="1">
        <v>-23.411219093339881</v>
      </c>
    </row>
    <row r="55" spans="1:4" x14ac:dyDescent="0.25">
      <c r="A55" s="26" t="s">
        <v>70</v>
      </c>
      <c r="B55" s="1">
        <v>-36.700000000000003</v>
      </c>
      <c r="C55" s="1">
        <v>-14.79</v>
      </c>
      <c r="D55" s="1">
        <v>-23.67</v>
      </c>
    </row>
    <row r="56" spans="1:4" x14ac:dyDescent="0.25">
      <c r="A56" s="26" t="s">
        <v>71</v>
      </c>
      <c r="B56" s="1">
        <v>-141.1</v>
      </c>
      <c r="C56" s="1">
        <v>-63.68</v>
      </c>
      <c r="D56" s="1">
        <v>-3081.63</v>
      </c>
    </row>
    <row r="57" spans="1:4" x14ac:dyDescent="0.25">
      <c r="A57" s="13" t="s">
        <v>72</v>
      </c>
      <c r="B57" s="1"/>
      <c r="C57" s="1"/>
      <c r="D57" s="1"/>
    </row>
    <row r="58" spans="1:4" x14ac:dyDescent="0.25">
      <c r="A58" s="26" t="s">
        <v>73</v>
      </c>
      <c r="B58" s="1">
        <v>0</v>
      </c>
      <c r="C58" s="1">
        <v>0</v>
      </c>
      <c r="D58" s="1">
        <v>11.040229763956731</v>
      </c>
    </row>
    <row r="59" spans="1:4" ht="29.45" customHeight="1" x14ac:dyDescent="0.25">
      <c r="A59" s="26" t="s">
        <v>74</v>
      </c>
      <c r="B59" s="1">
        <v>0.98431847749721446</v>
      </c>
      <c r="C59" s="1">
        <v>0.72350583356101283</v>
      </c>
      <c r="D59" s="1">
        <v>2.2670818800462258</v>
      </c>
    </row>
    <row r="60" spans="1:4" ht="30" x14ac:dyDescent="0.25">
      <c r="A60" s="14" t="s">
        <v>75</v>
      </c>
      <c r="B60" s="1">
        <v>2.6565200159064402</v>
      </c>
      <c r="C60" s="1">
        <v>1.225940100115724</v>
      </c>
      <c r="D60" s="1">
        <v>5.4284735119031673</v>
      </c>
    </row>
    <row r="61" spans="1:4" x14ac:dyDescent="0.25">
      <c r="A61" s="13" t="s">
        <v>76</v>
      </c>
      <c r="B61" s="1"/>
      <c r="C61" s="1"/>
      <c r="D61" s="1"/>
    </row>
    <row r="62" spans="1:4" ht="32.1" customHeight="1" x14ac:dyDescent="0.25">
      <c r="A62" s="26" t="s">
        <v>77</v>
      </c>
      <c r="B62" s="1">
        <v>0.32873616824649421</v>
      </c>
      <c r="C62" s="1">
        <v>0.76776316524576238</v>
      </c>
      <c r="D62" s="1">
        <v>0.99232056255750301</v>
      </c>
    </row>
    <row r="63" spans="1:4" ht="32.1" customHeight="1" x14ac:dyDescent="0.25">
      <c r="A63" s="14" t="s">
        <v>78</v>
      </c>
      <c r="B63" s="1">
        <v>1.2638609302699411</v>
      </c>
      <c r="C63" s="1">
        <v>3.305949144795401</v>
      </c>
      <c r="D63" s="1">
        <v>129.21787175010169</v>
      </c>
    </row>
    <row r="64" spans="1:4" ht="32.1" customHeight="1" x14ac:dyDescent="0.25">
      <c r="A64" s="14" t="s">
        <v>79</v>
      </c>
      <c r="B64" s="1">
        <v>-0.9639360639710578</v>
      </c>
      <c r="C64" s="1">
        <v>-0.56430194773739628</v>
      </c>
      <c r="D64" s="1">
        <v>-1.8824468565140691</v>
      </c>
    </row>
    <row r="65" spans="1:4" ht="30" x14ac:dyDescent="0.25">
      <c r="A65" s="14" t="s">
        <v>80</v>
      </c>
      <c r="B65" s="1" t="e">
        <v>#DIV/0!</v>
      </c>
      <c r="C65" s="1" t="e">
        <v>#DIV/0!</v>
      </c>
      <c r="D65" s="1">
        <v>-2.851746367025636</v>
      </c>
    </row>
    <row r="66" spans="1:4" x14ac:dyDescent="0.25">
      <c r="A66" s="13" t="s">
        <v>81</v>
      </c>
      <c r="B66" s="1"/>
      <c r="C66" s="1"/>
      <c r="D66" s="1"/>
    </row>
    <row r="67" spans="1:4" ht="32.1" customHeight="1" x14ac:dyDescent="0.25">
      <c r="A67" s="26" t="s">
        <v>82</v>
      </c>
      <c r="B67" s="1">
        <v>0.72463589718118093</v>
      </c>
      <c r="C67" s="1">
        <v>0.39624622342881899</v>
      </c>
      <c r="D67" s="1">
        <v>0.97347260182782591</v>
      </c>
    </row>
    <row r="68" spans="1:4" ht="30" x14ac:dyDescent="0.25">
      <c r="A68" s="14" t="s">
        <v>83</v>
      </c>
      <c r="B68" s="1">
        <v>0.41315529179030658</v>
      </c>
      <c r="C68" s="1" t="e">
        <v>#DIV/0!</v>
      </c>
      <c r="D68" s="1">
        <v>9.3306740358043969E-2</v>
      </c>
    </row>
    <row r="69" spans="1:4" ht="32.1" customHeight="1" x14ac:dyDescent="0.25">
      <c r="A69" s="13" t="s">
        <v>84</v>
      </c>
      <c r="B69" s="1"/>
      <c r="C69" s="1"/>
      <c r="D69" s="1"/>
    </row>
    <row r="70" spans="1:4" ht="32.1" customHeight="1" x14ac:dyDescent="0.25">
      <c r="A70" s="14" t="s">
        <v>85</v>
      </c>
      <c r="B70" s="1">
        <v>2.723771329396083</v>
      </c>
      <c r="C70" s="1">
        <v>0.92018259959978166</v>
      </c>
      <c r="D70" s="1">
        <v>0.89324160985623247</v>
      </c>
    </row>
    <row r="71" spans="1:4" s="16" customFormat="1" ht="30" x14ac:dyDescent="0.25">
      <c r="A71" s="14" t="s">
        <v>86</v>
      </c>
      <c r="B71" s="1">
        <v>2.6050902015963162</v>
      </c>
      <c r="C71" s="1">
        <v>0.86917273058031652</v>
      </c>
      <c r="D71" s="1">
        <v>0.84691964971577816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8053178</v>
      </c>
      <c r="C78" s="2">
        <v>4844458</v>
      </c>
      <c r="D78" s="2">
        <v>10044315</v>
      </c>
    </row>
    <row r="79" spans="1:4" x14ac:dyDescent="0.25">
      <c r="A79" s="26" t="s">
        <v>92</v>
      </c>
      <c r="B79" s="2">
        <v>-3060235</v>
      </c>
      <c r="C79" s="2">
        <v>-8027006</v>
      </c>
      <c r="D79" s="2">
        <v>-2964801</v>
      </c>
    </row>
    <row r="80" spans="1:4" x14ac:dyDescent="0.25">
      <c r="A80" s="26" t="s">
        <v>93</v>
      </c>
      <c r="B80" s="2">
        <v>-3072101</v>
      </c>
      <c r="C80" s="2">
        <v>-847117</v>
      </c>
      <c r="D80" s="2">
        <v>-1288399</v>
      </c>
    </row>
    <row r="81" spans="1:4" x14ac:dyDescent="0.25">
      <c r="A81" s="26" t="s">
        <v>94</v>
      </c>
      <c r="B81" s="2">
        <v>0</v>
      </c>
      <c r="C81" s="2">
        <v>0</v>
      </c>
      <c r="D81" s="2">
        <v>0</v>
      </c>
    </row>
    <row r="82" spans="1:4" x14ac:dyDescent="0.25">
      <c r="A82" s="26" t="s">
        <v>95</v>
      </c>
      <c r="B82" s="25">
        <v>3072101</v>
      </c>
      <c r="C82" s="25">
        <v>847117</v>
      </c>
      <c r="D82" s="25">
        <v>1288399</v>
      </c>
    </row>
    <row r="83" spans="1:4" ht="15.95" customHeight="1" x14ac:dyDescent="0.25"/>
    <row r="84" spans="1:4" ht="15.75" x14ac:dyDescent="0.25">
      <c r="A84" s="11" t="s">
        <v>96</v>
      </c>
      <c r="B84" s="12">
        <v>2023</v>
      </c>
      <c r="C84" s="12">
        <v>2024</v>
      </c>
      <c r="D84" s="12">
        <v>2025</v>
      </c>
    </row>
    <row r="85" spans="1:4" x14ac:dyDescent="0.25">
      <c r="A85" s="26" t="s">
        <v>97</v>
      </c>
      <c r="B85" s="2">
        <v>8370956</v>
      </c>
      <c r="C85" s="2">
        <v>5727808</v>
      </c>
      <c r="D85" s="2">
        <v>5444279</v>
      </c>
    </row>
    <row r="86" spans="1:4" x14ac:dyDescent="0.25">
      <c r="A86" s="26" t="s">
        <v>98</v>
      </c>
      <c r="B86" s="2">
        <v>2751836</v>
      </c>
      <c r="C86" s="2">
        <v>4397600</v>
      </c>
      <c r="D86" s="2">
        <v>5402470</v>
      </c>
    </row>
    <row r="87" spans="1:4" x14ac:dyDescent="0.25">
      <c r="A87" s="26" t="s">
        <v>99</v>
      </c>
      <c r="B87" s="2">
        <v>2177325</v>
      </c>
      <c r="C87" s="2">
        <v>1330208</v>
      </c>
      <c r="D87" s="2">
        <v>41809</v>
      </c>
    </row>
    <row r="88" spans="1:4" x14ac:dyDescent="0.25">
      <c r="A88" s="26" t="s">
        <v>100</v>
      </c>
      <c r="B88" s="2">
        <v>8370956</v>
      </c>
      <c r="C88" s="2">
        <v>5727808</v>
      </c>
      <c r="D88" s="2">
        <v>5444279</v>
      </c>
    </row>
    <row r="89" spans="1:4" x14ac:dyDescent="0.25">
      <c r="A89" s="26" t="s">
        <v>101</v>
      </c>
      <c r="B89" s="2">
        <v>5619120</v>
      </c>
      <c r="C89" s="2">
        <v>1330208</v>
      </c>
      <c r="D89" s="2">
        <v>41809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2751836</v>
      </c>
      <c r="C95" s="2">
        <v>4397600</v>
      </c>
      <c r="D95" s="2">
        <v>5402470</v>
      </c>
    </row>
    <row r="96" spans="1:4" x14ac:dyDescent="0.25">
      <c r="A96" s="41" t="s">
        <v>105</v>
      </c>
      <c r="B96" s="2">
        <v>-2854791</v>
      </c>
      <c r="C96" s="2">
        <v>-7792991</v>
      </c>
      <c r="D96" s="2">
        <v>-2869919</v>
      </c>
    </row>
    <row r="97" spans="1:4" x14ac:dyDescent="0.25">
      <c r="A97" s="41" t="s">
        <v>106</v>
      </c>
      <c r="B97" s="33">
        <v>-0.9639360639710578</v>
      </c>
      <c r="C97" s="33">
        <v>-0.56430194773739628</v>
      </c>
      <c r="D97" s="33">
        <v>-1.8824468565140691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2751836</v>
      </c>
      <c r="C118" s="2">
        <v>4397600</v>
      </c>
      <c r="D118" s="2">
        <v>5402470</v>
      </c>
    </row>
    <row r="119" spans="1:4" x14ac:dyDescent="0.25">
      <c r="A119" s="26" t="s">
        <v>108</v>
      </c>
      <c r="B119" s="2">
        <v>8053178</v>
      </c>
      <c r="C119" s="2">
        <v>5100269</v>
      </c>
      <c r="D119" s="2">
        <v>12664018</v>
      </c>
    </row>
    <row r="136" spans="1:4" x14ac:dyDescent="0.25">
      <c r="A136" s="3" t="s">
        <v>109</v>
      </c>
    </row>
    <row r="138" spans="1:4" x14ac:dyDescent="0.25">
      <c r="A138" s="25"/>
      <c r="B138" s="12">
        <v>2023</v>
      </c>
      <c r="C138" s="12">
        <v>2024</v>
      </c>
      <c r="D138" s="12">
        <v>2025</v>
      </c>
    </row>
    <row r="139" spans="1:4" ht="32.1" customHeight="1" x14ac:dyDescent="0.25">
      <c r="A139" s="26" t="s">
        <v>77</v>
      </c>
      <c r="B139" s="1">
        <v>0.32873616824649421</v>
      </c>
      <c r="C139" s="1">
        <v>0.76776316524576238</v>
      </c>
      <c r="D139" s="1">
        <v>0.99232056255750301</v>
      </c>
    </row>
    <row r="140" spans="1:4" ht="30" x14ac:dyDescent="0.25">
      <c r="A140" s="14" t="s">
        <v>78</v>
      </c>
      <c r="B140" s="1">
        <v>1.2638609302699411</v>
      </c>
      <c r="C140" s="1">
        <v>3.305949144795401</v>
      </c>
      <c r="D140" s="1">
        <v>129.21787175010169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-38.15</v>
      </c>
      <c r="C161" s="1">
        <v>-17.489999999999998</v>
      </c>
      <c r="D161" s="1">
        <v>-10.17</v>
      </c>
    </row>
    <row r="162" spans="1:4" x14ac:dyDescent="0.25">
      <c r="A162" s="26" t="s">
        <v>69</v>
      </c>
      <c r="B162" s="1">
        <v>-38.000339741652297</v>
      </c>
      <c r="C162" s="1">
        <v>-165.69461434075799</v>
      </c>
      <c r="D162" s="1">
        <v>-23.411219093339881</v>
      </c>
    </row>
    <row r="163" spans="1:4" x14ac:dyDescent="0.25">
      <c r="A163" s="26" t="s">
        <v>70</v>
      </c>
      <c r="B163" s="1">
        <v>-36.700000000000003</v>
      </c>
      <c r="C163" s="1">
        <v>-14.79</v>
      </c>
      <c r="D163" s="1">
        <v>-23.67</v>
      </c>
    </row>
    <row r="164" spans="1:4" x14ac:dyDescent="0.25">
      <c r="A164" s="26" t="s">
        <v>71</v>
      </c>
      <c r="B164" s="1">
        <v>-141.1</v>
      </c>
      <c r="C164" s="1">
        <v>-63.68</v>
      </c>
      <c r="D164" s="1">
        <v>-3081.63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2.723771329396083</v>
      </c>
      <c r="C185" s="1">
        <v>0.92018259959978166</v>
      </c>
      <c r="D185" s="1">
        <v>0.89324160985623247</v>
      </c>
    </row>
    <row r="186" spans="1:4" ht="30" x14ac:dyDescent="0.25">
      <c r="A186" s="14" t="s">
        <v>86</v>
      </c>
      <c r="B186" s="1">
        <v>2.6050902015963162</v>
      </c>
      <c r="C186" s="1">
        <v>0.86917273058031652</v>
      </c>
      <c r="D186" s="1">
        <v>0.84691964971577816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4087771</v>
      </c>
      <c r="C2" s="8"/>
      <c r="D2" s="9"/>
    </row>
    <row r="3" spans="1:4" x14ac:dyDescent="0.25">
      <c r="A3" s="26" t="s">
        <v>2</v>
      </c>
      <c r="B3" s="34">
        <v>4019983102163</v>
      </c>
      <c r="C3" s="23"/>
      <c r="D3" s="24"/>
    </row>
    <row r="4" spans="1:4" ht="31.35" customHeight="1" x14ac:dyDescent="0.25">
      <c r="A4" s="26" t="s">
        <v>3</v>
      </c>
      <c r="B4" s="324" t="s">
        <v>353</v>
      </c>
      <c r="C4" s="305"/>
      <c r="D4" s="306"/>
    </row>
    <row r="5" spans="1:4" x14ac:dyDescent="0.25">
      <c r="A5" s="26" t="s">
        <v>5</v>
      </c>
      <c r="B5" s="4" t="s">
        <v>1384</v>
      </c>
      <c r="C5" s="23" t="s">
        <v>539</v>
      </c>
      <c r="D5" s="24" t="s">
        <v>1385</v>
      </c>
    </row>
    <row r="6" spans="1:4" x14ac:dyDescent="0.25">
      <c r="A6" s="26" t="s">
        <v>9</v>
      </c>
      <c r="B6" s="32"/>
      <c r="C6" s="16"/>
      <c r="D6" s="29"/>
    </row>
    <row r="7" spans="1:4" x14ac:dyDescent="0.25">
      <c r="A7" s="26" t="s">
        <v>10</v>
      </c>
      <c r="B7" s="32"/>
      <c r="C7" s="16"/>
      <c r="D7" s="29"/>
    </row>
    <row r="8" spans="1:4" x14ac:dyDescent="0.25">
      <c r="A8" s="26" t="s">
        <v>11</v>
      </c>
      <c r="B8" s="4" t="s">
        <v>1386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21</v>
      </c>
      <c r="C13" s="23"/>
      <c r="D13" s="24"/>
    </row>
    <row r="14" spans="1:4" x14ac:dyDescent="0.25">
      <c r="A14" s="26" t="s">
        <v>22</v>
      </c>
      <c r="B14" s="4" t="s">
        <v>1387</v>
      </c>
      <c r="C14" s="23"/>
      <c r="D14" s="24"/>
    </row>
    <row r="15" spans="1:4" x14ac:dyDescent="0.25">
      <c r="A15" s="26" t="s">
        <v>24</v>
      </c>
      <c r="B15" s="4" t="s">
        <v>354</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749</v>
      </c>
      <c r="C21" s="25" t="s">
        <v>1066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1.368808093425657</v>
      </c>
      <c r="C53" s="1">
        <v>0.39690411216978339</v>
      </c>
      <c r="D53" s="1">
        <v>0.43292552370925408</v>
      </c>
    </row>
    <row r="54" spans="1:4" x14ac:dyDescent="0.25">
      <c r="A54" s="26" t="s">
        <v>69</v>
      </c>
      <c r="B54" s="1">
        <v>0.31685269378760023</v>
      </c>
      <c r="C54" s="1">
        <v>-3.646622298799397</v>
      </c>
      <c r="D54" s="1">
        <v>-8.4959465251358696E-2</v>
      </c>
    </row>
    <row r="55" spans="1:4" x14ac:dyDescent="0.25">
      <c r="A55" s="26" t="s">
        <v>70</v>
      </c>
      <c r="B55" s="1">
        <v>0.97777478790580985</v>
      </c>
      <c r="C55" s="1">
        <v>0.30945513451481271</v>
      </c>
      <c r="D55" s="1">
        <v>0.37047185931142679</v>
      </c>
    </row>
    <row r="56" spans="1:4" x14ac:dyDescent="0.25">
      <c r="A56" s="26" t="s">
        <v>71</v>
      </c>
      <c r="B56" s="1">
        <v>2.3293855391812128</v>
      </c>
      <c r="C56" s="1">
        <v>0.73350348001060928</v>
      </c>
      <c r="D56" s="1">
        <v>0.85664751927911986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0.78888801046307544</v>
      </c>
      <c r="C59" s="1">
        <v>0.82726325880443352</v>
      </c>
      <c r="D59" s="1">
        <v>0.8594947879715108</v>
      </c>
    </row>
    <row r="60" spans="1:4" ht="30" x14ac:dyDescent="0.25">
      <c r="A60" s="14" t="s">
        <v>75</v>
      </c>
      <c r="B60" s="1">
        <v>3.3241627348725151</v>
      </c>
      <c r="C60" s="1">
        <v>1.6745623910618641</v>
      </c>
      <c r="D60" s="1">
        <v>1.7783483251382619</v>
      </c>
    </row>
    <row r="61" spans="1:4" x14ac:dyDescent="0.25">
      <c r="A61" s="13" t="s">
        <v>76</v>
      </c>
      <c r="B61" s="1"/>
      <c r="C61" s="1"/>
      <c r="D61" s="1"/>
    </row>
    <row r="62" spans="1:4" ht="32.1" customHeight="1" x14ac:dyDescent="0.25">
      <c r="A62" s="26" t="s">
        <v>77</v>
      </c>
      <c r="B62" s="1">
        <v>0.49063491281160199</v>
      </c>
      <c r="C62" s="1">
        <v>0.48871099415459218</v>
      </c>
      <c r="D62" s="1">
        <v>0.47667318264320591</v>
      </c>
    </row>
    <row r="63" spans="1:4" ht="32.1" customHeight="1" x14ac:dyDescent="0.25">
      <c r="A63" s="14" t="s">
        <v>78</v>
      </c>
      <c r="B63" s="1">
        <v>1.1688559421424509</v>
      </c>
      <c r="C63" s="1">
        <v>1.158394787967814</v>
      </c>
      <c r="D63" s="1">
        <v>1.1022183983883229</v>
      </c>
    </row>
    <row r="64" spans="1:4" ht="32.1" customHeight="1" x14ac:dyDescent="0.25">
      <c r="A64" s="14" t="s">
        <v>79</v>
      </c>
      <c r="B64" s="1">
        <v>12.599148875104619</v>
      </c>
      <c r="C64" s="1">
        <v>51.427720266658497</v>
      </c>
      <c r="D64" s="1">
        <v>12.67568423291242</v>
      </c>
    </row>
    <row r="65" spans="1:4" ht="30" x14ac:dyDescent="0.25">
      <c r="A65" s="14" t="s">
        <v>80</v>
      </c>
      <c r="B65" s="1">
        <v>3.9387683628129312E-2</v>
      </c>
      <c r="C65" s="1">
        <v>-3.952444315809871</v>
      </c>
      <c r="D65" s="1">
        <v>-0.31915772901702261</v>
      </c>
    </row>
    <row r="66" spans="1:4" x14ac:dyDescent="0.25">
      <c r="A66" s="13" t="s">
        <v>81</v>
      </c>
      <c r="B66" s="1"/>
      <c r="C66" s="1"/>
      <c r="D66" s="1"/>
    </row>
    <row r="67" spans="1:4" ht="32.1" customHeight="1" x14ac:dyDescent="0.25">
      <c r="A67" s="26" t="s">
        <v>82</v>
      </c>
      <c r="B67" s="1">
        <v>1.0985443243670949</v>
      </c>
      <c r="C67" s="1">
        <v>1.0225325594525041</v>
      </c>
      <c r="D67" s="1">
        <v>1.011712611248849</v>
      </c>
    </row>
    <row r="68" spans="1:4" ht="30" x14ac:dyDescent="0.25">
      <c r="A68" s="14" t="s">
        <v>83</v>
      </c>
      <c r="B68" s="1">
        <v>0.12582766320331479</v>
      </c>
      <c r="C68" s="1">
        <v>0</v>
      </c>
      <c r="D68" s="1">
        <v>0</v>
      </c>
    </row>
    <row r="69" spans="1:4" ht="32.1" customHeight="1" x14ac:dyDescent="0.25">
      <c r="A69" s="13" t="s">
        <v>84</v>
      </c>
      <c r="B69" s="1"/>
      <c r="C69" s="1"/>
      <c r="D69" s="1"/>
    </row>
    <row r="70" spans="1:4" ht="32.1" customHeight="1" x14ac:dyDescent="0.25">
      <c r="A70" s="14" t="s">
        <v>85</v>
      </c>
      <c r="B70" s="1">
        <v>2.2884404812989101</v>
      </c>
      <c r="C70" s="1">
        <v>2.168144549898444</v>
      </c>
      <c r="D70" s="1">
        <v>2.252509970877326</v>
      </c>
    </row>
    <row r="71" spans="1:4" s="16" customFormat="1" ht="30" x14ac:dyDescent="0.25">
      <c r="A71" s="14" t="s">
        <v>86</v>
      </c>
      <c r="B71" s="1">
        <v>2.2238648164473349</v>
      </c>
      <c r="C71" s="1">
        <v>2.098684168238949</v>
      </c>
      <c r="D71" s="1">
        <v>2.1984037658533571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80785174</v>
      </c>
      <c r="C78" s="2">
        <v>88378525</v>
      </c>
      <c r="D78" s="2">
        <v>95445516</v>
      </c>
    </row>
    <row r="79" spans="1:4" x14ac:dyDescent="0.25">
      <c r="A79" s="26" t="s">
        <v>92</v>
      </c>
      <c r="B79" s="2">
        <v>255970</v>
      </c>
      <c r="C79" s="2">
        <v>-3222831</v>
      </c>
      <c r="D79" s="2">
        <v>-81090</v>
      </c>
    </row>
    <row r="80" spans="1:4" x14ac:dyDescent="0.25">
      <c r="A80" s="26" t="s">
        <v>93</v>
      </c>
      <c r="B80" s="2">
        <v>2083989</v>
      </c>
      <c r="C80" s="2">
        <v>1222954</v>
      </c>
      <c r="D80" s="2">
        <v>857289</v>
      </c>
    </row>
    <row r="81" spans="1:4" x14ac:dyDescent="0.25">
      <c r="A81" s="26" t="s">
        <v>94</v>
      </c>
      <c r="B81" s="2">
        <v>1105794</v>
      </c>
      <c r="C81" s="2">
        <v>350778</v>
      </c>
      <c r="D81" s="2">
        <v>413208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113092914</v>
      </c>
      <c r="C85" s="2">
        <v>113353427</v>
      </c>
      <c r="D85" s="2">
        <v>111535597</v>
      </c>
    </row>
    <row r="86" spans="1:4" x14ac:dyDescent="0.25">
      <c r="A86" s="26" t="s">
        <v>98</v>
      </c>
      <c r="B86" s="2">
        <v>55487332</v>
      </c>
      <c r="C86" s="2">
        <v>55397066</v>
      </c>
      <c r="D86" s="2">
        <v>53166028</v>
      </c>
    </row>
    <row r="87" spans="1:4" x14ac:dyDescent="0.25">
      <c r="A87" s="26" t="s">
        <v>99</v>
      </c>
      <c r="B87" s="2">
        <v>47471489</v>
      </c>
      <c r="C87" s="2">
        <v>47822268</v>
      </c>
      <c r="D87" s="2">
        <v>48235475</v>
      </c>
    </row>
    <row r="88" spans="1:4" x14ac:dyDescent="0.25">
      <c r="A88" s="26" t="s">
        <v>100</v>
      </c>
      <c r="B88" s="2">
        <v>113092914</v>
      </c>
      <c r="C88" s="2">
        <v>113353427</v>
      </c>
      <c r="D88" s="2">
        <v>111535597</v>
      </c>
    </row>
    <row r="89" spans="1:4" x14ac:dyDescent="0.25">
      <c r="A89" s="26" t="s">
        <v>101</v>
      </c>
      <c r="B89" s="2">
        <v>57605582</v>
      </c>
      <c r="C89" s="2">
        <v>57956361</v>
      </c>
      <c r="D89" s="2">
        <v>58369569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55487332</v>
      </c>
      <c r="C95" s="2">
        <v>55397066</v>
      </c>
      <c r="D95" s="2">
        <v>53166028</v>
      </c>
    </row>
    <row r="96" spans="1:4" x14ac:dyDescent="0.25">
      <c r="A96" s="41" t="s">
        <v>105</v>
      </c>
      <c r="B96" s="2">
        <v>4404054</v>
      </c>
      <c r="C96" s="2">
        <v>1077183</v>
      </c>
      <c r="D96" s="2">
        <v>4194332</v>
      </c>
    </row>
    <row r="97" spans="1:4" x14ac:dyDescent="0.25">
      <c r="A97" s="41" t="s">
        <v>106</v>
      </c>
      <c r="B97" s="33">
        <v>12.599148875104619</v>
      </c>
      <c r="C97" s="33">
        <v>51.427720266658497</v>
      </c>
      <c r="D97" s="33">
        <v>12.67568423291242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55487332</v>
      </c>
      <c r="C118" s="2">
        <v>55397066</v>
      </c>
      <c r="D118" s="2">
        <v>53166028</v>
      </c>
    </row>
    <row r="119" spans="1:4" x14ac:dyDescent="0.25">
      <c r="A119" s="26" t="s">
        <v>108</v>
      </c>
      <c r="B119" s="2">
        <v>88464900</v>
      </c>
      <c r="C119" s="2">
        <v>93665369</v>
      </c>
      <c r="D119" s="2">
        <v>96645472</v>
      </c>
    </row>
    <row r="136" spans="1:4" x14ac:dyDescent="0.25">
      <c r="A136" s="3" t="s">
        <v>109</v>
      </c>
    </row>
    <row r="138" spans="1:4" x14ac:dyDescent="0.25">
      <c r="A138" s="25"/>
      <c r="B138" s="12">
        <v>2023</v>
      </c>
      <c r="C138" s="12">
        <v>2024</v>
      </c>
      <c r="D138" s="12">
        <v>2025</v>
      </c>
    </row>
    <row r="139" spans="1:4" ht="32.1" customHeight="1" x14ac:dyDescent="0.25">
      <c r="A139" s="26" t="s">
        <v>77</v>
      </c>
      <c r="B139" s="1">
        <v>0.49063491281160199</v>
      </c>
      <c r="C139" s="1">
        <v>0.48871099415459218</v>
      </c>
      <c r="D139" s="1">
        <v>0.47667318264320591</v>
      </c>
    </row>
    <row r="140" spans="1:4" ht="30" x14ac:dyDescent="0.25">
      <c r="A140" s="14" t="s">
        <v>78</v>
      </c>
      <c r="B140" s="1">
        <v>1.1688559421424509</v>
      </c>
      <c r="C140" s="1">
        <v>1.158394787967814</v>
      </c>
      <c r="D140" s="1">
        <v>1.1022183983883229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1.368808093425657</v>
      </c>
      <c r="C161" s="1">
        <v>0.39690411216978339</v>
      </c>
      <c r="D161" s="1">
        <v>0.43292552370925408</v>
      </c>
    </row>
    <row r="162" spans="1:4" x14ac:dyDescent="0.25">
      <c r="A162" s="26" t="s">
        <v>69</v>
      </c>
      <c r="B162" s="1">
        <v>0.31685269378760023</v>
      </c>
      <c r="C162" s="1">
        <v>-3.646622298799397</v>
      </c>
      <c r="D162" s="1">
        <v>-8.4959465251358696E-2</v>
      </c>
    </row>
    <row r="163" spans="1:4" x14ac:dyDescent="0.25">
      <c r="A163" s="26" t="s">
        <v>558</v>
      </c>
      <c r="B163" s="1">
        <v>0.97777478790580985</v>
      </c>
      <c r="C163" s="1">
        <v>0.30945513451481271</v>
      </c>
      <c r="D163" s="1">
        <v>0.37047185931142679</v>
      </c>
    </row>
    <row r="164" spans="1:4" x14ac:dyDescent="0.25">
      <c r="A164" s="26" t="s">
        <v>71</v>
      </c>
      <c r="B164" s="1">
        <v>2.3293855391812128</v>
      </c>
      <c r="C164" s="1">
        <v>0.73350348001060928</v>
      </c>
      <c r="D164" s="1">
        <v>0.85664751927911986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2.2884404812989101</v>
      </c>
      <c r="C185" s="1">
        <v>2.168144549898444</v>
      </c>
      <c r="D185" s="1">
        <v>2.252509970877326</v>
      </c>
    </row>
    <row r="186" spans="1:4" ht="30" x14ac:dyDescent="0.25">
      <c r="A186" s="14" t="s">
        <v>86</v>
      </c>
      <c r="B186" s="1">
        <v>2.2238648164473349</v>
      </c>
      <c r="C186" s="1">
        <v>2.098684168238949</v>
      </c>
      <c r="D186" s="1">
        <v>2.1984037658533571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1388</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800-000000000000}"/>
  </hyperlinks>
  <pageMargins left="0.75" right="0.75" top="1" bottom="1" header="0.5" footer="0.5"/>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7484372</v>
      </c>
      <c r="C2" s="8"/>
      <c r="D2" s="9"/>
    </row>
    <row r="3" spans="1:4" x14ac:dyDescent="0.25">
      <c r="A3" s="26" t="s">
        <v>2</v>
      </c>
      <c r="B3" s="34">
        <v>4019021509857</v>
      </c>
      <c r="C3" s="23"/>
      <c r="D3" s="24"/>
    </row>
    <row r="4" spans="1:4" ht="31.35" customHeight="1" x14ac:dyDescent="0.25">
      <c r="A4" s="26" t="s">
        <v>3</v>
      </c>
      <c r="B4" s="324" t="s">
        <v>355</v>
      </c>
      <c r="C4" s="305"/>
      <c r="D4" s="306"/>
    </row>
    <row r="5" spans="1:4" x14ac:dyDescent="0.25">
      <c r="A5" s="26" t="s">
        <v>5</v>
      </c>
      <c r="B5" s="4" t="s">
        <v>1384</v>
      </c>
      <c r="C5" s="23" t="s">
        <v>539</v>
      </c>
      <c r="D5" s="24" t="s">
        <v>788</v>
      </c>
    </row>
    <row r="6" spans="1:4" x14ac:dyDescent="0.25">
      <c r="A6" s="26" t="s">
        <v>9</v>
      </c>
      <c r="B6" s="32"/>
      <c r="C6" s="16"/>
      <c r="D6" s="29"/>
    </row>
    <row r="7" spans="1:4" x14ac:dyDescent="0.25">
      <c r="A7" s="26" t="s">
        <v>10</v>
      </c>
      <c r="B7" s="67">
        <v>44237.530555555553</v>
      </c>
      <c r="C7" s="16"/>
      <c r="D7" s="29"/>
    </row>
    <row r="8" spans="1:4" x14ac:dyDescent="0.25">
      <c r="A8" s="26" t="s">
        <v>11</v>
      </c>
      <c r="B8" s="4" t="s">
        <v>1389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308000</v>
      </c>
      <c r="C12" s="16"/>
      <c r="D12" s="29"/>
    </row>
    <row r="13" spans="1:4" x14ac:dyDescent="0.25">
      <c r="A13" s="26" t="s">
        <v>20</v>
      </c>
      <c r="B13" s="4" t="s">
        <v>541</v>
      </c>
      <c r="C13" s="23"/>
      <c r="D13" s="24"/>
    </row>
    <row r="14" spans="1:4" x14ac:dyDescent="0.25">
      <c r="A14" s="26" t="s">
        <v>22</v>
      </c>
      <c r="B14" s="4" t="s">
        <v>929</v>
      </c>
      <c r="C14" s="23"/>
      <c r="D14" s="24"/>
    </row>
    <row r="15" spans="1:4" x14ac:dyDescent="0.25">
      <c r="A15" s="26" t="s">
        <v>24</v>
      </c>
      <c r="B15" s="4" t="s">
        <v>356</v>
      </c>
      <c r="C15" s="23"/>
      <c r="D15" s="24"/>
    </row>
    <row r="16" spans="1:4" x14ac:dyDescent="0.25">
      <c r="A16" s="26" t="s">
        <v>26</v>
      </c>
      <c r="B16" s="47">
        <v>308000</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1191</v>
      </c>
      <c r="C21" s="25" t="s">
        <v>1390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ht="15.95" customHeight="1" x14ac:dyDescent="0.25">
      <c r="A37" s="179" t="s">
        <v>523</v>
      </c>
      <c r="B37" s="327"/>
      <c r="C37" s="301"/>
      <c r="D37" s="302"/>
      <c r="E37" s="16"/>
      <c r="F37" s="16"/>
      <c r="G37" s="16"/>
      <c r="H37" s="16"/>
      <c r="I37" s="16"/>
      <c r="J37" s="16"/>
      <c r="K37" s="16"/>
      <c r="L37" s="16"/>
      <c r="M37" s="16"/>
      <c r="N37" s="16"/>
      <c r="O37" s="16"/>
      <c r="P37" s="16"/>
      <c r="Q37" s="16"/>
      <c r="R37" s="16"/>
    </row>
    <row r="38" spans="1:18" ht="15.95" customHeight="1" x14ac:dyDescent="0.25">
      <c r="A38" s="179" t="s">
        <v>53</v>
      </c>
      <c r="B38" s="327"/>
      <c r="C38" s="301"/>
      <c r="D38" s="302"/>
      <c r="E38" s="16"/>
      <c r="F38" s="16"/>
      <c r="G38" s="16"/>
      <c r="H38" s="16"/>
      <c r="I38" s="16"/>
      <c r="J38" s="16"/>
      <c r="K38" s="16"/>
      <c r="L38" s="16"/>
      <c r="M38" s="16"/>
      <c r="N38" s="16"/>
      <c r="O38" s="16"/>
      <c r="P38" s="16"/>
      <c r="Q38" s="16"/>
      <c r="R38" s="16"/>
    </row>
    <row r="39" spans="1:18" ht="32.1" customHeight="1" x14ac:dyDescent="0.25">
      <c r="A39" s="179" t="s">
        <v>54</v>
      </c>
      <c r="B39" s="327"/>
      <c r="C39" s="301"/>
      <c r="D39" s="302"/>
      <c r="E39" s="16"/>
      <c r="F39" s="16"/>
      <c r="G39" s="16"/>
      <c r="H39" s="16"/>
      <c r="I39" s="16"/>
      <c r="J39" s="16"/>
      <c r="K39" s="16"/>
      <c r="L39" s="16"/>
      <c r="M39" s="16"/>
      <c r="N39" s="16"/>
      <c r="O39" s="16"/>
      <c r="P39" s="16"/>
      <c r="Q39" s="16"/>
      <c r="R39" s="16"/>
    </row>
    <row r="40" spans="1:18" ht="15.95" customHeight="1" x14ac:dyDescent="0.25">
      <c r="A40" s="179" t="s">
        <v>55</v>
      </c>
      <c r="B40" s="330"/>
      <c r="C40" s="301"/>
      <c r="D40" s="302"/>
      <c r="E40" s="16"/>
      <c r="F40" s="16"/>
      <c r="G40" s="16"/>
      <c r="H40" s="16"/>
      <c r="I40" s="16"/>
      <c r="J40" s="16"/>
      <c r="K40" s="16"/>
      <c r="L40" s="16"/>
      <c r="M40" s="16"/>
      <c r="N40" s="16"/>
      <c r="O40" s="16"/>
      <c r="P40" s="16"/>
      <c r="Q40" s="16"/>
      <c r="R40" s="16"/>
    </row>
    <row r="41" spans="1:18" x14ac:dyDescent="0.25">
      <c r="A41" s="179"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7.2313778138240539E-2</v>
      </c>
      <c r="C53" s="1">
        <v>-16.79</v>
      </c>
      <c r="D53" s="1">
        <v>-26.36</v>
      </c>
    </row>
    <row r="54" spans="1:4" x14ac:dyDescent="0.25">
      <c r="A54" s="26" t="s">
        <v>69</v>
      </c>
      <c r="B54" s="1">
        <v>-49.804987117880813</v>
      </c>
      <c r="C54" s="1">
        <v>-100.1767267674428</v>
      </c>
      <c r="D54" s="1">
        <v>-110.5464770324359</v>
      </c>
    </row>
    <row r="55" spans="1:4" x14ac:dyDescent="0.25">
      <c r="A55" s="26" t="s">
        <v>70</v>
      </c>
      <c r="B55" s="1">
        <v>0.13671350365290599</v>
      </c>
      <c r="C55" s="1">
        <v>-32.21</v>
      </c>
      <c r="D55" s="1">
        <v>-60.73</v>
      </c>
    </row>
    <row r="56" spans="1:4" x14ac:dyDescent="0.25">
      <c r="A56" s="26" t="s">
        <v>71</v>
      </c>
      <c r="B56" s="1">
        <v>-114.08</v>
      </c>
      <c r="C56" s="1">
        <v>229.37</v>
      </c>
      <c r="D56" s="1">
        <v>-24.79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2.8414605121330632</v>
      </c>
      <c r="C59" s="1">
        <v>3.1277589100321421</v>
      </c>
      <c r="D59" s="1">
        <v>3.8354350588470871</v>
      </c>
    </row>
    <row r="60" spans="1:4" ht="30" x14ac:dyDescent="0.25">
      <c r="A60" s="14" t="s">
        <v>75</v>
      </c>
      <c r="B60" s="1">
        <v>27.36955619152123</v>
      </c>
      <c r="C60" s="1">
        <v>8.7384673228974705</v>
      </c>
      <c r="D60" s="1">
        <v>6.4937005889001966</v>
      </c>
    </row>
    <row r="61" spans="1:4" x14ac:dyDescent="0.25">
      <c r="A61" s="13" t="s">
        <v>605</v>
      </c>
      <c r="B61" s="1"/>
      <c r="C61" s="1"/>
      <c r="D61" s="1"/>
    </row>
    <row r="62" spans="1:4" ht="32.1" customHeight="1" x14ac:dyDescent="0.25">
      <c r="A62" s="26" t="s">
        <v>77</v>
      </c>
      <c r="B62" s="1">
        <v>0.5160887390733544</v>
      </c>
      <c r="C62" s="1">
        <v>0.71762610467242005</v>
      </c>
      <c r="D62" s="1">
        <v>1.2647796794589721</v>
      </c>
    </row>
    <row r="63" spans="1:4" ht="32.1" customHeight="1" x14ac:dyDescent="0.25">
      <c r="A63" s="14" t="s">
        <v>78</v>
      </c>
      <c r="B63" s="1">
        <v>1.06649458432749</v>
      </c>
      <c r="C63" s="1">
        <v>2.5414038498137619</v>
      </c>
      <c r="D63" s="1">
        <v>-4.7767248681746102</v>
      </c>
    </row>
    <row r="64" spans="1:4" ht="32.1" customHeight="1" x14ac:dyDescent="0.25">
      <c r="A64" s="14" t="s">
        <v>79</v>
      </c>
      <c r="B64" s="1">
        <v>-0.61682629126372857</v>
      </c>
      <c r="C64" s="1">
        <v>-0.40148420063821311</v>
      </c>
      <c r="D64" s="1">
        <v>-0.52789595233232489</v>
      </c>
    </row>
    <row r="65" spans="1:4" ht="30" x14ac:dyDescent="0.25">
      <c r="A65" s="14" t="s">
        <v>80</v>
      </c>
      <c r="B65" s="1">
        <v>-4192.8768529076397</v>
      </c>
      <c r="C65" s="1">
        <v>-31123.621761658029</v>
      </c>
      <c r="D65" s="1">
        <v>-2538.1210363495752</v>
      </c>
    </row>
    <row r="66" spans="1:4" x14ac:dyDescent="0.25">
      <c r="A66" s="13" t="s">
        <v>81</v>
      </c>
      <c r="B66" s="1"/>
      <c r="C66" s="1"/>
      <c r="D66" s="1"/>
    </row>
    <row r="67" spans="1:4" ht="32.1" customHeight="1" x14ac:dyDescent="0.25">
      <c r="A67" s="26" t="s">
        <v>82</v>
      </c>
      <c r="B67" s="1">
        <v>1.0011615464562069</v>
      </c>
      <c r="C67" s="1">
        <v>0.91611689992960998</v>
      </c>
      <c r="D67" s="1">
        <v>0.87489736801350548</v>
      </c>
    </row>
    <row r="68" spans="1:4" ht="30" x14ac:dyDescent="0.25">
      <c r="A68" s="14" t="s">
        <v>83</v>
      </c>
      <c r="B68" s="1">
        <v>1.0262257696693269E-2</v>
      </c>
      <c r="C68" s="1">
        <v>1.55440414507772E-2</v>
      </c>
      <c r="D68" s="1">
        <v>0.54331013147718488</v>
      </c>
    </row>
    <row r="69" spans="1:4" ht="32.1" customHeight="1" x14ac:dyDescent="0.25">
      <c r="A69" s="13" t="s">
        <v>84</v>
      </c>
      <c r="B69" s="1"/>
      <c r="C69" s="1"/>
      <c r="D69" s="1"/>
    </row>
    <row r="70" spans="1:4" ht="32.1" customHeight="1" x14ac:dyDescent="0.25">
      <c r="A70" s="14" t="s">
        <v>85</v>
      </c>
      <c r="B70" s="1">
        <v>1.1581445173147089</v>
      </c>
      <c r="C70" s="1">
        <v>0.87998354290278769</v>
      </c>
      <c r="D70" s="1">
        <v>0.55666204408227382</v>
      </c>
    </row>
    <row r="71" spans="1:4" s="16" customFormat="1" ht="30" x14ac:dyDescent="0.25">
      <c r="A71" s="14" t="s">
        <v>86</v>
      </c>
      <c r="B71" s="1">
        <v>1.113410675708798</v>
      </c>
      <c r="C71" s="1">
        <v>0.87998354290278769</v>
      </c>
      <c r="D71" s="1">
        <v>0.54802783368514063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7383102</v>
      </c>
      <c r="C78" s="2">
        <v>5996262</v>
      </c>
      <c r="D78" s="2">
        <v>5937395</v>
      </c>
    </row>
    <row r="79" spans="1:4" x14ac:dyDescent="0.25">
      <c r="A79" s="26" t="s">
        <v>92</v>
      </c>
      <c r="B79" s="2">
        <v>-3677153</v>
      </c>
      <c r="C79" s="2">
        <v>-6006859</v>
      </c>
      <c r="D79" s="2">
        <v>-6563581</v>
      </c>
    </row>
    <row r="80" spans="1:4" x14ac:dyDescent="0.25">
      <c r="A80" s="26" t="s">
        <v>93</v>
      </c>
      <c r="B80" s="2">
        <v>11979</v>
      </c>
      <c r="C80" s="2">
        <v>-1007049</v>
      </c>
      <c r="D80" s="2">
        <v>-1565086</v>
      </c>
    </row>
    <row r="81" spans="1:4" x14ac:dyDescent="0.25">
      <c r="A81" s="26" t="s">
        <v>94</v>
      </c>
      <c r="B81" s="2">
        <v>5339</v>
      </c>
      <c r="C81" s="2">
        <v>0</v>
      </c>
      <c r="D81" s="2">
        <v>0</v>
      </c>
    </row>
    <row r="82" spans="1:4" x14ac:dyDescent="0.25">
      <c r="A82" s="26" t="s">
        <v>95</v>
      </c>
      <c r="B82" s="25">
        <v>0</v>
      </c>
      <c r="C82" s="25">
        <v>1007049</v>
      </c>
      <c r="D82" s="25">
        <v>1565086</v>
      </c>
    </row>
    <row r="83" spans="1:4" ht="15.95" customHeight="1" x14ac:dyDescent="0.25"/>
    <row r="84" spans="1:4" ht="15.75" x14ac:dyDescent="0.25">
      <c r="A84" s="11" t="s">
        <v>96</v>
      </c>
      <c r="B84" s="12">
        <v>2023</v>
      </c>
      <c r="C84" s="12">
        <v>2024</v>
      </c>
      <c r="D84" s="12">
        <v>2025</v>
      </c>
    </row>
    <row r="85" spans="1:4" x14ac:dyDescent="0.25">
      <c r="A85" s="26" t="s">
        <v>97</v>
      </c>
      <c r="B85" s="2">
        <v>3905247</v>
      </c>
      <c r="C85" s="2">
        <v>3126153</v>
      </c>
      <c r="D85" s="2">
        <v>2577018</v>
      </c>
    </row>
    <row r="86" spans="1:4" x14ac:dyDescent="0.25">
      <c r="A86" s="26" t="s">
        <v>98</v>
      </c>
      <c r="B86" s="2">
        <v>2015454</v>
      </c>
      <c r="C86" s="2">
        <v>2243409</v>
      </c>
      <c r="D86" s="2">
        <v>3259360</v>
      </c>
    </row>
    <row r="87" spans="1:4" x14ac:dyDescent="0.25">
      <c r="A87" s="26" t="s">
        <v>99</v>
      </c>
      <c r="B87" s="2">
        <v>1889793</v>
      </c>
      <c r="C87" s="2">
        <v>882744</v>
      </c>
      <c r="D87" s="2">
        <v>-682342</v>
      </c>
    </row>
    <row r="88" spans="1:4" x14ac:dyDescent="0.25">
      <c r="A88" s="26" t="s">
        <v>100</v>
      </c>
      <c r="B88" s="2">
        <v>3905247</v>
      </c>
      <c r="C88" s="2">
        <v>3126153</v>
      </c>
      <c r="D88" s="2">
        <v>2577018</v>
      </c>
    </row>
    <row r="89" spans="1:4" x14ac:dyDescent="0.25">
      <c r="A89" s="26" t="s">
        <v>101</v>
      </c>
      <c r="B89" s="2">
        <v>1889793</v>
      </c>
      <c r="C89" s="2">
        <v>882744</v>
      </c>
      <c r="D89" s="2">
        <v>-682342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2015454</v>
      </c>
      <c r="C95" s="2">
        <v>2243409</v>
      </c>
      <c r="D95" s="2">
        <v>3259360</v>
      </c>
    </row>
    <row r="96" spans="1:4" x14ac:dyDescent="0.25">
      <c r="A96" s="41" t="s">
        <v>105</v>
      </c>
      <c r="B96" s="2">
        <v>-3267458</v>
      </c>
      <c r="C96" s="2">
        <v>-5587789</v>
      </c>
      <c r="D96" s="2">
        <v>-6174247</v>
      </c>
    </row>
    <row r="97" spans="1:4" x14ac:dyDescent="0.25">
      <c r="A97" s="41" t="s">
        <v>106</v>
      </c>
      <c r="B97" s="33">
        <v>-0.61682629126372857</v>
      </c>
      <c r="C97" s="33">
        <v>-0.40148420063821311</v>
      </c>
      <c r="D97" s="33">
        <v>-0.52789595233232489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2015454</v>
      </c>
      <c r="C118" s="2">
        <v>2243409</v>
      </c>
      <c r="D118" s="2">
        <v>3259360</v>
      </c>
    </row>
    <row r="119" spans="1:4" x14ac:dyDescent="0.25">
      <c r="A119" s="26" t="s">
        <v>108</v>
      </c>
      <c r="B119" s="2">
        <v>11073102</v>
      </c>
      <c r="C119" s="2">
        <v>10996262</v>
      </c>
      <c r="D119" s="2">
        <v>10937071</v>
      </c>
    </row>
    <row r="136" spans="1:4" x14ac:dyDescent="0.25">
      <c r="A136" s="3" t="s">
        <v>109</v>
      </c>
    </row>
    <row r="138" spans="1:4" x14ac:dyDescent="0.25">
      <c r="A138" s="25"/>
      <c r="B138" s="12">
        <v>2023</v>
      </c>
      <c r="C138" s="12">
        <v>2024</v>
      </c>
      <c r="D138" s="12">
        <v>2025</v>
      </c>
    </row>
    <row r="139" spans="1:4" ht="32.1" customHeight="1" x14ac:dyDescent="0.25">
      <c r="A139" s="26" t="s">
        <v>77</v>
      </c>
      <c r="B139" s="1">
        <v>0.5160887390733544</v>
      </c>
      <c r="C139" s="1">
        <v>0.71762610467242005</v>
      </c>
      <c r="D139" s="1">
        <v>1.2647796794589721</v>
      </c>
    </row>
    <row r="140" spans="1:4" ht="30" x14ac:dyDescent="0.25">
      <c r="A140" s="14" t="s">
        <v>78</v>
      </c>
      <c r="B140" s="1">
        <v>1.06649458432749</v>
      </c>
      <c r="C140" s="1">
        <v>2.5414038498137619</v>
      </c>
      <c r="D140" s="1">
        <v>-4.7767248681746102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7.2313778138240539E-2</v>
      </c>
      <c r="C161" s="1">
        <v>-16.79</v>
      </c>
      <c r="D161" s="1">
        <v>-26.36</v>
      </c>
    </row>
    <row r="162" spans="1:4" x14ac:dyDescent="0.25">
      <c r="A162" s="26" t="s">
        <v>69</v>
      </c>
      <c r="B162" s="1">
        <v>-49.804987117880813</v>
      </c>
      <c r="C162" s="1">
        <v>-100.1767267674428</v>
      </c>
      <c r="D162" s="1">
        <v>-110.5464770324359</v>
      </c>
    </row>
    <row r="163" spans="1:4" x14ac:dyDescent="0.25">
      <c r="A163" s="26" t="s">
        <v>70</v>
      </c>
      <c r="B163" s="1">
        <v>0.13671350365290599</v>
      </c>
      <c r="C163" s="1">
        <v>-32.21</v>
      </c>
      <c r="D163" s="1">
        <v>-60.73</v>
      </c>
    </row>
    <row r="164" spans="1:4" x14ac:dyDescent="0.25">
      <c r="A164" s="26" t="s">
        <v>71</v>
      </c>
      <c r="B164" s="1">
        <v>-114.08</v>
      </c>
      <c r="C164" s="1">
        <v>229.37</v>
      </c>
      <c r="D164" s="1">
        <v>-24.79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1.1581445173147089</v>
      </c>
      <c r="C185" s="1">
        <v>0.87998354290278769</v>
      </c>
      <c r="D185" s="1">
        <v>0.55666204408227382</v>
      </c>
    </row>
    <row r="186" spans="1:4" ht="30" x14ac:dyDescent="0.25">
      <c r="A186" s="14" t="s">
        <v>86</v>
      </c>
      <c r="B186" s="1">
        <v>1.113410675708798</v>
      </c>
      <c r="C186" s="1">
        <v>0.87998354290278769</v>
      </c>
      <c r="D186" s="1">
        <v>0.54802783368514063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5706777</v>
      </c>
      <c r="C2" s="8"/>
      <c r="D2" s="9"/>
    </row>
    <row r="3" spans="1:4" x14ac:dyDescent="0.25">
      <c r="A3" s="26" t="s">
        <v>2</v>
      </c>
      <c r="B3" s="34">
        <v>4002002152999</v>
      </c>
      <c r="C3" s="23"/>
      <c r="D3" s="24"/>
    </row>
    <row r="4" spans="1:4" ht="31.35" customHeight="1" x14ac:dyDescent="0.25">
      <c r="A4" s="26" t="s">
        <v>3</v>
      </c>
      <c r="B4" s="324" t="s">
        <v>357</v>
      </c>
      <c r="C4" s="305"/>
      <c r="D4" s="306"/>
    </row>
    <row r="5" spans="1:4" x14ac:dyDescent="0.25">
      <c r="A5" s="26" t="s">
        <v>5</v>
      </c>
      <c r="B5" s="4" t="s">
        <v>1391</v>
      </c>
      <c r="C5" s="23"/>
      <c r="D5" s="24"/>
    </row>
    <row r="6" spans="1:4" x14ac:dyDescent="0.25">
      <c r="A6" s="26" t="s">
        <v>9</v>
      </c>
      <c r="B6" s="32"/>
      <c r="C6" s="16"/>
      <c r="D6" s="29"/>
    </row>
    <row r="7" spans="1:4" x14ac:dyDescent="0.25">
      <c r="A7" s="26" t="s">
        <v>10</v>
      </c>
      <c r="B7" s="32"/>
      <c r="C7" s="16"/>
      <c r="D7" s="29"/>
    </row>
    <row r="8" spans="1:4" x14ac:dyDescent="0.25">
      <c r="A8" s="26" t="s">
        <v>11</v>
      </c>
      <c r="B8" s="4" t="s">
        <v>1392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300000</v>
      </c>
      <c r="C12" s="16"/>
      <c r="D12" s="29"/>
    </row>
    <row r="13" spans="1:4" x14ac:dyDescent="0.25">
      <c r="A13" s="26" t="s">
        <v>20</v>
      </c>
      <c r="B13" s="4" t="s">
        <v>541</v>
      </c>
      <c r="C13" s="23"/>
      <c r="D13" s="24"/>
    </row>
    <row r="14" spans="1:4" x14ac:dyDescent="0.25">
      <c r="A14" s="26" t="s">
        <v>22</v>
      </c>
      <c r="B14" s="4" t="s">
        <v>1393</v>
      </c>
      <c r="C14" s="23"/>
      <c r="D14" s="24"/>
    </row>
    <row r="15" spans="1:4" x14ac:dyDescent="0.25">
      <c r="A15" s="26" t="s">
        <v>24</v>
      </c>
      <c r="B15" s="4" t="s">
        <v>358</v>
      </c>
      <c r="C15" s="23"/>
      <c r="D15" s="24"/>
    </row>
    <row r="16" spans="1:4" x14ac:dyDescent="0.25">
      <c r="A16" s="26" t="s">
        <v>26</v>
      </c>
      <c r="B16" s="47">
        <v>300000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591</v>
      </c>
      <c r="C21" s="25" t="s">
        <v>1151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1.0816214758688509</v>
      </c>
      <c r="C53" s="1">
        <v>16.648269131497841</v>
      </c>
      <c r="D53" s="1">
        <v>2.1680625914453349</v>
      </c>
    </row>
    <row r="54" spans="1:4" x14ac:dyDescent="0.25">
      <c r="A54" s="26" t="s">
        <v>69</v>
      </c>
      <c r="B54" s="1">
        <v>-17.206278474587819</v>
      </c>
      <c r="C54" s="1">
        <v>4.8330155171830702</v>
      </c>
      <c r="D54" s="1">
        <v>0.248801377388885</v>
      </c>
    </row>
    <row r="55" spans="1:4" x14ac:dyDescent="0.25">
      <c r="A55" s="26" t="s">
        <v>70</v>
      </c>
      <c r="B55" s="1">
        <v>1.404191631998035</v>
      </c>
      <c r="C55" s="1">
        <v>28.201336092916598</v>
      </c>
      <c r="D55" s="1">
        <v>3.9044236828578072</v>
      </c>
    </row>
    <row r="56" spans="1:4" x14ac:dyDescent="0.25">
      <c r="A56" s="26" t="s">
        <v>71</v>
      </c>
      <c r="B56" s="1">
        <v>3.67960428232846</v>
      </c>
      <c r="C56" s="1">
        <v>41.552454913435163</v>
      </c>
      <c r="D56" s="1">
        <v>5.5974706470512574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1.5136322639331521</v>
      </c>
      <c r="C59" s="1">
        <v>1.8719996068661131</v>
      </c>
      <c r="D59" s="1">
        <v>1.823243838458886</v>
      </c>
    </row>
    <row r="60" spans="1:4" ht="30" x14ac:dyDescent="0.25">
      <c r="A60" s="14" t="s">
        <v>75</v>
      </c>
      <c r="B60" s="1">
        <v>6.6061700955247948</v>
      </c>
      <c r="C60" s="1">
        <v>4.0125355620632748</v>
      </c>
      <c r="D60" s="1">
        <v>4.0522611119715037</v>
      </c>
    </row>
    <row r="61" spans="1:4" x14ac:dyDescent="0.25">
      <c r="A61" s="13" t="s">
        <v>76</v>
      </c>
      <c r="B61" s="1"/>
      <c r="C61" s="1"/>
      <c r="D61" s="1"/>
    </row>
    <row r="62" spans="1:4" ht="32.1" customHeight="1" x14ac:dyDescent="0.25">
      <c r="A62" s="26" t="s">
        <v>77</v>
      </c>
      <c r="B62" s="1">
        <v>0.61838515115830339</v>
      </c>
      <c r="C62" s="1">
        <v>0.32130758214725219</v>
      </c>
      <c r="D62" s="1">
        <v>0.29052474364286701</v>
      </c>
    </row>
    <row r="63" spans="1:4" ht="32.1" customHeight="1" x14ac:dyDescent="0.25">
      <c r="A63" s="14" t="s">
        <v>78</v>
      </c>
      <c r="B63" s="1">
        <v>1.620443106538616</v>
      </c>
      <c r="C63" s="1">
        <v>0.47342149948250151</v>
      </c>
      <c r="D63" s="1">
        <v>0.41650288413186609</v>
      </c>
    </row>
    <row r="64" spans="1:4" ht="32.1" customHeight="1" x14ac:dyDescent="0.25">
      <c r="A64" s="14" t="s">
        <v>79</v>
      </c>
      <c r="B64" s="1">
        <v>-3.4544972889799221</v>
      </c>
      <c r="C64" s="1">
        <v>2.360171063011971</v>
      </c>
      <c r="D64" s="1">
        <v>3.282636308649443</v>
      </c>
    </row>
    <row r="65" spans="1:4" ht="30" x14ac:dyDescent="0.25">
      <c r="A65" s="14" t="s">
        <v>80</v>
      </c>
      <c r="B65" s="1">
        <v>-6.8261653322672942</v>
      </c>
      <c r="C65" s="1">
        <v>3.5173671028502498</v>
      </c>
      <c r="D65" s="1" t="e">
        <v>#DIV/0!</v>
      </c>
    </row>
    <row r="66" spans="1:4" x14ac:dyDescent="0.25">
      <c r="A66" s="13" t="s">
        <v>81</v>
      </c>
      <c r="B66" s="1"/>
      <c r="C66" s="1"/>
      <c r="D66" s="1"/>
    </row>
    <row r="67" spans="1:4" ht="32.1" customHeight="1" x14ac:dyDescent="0.25">
      <c r="A67" s="26" t="s">
        <v>82</v>
      </c>
      <c r="B67" s="1">
        <v>1.0322764455454689</v>
      </c>
      <c r="C67" s="1">
        <v>1.184151359023198</v>
      </c>
      <c r="D67" s="1">
        <v>1.0211823468523089</v>
      </c>
    </row>
    <row r="68" spans="1:4" ht="30" x14ac:dyDescent="0.25">
      <c r="A68" s="14" t="s">
        <v>83</v>
      </c>
      <c r="B68" s="1">
        <v>0</v>
      </c>
      <c r="C68" s="1">
        <v>0.3624739928125591</v>
      </c>
      <c r="D68" s="1" t="e">
        <v>#DIV/0!</v>
      </c>
    </row>
    <row r="69" spans="1:4" ht="32.1" customHeight="1" x14ac:dyDescent="0.25">
      <c r="A69" s="13" t="s">
        <v>84</v>
      </c>
      <c r="B69" s="1"/>
      <c r="C69" s="1"/>
      <c r="D69" s="1"/>
    </row>
    <row r="70" spans="1:4" ht="32.1" customHeight="1" x14ac:dyDescent="0.25">
      <c r="A70" s="14" t="s">
        <v>85</v>
      </c>
      <c r="B70" s="1">
        <v>0.73825136579910922</v>
      </c>
      <c r="C70" s="1">
        <v>1.6136053440777081</v>
      </c>
      <c r="D70" s="1">
        <v>1.9621733291743391</v>
      </c>
    </row>
    <row r="71" spans="1:4" s="16" customFormat="1" ht="30" x14ac:dyDescent="0.25">
      <c r="A71" s="14" t="s">
        <v>86</v>
      </c>
      <c r="B71" s="1">
        <v>0.65781970061033213</v>
      </c>
      <c r="C71" s="1">
        <v>1.4374979672080781</v>
      </c>
      <c r="D71" s="1">
        <v>1.71888925009553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10717890</v>
      </c>
      <c r="C78" s="2">
        <v>13453795</v>
      </c>
      <c r="D78" s="2">
        <v>14129343</v>
      </c>
    </row>
    <row r="79" spans="1:4" x14ac:dyDescent="0.25">
      <c r="A79" s="26" t="s">
        <v>92</v>
      </c>
      <c r="B79" s="2">
        <v>-1844150</v>
      </c>
      <c r="C79" s="2">
        <v>650224</v>
      </c>
      <c r="D79" s="2">
        <v>35154</v>
      </c>
    </row>
    <row r="80" spans="1:4" x14ac:dyDescent="0.25">
      <c r="A80" s="26" t="s">
        <v>93</v>
      </c>
      <c r="B80" s="2">
        <v>135299</v>
      </c>
      <c r="C80" s="2">
        <v>2239824</v>
      </c>
      <c r="D80" s="2">
        <v>306333</v>
      </c>
    </row>
    <row r="81" spans="1:4" x14ac:dyDescent="0.25">
      <c r="A81" s="26" t="s">
        <v>94</v>
      </c>
      <c r="B81" s="2">
        <v>115927</v>
      </c>
      <c r="C81" s="2">
        <v>2239824</v>
      </c>
      <c r="D81" s="2">
        <v>306333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8255782</v>
      </c>
      <c r="C85" s="2">
        <v>7942262</v>
      </c>
      <c r="D85" s="2">
        <v>7845793</v>
      </c>
    </row>
    <row r="86" spans="1:4" x14ac:dyDescent="0.25">
      <c r="A86" s="26" t="s">
        <v>98</v>
      </c>
      <c r="B86" s="2">
        <v>5105253</v>
      </c>
      <c r="C86" s="2">
        <v>2551909</v>
      </c>
      <c r="D86" s="2">
        <v>2279397</v>
      </c>
    </row>
    <row r="87" spans="1:4" x14ac:dyDescent="0.25">
      <c r="A87" s="26" t="s">
        <v>99</v>
      </c>
      <c r="B87" s="2">
        <v>3150529</v>
      </c>
      <c r="C87" s="2">
        <v>5390353</v>
      </c>
      <c r="D87" s="2">
        <v>5472704</v>
      </c>
    </row>
    <row r="88" spans="1:4" x14ac:dyDescent="0.25">
      <c r="A88" s="26" t="s">
        <v>100</v>
      </c>
      <c r="B88" s="2">
        <v>8255782</v>
      </c>
      <c r="C88" s="2">
        <v>7942262</v>
      </c>
      <c r="D88" s="2">
        <v>7845793</v>
      </c>
    </row>
    <row r="89" spans="1:4" x14ac:dyDescent="0.25">
      <c r="A89" s="26" t="s">
        <v>101</v>
      </c>
      <c r="B89" s="2">
        <v>3150529</v>
      </c>
      <c r="C89" s="2">
        <v>5390353</v>
      </c>
      <c r="D89" s="2">
        <v>5566396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5105253</v>
      </c>
      <c r="C95" s="2">
        <v>2551909</v>
      </c>
      <c r="D95" s="2">
        <v>2279397</v>
      </c>
    </row>
    <row r="96" spans="1:4" x14ac:dyDescent="0.25">
      <c r="A96" s="41" t="s">
        <v>105</v>
      </c>
      <c r="B96" s="2">
        <v>-1477857</v>
      </c>
      <c r="C96" s="2">
        <v>1081239</v>
      </c>
      <c r="D96" s="2">
        <v>694380</v>
      </c>
    </row>
    <row r="97" spans="1:4" x14ac:dyDescent="0.25">
      <c r="A97" s="41" t="s">
        <v>106</v>
      </c>
      <c r="B97" s="33">
        <v>-3.4544972889799221</v>
      </c>
      <c r="C97" s="33">
        <v>2.360171063011971</v>
      </c>
      <c r="D97" s="33">
        <v>3.282636308649443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5105253</v>
      </c>
      <c r="C118" s="2">
        <v>2551909</v>
      </c>
      <c r="D118" s="2">
        <v>2279397</v>
      </c>
    </row>
    <row r="119" spans="1:4" x14ac:dyDescent="0.25">
      <c r="A119" s="26" t="s">
        <v>108</v>
      </c>
      <c r="B119" s="2">
        <v>12967498</v>
      </c>
      <c r="C119" s="2">
        <v>15161366</v>
      </c>
      <c r="D119" s="2">
        <v>14392737</v>
      </c>
    </row>
    <row r="136" spans="1:4" x14ac:dyDescent="0.25">
      <c r="A136" s="3" t="s">
        <v>109</v>
      </c>
    </row>
    <row r="138" spans="1:4" x14ac:dyDescent="0.25">
      <c r="A138" s="25"/>
      <c r="B138" s="12">
        <v>2023</v>
      </c>
      <c r="C138" s="12">
        <v>2024</v>
      </c>
      <c r="D138" s="12">
        <v>2025</v>
      </c>
    </row>
    <row r="139" spans="1:4" ht="32.1" customHeight="1" x14ac:dyDescent="0.25">
      <c r="A139" s="26" t="s">
        <v>77</v>
      </c>
      <c r="B139" s="1">
        <v>0.61838515115830339</v>
      </c>
      <c r="C139" s="1">
        <v>0.32130758214725219</v>
      </c>
      <c r="D139" s="1">
        <v>0.29052474364286701</v>
      </c>
    </row>
    <row r="140" spans="1:4" ht="30" x14ac:dyDescent="0.25">
      <c r="A140" s="14" t="s">
        <v>78</v>
      </c>
      <c r="B140" s="1">
        <v>1.620443106538616</v>
      </c>
      <c r="C140" s="1">
        <v>0.47342149948250151</v>
      </c>
      <c r="D140" s="1">
        <v>0.41650288413186609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1.0816214758688509</v>
      </c>
      <c r="C161" s="1">
        <v>16.648269131497841</v>
      </c>
      <c r="D161" s="1">
        <v>2.1680625914453349</v>
      </c>
    </row>
    <row r="162" spans="1:4" x14ac:dyDescent="0.25">
      <c r="A162" s="26" t="s">
        <v>69</v>
      </c>
      <c r="B162" s="1">
        <v>-17.206278474587819</v>
      </c>
      <c r="C162" s="1">
        <v>4.8330155171830702</v>
      </c>
      <c r="D162" s="1">
        <v>0.248801377388885</v>
      </c>
    </row>
    <row r="163" spans="1:4" x14ac:dyDescent="0.25">
      <c r="A163" s="26" t="s">
        <v>70</v>
      </c>
      <c r="B163" s="1">
        <v>1.404191631998035</v>
      </c>
      <c r="C163" s="1">
        <v>28.201336092916598</v>
      </c>
      <c r="D163" s="1">
        <v>3.9044236828578072</v>
      </c>
    </row>
    <row r="164" spans="1:4" x14ac:dyDescent="0.25">
      <c r="A164" s="26" t="s">
        <v>71</v>
      </c>
      <c r="B164" s="1">
        <v>3.67960428232846</v>
      </c>
      <c r="C164" s="1">
        <v>41.552454913435163</v>
      </c>
      <c r="D164" s="1">
        <v>5.5974706470512574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0.73825136579910922</v>
      </c>
      <c r="C185" s="1">
        <v>1.6136053440777081</v>
      </c>
      <c r="D185" s="1">
        <v>1.9621733291743391</v>
      </c>
    </row>
    <row r="186" spans="1:4" ht="30" x14ac:dyDescent="0.25">
      <c r="A186" s="14" t="s">
        <v>86</v>
      </c>
      <c r="B186" s="1">
        <v>0.65781970061033213</v>
      </c>
      <c r="C186" s="1">
        <v>1.4374979672080781</v>
      </c>
      <c r="D186" s="1">
        <v>1.71888925009553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R218"/>
  <sheetViews>
    <sheetView zoomScaleNormal="100" zoomScaleSheetLayoutView="138" workbookViewId="0">
      <selection activeCell="A183" sqref="A183:D185"/>
    </sheetView>
  </sheetViews>
  <sheetFormatPr defaultColWidth="8.85546875" defaultRowHeight="15" x14ac:dyDescent="0.25"/>
  <cols>
    <col min="1" max="1" width="41.42578125" customWidth="1"/>
    <col min="2" max="2" width="16.140625" customWidth="1"/>
    <col min="3" max="3" width="18.28515625" customWidth="1"/>
    <col min="4" max="4" width="15.7109375" customWidth="1"/>
  </cols>
  <sheetData>
    <row r="1" spans="1:4" ht="23.1" customHeight="1" x14ac:dyDescent="0.3">
      <c r="A1" s="298" t="s">
        <v>0</v>
      </c>
      <c r="B1" s="299"/>
      <c r="C1" s="299"/>
      <c r="D1" s="299"/>
    </row>
    <row r="2" spans="1:4" x14ac:dyDescent="0.25">
      <c r="A2" s="26" t="s">
        <v>1</v>
      </c>
      <c r="B2" s="30">
        <v>5163820</v>
      </c>
      <c r="C2" s="8"/>
      <c r="D2" s="9"/>
    </row>
    <row r="3" spans="1:4" x14ac:dyDescent="0.25">
      <c r="A3" s="26" t="s">
        <v>2</v>
      </c>
      <c r="B3" s="34">
        <v>4027997115228</v>
      </c>
      <c r="C3" s="23"/>
      <c r="D3" s="24"/>
    </row>
    <row r="4" spans="1:4" ht="31.35" customHeight="1" x14ac:dyDescent="0.25">
      <c r="A4" s="26" t="s">
        <v>3</v>
      </c>
      <c r="B4" s="324" t="s">
        <v>359</v>
      </c>
      <c r="C4" s="305"/>
      <c r="D4" s="306"/>
    </row>
    <row r="5" spans="1:4" x14ac:dyDescent="0.25">
      <c r="A5" s="26" t="s">
        <v>5</v>
      </c>
      <c r="B5" s="4" t="s">
        <v>1394</v>
      </c>
      <c r="C5" s="23" t="s">
        <v>1395</v>
      </c>
      <c r="D5" s="24" t="s">
        <v>1285</v>
      </c>
    </row>
    <row r="6" spans="1:4" x14ac:dyDescent="0.25">
      <c r="A6" s="26" t="s">
        <v>9</v>
      </c>
      <c r="B6" s="32"/>
      <c r="C6" s="16"/>
      <c r="D6" s="29"/>
    </row>
    <row r="7" spans="1:4" x14ac:dyDescent="0.25">
      <c r="A7" s="26" t="s">
        <v>10</v>
      </c>
      <c r="B7" s="32"/>
      <c r="C7" s="16"/>
      <c r="D7" s="29"/>
    </row>
    <row r="8" spans="1:4" x14ac:dyDescent="0.25">
      <c r="A8" s="26" t="s">
        <v>11</v>
      </c>
      <c r="B8" s="4" t="s">
        <v>1396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10000</v>
      </c>
      <c r="C12" s="16"/>
      <c r="D12" s="29"/>
    </row>
    <row r="13" spans="1:4" x14ac:dyDescent="0.25">
      <c r="A13" s="26" t="s">
        <v>20</v>
      </c>
      <c r="B13" s="4" t="s">
        <v>541</v>
      </c>
      <c r="C13" s="23"/>
      <c r="D13" s="24"/>
    </row>
    <row r="14" spans="1:4" x14ac:dyDescent="0.25">
      <c r="A14" s="26" t="s">
        <v>22</v>
      </c>
      <c r="B14" s="4" t="s">
        <v>1397</v>
      </c>
      <c r="C14" s="23"/>
      <c r="D14" s="24"/>
    </row>
    <row r="15" spans="1:4" x14ac:dyDescent="0.25">
      <c r="A15" s="26" t="s">
        <v>24</v>
      </c>
      <c r="B15" s="4" t="s">
        <v>360</v>
      </c>
      <c r="C15" s="23"/>
      <c r="D15" s="24"/>
    </row>
    <row r="16" spans="1:4" x14ac:dyDescent="0.25">
      <c r="A16" s="26" t="s">
        <v>26</v>
      </c>
      <c r="B16" s="47">
        <v>10000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1398</v>
      </c>
      <c r="C21" s="25" t="s">
        <v>1399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4.3977639040043197E-2</v>
      </c>
      <c r="C53" s="1">
        <v>0.8603678202132129</v>
      </c>
      <c r="D53" s="1">
        <v>0.2611508472476724</v>
      </c>
    </row>
    <row r="54" spans="1:4" x14ac:dyDescent="0.25">
      <c r="A54" s="26" t="s">
        <v>69</v>
      </c>
      <c r="B54" s="1">
        <v>-6.8413957340168086</v>
      </c>
      <c r="C54" s="1">
        <v>-8.5354011321739911</v>
      </c>
      <c r="D54" s="1">
        <v>-7.544627677084331</v>
      </c>
    </row>
    <row r="55" spans="1:4" x14ac:dyDescent="0.25">
      <c r="A55" s="26" t="s">
        <v>70</v>
      </c>
      <c r="B55" s="1">
        <v>2.7762504296792521E-2</v>
      </c>
      <c r="C55" s="1">
        <v>0.58930694429032304</v>
      </c>
      <c r="D55" s="1">
        <v>0.18835778538465439</v>
      </c>
    </row>
    <row r="56" spans="1:4" x14ac:dyDescent="0.25">
      <c r="A56" s="26" t="s">
        <v>71</v>
      </c>
      <c r="B56" s="1">
        <v>3.3357419992971343E-2</v>
      </c>
      <c r="C56" s="1">
        <v>0.75470259141565588</v>
      </c>
      <c r="D56" s="1">
        <v>0.23390890787462601</v>
      </c>
    </row>
    <row r="57" spans="1:4" x14ac:dyDescent="0.25">
      <c r="A57" s="13" t="s">
        <v>72</v>
      </c>
      <c r="B57" s="1"/>
      <c r="C57" s="1"/>
      <c r="D57" s="1"/>
    </row>
    <row r="58" spans="1:4" x14ac:dyDescent="0.25">
      <c r="A58" s="26" t="s">
        <v>73</v>
      </c>
      <c r="B58" s="1">
        <v>0</v>
      </c>
      <c r="C58" s="1">
        <v>0</v>
      </c>
      <c r="D58" s="1">
        <v>2.2109471622921529E-2</v>
      </c>
    </row>
    <row r="59" spans="1:4" ht="29.45" customHeight="1" x14ac:dyDescent="0.25">
      <c r="A59" s="26" t="s">
        <v>74</v>
      </c>
      <c r="B59" s="1">
        <v>0.68328834492897739</v>
      </c>
      <c r="C59" s="1">
        <v>0.78188771667303614</v>
      </c>
      <c r="D59" s="1">
        <v>0.7733861279541937</v>
      </c>
    </row>
    <row r="60" spans="1:4" ht="30" x14ac:dyDescent="0.25">
      <c r="A60" s="14" t="s">
        <v>75</v>
      </c>
      <c r="B60" s="1">
        <v>5.3878329705024237</v>
      </c>
      <c r="C60" s="1">
        <v>2.8929268930629268</v>
      </c>
      <c r="D60" s="1">
        <v>2.7545877774436249</v>
      </c>
    </row>
    <row r="61" spans="1:4" x14ac:dyDescent="0.25">
      <c r="A61" s="13" t="s">
        <v>76</v>
      </c>
      <c r="B61" s="1"/>
      <c r="C61" s="1"/>
      <c r="D61" s="1"/>
    </row>
    <row r="62" spans="1:4" ht="32.1" customHeight="1" x14ac:dyDescent="0.25">
      <c r="A62" s="26" t="s">
        <v>77</v>
      </c>
      <c r="B62" s="1">
        <v>0.16772627191664449</v>
      </c>
      <c r="C62" s="1">
        <v>0.2191534109020177</v>
      </c>
      <c r="D62" s="1">
        <v>0.19473872501848821</v>
      </c>
    </row>
    <row r="63" spans="1:4" ht="32.1" customHeight="1" x14ac:dyDescent="0.25">
      <c r="A63" s="14" t="s">
        <v>78</v>
      </c>
      <c r="B63" s="1">
        <v>0.20152777416499931</v>
      </c>
      <c r="C63" s="1">
        <v>0.28066128988945083</v>
      </c>
      <c r="D63" s="1">
        <v>0.24183296908566629</v>
      </c>
    </row>
    <row r="64" spans="1:4" ht="32.1" customHeight="1" x14ac:dyDescent="0.25">
      <c r="A64" s="14" t="s">
        <v>79</v>
      </c>
      <c r="B64" s="1">
        <v>-4.0555918169983798</v>
      </c>
      <c r="C64" s="1">
        <v>-4.3712610013194331</v>
      </c>
      <c r="D64" s="1">
        <v>-6.4784991923321318</v>
      </c>
    </row>
    <row r="65" spans="1:4" ht="30" x14ac:dyDescent="0.25">
      <c r="A65" s="14" t="s">
        <v>80</v>
      </c>
      <c r="B65" s="1">
        <v>-39.305815160955348</v>
      </c>
      <c r="C65" s="1">
        <v>-13.21926502847967</v>
      </c>
      <c r="D65" s="1">
        <v>-9.1586227263704707</v>
      </c>
    </row>
    <row r="66" spans="1:4" x14ac:dyDescent="0.25">
      <c r="A66" s="13" t="s">
        <v>81</v>
      </c>
      <c r="B66" s="1"/>
      <c r="C66" s="1"/>
      <c r="D66" s="1"/>
    </row>
    <row r="67" spans="1:4" ht="32.1" customHeight="1" x14ac:dyDescent="0.25">
      <c r="A67" s="26" t="s">
        <v>82</v>
      </c>
      <c r="B67" s="1">
        <v>1.0031447274452321</v>
      </c>
      <c r="C67" s="1">
        <v>1.015539171059427</v>
      </c>
      <c r="D67" s="1">
        <v>1.0118178663482551</v>
      </c>
    </row>
    <row r="68" spans="1:4" ht="30" x14ac:dyDescent="0.25">
      <c r="A68" s="14" t="s">
        <v>83</v>
      </c>
      <c r="B68" s="1">
        <v>0</v>
      </c>
      <c r="C68" s="1">
        <v>0</v>
      </c>
      <c r="D68" s="1">
        <v>1.5517273333827559E-2</v>
      </c>
    </row>
    <row r="69" spans="1:4" ht="32.1" customHeight="1" x14ac:dyDescent="0.25">
      <c r="A69" s="13" t="s">
        <v>84</v>
      </c>
      <c r="B69" s="1"/>
      <c r="C69" s="1"/>
      <c r="D69" s="1"/>
    </row>
    <row r="70" spans="1:4" ht="32.1" customHeight="1" x14ac:dyDescent="0.25">
      <c r="A70" s="14" t="s">
        <v>85</v>
      </c>
      <c r="B70" s="1">
        <v>1.599499171222897</v>
      </c>
      <c r="C70" s="1">
        <v>1.3960294030032969</v>
      </c>
      <c r="D70" s="1">
        <v>1.426783859444295</v>
      </c>
    </row>
    <row r="71" spans="1:4" s="16" customFormat="1" ht="30" x14ac:dyDescent="0.25">
      <c r="A71" s="14" t="s">
        <v>86</v>
      </c>
      <c r="B71" s="1">
        <v>1.5459341586314641</v>
      </c>
      <c r="C71" s="1">
        <v>1.3292019831807509</v>
      </c>
      <c r="D71" s="1">
        <v>1.3665722885088289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21024321</v>
      </c>
      <c r="C78" s="2">
        <v>24498708</v>
      </c>
      <c r="D78" s="2">
        <v>25063717</v>
      </c>
    </row>
    <row r="79" spans="1:4" x14ac:dyDescent="0.25">
      <c r="A79" s="26" t="s">
        <v>92</v>
      </c>
      <c r="B79" s="2">
        <v>-1438357</v>
      </c>
      <c r="C79" s="2">
        <v>-2091063</v>
      </c>
      <c r="D79" s="2">
        <v>-1891741</v>
      </c>
    </row>
    <row r="80" spans="1:4" x14ac:dyDescent="0.25">
      <c r="A80" s="26" t="s">
        <v>93</v>
      </c>
      <c r="B80" s="2">
        <v>34045</v>
      </c>
      <c r="C80" s="2">
        <v>247941</v>
      </c>
      <c r="D80" s="2">
        <v>106081</v>
      </c>
    </row>
    <row r="81" spans="1:4" x14ac:dyDescent="0.25">
      <c r="A81" s="26" t="s">
        <v>94</v>
      </c>
      <c r="B81" s="2">
        <v>9246</v>
      </c>
      <c r="C81" s="2">
        <v>210779</v>
      </c>
      <c r="D81" s="2">
        <v>65481</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33303912</v>
      </c>
      <c r="C85" s="2">
        <v>35767269</v>
      </c>
      <c r="D85" s="2">
        <v>34764159</v>
      </c>
    </row>
    <row r="86" spans="1:4" x14ac:dyDescent="0.25">
      <c r="A86" s="26" t="s">
        <v>98</v>
      </c>
      <c r="B86" s="2">
        <v>5585941</v>
      </c>
      <c r="C86" s="2">
        <v>7838519</v>
      </c>
      <c r="D86" s="2">
        <v>6769928</v>
      </c>
    </row>
    <row r="87" spans="1:4" x14ac:dyDescent="0.25">
      <c r="A87" s="26" t="s">
        <v>99</v>
      </c>
      <c r="B87" s="2">
        <v>27717971</v>
      </c>
      <c r="C87" s="2">
        <v>27928750</v>
      </c>
      <c r="D87" s="2">
        <v>27994231</v>
      </c>
    </row>
    <row r="88" spans="1:4" x14ac:dyDescent="0.25">
      <c r="A88" s="26" t="s">
        <v>100</v>
      </c>
      <c r="B88" s="2">
        <v>33303912</v>
      </c>
      <c r="C88" s="2">
        <v>35767269</v>
      </c>
      <c r="D88" s="2">
        <v>34764159</v>
      </c>
    </row>
    <row r="89" spans="1:4" x14ac:dyDescent="0.25">
      <c r="A89" s="26" t="s">
        <v>101</v>
      </c>
      <c r="B89" s="2">
        <v>27717971</v>
      </c>
      <c r="C89" s="2">
        <v>27928750</v>
      </c>
      <c r="D89" s="2">
        <v>27994231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5585941</v>
      </c>
      <c r="C95" s="2">
        <v>7838519</v>
      </c>
      <c r="D95" s="2">
        <v>6769928</v>
      </c>
    </row>
    <row r="96" spans="1:4" x14ac:dyDescent="0.25">
      <c r="A96" s="41" t="s">
        <v>105</v>
      </c>
      <c r="B96" s="2">
        <v>-1377343</v>
      </c>
      <c r="C96" s="2">
        <v>-1793194</v>
      </c>
      <c r="D96" s="2">
        <v>-1044984</v>
      </c>
    </row>
    <row r="97" spans="1:4" x14ac:dyDescent="0.25">
      <c r="A97" s="41" t="s">
        <v>106</v>
      </c>
      <c r="B97" s="33">
        <v>-4.0555918169983798</v>
      </c>
      <c r="C97" s="33">
        <v>-4.3712610013194331</v>
      </c>
      <c r="D97" s="33">
        <v>-6.4784991923321318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5585941</v>
      </c>
      <c r="C118" s="2">
        <v>7838519</v>
      </c>
      <c r="D118" s="2">
        <v>6769928</v>
      </c>
    </row>
    <row r="119" spans="1:4" x14ac:dyDescent="0.25">
      <c r="A119" s="26" t="s">
        <v>108</v>
      </c>
      <c r="B119" s="2">
        <v>22533317</v>
      </c>
      <c r="C119" s="2">
        <v>27002954</v>
      </c>
      <c r="D119" s="2">
        <v>27274014</v>
      </c>
    </row>
    <row r="136" spans="1:4" x14ac:dyDescent="0.25">
      <c r="A136" s="3" t="s">
        <v>109</v>
      </c>
    </row>
    <row r="138" spans="1:4" x14ac:dyDescent="0.25">
      <c r="A138" s="25"/>
      <c r="B138" s="12">
        <v>2023</v>
      </c>
      <c r="C138" s="12">
        <v>2024</v>
      </c>
      <c r="D138" s="12">
        <v>2025</v>
      </c>
    </row>
    <row r="139" spans="1:4" ht="32.1" customHeight="1" x14ac:dyDescent="0.25">
      <c r="A139" s="26" t="s">
        <v>77</v>
      </c>
      <c r="B139" s="1">
        <v>0.16772627191664449</v>
      </c>
      <c r="C139" s="1">
        <v>0.2191534109020177</v>
      </c>
      <c r="D139" s="1">
        <v>0.19473872501848821</v>
      </c>
    </row>
    <row r="140" spans="1:4" ht="30" x14ac:dyDescent="0.25">
      <c r="A140" s="14" t="s">
        <v>78</v>
      </c>
      <c r="B140" s="1">
        <v>0.20152777416499931</v>
      </c>
      <c r="C140" s="1">
        <v>0.28066128988945083</v>
      </c>
      <c r="D140" s="1">
        <v>0.24183296908566629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4.3977639040043197E-2</v>
      </c>
      <c r="C161" s="1">
        <v>0.8603678202132129</v>
      </c>
      <c r="D161" s="1">
        <v>0.2611508472476724</v>
      </c>
    </row>
    <row r="162" spans="1:4" x14ac:dyDescent="0.25">
      <c r="A162" s="26" t="s">
        <v>69</v>
      </c>
      <c r="B162" s="1">
        <v>-6.8413957340168086</v>
      </c>
      <c r="C162" s="1">
        <v>-8.5354011321739911</v>
      </c>
      <c r="D162" s="1">
        <v>-7.544627677084331</v>
      </c>
    </row>
    <row r="163" spans="1:4" x14ac:dyDescent="0.25">
      <c r="A163" s="26" t="s">
        <v>70</v>
      </c>
      <c r="B163" s="1">
        <v>2.7762504296792521E-2</v>
      </c>
      <c r="C163" s="1">
        <v>0.58930694429032304</v>
      </c>
      <c r="D163" s="1">
        <v>0.18835778538465439</v>
      </c>
    </row>
    <row r="164" spans="1:4" x14ac:dyDescent="0.25">
      <c r="A164" s="26" t="s">
        <v>71</v>
      </c>
      <c r="B164" s="1">
        <v>3.3357419992971343E-2</v>
      </c>
      <c r="C164" s="1">
        <v>0.75470259141565588</v>
      </c>
      <c r="D164" s="1">
        <v>0.23390890787462601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1.599499171222897</v>
      </c>
      <c r="C185" s="1">
        <v>1.3960294030032969</v>
      </c>
      <c r="D185" s="1">
        <v>1.426783859444295</v>
      </c>
    </row>
    <row r="186" spans="1:4" ht="30" x14ac:dyDescent="0.25">
      <c r="A186" s="14" t="s">
        <v>86</v>
      </c>
      <c r="B186" s="1">
        <v>1.5459341586314641</v>
      </c>
      <c r="C186" s="1">
        <v>1.3292019831807509</v>
      </c>
      <c r="D186" s="1">
        <v>1.3665722885088289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pageSetup orientation="portrait"/>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7919905</v>
      </c>
      <c r="C2" s="8"/>
      <c r="D2" s="9"/>
    </row>
    <row r="3" spans="1:4" x14ac:dyDescent="0.25">
      <c r="A3" s="26" t="s">
        <v>2</v>
      </c>
      <c r="B3" s="34">
        <v>4067026502529</v>
      </c>
      <c r="C3" s="23"/>
      <c r="D3" s="24"/>
    </row>
    <row r="4" spans="1:4" ht="45" customHeight="1" x14ac:dyDescent="0.25">
      <c r="A4" s="26" t="s">
        <v>3</v>
      </c>
      <c r="B4" s="324" t="s">
        <v>361</v>
      </c>
      <c r="C4" s="305"/>
      <c r="D4" s="306"/>
    </row>
    <row r="5" spans="1:4" x14ac:dyDescent="0.25">
      <c r="A5" s="26" t="s">
        <v>5</v>
      </c>
      <c r="B5" s="4" t="s">
        <v>1400</v>
      </c>
      <c r="C5" s="23" t="s">
        <v>692</v>
      </c>
      <c r="D5" s="24" t="s">
        <v>1401</v>
      </c>
    </row>
    <row r="6" spans="1:4" x14ac:dyDescent="0.25">
      <c r="A6" s="26" t="s">
        <v>9</v>
      </c>
      <c r="B6" s="32"/>
      <c r="C6" s="16"/>
      <c r="D6" s="29"/>
    </row>
    <row r="7" spans="1:4" x14ac:dyDescent="0.25">
      <c r="A7" s="26" t="s">
        <v>10</v>
      </c>
      <c r="B7" s="67">
        <v>46052.551388888889</v>
      </c>
      <c r="C7" s="16"/>
      <c r="D7" s="29"/>
    </row>
    <row r="8" spans="1:4" x14ac:dyDescent="0.25">
      <c r="A8" s="26" t="s">
        <v>11</v>
      </c>
      <c r="B8" s="4" t="s">
        <v>1402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500000</v>
      </c>
      <c r="C12" s="16"/>
      <c r="D12" s="29"/>
    </row>
    <row r="13" spans="1:4" x14ac:dyDescent="0.25">
      <c r="A13" s="26" t="s">
        <v>20</v>
      </c>
      <c r="B13" s="4" t="s">
        <v>541</v>
      </c>
      <c r="C13" s="23"/>
      <c r="D13" s="24"/>
    </row>
    <row r="14" spans="1:4" x14ac:dyDescent="0.25">
      <c r="A14" s="26" t="s">
        <v>22</v>
      </c>
      <c r="B14" s="4" t="s">
        <v>1397</v>
      </c>
      <c r="C14" s="23"/>
      <c r="D14" s="24"/>
    </row>
    <row r="15" spans="1:4" x14ac:dyDescent="0.25">
      <c r="A15" s="26" t="s">
        <v>24</v>
      </c>
      <c r="B15" s="4" t="s">
        <v>360</v>
      </c>
      <c r="C15" s="23"/>
      <c r="D15" s="24"/>
    </row>
    <row r="16" spans="1:4" x14ac:dyDescent="0.25">
      <c r="A16" s="26" t="s">
        <v>26</v>
      </c>
      <c r="B16" s="47">
        <v>500000</v>
      </c>
      <c r="C16" s="16"/>
      <c r="D16" s="29"/>
    </row>
    <row r="17" spans="1:4" x14ac:dyDescent="0.25">
      <c r="A17" s="26" t="s">
        <v>27</v>
      </c>
      <c r="B17" s="4" t="s">
        <v>541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1403</v>
      </c>
      <c r="C21" s="25" t="s">
        <v>1404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R218"/>
  <sheetViews>
    <sheetView workbookViewId="0">
      <selection activeCell="A36" sqref="A3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5191238</v>
      </c>
      <c r="C2" s="8"/>
      <c r="D2" s="9"/>
    </row>
    <row r="3" spans="1:4" x14ac:dyDescent="0.25">
      <c r="A3" s="26" t="s">
        <v>2</v>
      </c>
      <c r="B3" s="34">
        <v>4012997108909</v>
      </c>
      <c r="C3" s="23"/>
      <c r="D3" s="24"/>
    </row>
    <row r="4" spans="1:4" ht="31.35" customHeight="1" x14ac:dyDescent="0.25">
      <c r="A4" s="26" t="s">
        <v>3</v>
      </c>
      <c r="B4" s="324" t="s">
        <v>362</v>
      </c>
      <c r="C4" s="305"/>
      <c r="D4" s="306"/>
    </row>
    <row r="5" spans="1:4" x14ac:dyDescent="0.25">
      <c r="A5" s="26" t="s">
        <v>5</v>
      </c>
      <c r="B5" s="4" t="s">
        <v>1405</v>
      </c>
      <c r="C5" s="23"/>
      <c r="D5" s="24"/>
    </row>
    <row r="6" spans="1:4" x14ac:dyDescent="0.25">
      <c r="A6" s="26" t="s">
        <v>9</v>
      </c>
      <c r="B6" s="32"/>
      <c r="C6" s="16"/>
      <c r="D6" s="29"/>
    </row>
    <row r="7" spans="1:4" x14ac:dyDescent="0.25">
      <c r="A7" s="26" t="s">
        <v>10</v>
      </c>
      <c r="B7" s="32"/>
      <c r="C7" s="16"/>
      <c r="D7" s="29"/>
    </row>
    <row r="8" spans="1:4" x14ac:dyDescent="0.25">
      <c r="A8" s="26" t="s">
        <v>11</v>
      </c>
      <c r="B8" s="4" t="s">
        <v>1406</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v>
      </c>
      <c r="C12" s="16"/>
      <c r="D12" s="29"/>
    </row>
    <row r="13" spans="1:4" x14ac:dyDescent="0.25">
      <c r="A13" s="26" t="s">
        <v>20</v>
      </c>
      <c r="B13" s="4" t="s">
        <v>541</v>
      </c>
      <c r="C13" s="23"/>
      <c r="D13" s="24"/>
    </row>
    <row r="14" spans="1:4" x14ac:dyDescent="0.25">
      <c r="A14" s="26" t="s">
        <v>22</v>
      </c>
      <c r="B14" s="4" t="s">
        <v>1407</v>
      </c>
      <c r="C14" s="23"/>
      <c r="D14" s="24"/>
    </row>
    <row r="15" spans="1:4" x14ac:dyDescent="0.25">
      <c r="A15" s="26" t="s">
        <v>24</v>
      </c>
      <c r="B15" s="4" t="s">
        <v>363</v>
      </c>
      <c r="C15" s="23"/>
      <c r="D15" s="24"/>
    </row>
    <row r="16" spans="1:4" x14ac:dyDescent="0.25">
      <c r="A16" s="26" t="s">
        <v>26</v>
      </c>
      <c r="B16" s="47">
        <v>5000</v>
      </c>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1408</v>
      </c>
      <c r="C21" s="25" t="s">
        <v>1342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719</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7D00-000000000000}"/>
  </hyperlinks>
  <pageMargins left="0.75" right="0.75" top="1" bottom="1" header="0.5" footer="0.5"/>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4085922</v>
      </c>
      <c r="C2" s="8"/>
      <c r="D2" s="9"/>
    </row>
    <row r="3" spans="1:4" x14ac:dyDescent="0.25">
      <c r="A3" s="26" t="s">
        <v>2</v>
      </c>
      <c r="B3" s="34">
        <v>4020989101655</v>
      </c>
      <c r="C3" s="23"/>
      <c r="D3" s="24"/>
    </row>
    <row r="4" spans="1:4" ht="31.35" customHeight="1" x14ac:dyDescent="0.25">
      <c r="A4" s="26" t="s">
        <v>3</v>
      </c>
      <c r="B4" s="324" t="s">
        <v>364</v>
      </c>
      <c r="C4" s="305"/>
      <c r="D4" s="306"/>
    </row>
    <row r="5" spans="1:4" x14ac:dyDescent="0.25">
      <c r="A5" s="26" t="s">
        <v>5</v>
      </c>
      <c r="B5" s="4" t="s">
        <v>1409</v>
      </c>
      <c r="C5" s="23" t="s">
        <v>1410</v>
      </c>
      <c r="D5" s="24" t="s">
        <v>527</v>
      </c>
    </row>
    <row r="6" spans="1:4" x14ac:dyDescent="0.25">
      <c r="A6" s="26" t="s">
        <v>9</v>
      </c>
      <c r="B6" s="32"/>
      <c r="C6" s="16"/>
      <c r="D6" s="29"/>
    </row>
    <row r="7" spans="1:4" x14ac:dyDescent="0.25">
      <c r="A7" s="26" t="s">
        <v>10</v>
      </c>
      <c r="B7" s="32"/>
      <c r="C7" s="16"/>
      <c r="D7" s="29"/>
    </row>
    <row r="8" spans="1:4" x14ac:dyDescent="0.25">
      <c r="A8" s="26" t="s">
        <v>11</v>
      </c>
      <c r="B8" s="4" t="s">
        <v>1411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2463009</v>
      </c>
      <c r="C12" s="16"/>
      <c r="D12" s="29"/>
    </row>
    <row r="13" spans="1:4" x14ac:dyDescent="0.25">
      <c r="A13" s="26" t="s">
        <v>20</v>
      </c>
      <c r="B13" s="4" t="s">
        <v>541</v>
      </c>
      <c r="C13" s="23"/>
      <c r="D13" s="24"/>
    </row>
    <row r="14" spans="1:4" x14ac:dyDescent="0.25">
      <c r="A14" s="26" t="s">
        <v>22</v>
      </c>
      <c r="B14" s="4" t="s">
        <v>1412</v>
      </c>
      <c r="C14" s="23"/>
      <c r="D14" s="24"/>
    </row>
    <row r="15" spans="1:4" x14ac:dyDescent="0.25">
      <c r="A15" s="26" t="s">
        <v>24</v>
      </c>
      <c r="B15" s="4" t="s">
        <v>365</v>
      </c>
      <c r="C15" s="23"/>
      <c r="D15" s="24"/>
    </row>
    <row r="16" spans="1:4" x14ac:dyDescent="0.25">
      <c r="A16" s="26" t="s">
        <v>26</v>
      </c>
      <c r="B16" s="47">
        <v>2463009</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1413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9"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-7.29</v>
      </c>
      <c r="C53" s="1">
        <v>-24.09</v>
      </c>
      <c r="D53" s="1">
        <v>-12.46</v>
      </c>
    </row>
    <row r="54" spans="1:4" x14ac:dyDescent="0.25">
      <c r="A54" s="26" t="s">
        <v>69</v>
      </c>
      <c r="B54" s="1">
        <v>-15.37479159323531</v>
      </c>
      <c r="C54" s="1">
        <v>-28.29336549772453</v>
      </c>
      <c r="D54" s="1">
        <v>-35.32041179772753</v>
      </c>
    </row>
    <row r="55" spans="1:4" x14ac:dyDescent="0.25">
      <c r="A55" s="26" t="s">
        <v>70</v>
      </c>
      <c r="B55" s="1">
        <v>-6.39</v>
      </c>
      <c r="C55" s="1">
        <v>-20.149999999999999</v>
      </c>
      <c r="D55" s="1">
        <v>-11.36</v>
      </c>
    </row>
    <row r="56" spans="1:4" x14ac:dyDescent="0.25">
      <c r="A56" s="26" t="s">
        <v>71</v>
      </c>
      <c r="B56" s="1">
        <v>-26.79</v>
      </c>
      <c r="C56" s="1">
        <v>-457.36</v>
      </c>
      <c r="D56" s="1">
        <v>158.03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0.99669309674503503</v>
      </c>
      <c r="C59" s="1">
        <v>0.85722730475447351</v>
      </c>
      <c r="D59" s="1">
        <v>1.1763199106102811</v>
      </c>
    </row>
    <row r="60" spans="1:4" ht="30" x14ac:dyDescent="0.25">
      <c r="A60" s="14" t="s">
        <v>75</v>
      </c>
      <c r="B60" s="1">
        <v>2.387125605335048</v>
      </c>
      <c r="C60" s="1">
        <v>1.1060119224786451</v>
      </c>
      <c r="D60" s="1">
        <v>1.224445420271169</v>
      </c>
    </row>
    <row r="61" spans="1:4" x14ac:dyDescent="0.25">
      <c r="A61" s="13" t="s">
        <v>76</v>
      </c>
      <c r="B61" s="1"/>
      <c r="C61" s="1"/>
      <c r="D61" s="1"/>
    </row>
    <row r="62" spans="1:4" ht="32.1" customHeight="1" x14ac:dyDescent="0.25">
      <c r="A62" s="26" t="s">
        <v>77</v>
      </c>
      <c r="B62" s="1">
        <v>0.74743733214103136</v>
      </c>
      <c r="C62" s="1">
        <v>0.94292161905754224</v>
      </c>
      <c r="D62" s="1">
        <v>1.0615291372050699</v>
      </c>
    </row>
    <row r="63" spans="1:4" ht="32.1" customHeight="1" x14ac:dyDescent="0.25">
      <c r="A63" s="14" t="s">
        <v>78</v>
      </c>
      <c r="B63" s="1">
        <v>3.1322535069005122</v>
      </c>
      <c r="C63" s="1">
        <v>21.401642756937019</v>
      </c>
      <c r="D63" s="1">
        <v>-14.765335587516789</v>
      </c>
    </row>
    <row r="64" spans="1:4" ht="32.1" customHeight="1" x14ac:dyDescent="0.25">
      <c r="A64" s="14" t="s">
        <v>79</v>
      </c>
      <c r="B64" s="1">
        <v>-6.2285739686660673</v>
      </c>
      <c r="C64" s="1">
        <v>-4.3232440633477909</v>
      </c>
      <c r="D64" s="1">
        <v>-3.5324857467358379</v>
      </c>
    </row>
    <row r="65" spans="1:4" ht="30" x14ac:dyDescent="0.25">
      <c r="A65" s="14" t="s">
        <v>80</v>
      </c>
      <c r="B65" s="1">
        <v>-177.98623866113491</v>
      </c>
      <c r="C65" s="1">
        <v>-15.41098554914533</v>
      </c>
      <c r="D65" s="1">
        <v>-9.0327686506989355</v>
      </c>
    </row>
    <row r="66" spans="1:4" x14ac:dyDescent="0.25">
      <c r="A66" s="13" t="s">
        <v>81</v>
      </c>
      <c r="B66" s="1"/>
      <c r="C66" s="1"/>
      <c r="D66" s="1"/>
    </row>
    <row r="67" spans="1:4" ht="32.1" customHeight="1" x14ac:dyDescent="0.25">
      <c r="A67" s="26" t="s">
        <v>82</v>
      </c>
      <c r="B67" s="1">
        <v>0.90135455155194777</v>
      </c>
      <c r="C67" s="1">
        <v>0.81041751642774607</v>
      </c>
      <c r="D67" s="1">
        <v>0.92794871267563683</v>
      </c>
    </row>
    <row r="68" spans="1:4" ht="30" x14ac:dyDescent="0.25">
      <c r="A68" s="14" t="s">
        <v>83</v>
      </c>
      <c r="B68" s="1">
        <v>41.559827016384219</v>
      </c>
      <c r="C68" s="1">
        <v>1.628156169787901</v>
      </c>
      <c r="D68" s="1">
        <v>0.33089192691741592</v>
      </c>
    </row>
    <row r="69" spans="1:4" ht="32.1" customHeight="1" x14ac:dyDescent="0.25">
      <c r="A69" s="13" t="s">
        <v>84</v>
      </c>
      <c r="B69" s="1"/>
      <c r="C69" s="1"/>
      <c r="D69" s="1"/>
    </row>
    <row r="70" spans="1:4" ht="32.1" customHeight="1" x14ac:dyDescent="0.25">
      <c r="A70" s="14" t="s">
        <v>85</v>
      </c>
      <c r="B70" s="1">
        <v>1.1505466571873391</v>
      </c>
      <c r="C70" s="1">
        <v>0.91752864495541608</v>
      </c>
      <c r="D70" s="1">
        <v>0.81106733303587808</v>
      </c>
    </row>
    <row r="71" spans="1:4" s="16" customFormat="1" ht="30" x14ac:dyDescent="0.25">
      <c r="A71" s="14" t="s">
        <v>86</v>
      </c>
      <c r="B71" s="1">
        <v>1.081994385895287</v>
      </c>
      <c r="C71" s="1">
        <v>0.87265612422364958</v>
      </c>
      <c r="D71" s="1">
        <v>0.78750526224624551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164629373</v>
      </c>
      <c r="C78" s="2">
        <v>152533070</v>
      </c>
      <c r="D78" s="2">
        <v>175610294</v>
      </c>
    </row>
    <row r="79" spans="1:4" x14ac:dyDescent="0.25">
      <c r="A79" s="26" t="s">
        <v>92</v>
      </c>
      <c r="B79" s="2">
        <v>-25311423</v>
      </c>
      <c r="C79" s="2">
        <v>-43156739</v>
      </c>
      <c r="D79" s="2">
        <v>-62026279</v>
      </c>
    </row>
    <row r="80" spans="1:4" x14ac:dyDescent="0.25">
      <c r="A80" s="26" t="s">
        <v>93</v>
      </c>
      <c r="B80" s="2">
        <v>-12968782</v>
      </c>
      <c r="C80" s="2">
        <v>-35340279</v>
      </c>
      <c r="D80" s="2">
        <v>-21716657</v>
      </c>
    </row>
    <row r="81" spans="1:4" x14ac:dyDescent="0.25">
      <c r="A81" s="26" t="s">
        <v>94</v>
      </c>
      <c r="B81" s="2">
        <v>0</v>
      </c>
      <c r="C81" s="2">
        <v>0</v>
      </c>
      <c r="D81" s="2">
        <v>0</v>
      </c>
    </row>
    <row r="82" spans="1:4" x14ac:dyDescent="0.25">
      <c r="A82" s="26" t="s">
        <v>95</v>
      </c>
      <c r="B82" s="25">
        <v>11997132</v>
      </c>
      <c r="C82" s="25">
        <v>36745179</v>
      </c>
      <c r="D82" s="25">
        <v>21878657</v>
      </c>
    </row>
    <row r="83" spans="1:4" ht="15.95" customHeight="1" x14ac:dyDescent="0.25"/>
    <row r="84" spans="1:4" ht="15.75" x14ac:dyDescent="0.25">
      <c r="A84" s="11" t="s">
        <v>96</v>
      </c>
      <c r="B84" s="12">
        <v>2023</v>
      </c>
      <c r="C84" s="12">
        <v>2024</v>
      </c>
      <c r="D84" s="12">
        <v>2025</v>
      </c>
    </row>
    <row r="85" spans="1:4" x14ac:dyDescent="0.25">
      <c r="A85" s="26" t="s">
        <v>97</v>
      </c>
      <c r="B85" s="2">
        <v>187654927</v>
      </c>
      <c r="C85" s="2">
        <v>182353000</v>
      </c>
      <c r="D85" s="2">
        <v>192569757</v>
      </c>
    </row>
    <row r="86" spans="1:4" x14ac:dyDescent="0.25">
      <c r="A86" s="26" t="s">
        <v>98</v>
      </c>
      <c r="B86" s="2">
        <v>140260298</v>
      </c>
      <c r="C86" s="2">
        <v>171944586</v>
      </c>
      <c r="D86" s="2">
        <v>204418408</v>
      </c>
    </row>
    <row r="87" spans="1:4" x14ac:dyDescent="0.25">
      <c r="A87" s="26" t="s">
        <v>99</v>
      </c>
      <c r="B87" s="2">
        <v>44779357</v>
      </c>
      <c r="C87" s="2">
        <v>8034177</v>
      </c>
      <c r="D87" s="2">
        <v>-13844481</v>
      </c>
    </row>
    <row r="88" spans="1:4" x14ac:dyDescent="0.25">
      <c r="A88" s="26" t="s">
        <v>100</v>
      </c>
      <c r="B88" s="2">
        <v>187654927</v>
      </c>
      <c r="C88" s="2">
        <v>182353000</v>
      </c>
      <c r="D88" s="2">
        <v>192569757</v>
      </c>
    </row>
    <row r="89" spans="1:4" x14ac:dyDescent="0.25">
      <c r="A89" s="26" t="s">
        <v>101</v>
      </c>
      <c r="B89" s="2">
        <v>47394629</v>
      </c>
      <c r="C89" s="2">
        <v>10408414</v>
      </c>
      <c r="D89" s="2">
        <v>-11848651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140260298</v>
      </c>
      <c r="C95" s="2">
        <v>171944586</v>
      </c>
      <c r="D95" s="2">
        <v>204418408</v>
      </c>
    </row>
    <row r="96" spans="1:4" x14ac:dyDescent="0.25">
      <c r="A96" s="41" t="s">
        <v>105</v>
      </c>
      <c r="B96" s="2">
        <v>-22518846</v>
      </c>
      <c r="C96" s="2">
        <v>-39772121</v>
      </c>
      <c r="D96" s="2">
        <v>-57868148</v>
      </c>
    </row>
    <row r="97" spans="1:4" x14ac:dyDescent="0.25">
      <c r="A97" s="41" t="s">
        <v>106</v>
      </c>
      <c r="B97" s="33">
        <v>-6.2285739686660673</v>
      </c>
      <c r="C97" s="33">
        <v>-4.3232440633477909</v>
      </c>
      <c r="D97" s="33">
        <v>-3.5324857467358379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140260298</v>
      </c>
      <c r="C118" s="2">
        <v>171944586</v>
      </c>
      <c r="D118" s="2">
        <v>204418408</v>
      </c>
    </row>
    <row r="119" spans="1:4" x14ac:dyDescent="0.25">
      <c r="A119" s="26" t="s">
        <v>108</v>
      </c>
      <c r="B119" s="2">
        <v>171204001</v>
      </c>
      <c r="C119" s="2">
        <v>158590449</v>
      </c>
      <c r="D119" s="2">
        <v>220514552</v>
      </c>
    </row>
    <row r="136" spans="1:4" x14ac:dyDescent="0.25">
      <c r="A136" s="3" t="s">
        <v>109</v>
      </c>
    </row>
    <row r="138" spans="1:4" x14ac:dyDescent="0.25">
      <c r="A138" s="25"/>
      <c r="B138" s="12">
        <v>2023</v>
      </c>
      <c r="C138" s="12">
        <v>2024</v>
      </c>
      <c r="D138" s="12">
        <v>2025</v>
      </c>
    </row>
    <row r="139" spans="1:4" ht="32.1" customHeight="1" x14ac:dyDescent="0.25">
      <c r="A139" s="26" t="s">
        <v>77</v>
      </c>
      <c r="B139" s="1">
        <v>0.74743733214103136</v>
      </c>
      <c r="C139" s="1">
        <v>0.94292161905754224</v>
      </c>
      <c r="D139" s="1">
        <v>1.0615291372050699</v>
      </c>
    </row>
    <row r="140" spans="1:4" ht="30" x14ac:dyDescent="0.25">
      <c r="A140" s="14" t="s">
        <v>78</v>
      </c>
      <c r="B140" s="1">
        <v>3.1322535069005122</v>
      </c>
      <c r="C140" s="1">
        <v>21.401642756937019</v>
      </c>
      <c r="D140" s="1">
        <v>-14.765335587516789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-7.29</v>
      </c>
      <c r="C161" s="1">
        <v>-24.09</v>
      </c>
      <c r="D161" s="1">
        <v>-12.46</v>
      </c>
    </row>
    <row r="162" spans="1:4" x14ac:dyDescent="0.25">
      <c r="A162" s="26" t="s">
        <v>69</v>
      </c>
      <c r="B162" s="1">
        <v>-15.37479159323531</v>
      </c>
      <c r="C162" s="1">
        <v>-28.29336549772453</v>
      </c>
      <c r="D162" s="1">
        <v>-35.32041179772753</v>
      </c>
    </row>
    <row r="163" spans="1:4" x14ac:dyDescent="0.25">
      <c r="A163" s="26" t="s">
        <v>70</v>
      </c>
      <c r="B163" s="1">
        <v>-6.39</v>
      </c>
      <c r="C163" s="1">
        <v>-20.149999999999999</v>
      </c>
      <c r="D163" s="1">
        <v>-11.36</v>
      </c>
    </row>
    <row r="164" spans="1:4" x14ac:dyDescent="0.25">
      <c r="A164" s="26" t="s">
        <v>71</v>
      </c>
      <c r="B164" s="1">
        <v>-26.79</v>
      </c>
      <c r="C164" s="1">
        <v>-457.36</v>
      </c>
      <c r="D164" s="1">
        <v>158.03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1.1505466571873391</v>
      </c>
      <c r="C185" s="1">
        <v>0.91752864495541608</v>
      </c>
      <c r="D185" s="1">
        <v>0.81106733303587808</v>
      </c>
    </row>
    <row r="186" spans="1:4" ht="30" x14ac:dyDescent="0.25">
      <c r="A186" s="14" t="s">
        <v>86</v>
      </c>
      <c r="B186" s="1">
        <v>1.081994385895287</v>
      </c>
      <c r="C186" s="1">
        <v>0.87265612422364958</v>
      </c>
      <c r="D186" s="1">
        <v>0.78750526224624551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R218"/>
  <sheetViews>
    <sheetView topLeftCell="A3"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6349870</v>
      </c>
      <c r="C2" s="8"/>
      <c r="D2" s="9"/>
    </row>
    <row r="3" spans="1:4" x14ac:dyDescent="0.25">
      <c r="A3" s="26" t="s">
        <v>2</v>
      </c>
      <c r="B3" s="34">
        <v>4020008502752</v>
      </c>
      <c r="C3" s="23"/>
      <c r="D3" s="24"/>
    </row>
    <row r="4" spans="1:4" ht="46.5" customHeight="1" x14ac:dyDescent="0.25">
      <c r="A4" s="26" t="s">
        <v>3</v>
      </c>
      <c r="B4" s="324" t="s">
        <v>366</v>
      </c>
      <c r="C4" s="305"/>
      <c r="D4" s="306"/>
    </row>
    <row r="5" spans="1:4" x14ac:dyDescent="0.25">
      <c r="A5" s="26" t="s">
        <v>5</v>
      </c>
      <c r="B5" s="4" t="s">
        <v>1409</v>
      </c>
      <c r="C5" s="23" t="s">
        <v>1414</v>
      </c>
      <c r="D5" s="24" t="s">
        <v>8</v>
      </c>
    </row>
    <row r="6" spans="1:4" x14ac:dyDescent="0.25">
      <c r="A6" s="26" t="s">
        <v>9</v>
      </c>
      <c r="B6" s="32"/>
      <c r="C6" s="16"/>
      <c r="D6" s="29"/>
    </row>
    <row r="7" spans="1:4" x14ac:dyDescent="0.25">
      <c r="A7" s="26" t="s">
        <v>10</v>
      </c>
      <c r="B7" s="73">
        <v>39552.615277777782</v>
      </c>
      <c r="C7" s="16"/>
      <c r="D7" s="29"/>
    </row>
    <row r="8" spans="1:4" x14ac:dyDescent="0.25">
      <c r="A8" s="26" t="s">
        <v>11</v>
      </c>
      <c r="B8" s="4" t="s">
        <v>1415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1416</v>
      </c>
      <c r="C14" s="23"/>
      <c r="D14" s="24"/>
    </row>
    <row r="15" spans="1:4" x14ac:dyDescent="0.25">
      <c r="A15" s="26" t="s">
        <v>24</v>
      </c>
      <c r="B15" s="4" t="s">
        <v>367</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1417</v>
      </c>
      <c r="C21" s="25" t="s">
        <v>1418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7.0439880466396314</v>
      </c>
      <c r="C53" s="1">
        <v>3.980751510658918</v>
      </c>
      <c r="D53" s="1">
        <v>3.2493181845907202</v>
      </c>
    </row>
    <row r="54" spans="1:4" x14ac:dyDescent="0.25">
      <c r="A54" s="26" t="s">
        <v>69</v>
      </c>
      <c r="B54" s="1">
        <v>7.2141452341933476</v>
      </c>
      <c r="C54" s="1">
        <v>3.329531948686316</v>
      </c>
      <c r="D54" s="1">
        <v>0.66889352686777515</v>
      </c>
    </row>
    <row r="55" spans="1:4" x14ac:dyDescent="0.25">
      <c r="A55" s="26" t="s">
        <v>70</v>
      </c>
      <c r="B55" s="1">
        <v>0.8310772898731581</v>
      </c>
      <c r="C55" s="1">
        <v>0.48497280918805541</v>
      </c>
      <c r="D55" s="1">
        <v>0.41511177251109721</v>
      </c>
    </row>
    <row r="56" spans="1:4" x14ac:dyDescent="0.25">
      <c r="A56" s="26" t="s">
        <v>71</v>
      </c>
      <c r="B56" s="1">
        <v>0.9451557204575427</v>
      </c>
      <c r="C56" s="1">
        <v>0.56264055822312153</v>
      </c>
      <c r="D56" s="1">
        <v>0.48690418000413171</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0.119289698565662</v>
      </c>
      <c r="C59" s="1">
        <v>0.1231078997808835</v>
      </c>
      <c r="D59" s="1">
        <v>0.13267558534014359</v>
      </c>
    </row>
    <row r="60" spans="1:4" ht="30" x14ac:dyDescent="0.25">
      <c r="A60" s="14" t="s">
        <v>75</v>
      </c>
      <c r="B60" s="1">
        <v>5.4349093874172238</v>
      </c>
      <c r="C60" s="1">
        <v>2.739766139405861</v>
      </c>
      <c r="D60" s="1">
        <v>2.5962090299879219</v>
      </c>
    </row>
    <row r="61" spans="1:4" x14ac:dyDescent="0.25">
      <c r="A61" s="13" t="s">
        <v>76</v>
      </c>
      <c r="B61" s="1"/>
      <c r="C61" s="1"/>
      <c r="D61" s="1"/>
    </row>
    <row r="62" spans="1:4" ht="32.1" customHeight="1" x14ac:dyDescent="0.25">
      <c r="A62" s="26" t="s">
        <v>77</v>
      </c>
      <c r="B62" s="1">
        <v>0.1206980269126024</v>
      </c>
      <c r="C62" s="1">
        <v>0.13804150429600939</v>
      </c>
      <c r="D62" s="1">
        <v>0.14744668549040871</v>
      </c>
    </row>
    <row r="63" spans="1:4" ht="32.1" customHeight="1" x14ac:dyDescent="0.25">
      <c r="A63" s="14" t="s">
        <v>78</v>
      </c>
      <c r="B63" s="1">
        <v>0.13726572964326289</v>
      </c>
      <c r="C63" s="1">
        <v>0.16014866723167021</v>
      </c>
      <c r="D63" s="1">
        <v>0.17294717289935521</v>
      </c>
    </row>
    <row r="64" spans="1:4" ht="32.1" customHeight="1" x14ac:dyDescent="0.25">
      <c r="A64" s="14" t="s">
        <v>79</v>
      </c>
      <c r="B64" s="1">
        <v>14.18053071264117</v>
      </c>
      <c r="C64" s="1">
        <v>34.030958040630999</v>
      </c>
      <c r="D64" s="1">
        <v>172.5461256785876</v>
      </c>
    </row>
    <row r="65" spans="1:4" ht="30" x14ac:dyDescent="0.25">
      <c r="A65" s="14" t="s">
        <v>80</v>
      </c>
      <c r="B65" s="1">
        <v>52.444893192014227</v>
      </c>
      <c r="C65" s="1">
        <v>95.811016773659148</v>
      </c>
      <c r="D65" s="1">
        <v>36.673841799493523</v>
      </c>
    </row>
    <row r="66" spans="1:4" x14ac:dyDescent="0.25">
      <c r="A66" s="13" t="s">
        <v>81</v>
      </c>
      <c r="B66" s="1"/>
      <c r="C66" s="1"/>
      <c r="D66" s="1"/>
    </row>
    <row r="67" spans="1:4" ht="32.1" customHeight="1" x14ac:dyDescent="0.25">
      <c r="A67" s="26" t="s">
        <v>82</v>
      </c>
      <c r="B67" s="1">
        <v>1.0813545797391559</v>
      </c>
      <c r="C67" s="1">
        <v>1.039963812960637</v>
      </c>
      <c r="D67" s="1">
        <v>1.040173110249331</v>
      </c>
    </row>
    <row r="68" spans="1:4" ht="30" x14ac:dyDescent="0.25">
      <c r="A68" s="14" t="s">
        <v>83</v>
      </c>
      <c r="B68" s="1">
        <v>3.2479779070655912</v>
      </c>
      <c r="C68" s="1">
        <v>2.045435325773592</v>
      </c>
      <c r="D68" s="1">
        <v>0.585621230318359</v>
      </c>
    </row>
    <row r="69" spans="1:4" ht="32.1" customHeight="1" x14ac:dyDescent="0.25">
      <c r="A69" s="13" t="s">
        <v>84</v>
      </c>
      <c r="B69" s="1"/>
      <c r="C69" s="1"/>
      <c r="D69" s="1"/>
    </row>
    <row r="70" spans="1:4" ht="32.1" customHeight="1" x14ac:dyDescent="0.25">
      <c r="A70" s="14" t="s">
        <v>85</v>
      </c>
      <c r="B70" s="1">
        <v>0.55032654134766701</v>
      </c>
      <c r="C70" s="1">
        <v>0.59069085532656274</v>
      </c>
      <c r="D70" s="1">
        <v>0.62315535058133731</v>
      </c>
    </row>
    <row r="71" spans="1:4" s="16" customFormat="1" ht="30" x14ac:dyDescent="0.25">
      <c r="A71" s="14" t="s">
        <v>86</v>
      </c>
      <c r="B71" s="1">
        <v>0.55032654134766701</v>
      </c>
      <c r="C71" s="1">
        <v>0.59069085532656274</v>
      </c>
      <c r="D71" s="1">
        <v>0.62023998614021669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66600184</v>
      </c>
      <c r="C78" s="2">
        <v>69479946</v>
      </c>
      <c r="D78" s="2">
        <v>73611566</v>
      </c>
    </row>
    <row r="79" spans="1:4" x14ac:dyDescent="0.25">
      <c r="A79" s="26" t="s">
        <v>92</v>
      </c>
      <c r="B79" s="2">
        <v>4804634</v>
      </c>
      <c r="C79" s="2">
        <v>2313357</v>
      </c>
      <c r="D79" s="2">
        <v>492383</v>
      </c>
    </row>
    <row r="80" spans="1:4" x14ac:dyDescent="0.25">
      <c r="A80" s="26" t="s">
        <v>93</v>
      </c>
      <c r="B80" s="2">
        <v>5233295</v>
      </c>
      <c r="C80" s="2">
        <v>2765824</v>
      </c>
      <c r="D80" s="2">
        <v>2686592</v>
      </c>
    </row>
    <row r="81" spans="1:4" x14ac:dyDescent="0.25">
      <c r="A81" s="26" t="s">
        <v>94</v>
      </c>
      <c r="B81" s="2">
        <v>4691309</v>
      </c>
      <c r="C81" s="2">
        <v>2765824</v>
      </c>
      <c r="D81" s="2">
        <v>2391874</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564485284</v>
      </c>
      <c r="C85" s="2">
        <v>570304963</v>
      </c>
      <c r="D85" s="2">
        <v>576199992</v>
      </c>
    </row>
    <row r="86" spans="1:4" x14ac:dyDescent="0.25">
      <c r="A86" s="26" t="s">
        <v>98</v>
      </c>
      <c r="B86" s="2">
        <v>68132260</v>
      </c>
      <c r="C86" s="2">
        <v>78725755</v>
      </c>
      <c r="D86" s="2">
        <v>84958779</v>
      </c>
    </row>
    <row r="87" spans="1:4" x14ac:dyDescent="0.25">
      <c r="A87" s="26" t="s">
        <v>99</v>
      </c>
      <c r="B87" s="2">
        <v>496353024</v>
      </c>
      <c r="C87" s="2">
        <v>491579208</v>
      </c>
      <c r="D87" s="2">
        <v>491241213</v>
      </c>
    </row>
    <row r="88" spans="1:4" x14ac:dyDescent="0.25">
      <c r="A88" s="26" t="s">
        <v>100</v>
      </c>
      <c r="B88" s="2">
        <v>564485284</v>
      </c>
      <c r="C88" s="2">
        <v>570304963</v>
      </c>
      <c r="D88" s="2">
        <v>576199992</v>
      </c>
    </row>
    <row r="89" spans="1:4" x14ac:dyDescent="0.25">
      <c r="A89" s="26" t="s">
        <v>101</v>
      </c>
      <c r="B89" s="2">
        <v>496353024</v>
      </c>
      <c r="C89" s="2">
        <v>491579208</v>
      </c>
      <c r="D89" s="2">
        <v>491241213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68132260</v>
      </c>
      <c r="C95" s="2">
        <v>78725755</v>
      </c>
      <c r="D95" s="2">
        <v>84958779</v>
      </c>
    </row>
    <row r="96" spans="1:4" x14ac:dyDescent="0.25">
      <c r="A96" s="41" t="s">
        <v>105</v>
      </c>
      <c r="B96" s="2">
        <v>4804634</v>
      </c>
      <c r="C96" s="2">
        <v>2313357</v>
      </c>
      <c r="D96" s="2">
        <v>492383</v>
      </c>
    </row>
    <row r="97" spans="1:4" x14ac:dyDescent="0.25">
      <c r="A97" s="41" t="s">
        <v>106</v>
      </c>
      <c r="B97" s="33">
        <v>14.18053071264117</v>
      </c>
      <c r="C97" s="33">
        <v>34.030958040630999</v>
      </c>
      <c r="D97" s="33">
        <v>172.5461256785876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68132260</v>
      </c>
      <c r="C118" s="2">
        <v>78725755</v>
      </c>
      <c r="D118" s="2">
        <v>84958779</v>
      </c>
    </row>
    <row r="119" spans="1:4" x14ac:dyDescent="0.25">
      <c r="A119" s="26" t="s">
        <v>108</v>
      </c>
      <c r="B119" s="2">
        <v>66822901</v>
      </c>
      <c r="C119" s="2">
        <v>69850822</v>
      </c>
      <c r="D119" s="2">
        <v>76056608</v>
      </c>
    </row>
    <row r="136" spans="1:4" x14ac:dyDescent="0.25">
      <c r="A136" s="3" t="s">
        <v>109</v>
      </c>
    </row>
    <row r="138" spans="1:4" x14ac:dyDescent="0.25">
      <c r="A138" s="25"/>
      <c r="B138" s="12">
        <v>2023</v>
      </c>
      <c r="C138" s="12">
        <v>2024</v>
      </c>
      <c r="D138" s="12">
        <v>2025</v>
      </c>
    </row>
    <row r="139" spans="1:4" ht="32.1" customHeight="1" x14ac:dyDescent="0.25">
      <c r="A139" s="26" t="s">
        <v>77</v>
      </c>
      <c r="B139" s="1">
        <v>0.1206980269126024</v>
      </c>
      <c r="C139" s="1">
        <v>0.13804150429600939</v>
      </c>
      <c r="D139" s="1">
        <v>0.14744668549040871</v>
      </c>
    </row>
    <row r="140" spans="1:4" ht="30" x14ac:dyDescent="0.25">
      <c r="A140" s="14" t="s">
        <v>78</v>
      </c>
      <c r="B140" s="1">
        <v>0.13726572964326289</v>
      </c>
      <c r="C140" s="1">
        <v>0.16014866723167021</v>
      </c>
      <c r="D140" s="1">
        <v>0.17294717289935521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7.0439880466396314</v>
      </c>
      <c r="C161" s="1">
        <v>3.980751510658918</v>
      </c>
      <c r="D161" s="1">
        <v>3.2493181845907202</v>
      </c>
    </row>
    <row r="162" spans="1:4" x14ac:dyDescent="0.25">
      <c r="A162" s="26" t="s">
        <v>69</v>
      </c>
      <c r="B162" s="1">
        <v>7.2141452341933476</v>
      </c>
      <c r="C162" s="1">
        <v>3.329531948686316</v>
      </c>
      <c r="D162" s="1">
        <v>0.66889352686777515</v>
      </c>
    </row>
    <row r="163" spans="1:4" x14ac:dyDescent="0.25">
      <c r="A163" s="26" t="s">
        <v>70</v>
      </c>
      <c r="B163" s="1">
        <v>0.8310772898731581</v>
      </c>
      <c r="C163" s="1">
        <v>0.48497280918805541</v>
      </c>
      <c r="D163" s="1">
        <v>0.41511177251109721</v>
      </c>
    </row>
    <row r="164" spans="1:4" x14ac:dyDescent="0.25">
      <c r="A164" s="26" t="s">
        <v>71</v>
      </c>
      <c r="B164" s="1">
        <v>0.9451557204575427</v>
      </c>
      <c r="C164" s="1">
        <v>0.56264055822312153</v>
      </c>
      <c r="D164" s="1">
        <v>0.48690418000413171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0.55032654134766701</v>
      </c>
      <c r="C185" s="1">
        <v>0.59069085532656274</v>
      </c>
      <c r="D185" s="1">
        <v>0.62315535058133731</v>
      </c>
    </row>
    <row r="186" spans="1:4" ht="30" x14ac:dyDescent="0.25">
      <c r="A186" s="14" t="s">
        <v>86</v>
      </c>
      <c r="B186" s="1">
        <v>0.55032654134766701</v>
      </c>
      <c r="C186" s="1">
        <v>0.59069085532656274</v>
      </c>
      <c r="D186" s="1">
        <v>0.62023998614021669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R218"/>
  <sheetViews>
    <sheetView workbookViewId="0">
      <selection activeCell="J7" sqref="J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6593941</v>
      </c>
      <c r="C2" s="8"/>
      <c r="D2" s="9"/>
    </row>
    <row r="3" spans="1:4" x14ac:dyDescent="0.25">
      <c r="A3" s="26" t="s">
        <v>2</v>
      </c>
      <c r="B3" s="34">
        <v>4020010511009</v>
      </c>
      <c r="C3" s="23"/>
      <c r="D3" s="24"/>
    </row>
    <row r="4" spans="1:4" ht="61.5" customHeight="1" x14ac:dyDescent="0.25">
      <c r="A4" s="26" t="s">
        <v>3</v>
      </c>
      <c r="B4" s="324" t="s">
        <v>368</v>
      </c>
      <c r="C4" s="305"/>
      <c r="D4" s="306"/>
    </row>
    <row r="5" spans="1:4" x14ac:dyDescent="0.25">
      <c r="A5" s="26" t="s">
        <v>5</v>
      </c>
      <c r="B5" s="4" t="s">
        <v>1409</v>
      </c>
      <c r="C5" s="23" t="s">
        <v>1419</v>
      </c>
      <c r="D5" s="24" t="s">
        <v>1420</v>
      </c>
    </row>
    <row r="6" spans="1:4" x14ac:dyDescent="0.25">
      <c r="A6" s="26" t="s">
        <v>9</v>
      </c>
      <c r="B6" s="32"/>
      <c r="C6" s="16"/>
      <c r="D6" s="29"/>
    </row>
    <row r="7" spans="1:4" x14ac:dyDescent="0.25">
      <c r="A7" s="26" t="s">
        <v>10</v>
      </c>
      <c r="B7" s="67">
        <v>40339.468055555553</v>
      </c>
      <c r="C7" s="16"/>
      <c r="D7" s="29"/>
    </row>
    <row r="8" spans="1:4" x14ac:dyDescent="0.25">
      <c r="A8" s="26" t="s">
        <v>11</v>
      </c>
      <c r="B8" s="4" t="s">
        <v>1421</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5200</v>
      </c>
      <c r="C12" s="16"/>
      <c r="D12" s="29"/>
    </row>
    <row r="13" spans="1:4" x14ac:dyDescent="0.25">
      <c r="A13" s="26" t="s">
        <v>20</v>
      </c>
      <c r="B13" s="4" t="s">
        <v>21</v>
      </c>
      <c r="C13" s="23"/>
      <c r="D13" s="24"/>
    </row>
    <row r="14" spans="1:4" x14ac:dyDescent="0.25">
      <c r="A14" s="26" t="s">
        <v>22</v>
      </c>
      <c r="B14" s="4" t="s">
        <v>1416</v>
      </c>
      <c r="C14" s="23"/>
      <c r="D14" s="24"/>
    </row>
    <row r="15" spans="1:4" x14ac:dyDescent="0.25">
      <c r="A15" s="26" t="s">
        <v>24</v>
      </c>
      <c r="B15" s="4" t="s">
        <v>369</v>
      </c>
      <c r="C15" s="23"/>
      <c r="D15" s="24"/>
    </row>
    <row r="16" spans="1:4" x14ac:dyDescent="0.25">
      <c r="A16" s="26" t="s">
        <v>26</v>
      </c>
      <c r="B16" s="47">
        <v>5200</v>
      </c>
      <c r="C16" s="16"/>
      <c r="D16" s="29"/>
    </row>
    <row r="17" spans="1:4" x14ac:dyDescent="0.25">
      <c r="A17" s="26" t="s">
        <v>27</v>
      </c>
      <c r="B17" s="4" t="s">
        <v>21</v>
      </c>
      <c r="C17" s="23"/>
      <c r="D17" s="24"/>
    </row>
    <row r="18" spans="1:4" ht="27.6" customHeight="1" x14ac:dyDescent="0.25">
      <c r="A18" s="26" t="s">
        <v>28</v>
      </c>
      <c r="B18" s="5" t="s">
        <v>1422</v>
      </c>
      <c r="C18" s="310" t="s">
        <v>1423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1424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4.3308339241687328</v>
      </c>
      <c r="C53" s="1">
        <v>7.5000944393269808</v>
      </c>
      <c r="D53" s="1">
        <v>9.559001678735509</v>
      </c>
    </row>
    <row r="54" spans="1:4" x14ac:dyDescent="0.25">
      <c r="A54" s="26" t="s">
        <v>69</v>
      </c>
      <c r="B54" s="1">
        <v>-2.7693607695133688</v>
      </c>
      <c r="C54" s="1">
        <v>5.0839519465277094</v>
      </c>
      <c r="D54" s="1">
        <v>7.784144378838918</v>
      </c>
    </row>
    <row r="55" spans="1:4" x14ac:dyDescent="0.25">
      <c r="A55" s="26" t="s">
        <v>70</v>
      </c>
      <c r="B55" s="1">
        <v>3.495663652169561</v>
      </c>
      <c r="C55" s="1">
        <v>7.916545127058491</v>
      </c>
      <c r="D55" s="1">
        <v>9.3001898486605672</v>
      </c>
    </row>
    <row r="56" spans="1:4" x14ac:dyDescent="0.25">
      <c r="A56" s="26" t="s">
        <v>71</v>
      </c>
      <c r="B56" s="1">
        <v>7.7867285347106474</v>
      </c>
      <c r="C56" s="1">
        <v>14.080056873043681</v>
      </c>
      <c r="D56" s="1">
        <v>15.943576710602841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0.93200328970656554</v>
      </c>
      <c r="C59" s="1">
        <v>1.0589910055054119</v>
      </c>
      <c r="D59" s="1">
        <v>1.057957055890703</v>
      </c>
    </row>
    <row r="60" spans="1:4" ht="30" x14ac:dyDescent="0.25">
      <c r="A60" s="14" t="s">
        <v>75</v>
      </c>
      <c r="B60" s="1">
        <v>2.209045913598715</v>
      </c>
      <c r="C60" s="1">
        <v>1.367387673658768</v>
      </c>
      <c r="D60" s="1">
        <v>1.419250576114192</v>
      </c>
    </row>
    <row r="61" spans="1:4" x14ac:dyDescent="0.25">
      <c r="A61" s="13" t="s">
        <v>76</v>
      </c>
      <c r="B61" s="1"/>
      <c r="C61" s="1"/>
      <c r="D61" s="1"/>
    </row>
    <row r="62" spans="1:4" ht="32.1" customHeight="1" x14ac:dyDescent="0.25">
      <c r="A62" s="26" t="s">
        <v>77</v>
      </c>
      <c r="B62" s="1">
        <v>0.51276035646097595</v>
      </c>
      <c r="C62" s="1">
        <v>0.39935538921515279</v>
      </c>
      <c r="D62" s="1">
        <v>0.38521392027754509</v>
      </c>
    </row>
    <row r="63" spans="1:4" ht="32.1" customHeight="1" x14ac:dyDescent="0.25">
      <c r="A63" s="14" t="s">
        <v>78</v>
      </c>
      <c r="B63" s="1">
        <v>1.142193899760644</v>
      </c>
      <c r="C63" s="1">
        <v>0.71027784247534942</v>
      </c>
      <c r="D63" s="1">
        <v>0.66038304463447328</v>
      </c>
    </row>
    <row r="64" spans="1:4" ht="32.1" customHeight="1" x14ac:dyDescent="0.25">
      <c r="A64" s="14" t="s">
        <v>79</v>
      </c>
      <c r="B64" s="1">
        <v>-64.123351492306099</v>
      </c>
      <c r="C64" s="1">
        <v>5.6821123509919724</v>
      </c>
      <c r="D64" s="1">
        <v>4.3573538841538442</v>
      </c>
    </row>
    <row r="65" spans="1:4" ht="30" x14ac:dyDescent="0.25">
      <c r="A65" s="14" t="s">
        <v>80</v>
      </c>
      <c r="B65" s="1">
        <v>-1.088599398642748</v>
      </c>
      <c r="C65" s="1">
        <v>2.4450227435764491</v>
      </c>
      <c r="D65" s="1">
        <v>241.73150472648379</v>
      </c>
    </row>
    <row r="66" spans="1:4" x14ac:dyDescent="0.25">
      <c r="A66" s="13" t="s">
        <v>81</v>
      </c>
      <c r="B66" s="1"/>
      <c r="C66" s="1"/>
      <c r="D66" s="1"/>
    </row>
    <row r="67" spans="1:4" ht="32.1" customHeight="1" x14ac:dyDescent="0.25">
      <c r="A67" s="26" t="s">
        <v>82</v>
      </c>
      <c r="B67" s="1">
        <v>1.063647548503333</v>
      </c>
      <c r="C67" s="1">
        <v>1.0985867108089531</v>
      </c>
      <c r="D67" s="1">
        <v>1.10375723111707</v>
      </c>
    </row>
    <row r="68" spans="1:4" ht="30" x14ac:dyDescent="0.25">
      <c r="A68" s="14" t="s">
        <v>83</v>
      </c>
      <c r="B68" s="1">
        <v>0.40494287307199439</v>
      </c>
      <c r="C68" s="1">
        <v>0.73828398878599122</v>
      </c>
      <c r="D68" s="1">
        <v>48.369254610258793</v>
      </c>
    </row>
    <row r="69" spans="1:4" ht="32.1" customHeight="1" x14ac:dyDescent="0.25">
      <c r="A69" s="13" t="s">
        <v>84</v>
      </c>
      <c r="B69" s="1"/>
      <c r="C69" s="1"/>
      <c r="D69" s="1"/>
    </row>
    <row r="70" spans="1:4" ht="32.1" customHeight="1" x14ac:dyDescent="0.25">
      <c r="A70" s="14" t="s">
        <v>85</v>
      </c>
      <c r="B70" s="1">
        <v>1.668261257488624</v>
      </c>
      <c r="C70" s="1">
        <v>2.1231918318013552</v>
      </c>
      <c r="D70" s="1">
        <v>2.2083346188965489</v>
      </c>
    </row>
    <row r="71" spans="1:4" s="16" customFormat="1" ht="30" x14ac:dyDescent="0.25">
      <c r="A71" s="14" t="s">
        <v>86</v>
      </c>
      <c r="B71" s="1">
        <v>1.552448292680501</v>
      </c>
      <c r="C71" s="1">
        <v>1.9852643142481341</v>
      </c>
      <c r="D71" s="1">
        <v>2.091615914647476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78191546</v>
      </c>
      <c r="C78" s="2">
        <v>94796313</v>
      </c>
      <c r="D78" s="2">
        <v>100196844</v>
      </c>
    </row>
    <row r="79" spans="1:4" x14ac:dyDescent="0.25">
      <c r="A79" s="26" t="s">
        <v>92</v>
      </c>
      <c r="B79" s="2">
        <v>-2165406</v>
      </c>
      <c r="C79" s="2">
        <v>4819399</v>
      </c>
      <c r="D79" s="2">
        <v>7799467</v>
      </c>
    </row>
    <row r="80" spans="1:4" x14ac:dyDescent="0.25">
      <c r="A80" s="26" t="s">
        <v>93</v>
      </c>
      <c r="B80" s="2">
        <v>3930855</v>
      </c>
      <c r="C80" s="2">
        <v>8354658</v>
      </c>
      <c r="D80" s="2">
        <v>11115265</v>
      </c>
    </row>
    <row r="81" spans="1:4" x14ac:dyDescent="0.25">
      <c r="A81" s="26" t="s">
        <v>94</v>
      </c>
      <c r="B81" s="2">
        <v>3386346</v>
      </c>
      <c r="C81" s="2">
        <v>7109813</v>
      </c>
      <c r="D81" s="2">
        <v>9577818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96872764</v>
      </c>
      <c r="C85" s="2">
        <v>89809543</v>
      </c>
      <c r="D85" s="2">
        <v>102985188</v>
      </c>
    </row>
    <row r="86" spans="1:4" x14ac:dyDescent="0.25">
      <c r="A86" s="26" t="s">
        <v>98</v>
      </c>
      <c r="B86" s="2">
        <v>49672513</v>
      </c>
      <c r="C86" s="2">
        <v>35865925</v>
      </c>
      <c r="D86" s="2">
        <v>39671328</v>
      </c>
    </row>
    <row r="87" spans="1:4" x14ac:dyDescent="0.25">
      <c r="A87" s="26" t="s">
        <v>99</v>
      </c>
      <c r="B87" s="2">
        <v>43488687</v>
      </c>
      <c r="C87" s="2">
        <v>50495627</v>
      </c>
      <c r="D87" s="2">
        <v>60073208</v>
      </c>
    </row>
    <row r="88" spans="1:4" x14ac:dyDescent="0.25">
      <c r="A88" s="26" t="s">
        <v>100</v>
      </c>
      <c r="B88" s="2">
        <v>96872764</v>
      </c>
      <c r="C88" s="2">
        <v>89809543</v>
      </c>
      <c r="D88" s="2">
        <v>102985188</v>
      </c>
    </row>
    <row r="89" spans="1:4" x14ac:dyDescent="0.25">
      <c r="A89" s="26" t="s">
        <v>101</v>
      </c>
      <c r="B89" s="2">
        <v>47200251</v>
      </c>
      <c r="C89" s="2">
        <v>53943618</v>
      </c>
      <c r="D89" s="2">
        <v>63313860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49672513</v>
      </c>
      <c r="C95" s="2">
        <v>35865925</v>
      </c>
      <c r="D95" s="2">
        <v>39671328</v>
      </c>
    </row>
    <row r="96" spans="1:4" x14ac:dyDescent="0.25">
      <c r="A96" s="41" t="s">
        <v>105</v>
      </c>
      <c r="B96" s="2">
        <v>-774640</v>
      </c>
      <c r="C96" s="2">
        <v>6312076</v>
      </c>
      <c r="D96" s="2">
        <v>9104454</v>
      </c>
    </row>
    <row r="97" spans="1:4" x14ac:dyDescent="0.25">
      <c r="A97" s="41" t="s">
        <v>106</v>
      </c>
      <c r="B97" s="33">
        <v>-64.123351492306099</v>
      </c>
      <c r="C97" s="33">
        <v>5.6821123509919724</v>
      </c>
      <c r="D97" s="33">
        <v>4.3573538841538442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49672513</v>
      </c>
      <c r="C118" s="2">
        <v>35865925</v>
      </c>
      <c r="D118" s="2">
        <v>39671328</v>
      </c>
    </row>
    <row r="119" spans="1:4" x14ac:dyDescent="0.25">
      <c r="A119" s="26" t="s">
        <v>108</v>
      </c>
      <c r="B119" s="2">
        <v>85471475</v>
      </c>
      <c r="C119" s="2">
        <v>98847442</v>
      </c>
      <c r="D119" s="2">
        <v>101984273</v>
      </c>
    </row>
    <row r="136" spans="1:4" x14ac:dyDescent="0.25">
      <c r="A136" s="3" t="s">
        <v>109</v>
      </c>
    </row>
    <row r="138" spans="1:4" x14ac:dyDescent="0.25">
      <c r="A138" s="25"/>
      <c r="B138" s="12">
        <v>2023</v>
      </c>
      <c r="C138" s="12">
        <v>2024</v>
      </c>
      <c r="D138" s="12">
        <v>2025</v>
      </c>
    </row>
    <row r="139" spans="1:4" ht="32.1" customHeight="1" x14ac:dyDescent="0.25">
      <c r="A139" s="26" t="s">
        <v>77</v>
      </c>
      <c r="B139" s="1">
        <v>0.51276035646097595</v>
      </c>
      <c r="C139" s="1">
        <v>0.39935538921515279</v>
      </c>
      <c r="D139" s="1">
        <v>0.38521392027754509</v>
      </c>
    </row>
    <row r="140" spans="1:4" ht="30" x14ac:dyDescent="0.25">
      <c r="A140" s="14" t="s">
        <v>78</v>
      </c>
      <c r="B140" s="1">
        <v>1.142193899760644</v>
      </c>
      <c r="C140" s="1">
        <v>0.71027784247534942</v>
      </c>
      <c r="D140" s="1">
        <v>0.66038304463447328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4.3308339241687328</v>
      </c>
      <c r="C161" s="1">
        <v>7.5000944393269808</v>
      </c>
      <c r="D161" s="1">
        <v>9.559001678735509</v>
      </c>
    </row>
    <row r="162" spans="1:4" x14ac:dyDescent="0.25">
      <c r="A162" s="26" t="s">
        <v>69</v>
      </c>
      <c r="B162" s="1">
        <v>-2.7693607695133688</v>
      </c>
      <c r="C162" s="1">
        <v>5.0839519465277094</v>
      </c>
      <c r="D162" s="1">
        <v>7.784144378838918</v>
      </c>
    </row>
    <row r="163" spans="1:4" x14ac:dyDescent="0.25">
      <c r="A163" s="26" t="s">
        <v>70</v>
      </c>
      <c r="B163" s="1">
        <v>3.495663652169561</v>
      </c>
      <c r="C163" s="1">
        <v>7.916545127058491</v>
      </c>
      <c r="D163" s="1">
        <v>9.3001898486605672</v>
      </c>
    </row>
    <row r="164" spans="1:4" x14ac:dyDescent="0.25">
      <c r="A164" s="26" t="s">
        <v>71</v>
      </c>
      <c r="B164" s="1">
        <v>7.7867285347106474</v>
      </c>
      <c r="C164" s="1">
        <v>14.080056873043681</v>
      </c>
      <c r="D164" s="1">
        <v>15.943576710602841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1.668261257488624</v>
      </c>
      <c r="C185" s="1">
        <v>2.1231918318013552</v>
      </c>
      <c r="D185" s="1">
        <v>2.2083346188965489</v>
      </c>
    </row>
    <row r="186" spans="1:4" ht="30" x14ac:dyDescent="0.25">
      <c r="A186" s="14" t="s">
        <v>86</v>
      </c>
      <c r="B186" s="1">
        <v>1.552448292680501</v>
      </c>
      <c r="C186" s="1">
        <v>1.9852643142481341</v>
      </c>
      <c r="D186" s="1">
        <v>2.091615914647476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1425</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000-000000000000}"/>
    <hyperlink ref="B211" r:id="rId2" xr:uid="{00000000-0004-0000-8000-000001000000}"/>
  </hyperlinks>
  <pageMargins left="0.75" right="0.75" top="1" bottom="1" header="0.5" footer="0.5"/>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4011279</v>
      </c>
      <c r="C2" s="8"/>
      <c r="D2" s="9"/>
    </row>
    <row r="3" spans="1:4" x14ac:dyDescent="0.25">
      <c r="A3" s="26" t="s">
        <v>2</v>
      </c>
      <c r="B3" s="34">
        <v>4002989122476</v>
      </c>
      <c r="C3" s="23"/>
      <c r="D3" s="24"/>
    </row>
    <row r="4" spans="1:4" ht="31.35" customHeight="1" x14ac:dyDescent="0.25">
      <c r="A4" s="26" t="s">
        <v>3</v>
      </c>
      <c r="B4" s="324" t="s">
        <v>142</v>
      </c>
      <c r="C4" s="305"/>
      <c r="D4" s="306"/>
    </row>
    <row r="5" spans="1:4" x14ac:dyDescent="0.25">
      <c r="A5" s="26" t="s">
        <v>5</v>
      </c>
      <c r="B5" s="4" t="s">
        <v>551</v>
      </c>
      <c r="C5" s="23"/>
      <c r="D5" s="24"/>
    </row>
    <row r="6" spans="1:4" x14ac:dyDescent="0.25">
      <c r="A6" s="26" t="s">
        <v>9</v>
      </c>
      <c r="B6" s="32"/>
      <c r="C6" s="16"/>
      <c r="D6" s="29"/>
    </row>
    <row r="7" spans="1:4" x14ac:dyDescent="0.25">
      <c r="A7" s="26" t="s">
        <v>10</v>
      </c>
      <c r="B7" s="32"/>
      <c r="C7" s="16"/>
      <c r="D7" s="29"/>
    </row>
    <row r="8" spans="1:4" x14ac:dyDescent="0.25">
      <c r="A8" s="26" t="s">
        <v>11</v>
      </c>
      <c r="B8" s="4" t="s">
        <v>570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184318553</v>
      </c>
      <c r="C12" s="16"/>
      <c r="D12" s="29"/>
    </row>
    <row r="13" spans="1:4" x14ac:dyDescent="0.25">
      <c r="A13" s="26" t="s">
        <v>20</v>
      </c>
      <c r="B13" s="4" t="s">
        <v>541</v>
      </c>
      <c r="C13" s="23"/>
      <c r="D13" s="24"/>
    </row>
    <row r="14" spans="1:4" x14ac:dyDescent="0.25">
      <c r="A14" s="26" t="s">
        <v>22</v>
      </c>
      <c r="B14" s="4" t="s">
        <v>571</v>
      </c>
      <c r="C14" s="23"/>
      <c r="D14" s="24"/>
    </row>
    <row r="15" spans="1:4" x14ac:dyDescent="0.25">
      <c r="A15" s="26" t="s">
        <v>24</v>
      </c>
      <c r="B15" s="4" t="s">
        <v>143</v>
      </c>
      <c r="C15" s="23"/>
      <c r="D15" s="24"/>
    </row>
    <row r="16" spans="1:4" x14ac:dyDescent="0.25">
      <c r="A16" s="26" t="s">
        <v>26</v>
      </c>
      <c r="B16" s="47">
        <v>184318553</v>
      </c>
      <c r="C16" s="16"/>
      <c r="D16" s="29"/>
    </row>
    <row r="17" spans="1:4" x14ac:dyDescent="0.25">
      <c r="A17" s="26" t="s">
        <v>27</v>
      </c>
      <c r="B17" s="4" t="s">
        <v>541</v>
      </c>
      <c r="C17" s="23"/>
      <c r="D17" s="24"/>
    </row>
    <row r="18" spans="1:4" ht="27.6" customHeight="1" x14ac:dyDescent="0.25">
      <c r="A18" s="26" t="s">
        <v>28</v>
      </c>
      <c r="B18" s="5" t="s">
        <v>572</v>
      </c>
      <c r="C18" s="310" t="s">
        <v>573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574</v>
      </c>
      <c r="C21" s="25" t="s">
        <v>575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3.567458838379272E-2</v>
      </c>
      <c r="C53" s="1">
        <v>-18.16</v>
      </c>
      <c r="D53" s="1">
        <v>-15.07</v>
      </c>
    </row>
    <row r="54" spans="1:4" x14ac:dyDescent="0.25">
      <c r="A54" s="26" t="s">
        <v>69</v>
      </c>
      <c r="B54" s="1">
        <v>-2.56</v>
      </c>
      <c r="C54" s="1">
        <v>-20.84</v>
      </c>
      <c r="D54" s="1">
        <v>-16.43</v>
      </c>
    </row>
    <row r="55" spans="1:4" x14ac:dyDescent="0.25">
      <c r="A55" s="26" t="s">
        <v>70</v>
      </c>
      <c r="B55" s="1">
        <v>2.367370937372781E-2</v>
      </c>
      <c r="C55" s="1">
        <v>-10.71</v>
      </c>
      <c r="D55" s="1">
        <v>-11.43</v>
      </c>
    </row>
    <row r="56" spans="1:4" x14ac:dyDescent="0.25">
      <c r="A56" s="26" t="s">
        <v>71</v>
      </c>
      <c r="B56" s="1">
        <v>0.02</v>
      </c>
      <c r="C56" s="1">
        <v>-12.1</v>
      </c>
      <c r="D56" s="1">
        <v>-13.18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0.61632919511516293</v>
      </c>
      <c r="C59" s="1">
        <v>0.57722475742257107</v>
      </c>
      <c r="D59" s="1">
        <v>0.72536583053266857</v>
      </c>
    </row>
    <row r="60" spans="1:4" ht="30" x14ac:dyDescent="0.25">
      <c r="A60" s="14" t="s">
        <v>75</v>
      </c>
      <c r="B60" s="1">
        <v>3.126638115230985</v>
      </c>
      <c r="C60" s="1">
        <v>1.4731564889852</v>
      </c>
      <c r="D60" s="1">
        <v>1.8545210243273591</v>
      </c>
    </row>
    <row r="61" spans="1:4" x14ac:dyDescent="0.25">
      <c r="A61" s="13" t="s">
        <v>76</v>
      </c>
      <c r="B61" s="1"/>
      <c r="C61" s="1"/>
      <c r="D61" s="1"/>
    </row>
    <row r="62" spans="1:4" ht="32.1" customHeight="1" x14ac:dyDescent="0.25">
      <c r="A62" s="26" t="s">
        <v>77</v>
      </c>
      <c r="B62" s="1">
        <v>9.0258133452779957E-2</v>
      </c>
      <c r="C62" s="1">
        <v>9.7819765634752545E-2</v>
      </c>
      <c r="D62" s="1">
        <v>0.131851021756551</v>
      </c>
    </row>
    <row r="63" spans="1:4" ht="32.1" customHeight="1" x14ac:dyDescent="0.25">
      <c r="A63" s="14" t="s">
        <v>78</v>
      </c>
      <c r="B63" s="1">
        <v>9.9233409993428931E-2</v>
      </c>
      <c r="C63" s="1">
        <v>0.1105339035069552</v>
      </c>
      <c r="D63" s="1">
        <v>0.15203017003163399</v>
      </c>
    </row>
    <row r="64" spans="1:4" ht="32.1" customHeight="1" x14ac:dyDescent="0.25">
      <c r="A64" s="14" t="s">
        <v>79</v>
      </c>
      <c r="B64" s="1">
        <v>2.189605299427074</v>
      </c>
      <c r="C64" s="1">
        <v>-1.509302390249607</v>
      </c>
      <c r="D64" s="1">
        <v>-2.1198380074868051</v>
      </c>
    </row>
    <row r="65" spans="1:4" ht="30" x14ac:dyDescent="0.25">
      <c r="A65" s="14" t="s">
        <v>80</v>
      </c>
      <c r="B65" s="1"/>
      <c r="C65" s="1"/>
      <c r="D65" s="1"/>
    </row>
    <row r="66" spans="1:4" x14ac:dyDescent="0.25">
      <c r="A66" s="13" t="s">
        <v>81</v>
      </c>
      <c r="B66" s="1"/>
      <c r="C66" s="1"/>
      <c r="D66" s="1"/>
    </row>
    <row r="67" spans="1:4" ht="32.1" customHeight="1" x14ac:dyDescent="0.25">
      <c r="A67" s="26" t="s">
        <v>82</v>
      </c>
      <c r="B67" s="1">
        <v>0.99809152258267075</v>
      </c>
      <c r="C67" s="1">
        <v>0.84647830164033033</v>
      </c>
      <c r="D67" s="1">
        <v>0.86634561415607891</v>
      </c>
    </row>
    <row r="68" spans="1:4" ht="30" x14ac:dyDescent="0.25">
      <c r="A68" s="14" t="s">
        <v>83</v>
      </c>
      <c r="B68" s="1">
        <v>2.196573874951802</v>
      </c>
      <c r="C68" s="1">
        <v>2.165890336228836</v>
      </c>
      <c r="D68" s="1">
        <v>2.6556622771153449</v>
      </c>
    </row>
    <row r="69" spans="1:4" ht="32.1" customHeight="1" x14ac:dyDescent="0.25">
      <c r="A69" s="13" t="s">
        <v>84</v>
      </c>
      <c r="B69" s="1"/>
      <c r="C69" s="1"/>
      <c r="D69" s="1"/>
    </row>
    <row r="70" spans="1:4" ht="32.1" customHeight="1" x14ac:dyDescent="0.25">
      <c r="A70" s="14" t="s">
        <v>85</v>
      </c>
      <c r="B70" s="1">
        <v>6.4920840585121242</v>
      </c>
      <c r="C70" s="1">
        <v>5.703164756350743</v>
      </c>
      <c r="D70" s="1">
        <v>3.7718334417828889</v>
      </c>
    </row>
    <row r="71" spans="1:4" s="16" customFormat="1" ht="30" x14ac:dyDescent="0.25">
      <c r="A71" s="14" t="s">
        <v>86</v>
      </c>
      <c r="B71" s="1">
        <v>6.1159012012930436</v>
      </c>
      <c r="C71" s="1">
        <v>5.3340482330187946</v>
      </c>
      <c r="D71" s="1">
        <v>3.556692455263962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133333003</v>
      </c>
      <c r="C78" s="2">
        <v>119475324</v>
      </c>
      <c r="D78" s="2">
        <v>138476752</v>
      </c>
    </row>
    <row r="79" spans="1:4" x14ac:dyDescent="0.25">
      <c r="A79" s="26" t="s">
        <v>92</v>
      </c>
      <c r="B79" s="2">
        <v>-3410035</v>
      </c>
      <c r="C79" s="2">
        <v>-24896027</v>
      </c>
      <c r="D79" s="2">
        <v>-22750041</v>
      </c>
    </row>
    <row r="80" spans="1:4" x14ac:dyDescent="0.25">
      <c r="A80" s="26" t="s">
        <v>93</v>
      </c>
      <c r="B80" s="2">
        <v>341066</v>
      </c>
      <c r="C80" s="2">
        <v>-21691820</v>
      </c>
      <c r="D80" s="2">
        <v>-20870368</v>
      </c>
    </row>
    <row r="81" spans="1:4" x14ac:dyDescent="0.25">
      <c r="A81" s="26" t="s">
        <v>94</v>
      </c>
      <c r="B81" s="2">
        <v>47566</v>
      </c>
      <c r="C81" s="2">
        <v>0</v>
      </c>
      <c r="D81" s="2">
        <v>0</v>
      </c>
    </row>
    <row r="82" spans="1:4" x14ac:dyDescent="0.25">
      <c r="A82" s="26" t="s">
        <v>95</v>
      </c>
      <c r="B82" s="25">
        <v>0</v>
      </c>
      <c r="C82" s="25">
        <v>21691820</v>
      </c>
      <c r="D82" s="25">
        <v>20870368</v>
      </c>
    </row>
    <row r="83" spans="1:4" ht="15.95" customHeight="1" x14ac:dyDescent="0.25"/>
    <row r="84" spans="1:4" ht="15.75" x14ac:dyDescent="0.25">
      <c r="A84" s="11" t="s">
        <v>96</v>
      </c>
      <c r="B84" s="12">
        <v>2023</v>
      </c>
      <c r="C84" s="12">
        <v>2024</v>
      </c>
      <c r="D84" s="12">
        <v>2025</v>
      </c>
    </row>
    <row r="85" spans="1:4" x14ac:dyDescent="0.25">
      <c r="A85" s="26" t="s">
        <v>97</v>
      </c>
      <c r="B85" s="2">
        <v>220903139</v>
      </c>
      <c r="C85" s="2">
        <v>202527126</v>
      </c>
      <c r="D85" s="2">
        <v>182597508</v>
      </c>
    </row>
    <row r="86" spans="1:4" x14ac:dyDescent="0.25">
      <c r="A86" s="26" t="s">
        <v>98</v>
      </c>
      <c r="B86" s="2">
        <v>19938305</v>
      </c>
      <c r="C86" s="2">
        <v>19811156</v>
      </c>
      <c r="D86" s="2">
        <v>24075668</v>
      </c>
    </row>
    <row r="87" spans="1:4" x14ac:dyDescent="0.25">
      <c r="A87" s="26" t="s">
        <v>99</v>
      </c>
      <c r="B87" s="2">
        <v>200923308</v>
      </c>
      <c r="C87" s="2">
        <v>179231488</v>
      </c>
      <c r="D87" s="2">
        <v>158361120</v>
      </c>
    </row>
    <row r="88" spans="1:4" x14ac:dyDescent="0.25">
      <c r="A88" s="26" t="s">
        <v>100</v>
      </c>
      <c r="B88" s="2">
        <v>220903139</v>
      </c>
      <c r="C88" s="2">
        <v>202527126</v>
      </c>
      <c r="D88" s="2">
        <v>182597508</v>
      </c>
    </row>
    <row r="89" spans="1:4" x14ac:dyDescent="0.25">
      <c r="A89" s="26" t="s">
        <v>101</v>
      </c>
      <c r="B89" s="2">
        <v>200964834</v>
      </c>
      <c r="C89" s="2">
        <v>182715970</v>
      </c>
      <c r="D89" s="2">
        <v>158521840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19938305</v>
      </c>
      <c r="C95" s="2">
        <v>19811156</v>
      </c>
      <c r="D95" s="2">
        <v>24075668</v>
      </c>
    </row>
    <row r="96" spans="1:4" x14ac:dyDescent="0.25">
      <c r="A96" s="41" t="s">
        <v>105</v>
      </c>
      <c r="B96" s="2">
        <v>9105890</v>
      </c>
      <c r="C96" s="2">
        <v>-13126035</v>
      </c>
      <c r="D96" s="2">
        <v>-11357315</v>
      </c>
    </row>
    <row r="97" spans="1:4" x14ac:dyDescent="0.25">
      <c r="A97" s="41" t="s">
        <v>106</v>
      </c>
      <c r="B97" s="33">
        <v>2.189605299427074</v>
      </c>
      <c r="C97" s="33">
        <v>-1.509302390249607</v>
      </c>
      <c r="D97" s="33">
        <v>-2.1198380074868051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19938305</v>
      </c>
      <c r="C118" s="2">
        <v>19811156</v>
      </c>
      <c r="D118" s="2">
        <v>24075668</v>
      </c>
    </row>
    <row r="119" spans="1:4" x14ac:dyDescent="0.25">
      <c r="A119" s="26" t="s">
        <v>108</v>
      </c>
      <c r="B119" s="2">
        <v>136482067</v>
      </c>
      <c r="C119" s="2">
        <v>122207216</v>
      </c>
      <c r="D119" s="2">
        <v>139678125</v>
      </c>
    </row>
    <row r="136" spans="1:4" x14ac:dyDescent="0.25">
      <c r="A136" s="3" t="s">
        <v>109</v>
      </c>
    </row>
    <row r="138" spans="1:4" x14ac:dyDescent="0.25">
      <c r="A138" s="25"/>
      <c r="B138" s="12">
        <v>2023</v>
      </c>
      <c r="C138" s="12">
        <v>2024</v>
      </c>
      <c r="D138" s="12">
        <v>2025</v>
      </c>
    </row>
    <row r="139" spans="1:4" ht="32.1" customHeight="1" x14ac:dyDescent="0.25">
      <c r="A139" s="26" t="s">
        <v>77</v>
      </c>
      <c r="B139" s="1">
        <v>9.0258133452779957E-2</v>
      </c>
      <c r="C139" s="1">
        <v>9.7819765634752545E-2</v>
      </c>
      <c r="D139" s="1">
        <v>0.131851021756551</v>
      </c>
    </row>
    <row r="140" spans="1:4" ht="30" x14ac:dyDescent="0.25">
      <c r="A140" s="14" t="s">
        <v>78</v>
      </c>
      <c r="B140" s="1">
        <v>9.9233409993428931E-2</v>
      </c>
      <c r="C140" s="1">
        <v>0.1105339035069552</v>
      </c>
      <c r="D140" s="1">
        <v>0.15203017003163399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3.567458838379272E-2</v>
      </c>
      <c r="C161" s="1">
        <v>-18.16</v>
      </c>
      <c r="D161" s="1">
        <v>-15.07</v>
      </c>
    </row>
    <row r="162" spans="1:4" x14ac:dyDescent="0.25">
      <c r="A162" s="26" t="s">
        <v>69</v>
      </c>
      <c r="B162" s="1">
        <v>-2.56</v>
      </c>
      <c r="C162" s="1">
        <v>-20.84</v>
      </c>
      <c r="D162" s="1">
        <v>-16.43</v>
      </c>
    </row>
    <row r="163" spans="1:4" x14ac:dyDescent="0.25">
      <c r="A163" s="26" t="s">
        <v>70</v>
      </c>
      <c r="B163" s="1">
        <v>2.367370937372781E-2</v>
      </c>
      <c r="C163" s="1">
        <v>-10.71</v>
      </c>
      <c r="D163" s="1">
        <v>-11.43</v>
      </c>
    </row>
    <row r="164" spans="1:4" x14ac:dyDescent="0.25">
      <c r="A164" s="26" t="s">
        <v>71</v>
      </c>
      <c r="B164" s="1">
        <v>0.02</v>
      </c>
      <c r="C164" s="1">
        <v>-12.1</v>
      </c>
      <c r="D164" s="1">
        <v>-13.18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6.4920840585121242</v>
      </c>
      <c r="C185" s="1">
        <v>5.703164756350743</v>
      </c>
      <c r="D185" s="1">
        <v>3.7718334417828889</v>
      </c>
    </row>
    <row r="186" spans="1:4" ht="30" x14ac:dyDescent="0.25">
      <c r="A186" s="14" t="s">
        <v>86</v>
      </c>
      <c r="B186" s="1">
        <v>6.1159012012930436</v>
      </c>
      <c r="C186" s="1">
        <v>5.3340482330187946</v>
      </c>
      <c r="D186" s="1">
        <v>3.556692455263962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576</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0C00-000000000000}"/>
  </hyperlinks>
  <pageMargins left="0.75" right="0.75" top="1" bottom="1" header="0.5" footer="0.5"/>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6661688</v>
      </c>
      <c r="C2" s="8"/>
      <c r="D2" s="9"/>
    </row>
    <row r="3" spans="1:4" x14ac:dyDescent="0.25">
      <c r="A3" s="26" t="s">
        <v>2</v>
      </c>
      <c r="B3" s="34">
        <v>4020010514296</v>
      </c>
      <c r="C3" s="23"/>
      <c r="D3" s="24"/>
    </row>
    <row r="4" spans="1:4" ht="31.35" customHeight="1" x14ac:dyDescent="0.25">
      <c r="A4" s="26" t="s">
        <v>3</v>
      </c>
      <c r="B4" s="324" t="s">
        <v>370</v>
      </c>
      <c r="C4" s="305"/>
      <c r="D4" s="306"/>
    </row>
    <row r="5" spans="1:4" x14ac:dyDescent="0.25">
      <c r="A5" s="26" t="s">
        <v>5</v>
      </c>
      <c r="B5" s="4" t="s">
        <v>1409</v>
      </c>
      <c r="C5" s="23" t="s">
        <v>1414</v>
      </c>
      <c r="D5" s="24" t="s">
        <v>527</v>
      </c>
    </row>
    <row r="6" spans="1:4" x14ac:dyDescent="0.25">
      <c r="A6" s="26" t="s">
        <v>9</v>
      </c>
      <c r="B6" s="32"/>
      <c r="C6" s="16"/>
      <c r="D6" s="29"/>
    </row>
    <row r="7" spans="1:4" x14ac:dyDescent="0.25">
      <c r="A7" s="26" t="s">
        <v>10</v>
      </c>
      <c r="B7" s="67">
        <v>40525.623611111107</v>
      </c>
      <c r="C7" s="16"/>
      <c r="D7" s="29"/>
    </row>
    <row r="8" spans="1:4" x14ac:dyDescent="0.25">
      <c r="A8" s="26" t="s">
        <v>11</v>
      </c>
      <c r="B8" s="4" t="s">
        <v>1426</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8">
        <v>8630</v>
      </c>
      <c r="C12" s="16"/>
      <c r="D12" s="29"/>
    </row>
    <row r="13" spans="1:4" x14ac:dyDescent="0.25">
      <c r="A13" s="26" t="s">
        <v>20</v>
      </c>
      <c r="B13" s="4" t="s">
        <v>21</v>
      </c>
      <c r="C13" s="23"/>
      <c r="D13" s="24"/>
    </row>
    <row r="14" spans="1:4" x14ac:dyDescent="0.25">
      <c r="A14" s="26" t="s">
        <v>22</v>
      </c>
      <c r="B14" s="4" t="s">
        <v>1416</v>
      </c>
      <c r="C14" s="23"/>
      <c r="D14" s="24"/>
    </row>
    <row r="15" spans="1:4" x14ac:dyDescent="0.25">
      <c r="A15" s="26" t="s">
        <v>24</v>
      </c>
      <c r="B15" s="4" t="s">
        <v>369</v>
      </c>
      <c r="C15" s="23"/>
      <c r="D15" s="24"/>
    </row>
    <row r="16" spans="1:4" x14ac:dyDescent="0.25">
      <c r="A16" s="26" t="s">
        <v>26</v>
      </c>
      <c r="B16" s="48">
        <v>8630</v>
      </c>
      <c r="C16" s="16"/>
      <c r="D16" s="29"/>
    </row>
    <row r="17" spans="1:4" x14ac:dyDescent="0.25">
      <c r="A17" s="26" t="s">
        <v>27</v>
      </c>
      <c r="B17" s="4" t="s">
        <v>21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1351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-12.01</v>
      </c>
      <c r="C53" s="1">
        <v>6.0376484983069467E-2</v>
      </c>
      <c r="D53" s="1">
        <v>-11.81</v>
      </c>
    </row>
    <row r="54" spans="1:4" x14ac:dyDescent="0.25">
      <c r="A54" s="26" t="s">
        <v>69</v>
      </c>
      <c r="B54" s="1">
        <v>-47.840518769252647</v>
      </c>
      <c r="C54" s="1">
        <v>-38.185511255991202</v>
      </c>
      <c r="D54" s="1">
        <v>-11.71348712111528</v>
      </c>
    </row>
    <row r="55" spans="1:4" x14ac:dyDescent="0.25">
      <c r="A55" s="26" t="s">
        <v>70</v>
      </c>
      <c r="B55" s="1">
        <v>-29.93</v>
      </c>
      <c r="C55" s="1">
        <v>0.2034671069837887</v>
      </c>
      <c r="D55" s="1">
        <v>-53.73</v>
      </c>
    </row>
    <row r="56" spans="1:4" x14ac:dyDescent="0.25">
      <c r="A56" s="26" t="s">
        <v>71</v>
      </c>
      <c r="B56" s="1">
        <v>133.49</v>
      </c>
      <c r="C56" s="1">
        <v>-0.86411034299829248</v>
      </c>
      <c r="D56" s="1">
        <v>70.62</v>
      </c>
    </row>
    <row r="57" spans="1:4" x14ac:dyDescent="0.25">
      <c r="A57" s="13" t="s">
        <v>72</v>
      </c>
      <c r="B57" s="1"/>
      <c r="C57" s="1"/>
      <c r="D57" s="1"/>
    </row>
    <row r="58" spans="1:4" x14ac:dyDescent="0.25">
      <c r="A58" s="26" t="s">
        <v>73</v>
      </c>
      <c r="B58" s="1">
        <v>0</v>
      </c>
      <c r="C58" s="1">
        <v>0</v>
      </c>
      <c r="D58" s="1">
        <v>1.3139268963913331</v>
      </c>
    </row>
    <row r="59" spans="1:4" ht="29.45" customHeight="1" x14ac:dyDescent="0.25">
      <c r="A59" s="26" t="s">
        <v>74</v>
      </c>
      <c r="B59" s="1">
        <v>3.3744998935778558</v>
      </c>
      <c r="C59" s="1">
        <v>4.526682839279129</v>
      </c>
      <c r="D59" s="1">
        <v>4.6680467984375369</v>
      </c>
    </row>
    <row r="60" spans="1:4" ht="30" x14ac:dyDescent="0.25">
      <c r="A60" s="14" t="s">
        <v>75</v>
      </c>
      <c r="B60" s="1">
        <v>11.58891221311911</v>
      </c>
      <c r="C60" s="1">
        <v>8.1821973217337174</v>
      </c>
      <c r="D60" s="1">
        <v>11.35202722559452</v>
      </c>
    </row>
    <row r="61" spans="1:4" x14ac:dyDescent="0.25">
      <c r="A61" s="13" t="s">
        <v>76</v>
      </c>
      <c r="B61" s="1"/>
      <c r="C61" s="1"/>
      <c r="D61" s="1"/>
    </row>
    <row r="62" spans="1:4" ht="32.1" customHeight="1" x14ac:dyDescent="0.25">
      <c r="A62" s="26" t="s">
        <v>77</v>
      </c>
      <c r="B62" s="1">
        <v>1.131931328106335</v>
      </c>
      <c r="C62" s="1">
        <v>1.1794345360080261</v>
      </c>
      <c r="D62" s="1">
        <v>1.699385470644202</v>
      </c>
    </row>
    <row r="63" spans="1:4" ht="32.1" customHeight="1" x14ac:dyDescent="0.25">
      <c r="A63" s="14" t="s">
        <v>78</v>
      </c>
      <c r="B63" s="1">
        <v>-5.0491513790419287</v>
      </c>
      <c r="C63" s="1">
        <v>-5.0089746522769847</v>
      </c>
      <c r="D63" s="1">
        <v>-2.2333062098701348</v>
      </c>
    </row>
    <row r="64" spans="1:4" ht="32.1" customHeight="1" x14ac:dyDescent="0.25">
      <c r="A64" s="14" t="s">
        <v>79</v>
      </c>
      <c r="B64" s="1">
        <v>-0.96604058857713571</v>
      </c>
      <c r="C64" s="1">
        <v>-0.93940747251916334</v>
      </c>
      <c r="D64" s="1">
        <v>-3.3837274389120608</v>
      </c>
    </row>
    <row r="65" spans="1:4" ht="30" x14ac:dyDescent="0.25">
      <c r="A65" s="14" t="s">
        <v>80</v>
      </c>
      <c r="B65" s="1">
        <v>-1007.4032880807069</v>
      </c>
      <c r="C65" s="1">
        <v>-305.03897401732178</v>
      </c>
      <c r="D65" s="1">
        <v>-89.567321108232008</v>
      </c>
    </row>
    <row r="66" spans="1:4" x14ac:dyDescent="0.25">
      <c r="A66" s="13" t="s">
        <v>81</v>
      </c>
      <c r="B66" s="1"/>
      <c r="C66" s="1"/>
      <c r="D66" s="1"/>
    </row>
    <row r="67" spans="1:4" ht="32.1" customHeight="1" x14ac:dyDescent="0.25">
      <c r="A67" s="26" t="s">
        <v>82</v>
      </c>
      <c r="B67" s="1">
        <v>0.91273729138973381</v>
      </c>
      <c r="C67" s="1">
        <v>1.00092581760689</v>
      </c>
      <c r="D67" s="1">
        <v>0.89558980535932597</v>
      </c>
    </row>
    <row r="68" spans="1:4" ht="30" x14ac:dyDescent="0.25">
      <c r="A68" s="14" t="s">
        <v>83</v>
      </c>
      <c r="B68" s="1">
        <v>19.772574417735711</v>
      </c>
      <c r="C68" s="1">
        <v>1.860835752231776</v>
      </c>
      <c r="D68" s="1">
        <v>0</v>
      </c>
    </row>
    <row r="69" spans="1:4" ht="32.1" customHeight="1" x14ac:dyDescent="0.25">
      <c r="A69" s="13" t="s">
        <v>84</v>
      </c>
      <c r="B69" s="1"/>
      <c r="C69" s="1"/>
      <c r="D69" s="1"/>
    </row>
    <row r="70" spans="1:4" ht="32.1" customHeight="1" x14ac:dyDescent="0.25">
      <c r="A70" s="14" t="s">
        <v>85</v>
      </c>
      <c r="B70" s="1">
        <v>0.40197996313041001</v>
      </c>
      <c r="C70" s="1">
        <v>0.36297164063138138</v>
      </c>
      <c r="D70" s="1">
        <v>0.28656407298017261</v>
      </c>
    </row>
    <row r="71" spans="1:4" s="16" customFormat="1" ht="30" x14ac:dyDescent="0.25">
      <c r="A71" s="14" t="s">
        <v>86</v>
      </c>
      <c r="B71" s="1">
        <v>0.39915458795668052</v>
      </c>
      <c r="C71" s="1">
        <v>0.3595562097785987</v>
      </c>
      <c r="D71" s="1">
        <v>0.28656407298017261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16907093</v>
      </c>
      <c r="C78" s="2">
        <v>21582906</v>
      </c>
      <c r="D78" s="2">
        <v>30673092</v>
      </c>
    </row>
    <row r="79" spans="1:4" x14ac:dyDescent="0.25">
      <c r="A79" s="26" t="s">
        <v>92</v>
      </c>
      <c r="B79" s="2">
        <v>-8088441</v>
      </c>
      <c r="C79" s="2">
        <v>-8241543</v>
      </c>
      <c r="D79" s="2">
        <v>-3594874</v>
      </c>
    </row>
    <row r="80" spans="1:4" x14ac:dyDescent="0.25">
      <c r="A80" s="26" t="s">
        <v>93</v>
      </c>
      <c r="B80" s="2">
        <v>-2030453</v>
      </c>
      <c r="C80" s="2">
        <v>59048</v>
      </c>
      <c r="D80" s="2">
        <v>-3624063</v>
      </c>
    </row>
    <row r="81" spans="1:4" x14ac:dyDescent="0.25">
      <c r="A81" s="26" t="s">
        <v>94</v>
      </c>
      <c r="B81" s="2">
        <v>0</v>
      </c>
      <c r="C81" s="2">
        <v>13031</v>
      </c>
      <c r="D81" s="2">
        <v>0</v>
      </c>
    </row>
    <row r="82" spans="1:4" x14ac:dyDescent="0.25">
      <c r="A82" s="26" t="s">
        <v>95</v>
      </c>
      <c r="B82" s="25">
        <v>2030453</v>
      </c>
      <c r="C82" s="25">
        <v>0</v>
      </c>
      <c r="D82" s="25">
        <v>3624063</v>
      </c>
    </row>
    <row r="83" spans="1:4" ht="15.95" customHeight="1" x14ac:dyDescent="0.25"/>
    <row r="84" spans="1:4" ht="15.75" x14ac:dyDescent="0.25">
      <c r="A84" s="11" t="s">
        <v>96</v>
      </c>
      <c r="B84" s="12">
        <v>2023</v>
      </c>
      <c r="C84" s="12">
        <v>2024</v>
      </c>
      <c r="D84" s="12">
        <v>2025</v>
      </c>
    </row>
    <row r="85" spans="1:4" x14ac:dyDescent="0.25">
      <c r="A85" s="26" t="s">
        <v>97</v>
      </c>
      <c r="B85" s="2">
        <v>6784901</v>
      </c>
      <c r="C85" s="2">
        <v>6404475</v>
      </c>
      <c r="D85" s="2">
        <v>6744511</v>
      </c>
    </row>
    <row r="86" spans="1:4" x14ac:dyDescent="0.25">
      <c r="A86" s="26" t="s">
        <v>98</v>
      </c>
      <c r="B86" s="2">
        <v>7680042</v>
      </c>
      <c r="C86" s="2">
        <v>7553659</v>
      </c>
      <c r="D86" s="2">
        <v>11461524</v>
      </c>
    </row>
    <row r="87" spans="1:4" x14ac:dyDescent="0.25">
      <c r="A87" s="26" t="s">
        <v>99</v>
      </c>
      <c r="B87" s="2">
        <v>-1521056</v>
      </c>
      <c r="C87" s="2">
        <v>-1508025</v>
      </c>
      <c r="D87" s="2">
        <v>-5132088</v>
      </c>
    </row>
    <row r="88" spans="1:4" x14ac:dyDescent="0.25">
      <c r="A88" s="26" t="s">
        <v>100</v>
      </c>
      <c r="B88" s="2">
        <v>6784901</v>
      </c>
      <c r="C88" s="2">
        <v>6404475</v>
      </c>
      <c r="D88" s="2">
        <v>6744511</v>
      </c>
    </row>
    <row r="89" spans="1:4" x14ac:dyDescent="0.25">
      <c r="A89" s="26" t="s">
        <v>101</v>
      </c>
      <c r="B89" s="2">
        <v>-895141</v>
      </c>
      <c r="C89" s="2">
        <v>-1149184</v>
      </c>
      <c r="D89" s="2">
        <v>-4717013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7680042</v>
      </c>
      <c r="C95" s="2">
        <v>7553659</v>
      </c>
      <c r="D95" s="2">
        <v>11461524</v>
      </c>
    </row>
    <row r="96" spans="1:4" x14ac:dyDescent="0.25">
      <c r="A96" s="41" t="s">
        <v>105</v>
      </c>
      <c r="B96" s="2">
        <v>-7950020</v>
      </c>
      <c r="C96" s="2">
        <v>-8040876</v>
      </c>
      <c r="D96" s="2">
        <v>-3387248</v>
      </c>
    </row>
    <row r="97" spans="1:4" x14ac:dyDescent="0.25">
      <c r="A97" s="41" t="s">
        <v>106</v>
      </c>
      <c r="B97" s="33">
        <v>-0.96604058857713571</v>
      </c>
      <c r="C97" s="33">
        <v>-0.93940747251916334</v>
      </c>
      <c r="D97" s="33">
        <v>-3.3837274389120608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7680042</v>
      </c>
      <c r="C118" s="2">
        <v>7553659</v>
      </c>
      <c r="D118" s="2">
        <v>11461524</v>
      </c>
    </row>
    <row r="119" spans="1:4" x14ac:dyDescent="0.25">
      <c r="A119" s="26" t="s">
        <v>108</v>
      </c>
      <c r="B119" s="2">
        <v>22814356</v>
      </c>
      <c r="C119" s="2">
        <v>29852061</v>
      </c>
      <c r="D119" s="2">
        <v>30690041</v>
      </c>
    </row>
    <row r="136" spans="1:4" x14ac:dyDescent="0.25">
      <c r="A136" s="3" t="s">
        <v>109</v>
      </c>
    </row>
    <row r="138" spans="1:4" x14ac:dyDescent="0.25">
      <c r="A138" s="25"/>
      <c r="B138" s="12">
        <v>2023</v>
      </c>
      <c r="C138" s="12">
        <v>2024</v>
      </c>
      <c r="D138" s="12">
        <v>2025</v>
      </c>
    </row>
    <row r="139" spans="1:4" ht="32.1" customHeight="1" x14ac:dyDescent="0.25">
      <c r="A139" s="26" t="s">
        <v>77</v>
      </c>
      <c r="B139" s="1">
        <v>1.131931328106335</v>
      </c>
      <c r="C139" s="1">
        <v>1.1794345360080261</v>
      </c>
      <c r="D139" s="1">
        <v>1.699385470644202</v>
      </c>
    </row>
    <row r="140" spans="1:4" ht="30" x14ac:dyDescent="0.25">
      <c r="A140" s="14" t="s">
        <v>78</v>
      </c>
      <c r="B140" s="1">
        <v>-5.0491513790419287</v>
      </c>
      <c r="C140" s="1">
        <v>-5.0089746522769847</v>
      </c>
      <c r="D140" s="1">
        <v>-2.2333062098701348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-12.01</v>
      </c>
      <c r="C161" s="1">
        <v>6.0376484983069467E-2</v>
      </c>
      <c r="D161" s="1">
        <v>-11.81</v>
      </c>
    </row>
    <row r="162" spans="1:4" x14ac:dyDescent="0.25">
      <c r="A162" s="26" t="s">
        <v>69</v>
      </c>
      <c r="B162" s="1">
        <v>-47.840518769252647</v>
      </c>
      <c r="C162" s="1">
        <v>-38.185511255991202</v>
      </c>
      <c r="D162" s="1">
        <v>-11.71348712111528</v>
      </c>
    </row>
    <row r="163" spans="1:4" x14ac:dyDescent="0.25">
      <c r="A163" s="26" t="s">
        <v>70</v>
      </c>
      <c r="B163" s="1">
        <v>-29.93</v>
      </c>
      <c r="C163" s="1">
        <v>0.2034671069837887</v>
      </c>
      <c r="D163" s="1">
        <v>-53.73</v>
      </c>
    </row>
    <row r="164" spans="1:4" x14ac:dyDescent="0.25">
      <c r="A164" s="26" t="s">
        <v>71</v>
      </c>
      <c r="B164" s="1">
        <v>133.49</v>
      </c>
      <c r="C164" s="1">
        <v>-0.86411034299829248</v>
      </c>
      <c r="D164" s="1">
        <v>70.62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0.40197996313041001</v>
      </c>
      <c r="C185" s="1">
        <v>0.36297164063138138</v>
      </c>
      <c r="D185" s="1">
        <v>0.28656407298017261</v>
      </c>
    </row>
    <row r="186" spans="1:4" ht="30" x14ac:dyDescent="0.25">
      <c r="A186" s="14" t="s">
        <v>86</v>
      </c>
      <c r="B186" s="1">
        <v>0.39915458795668052</v>
      </c>
      <c r="C186" s="1">
        <v>0.3595562097785987</v>
      </c>
      <c r="D186" s="1">
        <v>0.28656407298017261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6661807</v>
      </c>
      <c r="C2" s="8"/>
      <c r="D2" s="9"/>
    </row>
    <row r="3" spans="1:4" x14ac:dyDescent="0.25">
      <c r="A3" s="26" t="s">
        <v>2</v>
      </c>
      <c r="B3" s="34">
        <v>4020010514300</v>
      </c>
      <c r="C3" s="23"/>
      <c r="D3" s="24"/>
    </row>
    <row r="4" spans="1:4" ht="31.35" customHeight="1" x14ac:dyDescent="0.25">
      <c r="A4" s="26" t="s">
        <v>3</v>
      </c>
      <c r="B4" s="324" t="s">
        <v>371</v>
      </c>
      <c r="C4" s="305"/>
      <c r="D4" s="306"/>
    </row>
    <row r="5" spans="1:4" x14ac:dyDescent="0.25">
      <c r="A5" s="26" t="s">
        <v>5</v>
      </c>
      <c r="B5" s="4" t="s">
        <v>1409</v>
      </c>
      <c r="C5" s="23" t="s">
        <v>1427</v>
      </c>
      <c r="D5" s="24" t="s">
        <v>527</v>
      </c>
    </row>
    <row r="6" spans="1:4" x14ac:dyDescent="0.25">
      <c r="A6" s="26" t="s">
        <v>9</v>
      </c>
      <c r="B6" s="32"/>
      <c r="C6" s="16"/>
      <c r="D6" s="29"/>
    </row>
    <row r="7" spans="1:4" x14ac:dyDescent="0.25">
      <c r="A7" s="26" t="s">
        <v>10</v>
      </c>
      <c r="B7" s="67">
        <v>40525.711111111108</v>
      </c>
      <c r="C7" s="16"/>
      <c r="D7" s="29"/>
    </row>
    <row r="8" spans="1:4" x14ac:dyDescent="0.25">
      <c r="A8" s="26" t="s">
        <v>11</v>
      </c>
      <c r="B8" s="4" t="s">
        <v>1426</v>
      </c>
      <c r="C8" s="23"/>
      <c r="D8" s="24"/>
    </row>
    <row r="9" spans="1:4" x14ac:dyDescent="0.25">
      <c r="A9" s="26" t="s">
        <v>13</v>
      </c>
      <c r="B9" s="207" t="s">
        <v>738</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5100</v>
      </c>
      <c r="C12" s="16"/>
      <c r="D12" s="29"/>
    </row>
    <row r="13" spans="1:4" x14ac:dyDescent="0.25">
      <c r="A13" s="26" t="s">
        <v>20</v>
      </c>
      <c r="B13" s="4" t="s">
        <v>21</v>
      </c>
      <c r="C13" s="23"/>
      <c r="D13" s="24"/>
    </row>
    <row r="14" spans="1:4" x14ac:dyDescent="0.25">
      <c r="A14" s="26" t="s">
        <v>22</v>
      </c>
      <c r="B14" s="4" t="s">
        <v>1416</v>
      </c>
      <c r="C14" s="23"/>
      <c r="D14" s="24"/>
    </row>
    <row r="15" spans="1:4" x14ac:dyDescent="0.25">
      <c r="A15" s="26" t="s">
        <v>24</v>
      </c>
      <c r="B15" s="4" t="s">
        <v>369</v>
      </c>
      <c r="C15" s="23"/>
      <c r="D15" s="24"/>
    </row>
    <row r="16" spans="1:4" x14ac:dyDescent="0.25">
      <c r="A16" s="26" t="s">
        <v>26</v>
      </c>
      <c r="B16" s="47">
        <v>5100</v>
      </c>
      <c r="C16" s="16"/>
      <c r="D16" s="29"/>
    </row>
    <row r="17" spans="1:4" x14ac:dyDescent="0.25">
      <c r="A17" s="26" t="s">
        <v>27</v>
      </c>
      <c r="B17" s="4" t="s">
        <v>21</v>
      </c>
      <c r="C17" s="23"/>
      <c r="D17" s="24"/>
    </row>
    <row r="18" spans="1:4" ht="27.6" customHeight="1" x14ac:dyDescent="0.25">
      <c r="A18" s="26" t="s">
        <v>28</v>
      </c>
      <c r="B18" s="5" t="s">
        <v>1428</v>
      </c>
      <c r="C18" s="310" t="s">
        <v>1429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1430</v>
      </c>
      <c r="C21" s="25" t="s">
        <v>1431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1432</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200-000000000000}"/>
  </hyperlinks>
  <pageMargins left="0.75" right="0.75" top="1" bottom="1" header="0.5" footer="0.5"/>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6661840</v>
      </c>
      <c r="C2" s="8"/>
      <c r="D2" s="9"/>
    </row>
    <row r="3" spans="1:4" x14ac:dyDescent="0.25">
      <c r="A3" s="26" t="s">
        <v>2</v>
      </c>
      <c r="B3" s="34">
        <v>4020010514318</v>
      </c>
      <c r="C3" s="23"/>
      <c r="D3" s="24"/>
    </row>
    <row r="4" spans="1:4" ht="31.35" customHeight="1" x14ac:dyDescent="0.25">
      <c r="A4" s="26" t="s">
        <v>3</v>
      </c>
      <c r="B4" s="324" t="s">
        <v>372</v>
      </c>
      <c r="C4" s="305"/>
      <c r="D4" s="306"/>
    </row>
    <row r="5" spans="1:4" x14ac:dyDescent="0.25">
      <c r="A5" s="26" t="s">
        <v>5</v>
      </c>
      <c r="B5" s="4" t="s">
        <v>1409</v>
      </c>
      <c r="C5" s="23" t="s">
        <v>1427</v>
      </c>
      <c r="D5" s="24" t="s">
        <v>527</v>
      </c>
    </row>
    <row r="6" spans="1:4" x14ac:dyDescent="0.25">
      <c r="A6" s="26" t="s">
        <v>9</v>
      </c>
      <c r="B6" s="32"/>
      <c r="C6" s="16"/>
      <c r="D6" s="29"/>
    </row>
    <row r="7" spans="1:4" x14ac:dyDescent="0.25">
      <c r="A7" s="26" t="s">
        <v>10</v>
      </c>
      <c r="B7" s="67">
        <v>40526.352777777778</v>
      </c>
      <c r="C7" s="16"/>
      <c r="D7" s="29"/>
    </row>
    <row r="8" spans="1:4" x14ac:dyDescent="0.25">
      <c r="A8" s="26" t="s">
        <v>11</v>
      </c>
      <c r="B8" s="4" t="s">
        <v>1426</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13460</v>
      </c>
      <c r="C12" s="16"/>
      <c r="D12" s="29"/>
    </row>
    <row r="13" spans="1:4" x14ac:dyDescent="0.25">
      <c r="A13" s="26" t="s">
        <v>20</v>
      </c>
      <c r="B13" s="4" t="s">
        <v>21</v>
      </c>
      <c r="C13" s="23"/>
      <c r="D13" s="24"/>
    </row>
    <row r="14" spans="1:4" x14ac:dyDescent="0.25">
      <c r="A14" s="26" t="s">
        <v>22</v>
      </c>
      <c r="B14" s="4" t="s">
        <v>1416</v>
      </c>
      <c r="C14" s="23"/>
      <c r="D14" s="24"/>
    </row>
    <row r="15" spans="1:4" x14ac:dyDescent="0.25">
      <c r="A15" s="26" t="s">
        <v>24</v>
      </c>
      <c r="B15" s="4" t="s">
        <v>369</v>
      </c>
      <c r="C15" s="23"/>
      <c r="D15" s="24"/>
    </row>
    <row r="16" spans="1:4" x14ac:dyDescent="0.25">
      <c r="A16" s="26" t="s">
        <v>26</v>
      </c>
      <c r="B16" s="47">
        <v>13460</v>
      </c>
      <c r="C16" s="16"/>
      <c r="D16" s="29"/>
    </row>
    <row r="17" spans="1:4" x14ac:dyDescent="0.25">
      <c r="A17" s="26" t="s">
        <v>27</v>
      </c>
      <c r="B17" s="4" t="s">
        <v>21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546</v>
      </c>
      <c r="C21" s="25" t="s">
        <v>1433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4.2992607067148443</v>
      </c>
      <c r="C53" s="1">
        <v>4.5236379322302973</v>
      </c>
      <c r="D53" s="1">
        <v>5.3321235932941029</v>
      </c>
    </row>
    <row r="54" spans="1:4" x14ac:dyDescent="0.25">
      <c r="A54" s="26" t="s">
        <v>69</v>
      </c>
      <c r="B54" s="1">
        <v>-2.1251259065704788</v>
      </c>
      <c r="C54" s="1">
        <v>-14.47443884355623</v>
      </c>
      <c r="D54" s="1">
        <v>-13.96628252881006</v>
      </c>
    </row>
    <row r="55" spans="1:4" x14ac:dyDescent="0.25">
      <c r="A55" s="26" t="s">
        <v>70</v>
      </c>
      <c r="B55" s="1">
        <v>10.799873673457039</v>
      </c>
      <c r="C55" s="1">
        <v>10.09312611898152</v>
      </c>
      <c r="D55" s="1">
        <v>11.73735971879737</v>
      </c>
    </row>
    <row r="56" spans="1:4" x14ac:dyDescent="0.25">
      <c r="A56" s="26" t="s">
        <v>71</v>
      </c>
      <c r="B56" s="1">
        <v>23.161914223439041</v>
      </c>
      <c r="C56" s="1">
        <v>20.617592220646419</v>
      </c>
      <c r="D56" s="1">
        <v>19.82918151573228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2.860841012740754</v>
      </c>
      <c r="C59" s="1">
        <v>2.9055564869285759</v>
      </c>
      <c r="D59" s="1">
        <v>2.654002484402572</v>
      </c>
    </row>
    <row r="60" spans="1:4" ht="30" x14ac:dyDescent="0.25">
      <c r="A60" s="14" t="s">
        <v>75</v>
      </c>
      <c r="B60" s="1">
        <v>6.4522447693212834</v>
      </c>
      <c r="C60" s="1">
        <v>3.311065805628302</v>
      </c>
      <c r="D60" s="1">
        <v>3.475759536243868</v>
      </c>
    </row>
    <row r="61" spans="1:4" x14ac:dyDescent="0.25">
      <c r="A61" s="13" t="s">
        <v>76</v>
      </c>
      <c r="B61" s="1"/>
      <c r="C61" s="1"/>
      <c r="D61" s="1"/>
    </row>
    <row r="62" spans="1:4" ht="32.1" customHeight="1" x14ac:dyDescent="0.25">
      <c r="A62" s="26" t="s">
        <v>77</v>
      </c>
      <c r="B62" s="1">
        <v>0.53372274980070722</v>
      </c>
      <c r="C62" s="1">
        <v>0.50951862199580977</v>
      </c>
      <c r="D62" s="1">
        <v>0.40697616929633879</v>
      </c>
    </row>
    <row r="63" spans="1:4" ht="32.1" customHeight="1" x14ac:dyDescent="0.25">
      <c r="A63" s="14" t="s">
        <v>78</v>
      </c>
      <c r="B63" s="1">
        <v>1.144646773078865</v>
      </c>
      <c r="C63" s="1">
        <v>1.0408120391341491</v>
      </c>
      <c r="D63" s="1">
        <v>0.68754852257193655</v>
      </c>
    </row>
    <row r="64" spans="1:4" ht="32.1" customHeight="1" x14ac:dyDescent="0.25">
      <c r="A64" s="14" t="s">
        <v>79</v>
      </c>
      <c r="B64" s="1">
        <v>-17.927455383278389</v>
      </c>
      <c r="C64" s="1">
        <v>-1.6790457260014069</v>
      </c>
      <c r="D64" s="1">
        <v>-1.447956214342381</v>
      </c>
    </row>
    <row r="65" spans="1:4" ht="30" x14ac:dyDescent="0.25">
      <c r="A65" s="14" t="s">
        <v>80</v>
      </c>
      <c r="B65" s="1">
        <v>-17.527226023042299</v>
      </c>
      <c r="C65" s="1">
        <v>-93.432835263354505</v>
      </c>
      <c r="D65" s="1">
        <v>-252.19035884799021</v>
      </c>
    </row>
    <row r="66" spans="1:4" x14ac:dyDescent="0.25">
      <c r="A66" s="13" t="s">
        <v>81</v>
      </c>
      <c r="B66" s="1"/>
      <c r="C66" s="1"/>
      <c r="D66" s="1"/>
    </row>
    <row r="67" spans="1:4" ht="32.1" customHeight="1" x14ac:dyDescent="0.25">
      <c r="A67" s="26" t="s">
        <v>82</v>
      </c>
      <c r="B67" s="1">
        <v>1.0483228119025809</v>
      </c>
      <c r="C67" s="1">
        <v>1.042837567725285</v>
      </c>
      <c r="D67" s="1">
        <v>1.0417279799214749</v>
      </c>
    </row>
    <row r="68" spans="1:4" ht="30" x14ac:dyDescent="0.25">
      <c r="A68" s="14" t="s">
        <v>83</v>
      </c>
      <c r="B68" s="1">
        <v>4.6898830706659893E-2</v>
      </c>
      <c r="C68" s="1">
        <v>2.297256535478311</v>
      </c>
      <c r="D68" s="1">
        <v>11.82900794459157</v>
      </c>
    </row>
    <row r="69" spans="1:4" ht="32.1" customHeight="1" x14ac:dyDescent="0.25">
      <c r="A69" s="13" t="s">
        <v>84</v>
      </c>
      <c r="B69" s="1"/>
      <c r="C69" s="1"/>
      <c r="D69" s="1"/>
    </row>
    <row r="70" spans="1:4" ht="32.1" customHeight="1" x14ac:dyDescent="0.25">
      <c r="A70" s="14" t="s">
        <v>85</v>
      </c>
      <c r="B70" s="1">
        <v>1.578553306141429</v>
      </c>
      <c r="C70" s="1">
        <v>1.6370603652591389</v>
      </c>
      <c r="D70" s="1">
        <v>1.839278085926628</v>
      </c>
    </row>
    <row r="71" spans="1:4" s="16" customFormat="1" ht="30" x14ac:dyDescent="0.25">
      <c r="A71" s="14" t="s">
        <v>86</v>
      </c>
      <c r="B71" s="1">
        <v>1.55179497480494</v>
      </c>
      <c r="C71" s="1">
        <v>1.6028497739224969</v>
      </c>
      <c r="D71" s="1">
        <v>1.790969077301364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32428808</v>
      </c>
      <c r="C78" s="2">
        <v>34560193</v>
      </c>
      <c r="D78" s="2">
        <v>35173397</v>
      </c>
    </row>
    <row r="79" spans="1:4" x14ac:dyDescent="0.25">
      <c r="A79" s="26" t="s">
        <v>92</v>
      </c>
      <c r="B79" s="2">
        <v>-689153</v>
      </c>
      <c r="C79" s="2">
        <v>-5002394</v>
      </c>
      <c r="D79" s="2">
        <v>-4912416</v>
      </c>
    </row>
    <row r="80" spans="1:4" x14ac:dyDescent="0.25">
      <c r="A80" s="26" t="s">
        <v>93</v>
      </c>
      <c r="B80" s="2">
        <v>1562858</v>
      </c>
      <c r="C80" s="2">
        <v>1767017</v>
      </c>
      <c r="D80" s="2">
        <v>1938498</v>
      </c>
    </row>
    <row r="81" spans="1:4" x14ac:dyDescent="0.25">
      <c r="A81" s="26" t="s">
        <v>94</v>
      </c>
      <c r="B81" s="2">
        <v>1394199</v>
      </c>
      <c r="C81" s="2">
        <v>1563378</v>
      </c>
      <c r="D81" s="2">
        <v>1875489</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12909401</v>
      </c>
      <c r="C85" s="2">
        <v>15489532</v>
      </c>
      <c r="D85" s="2">
        <v>15978798</v>
      </c>
    </row>
    <row r="86" spans="1:4" x14ac:dyDescent="0.25">
      <c r="A86" s="26" t="s">
        <v>98</v>
      </c>
      <c r="B86" s="2">
        <v>6890041</v>
      </c>
      <c r="C86" s="2">
        <v>7892205</v>
      </c>
      <c r="D86" s="2">
        <v>6502990</v>
      </c>
    </row>
    <row r="87" spans="1:4" x14ac:dyDescent="0.25">
      <c r="A87" s="26" t="s">
        <v>99</v>
      </c>
      <c r="B87" s="2">
        <v>6019360</v>
      </c>
      <c r="C87" s="2">
        <v>7582738</v>
      </c>
      <c r="D87" s="2">
        <v>9458227</v>
      </c>
    </row>
    <row r="88" spans="1:4" x14ac:dyDescent="0.25">
      <c r="A88" s="26" t="s">
        <v>100</v>
      </c>
      <c r="B88" s="2">
        <v>12909401</v>
      </c>
      <c r="C88" s="2">
        <v>15489532</v>
      </c>
      <c r="D88" s="2">
        <v>15978798</v>
      </c>
    </row>
    <row r="89" spans="1:4" x14ac:dyDescent="0.25">
      <c r="A89" s="26" t="s">
        <v>101</v>
      </c>
      <c r="B89" s="2">
        <v>6019360</v>
      </c>
      <c r="C89" s="2">
        <v>7597327</v>
      </c>
      <c r="D89" s="2">
        <v>9475808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6890041</v>
      </c>
      <c r="C95" s="2">
        <v>7892205</v>
      </c>
      <c r="D95" s="2">
        <v>6502990</v>
      </c>
    </row>
    <row r="96" spans="1:4" x14ac:dyDescent="0.25">
      <c r="A96" s="41" t="s">
        <v>105</v>
      </c>
      <c r="B96" s="2">
        <v>-384329</v>
      </c>
      <c r="C96" s="2">
        <v>-4700411</v>
      </c>
      <c r="D96" s="2">
        <v>-4491151</v>
      </c>
    </row>
    <row r="97" spans="1:4" x14ac:dyDescent="0.25">
      <c r="A97" s="41" t="s">
        <v>106</v>
      </c>
      <c r="B97" s="33">
        <v>-17.927455383278389</v>
      </c>
      <c r="C97" s="33">
        <v>-1.6790457260014069</v>
      </c>
      <c r="D97" s="33">
        <v>-1.447956214342381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6890041</v>
      </c>
      <c r="C118" s="2">
        <v>7892205</v>
      </c>
      <c r="D118" s="2">
        <v>6502990</v>
      </c>
    </row>
    <row r="119" spans="1:4" x14ac:dyDescent="0.25">
      <c r="A119" s="26" t="s">
        <v>108</v>
      </c>
      <c r="B119" s="2">
        <v>34718314</v>
      </c>
      <c r="C119" s="2">
        <v>41257352</v>
      </c>
      <c r="D119" s="2">
        <v>41758513</v>
      </c>
    </row>
    <row r="136" spans="1:4" x14ac:dyDescent="0.25">
      <c r="A136" s="3" t="s">
        <v>109</v>
      </c>
    </row>
    <row r="138" spans="1:4" x14ac:dyDescent="0.25">
      <c r="A138" s="25"/>
      <c r="B138" s="12">
        <v>2023</v>
      </c>
      <c r="C138" s="12">
        <v>2024</v>
      </c>
      <c r="D138" s="12">
        <v>2025</v>
      </c>
    </row>
    <row r="139" spans="1:4" ht="32.1" customHeight="1" x14ac:dyDescent="0.25">
      <c r="A139" s="26" t="s">
        <v>77</v>
      </c>
      <c r="B139" s="1">
        <v>0.53372274980070722</v>
      </c>
      <c r="C139" s="1">
        <v>0.50951862199580977</v>
      </c>
      <c r="D139" s="1">
        <v>0.40697616929633879</v>
      </c>
    </row>
    <row r="140" spans="1:4" ht="30" x14ac:dyDescent="0.25">
      <c r="A140" s="14" t="s">
        <v>78</v>
      </c>
      <c r="B140" s="1">
        <v>1.144646773078865</v>
      </c>
      <c r="C140" s="1">
        <v>1.0408120391341491</v>
      </c>
      <c r="D140" s="1">
        <v>0.68754852257193655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4.2992607067148443</v>
      </c>
      <c r="C161" s="1">
        <v>4.5236379322302973</v>
      </c>
      <c r="D161" s="1">
        <v>5.3321235932941029</v>
      </c>
    </row>
    <row r="162" spans="1:4" x14ac:dyDescent="0.25">
      <c r="A162" s="26" t="s">
        <v>69</v>
      </c>
      <c r="B162" s="1">
        <v>-2.1251259065704788</v>
      </c>
      <c r="C162" s="1">
        <v>-14.47443884355623</v>
      </c>
      <c r="D162" s="1">
        <v>-13.96628252881006</v>
      </c>
    </row>
    <row r="163" spans="1:4" x14ac:dyDescent="0.25">
      <c r="A163" s="26" t="s">
        <v>70</v>
      </c>
      <c r="B163" s="1">
        <v>10.799873673457039</v>
      </c>
      <c r="C163" s="1">
        <v>10.09312611898152</v>
      </c>
      <c r="D163" s="1">
        <v>11.73735971879737</v>
      </c>
    </row>
    <row r="164" spans="1:4" x14ac:dyDescent="0.25">
      <c r="A164" s="26" t="s">
        <v>71</v>
      </c>
      <c r="B164" s="1">
        <v>23.161914223439041</v>
      </c>
      <c r="C164" s="1">
        <v>20.617592220646419</v>
      </c>
      <c r="D164" s="1">
        <v>19.82918151573228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1.578553306141429</v>
      </c>
      <c r="C185" s="1">
        <v>1.6370603652591389</v>
      </c>
      <c r="D185" s="1">
        <v>1.839278085926628</v>
      </c>
    </row>
    <row r="186" spans="1:4" ht="30" x14ac:dyDescent="0.25">
      <c r="A186" s="14" t="s">
        <v>86</v>
      </c>
      <c r="B186" s="1">
        <v>1.55179497480494</v>
      </c>
      <c r="C186" s="1">
        <v>1.6028497739224969</v>
      </c>
      <c r="D186" s="1">
        <v>1.790969077301364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7404026</v>
      </c>
      <c r="C2" s="8"/>
      <c r="D2" s="9"/>
    </row>
    <row r="3" spans="1:4" x14ac:dyDescent="0.25">
      <c r="A3" s="26" t="s">
        <v>2</v>
      </c>
      <c r="B3" s="34">
        <v>4020019540214</v>
      </c>
      <c r="C3" s="23"/>
      <c r="D3" s="24"/>
    </row>
    <row r="4" spans="1:4" ht="31.35" customHeight="1" x14ac:dyDescent="0.25">
      <c r="A4" s="26" t="s">
        <v>3</v>
      </c>
      <c r="B4" s="324" t="s">
        <v>373</v>
      </c>
      <c r="C4" s="305"/>
      <c r="D4" s="306"/>
    </row>
    <row r="5" spans="1:4" x14ac:dyDescent="0.25">
      <c r="A5" s="26" t="s">
        <v>5</v>
      </c>
      <c r="B5" s="4" t="s">
        <v>1409</v>
      </c>
      <c r="C5" s="23" t="s">
        <v>1434</v>
      </c>
      <c r="D5" s="24"/>
    </row>
    <row r="6" spans="1:4" x14ac:dyDescent="0.25">
      <c r="A6" s="26" t="s">
        <v>9</v>
      </c>
      <c r="B6" s="32"/>
      <c r="C6" s="16"/>
      <c r="D6" s="29"/>
    </row>
    <row r="7" spans="1:4" x14ac:dyDescent="0.25">
      <c r="A7" s="26" t="s">
        <v>10</v>
      </c>
      <c r="B7" s="67">
        <v>43822.697222222218</v>
      </c>
      <c r="C7" s="16"/>
      <c r="D7" s="29"/>
    </row>
    <row r="8" spans="1:4" x14ac:dyDescent="0.25">
      <c r="A8" s="26" t="s">
        <v>11</v>
      </c>
      <c r="B8" s="4" t="s">
        <v>1435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1416</v>
      </c>
      <c r="C14" s="23"/>
      <c r="D14" s="24"/>
    </row>
    <row r="15" spans="1:4" x14ac:dyDescent="0.25">
      <c r="A15" s="26" t="s">
        <v>24</v>
      </c>
      <c r="B15" s="4" t="s">
        <v>369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1191</v>
      </c>
      <c r="C21" s="25" t="s">
        <v>1436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210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1437</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2.2781054750809622</v>
      </c>
      <c r="C53" s="1">
        <v>2.4474442621285362</v>
      </c>
      <c r="D53" s="1">
        <v>3.1716273143724711</v>
      </c>
    </row>
    <row r="54" spans="1:4" x14ac:dyDescent="0.25">
      <c r="A54" s="26" t="s">
        <v>69</v>
      </c>
      <c r="B54" s="1">
        <v>-16.1654434396272</v>
      </c>
      <c r="C54" s="1">
        <v>-9.842617187509962</v>
      </c>
      <c r="D54" s="1">
        <v>-13.11480941107301</v>
      </c>
    </row>
    <row r="55" spans="1:4" x14ac:dyDescent="0.25">
      <c r="A55" s="26" t="s">
        <v>70</v>
      </c>
      <c r="B55" s="1">
        <v>0.44748238887572062</v>
      </c>
      <c r="C55" s="1">
        <v>0.60000813671299713</v>
      </c>
      <c r="D55" s="1">
        <v>0.79128083342314537</v>
      </c>
    </row>
    <row r="56" spans="1:4" x14ac:dyDescent="0.25">
      <c r="A56" s="26" t="s">
        <v>71</v>
      </c>
      <c r="B56" s="1">
        <v>1.4208084256566089</v>
      </c>
      <c r="C56" s="1">
        <v>1.845951132455296</v>
      </c>
      <c r="D56" s="1">
        <v>2.35842734900644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0.23431517328138901</v>
      </c>
      <c r="C59" s="1">
        <v>0.27216443397809192</v>
      </c>
      <c r="D59" s="1">
        <v>0.28644507831525151</v>
      </c>
    </row>
    <row r="60" spans="1:4" ht="30" x14ac:dyDescent="0.25">
      <c r="A60" s="14" t="s">
        <v>75</v>
      </c>
      <c r="B60" s="1">
        <v>0.9422842614965139</v>
      </c>
      <c r="C60" s="1">
        <v>0.59688742165283737</v>
      </c>
      <c r="D60" s="1">
        <v>0.62766437818608689</v>
      </c>
    </row>
    <row r="61" spans="1:4" x14ac:dyDescent="0.25">
      <c r="A61" s="13" t="s">
        <v>1438</v>
      </c>
      <c r="B61" s="1"/>
      <c r="C61" s="1"/>
      <c r="D61" s="1"/>
    </row>
    <row r="62" spans="1:4" ht="32.1" customHeight="1" x14ac:dyDescent="0.25">
      <c r="A62" s="26" t="s">
        <v>77</v>
      </c>
      <c r="B62" s="1">
        <v>0.49476564468238993</v>
      </c>
      <c r="C62" s="1">
        <v>0.47817407373291199</v>
      </c>
      <c r="D62" s="1">
        <v>0.45890448214940038</v>
      </c>
    </row>
    <row r="63" spans="1:4" ht="32.1" customHeight="1" x14ac:dyDescent="0.25">
      <c r="A63" s="14" t="s">
        <v>78</v>
      </c>
      <c r="B63" s="1">
        <v>1.5709382406229151</v>
      </c>
      <c r="C63" s="1">
        <v>1.4711233380160771</v>
      </c>
      <c r="D63" s="1">
        <v>1.367773406820302</v>
      </c>
    </row>
    <row r="64" spans="1:4" ht="32.1" customHeight="1" x14ac:dyDescent="0.25">
      <c r="A64" s="14" t="s">
        <v>79</v>
      </c>
      <c r="B64" s="1">
        <v>-22.335739950945442</v>
      </c>
      <c r="C64" s="1">
        <v>-31.130631157818321</v>
      </c>
      <c r="D64" s="1">
        <v>-19.653751180131319</v>
      </c>
    </row>
    <row r="65" spans="1:4" ht="30" x14ac:dyDescent="0.25">
      <c r="A65" s="14" t="s">
        <v>80</v>
      </c>
      <c r="B65" s="1">
        <v>-186.91548961776169</v>
      </c>
      <c r="C65" s="1">
        <v>-49769.810526315792</v>
      </c>
      <c r="D65" s="1">
        <v>-9920.6334894613592</v>
      </c>
    </row>
    <row r="66" spans="1:4" x14ac:dyDescent="0.25">
      <c r="A66" s="13" t="s">
        <v>81</v>
      </c>
      <c r="B66" s="1"/>
      <c r="C66" s="1"/>
      <c r="D66" s="1"/>
    </row>
    <row r="67" spans="1:4" ht="32.1" customHeight="1" x14ac:dyDescent="0.25">
      <c r="A67" s="26" t="s">
        <v>82</v>
      </c>
      <c r="B67" s="1">
        <v>1.017989588018235</v>
      </c>
      <c r="C67" s="1">
        <v>1.017489404021263</v>
      </c>
      <c r="D67" s="1">
        <v>1.019579400133021</v>
      </c>
    </row>
    <row r="68" spans="1:4" ht="30" x14ac:dyDescent="0.25">
      <c r="A68" s="14" t="s">
        <v>83</v>
      </c>
      <c r="B68" s="1">
        <v>11.977353233240949</v>
      </c>
      <c r="C68" s="1">
        <v>9562.734210526316</v>
      </c>
      <c r="D68" s="1">
        <v>1743.2767369242781</v>
      </c>
    </row>
    <row r="69" spans="1:4" ht="32.1" customHeight="1" x14ac:dyDescent="0.25">
      <c r="A69" s="13" t="s">
        <v>84</v>
      </c>
      <c r="B69" s="1"/>
      <c r="C69" s="1"/>
      <c r="D69" s="1"/>
    </row>
    <row r="70" spans="1:4" ht="32.1" customHeight="1" x14ac:dyDescent="0.25">
      <c r="A70" s="14" t="s">
        <v>85</v>
      </c>
      <c r="B70" s="1">
        <v>1.018383136190212</v>
      </c>
      <c r="C70" s="1">
        <v>1.0349496383359491</v>
      </c>
      <c r="D70" s="1">
        <v>1.0549151968305901</v>
      </c>
    </row>
    <row r="71" spans="1:4" s="16" customFormat="1" ht="30" x14ac:dyDescent="0.25">
      <c r="A71" s="14" t="s">
        <v>86</v>
      </c>
      <c r="B71" s="1">
        <v>0.95088581558718244</v>
      </c>
      <c r="C71" s="1">
        <v>0.96373351892077141</v>
      </c>
      <c r="D71" s="1">
        <v>0.97523326702125546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156028816</v>
      </c>
      <c r="C78" s="2">
        <v>192149381</v>
      </c>
      <c r="D78" s="2">
        <v>193801238</v>
      </c>
    </row>
    <row r="79" spans="1:4" x14ac:dyDescent="0.25">
      <c r="A79" s="26" t="s">
        <v>92</v>
      </c>
      <c r="B79" s="2">
        <v>-25222750</v>
      </c>
      <c r="C79" s="2">
        <v>-18912528</v>
      </c>
      <c r="D79" s="2">
        <v>-25416663</v>
      </c>
    </row>
    <row r="80" spans="1:4" x14ac:dyDescent="0.25">
      <c r="A80" s="26" t="s">
        <v>93</v>
      </c>
      <c r="B80" s="2">
        <v>4741947</v>
      </c>
      <c r="C80" s="2">
        <v>7324806</v>
      </c>
      <c r="D80" s="2">
        <v>8755868</v>
      </c>
    </row>
    <row r="81" spans="1:4" x14ac:dyDescent="0.25">
      <c r="A81" s="26" t="s">
        <v>94</v>
      </c>
      <c r="B81" s="2">
        <v>3554501</v>
      </c>
      <c r="C81" s="2">
        <v>4702749</v>
      </c>
      <c r="D81" s="2">
        <v>6146653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794333160</v>
      </c>
      <c r="C85" s="2">
        <v>783780871</v>
      </c>
      <c r="D85" s="2">
        <v>776797913</v>
      </c>
    </row>
    <row r="86" spans="1:4" x14ac:dyDescent="0.25">
      <c r="A86" s="26" t="s">
        <v>98</v>
      </c>
      <c r="B86" s="2">
        <v>393008758</v>
      </c>
      <c r="C86" s="2">
        <v>374783692</v>
      </c>
      <c r="D86" s="2">
        <v>356476044</v>
      </c>
    </row>
    <row r="87" spans="1:4" x14ac:dyDescent="0.25">
      <c r="A87" s="26" t="s">
        <v>99</v>
      </c>
      <c r="B87" s="2">
        <v>250174544</v>
      </c>
      <c r="C87" s="2">
        <v>254760211</v>
      </c>
      <c r="D87" s="2">
        <v>260625073</v>
      </c>
    </row>
    <row r="88" spans="1:4" x14ac:dyDescent="0.25">
      <c r="A88" s="26" t="s">
        <v>100</v>
      </c>
      <c r="B88" s="2">
        <v>794333160</v>
      </c>
      <c r="C88" s="2">
        <v>783780871</v>
      </c>
      <c r="D88" s="2">
        <v>776797913</v>
      </c>
    </row>
    <row r="89" spans="1:4" x14ac:dyDescent="0.25">
      <c r="A89" s="26" t="s">
        <v>101</v>
      </c>
      <c r="B89" s="2">
        <v>401324402</v>
      </c>
      <c r="C89" s="2">
        <v>408997179</v>
      </c>
      <c r="D89" s="2">
        <v>420321869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393008758</v>
      </c>
      <c r="C95" s="2">
        <v>374783692</v>
      </c>
      <c r="D95" s="2">
        <v>356476044</v>
      </c>
    </row>
    <row r="96" spans="1:4" x14ac:dyDescent="0.25">
      <c r="A96" s="41" t="s">
        <v>105</v>
      </c>
      <c r="B96" s="2">
        <v>-17595511</v>
      </c>
      <c r="C96" s="2">
        <v>-12039065</v>
      </c>
      <c r="D96" s="2">
        <v>-18137812</v>
      </c>
    </row>
    <row r="97" spans="1:4" x14ac:dyDescent="0.25">
      <c r="A97" s="41" t="s">
        <v>106</v>
      </c>
      <c r="B97" s="33">
        <v>-22.335739950945442</v>
      </c>
      <c r="C97" s="33">
        <v>-31.130631157818321</v>
      </c>
      <c r="D97" s="33">
        <v>-19.653751180131319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393008758</v>
      </c>
      <c r="C118" s="2">
        <v>374783692</v>
      </c>
      <c r="D118" s="2">
        <v>356476044</v>
      </c>
    </row>
    <row r="119" spans="1:4" x14ac:dyDescent="0.25">
      <c r="A119" s="26" t="s">
        <v>108</v>
      </c>
      <c r="B119" s="2">
        <v>184512207</v>
      </c>
      <c r="C119" s="2">
        <v>214753256</v>
      </c>
      <c r="D119" s="2">
        <v>223510056</v>
      </c>
    </row>
    <row r="136" spans="1:4" x14ac:dyDescent="0.25">
      <c r="A136" s="3" t="s">
        <v>109</v>
      </c>
    </row>
    <row r="138" spans="1:4" x14ac:dyDescent="0.25">
      <c r="A138" s="25"/>
      <c r="B138" s="12">
        <v>2023</v>
      </c>
      <c r="C138" s="12">
        <v>2024</v>
      </c>
      <c r="D138" s="12">
        <v>2025</v>
      </c>
    </row>
    <row r="139" spans="1:4" ht="32.1" customHeight="1" x14ac:dyDescent="0.25">
      <c r="A139" s="26" t="s">
        <v>77</v>
      </c>
      <c r="B139" s="1">
        <v>0.49476564468238993</v>
      </c>
      <c r="C139" s="1">
        <v>0.47817407373291199</v>
      </c>
      <c r="D139" s="1">
        <v>0.45890448214940038</v>
      </c>
    </row>
    <row r="140" spans="1:4" ht="30" x14ac:dyDescent="0.25">
      <c r="A140" s="14" t="s">
        <v>78</v>
      </c>
      <c r="B140" s="1">
        <v>1.5709382406229151</v>
      </c>
      <c r="C140" s="1">
        <v>1.4711233380160771</v>
      </c>
      <c r="D140" s="1">
        <v>1.367773406820302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2.2781054750809622</v>
      </c>
      <c r="C161" s="1">
        <v>2.4474442621285362</v>
      </c>
      <c r="D161" s="1">
        <v>3.1716273143724711</v>
      </c>
    </row>
    <row r="162" spans="1:4" x14ac:dyDescent="0.25">
      <c r="A162" s="26" t="s">
        <v>69</v>
      </c>
      <c r="B162" s="1">
        <v>-16.1654434396272</v>
      </c>
      <c r="C162" s="1">
        <v>-9.842617187509962</v>
      </c>
      <c r="D162" s="1">
        <v>-13.11480941107301</v>
      </c>
    </row>
    <row r="163" spans="1:4" x14ac:dyDescent="0.25">
      <c r="A163" s="26" t="s">
        <v>70</v>
      </c>
      <c r="B163" s="1">
        <v>0.44748238887572062</v>
      </c>
      <c r="C163" s="1">
        <v>0.60000813671299713</v>
      </c>
      <c r="D163" s="1">
        <v>0.79128083342314537</v>
      </c>
    </row>
    <row r="164" spans="1:4" x14ac:dyDescent="0.25">
      <c r="A164" s="26" t="s">
        <v>71</v>
      </c>
      <c r="B164" s="1">
        <v>1.4208084256566089</v>
      </c>
      <c r="C164" s="1">
        <v>1.845951132455296</v>
      </c>
      <c r="D164" s="1">
        <v>2.35842734900644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1.018383136190212</v>
      </c>
      <c r="C185" s="1">
        <v>1.0349496383359491</v>
      </c>
      <c r="D185" s="1">
        <v>1.0549151968305901</v>
      </c>
    </row>
    <row r="186" spans="1:4" ht="30" x14ac:dyDescent="0.25">
      <c r="A186" s="14" t="s">
        <v>86</v>
      </c>
      <c r="B186" s="1">
        <v>0.95088581558718244</v>
      </c>
      <c r="C186" s="1">
        <v>0.96373351892077141</v>
      </c>
      <c r="D186" s="1">
        <v>0.97523326702125546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Y217"/>
  <sheetViews>
    <sheetView workbookViewId="0">
      <selection activeCell="B30" sqref="B30"/>
    </sheetView>
  </sheetViews>
  <sheetFormatPr defaultColWidth="8.85546875" defaultRowHeight="15" x14ac:dyDescent="0.25"/>
  <cols>
    <col min="1" max="1" width="41.42578125" customWidth="1"/>
    <col min="2" max="2" width="16.140625" customWidth="1"/>
    <col min="3" max="3" width="15.28515625" customWidth="1"/>
    <col min="4" max="4" width="15.7109375" customWidth="1"/>
    <col min="6" max="6" width="26.42578125" customWidth="1"/>
    <col min="7" max="7" width="14.85546875" customWidth="1"/>
  </cols>
  <sheetData>
    <row r="1" spans="1:25" ht="23.1" customHeight="1" x14ac:dyDescent="0.3">
      <c r="A1" s="298" t="s">
        <v>0</v>
      </c>
      <c r="B1" s="299"/>
      <c r="C1" s="299"/>
      <c r="D1" s="299"/>
      <c r="F1" s="16"/>
      <c r="G1" s="16"/>
      <c r="H1" s="16"/>
      <c r="I1" s="16"/>
      <c r="J1" s="16"/>
      <c r="K1" s="16"/>
      <c r="L1" s="16"/>
      <c r="M1" s="16"/>
      <c r="N1" s="16"/>
      <c r="O1" s="16"/>
      <c r="P1" s="16"/>
      <c r="Q1" s="16"/>
      <c r="R1" s="16"/>
      <c r="S1" s="16"/>
      <c r="T1" s="16"/>
      <c r="U1" s="16"/>
      <c r="V1" s="16"/>
      <c r="W1" s="16"/>
      <c r="X1" s="16"/>
      <c r="Y1" s="16"/>
    </row>
    <row r="2" spans="1:25" x14ac:dyDescent="0.25">
      <c r="A2" s="26" t="s">
        <v>1</v>
      </c>
      <c r="B2" s="30">
        <v>4058844</v>
      </c>
      <c r="C2" s="8"/>
      <c r="D2" s="9"/>
      <c r="F2" s="16"/>
      <c r="G2" s="80"/>
      <c r="H2" s="16"/>
      <c r="I2" s="16"/>
      <c r="J2" s="16"/>
      <c r="K2" s="16"/>
      <c r="L2" s="16"/>
      <c r="M2" s="16"/>
      <c r="N2" s="16"/>
      <c r="O2" s="16"/>
      <c r="P2" s="16"/>
      <c r="Q2" s="16"/>
      <c r="R2" s="16"/>
      <c r="S2" s="16"/>
      <c r="T2" s="16"/>
      <c r="U2" s="16"/>
      <c r="V2" s="16"/>
      <c r="W2" s="16"/>
      <c r="X2" s="16"/>
      <c r="Y2" s="16"/>
    </row>
    <row r="3" spans="1:25" x14ac:dyDescent="0.25">
      <c r="A3" s="26" t="s">
        <v>2</v>
      </c>
      <c r="B3" s="86">
        <v>4020974116788</v>
      </c>
      <c r="C3" s="23"/>
      <c r="D3" s="24"/>
      <c r="F3" s="16"/>
      <c r="G3" s="16"/>
      <c r="H3" s="16"/>
      <c r="I3" s="16"/>
      <c r="J3" s="16"/>
      <c r="K3" s="16"/>
      <c r="L3" s="16"/>
      <c r="M3" s="16"/>
      <c r="N3" s="16"/>
      <c r="O3" s="16"/>
      <c r="P3" s="16"/>
      <c r="Q3" s="16"/>
      <c r="R3" s="16"/>
      <c r="S3" s="16"/>
      <c r="T3" s="16"/>
      <c r="U3" s="16"/>
      <c r="V3" s="16"/>
      <c r="W3" s="16"/>
      <c r="X3" s="16"/>
      <c r="Y3" s="16"/>
    </row>
    <row r="4" spans="1:25" ht="31.35" customHeight="1" x14ac:dyDescent="0.25">
      <c r="A4" s="26" t="s">
        <v>3</v>
      </c>
      <c r="B4" s="324" t="s">
        <v>374</v>
      </c>
      <c r="C4" s="305"/>
      <c r="D4" s="306"/>
      <c r="F4" s="16"/>
      <c r="G4" s="16"/>
      <c r="H4" s="16"/>
      <c r="I4" s="16"/>
      <c r="J4" s="16"/>
      <c r="K4" s="16"/>
      <c r="L4" s="16"/>
      <c r="M4" s="16"/>
      <c r="N4" s="16"/>
      <c r="O4" s="16"/>
      <c r="P4" s="16"/>
      <c r="Q4" s="16"/>
      <c r="R4" s="81"/>
      <c r="S4" s="16"/>
      <c r="T4" s="16"/>
      <c r="U4" s="16"/>
      <c r="V4" s="16"/>
      <c r="W4" s="16"/>
      <c r="X4" s="16"/>
      <c r="Y4" s="16"/>
    </row>
    <row r="5" spans="1:25" x14ac:dyDescent="0.25">
      <c r="A5" s="26" t="s">
        <v>5</v>
      </c>
      <c r="B5" s="69" t="s">
        <v>1409</v>
      </c>
      <c r="C5" s="66" t="s">
        <v>1364</v>
      </c>
      <c r="D5" s="83" t="s">
        <v>994</v>
      </c>
      <c r="E5" s="66"/>
      <c r="F5" s="16"/>
      <c r="G5" s="16"/>
      <c r="H5" s="16"/>
      <c r="I5" s="16"/>
      <c r="J5" s="16"/>
      <c r="K5" s="16"/>
      <c r="L5" s="16"/>
      <c r="M5" s="16"/>
      <c r="N5" s="16"/>
      <c r="O5" s="16"/>
      <c r="P5" s="16"/>
      <c r="Q5" s="16"/>
      <c r="R5" s="16"/>
      <c r="S5" s="16"/>
      <c r="T5" s="16"/>
      <c r="U5" s="16"/>
      <c r="V5" s="16"/>
      <c r="W5" s="16"/>
      <c r="X5" s="16"/>
      <c r="Y5" s="16"/>
    </row>
    <row r="6" spans="1:25" x14ac:dyDescent="0.25">
      <c r="A6" s="26" t="s">
        <v>9</v>
      </c>
      <c r="B6" s="32"/>
      <c r="C6" s="16"/>
      <c r="D6" s="29"/>
      <c r="F6" s="16"/>
      <c r="G6" s="16"/>
      <c r="H6" s="16"/>
      <c r="I6" s="16"/>
      <c r="J6" s="16"/>
      <c r="K6" s="16"/>
      <c r="L6" s="16"/>
      <c r="M6" s="16"/>
      <c r="N6" s="16"/>
      <c r="O6" s="16"/>
      <c r="P6" s="16"/>
      <c r="Q6" s="16"/>
      <c r="R6" s="16"/>
      <c r="S6" s="16"/>
      <c r="T6" s="16"/>
      <c r="U6" s="16"/>
      <c r="V6" s="16"/>
      <c r="W6" s="16"/>
      <c r="X6" s="16"/>
      <c r="Y6" s="16"/>
    </row>
    <row r="7" spans="1:25" x14ac:dyDescent="0.25">
      <c r="A7" s="26" t="s">
        <v>10</v>
      </c>
      <c r="B7" s="32"/>
      <c r="C7" s="16"/>
      <c r="D7" s="29"/>
      <c r="F7" s="16"/>
      <c r="G7" s="16"/>
      <c r="H7" s="16"/>
      <c r="I7" s="16"/>
      <c r="J7" s="16"/>
      <c r="K7" s="16"/>
      <c r="L7" s="16"/>
      <c r="M7" s="16"/>
      <c r="N7" s="16"/>
      <c r="O7" s="16"/>
      <c r="P7" s="16"/>
      <c r="Q7" s="16"/>
      <c r="R7" s="16"/>
      <c r="S7" s="16"/>
      <c r="T7" s="16"/>
      <c r="U7" s="16"/>
      <c r="V7" s="16"/>
      <c r="W7" s="16"/>
      <c r="X7" s="16"/>
      <c r="Y7" s="16"/>
    </row>
    <row r="8" spans="1:25" x14ac:dyDescent="0.25">
      <c r="A8" s="26" t="s">
        <v>11</v>
      </c>
      <c r="B8" s="66" t="s">
        <v>1439</v>
      </c>
      <c r="C8" s="23"/>
      <c r="D8" s="24"/>
      <c r="F8" s="16"/>
      <c r="G8" s="16"/>
      <c r="H8" s="16"/>
      <c r="I8" s="16"/>
      <c r="J8" s="16"/>
      <c r="K8" s="16"/>
      <c r="L8" s="16"/>
      <c r="M8" s="16"/>
      <c r="N8" s="16"/>
      <c r="O8" s="16"/>
      <c r="P8" s="16"/>
      <c r="Q8" s="16"/>
      <c r="R8" s="16"/>
      <c r="S8" s="16"/>
      <c r="T8" s="16"/>
      <c r="U8" s="16"/>
      <c r="V8" s="16"/>
      <c r="W8" s="16"/>
      <c r="X8" s="16"/>
      <c r="Y8" s="16"/>
    </row>
    <row r="9" spans="1:25" x14ac:dyDescent="0.25">
      <c r="A9" s="26" t="s">
        <v>13</v>
      </c>
      <c r="B9" s="4" t="s">
        <v>14</v>
      </c>
      <c r="C9" s="23"/>
      <c r="D9" s="24"/>
    </row>
    <row r="10" spans="1:25" x14ac:dyDescent="0.25">
      <c r="A10" s="26" t="s">
        <v>15</v>
      </c>
      <c r="B10" s="69" t="s">
        <v>16</v>
      </c>
      <c r="C10" s="16"/>
      <c r="D10" s="24"/>
    </row>
    <row r="11" spans="1:25" x14ac:dyDescent="0.25">
      <c r="A11" s="26" t="s">
        <v>17</v>
      </c>
      <c r="B11" s="69" t="s">
        <v>18</v>
      </c>
      <c r="C11" s="23"/>
      <c r="D11" s="24"/>
    </row>
    <row r="12" spans="1:25" x14ac:dyDescent="0.25">
      <c r="A12" s="26" t="s">
        <v>19</v>
      </c>
      <c r="B12" s="54">
        <v>6030185</v>
      </c>
      <c r="C12" s="16"/>
      <c r="D12" s="29"/>
    </row>
    <row r="13" spans="1:25" x14ac:dyDescent="0.25">
      <c r="A13" s="26" t="s">
        <v>20</v>
      </c>
      <c r="B13" s="59" t="s">
        <v>21</v>
      </c>
      <c r="C13" s="23"/>
      <c r="D13" s="24"/>
    </row>
    <row r="14" spans="1:25" x14ac:dyDescent="0.25">
      <c r="A14" s="26" t="s">
        <v>22</v>
      </c>
      <c r="B14" s="4"/>
      <c r="C14" s="23"/>
      <c r="D14" s="24"/>
    </row>
    <row r="15" spans="1:25" x14ac:dyDescent="0.25">
      <c r="A15" s="26" t="s">
        <v>24</v>
      </c>
      <c r="B15" s="4"/>
      <c r="C15" s="23"/>
      <c r="D15" s="24"/>
    </row>
    <row r="16" spans="1:25" x14ac:dyDescent="0.25">
      <c r="A16" s="26" t="s">
        <v>26</v>
      </c>
      <c r="B16" s="47">
        <v>764155</v>
      </c>
      <c r="C16" s="16"/>
      <c r="D16" s="29"/>
    </row>
    <row r="17" spans="1:11" x14ac:dyDescent="0.25">
      <c r="A17" s="26" t="s">
        <v>27</v>
      </c>
      <c r="B17" s="59" t="s">
        <v>21</v>
      </c>
      <c r="C17" s="23"/>
      <c r="D17" s="24"/>
    </row>
    <row r="18" spans="1:11" ht="27.6" customHeight="1" x14ac:dyDescent="0.25">
      <c r="A18" s="26" t="s">
        <v>28</v>
      </c>
      <c r="B18" s="71" t="s">
        <v>1440</v>
      </c>
      <c r="C18" s="84" t="s">
        <v>1441</v>
      </c>
      <c r="D18" s="85"/>
      <c r="E18" s="66"/>
    </row>
    <row r="19" spans="1:11" ht="22.35" customHeight="1" x14ac:dyDescent="0.3">
      <c r="A19" s="307" t="s">
        <v>31</v>
      </c>
      <c r="B19" s="308"/>
      <c r="C19" s="308"/>
      <c r="D19" s="308"/>
    </row>
    <row r="20" spans="1:11" x14ac:dyDescent="0.25">
      <c r="A20" s="26" t="s">
        <v>32</v>
      </c>
      <c r="B20" s="25"/>
      <c r="C20" s="25"/>
      <c r="D20" s="25"/>
      <c r="G20" s="16"/>
      <c r="H20" s="16"/>
      <c r="I20" s="16"/>
      <c r="J20" s="16"/>
      <c r="K20" s="16"/>
    </row>
    <row r="21" spans="1:11" x14ac:dyDescent="0.25">
      <c r="A21" s="26" t="s">
        <v>33</v>
      </c>
      <c r="B21" s="25" t="s">
        <v>872</v>
      </c>
      <c r="C21" s="25" t="s">
        <v>1442</v>
      </c>
      <c r="D21" s="25"/>
      <c r="F21" s="98"/>
      <c r="G21" s="98"/>
      <c r="H21" s="98"/>
      <c r="I21" s="16"/>
      <c r="J21" s="16"/>
      <c r="K21" s="16"/>
    </row>
    <row r="22" spans="1:11" x14ac:dyDescent="0.25">
      <c r="A22" s="26" t="s">
        <v>521</v>
      </c>
      <c r="B22" s="25"/>
      <c r="C22" s="25"/>
      <c r="D22" s="25"/>
      <c r="F22" s="98"/>
      <c r="G22" s="98"/>
      <c r="H22" s="98"/>
      <c r="I22" s="16"/>
      <c r="J22" s="16"/>
      <c r="K22" s="16"/>
    </row>
    <row r="23" spans="1:11" x14ac:dyDescent="0.25">
      <c r="A23" s="25" t="s">
        <v>37</v>
      </c>
      <c r="B23" s="25" t="s">
        <v>872</v>
      </c>
      <c r="C23" s="25" t="s">
        <v>1442</v>
      </c>
      <c r="D23" s="25"/>
      <c r="F23" s="98"/>
      <c r="G23" s="98"/>
      <c r="H23" s="98"/>
      <c r="I23" s="16"/>
      <c r="J23" s="16"/>
      <c r="K23" s="16"/>
    </row>
    <row r="24" spans="1:11" x14ac:dyDescent="0.25">
      <c r="A24" s="25" t="s">
        <v>37</v>
      </c>
      <c r="B24" s="25" t="s">
        <v>1443</v>
      </c>
      <c r="C24" s="25" t="s">
        <v>1444</v>
      </c>
      <c r="D24" s="25"/>
      <c r="F24" s="98"/>
      <c r="G24" s="98"/>
      <c r="H24" s="98"/>
      <c r="I24" s="16"/>
      <c r="J24" s="16"/>
      <c r="K24" s="16"/>
    </row>
    <row r="25" spans="1:11" x14ac:dyDescent="0.25">
      <c r="A25" s="25" t="s">
        <v>38</v>
      </c>
      <c r="B25" s="25" t="s">
        <v>1445</v>
      </c>
      <c r="C25" s="25" t="s">
        <v>1446</v>
      </c>
      <c r="D25" s="25"/>
      <c r="F25" s="98"/>
      <c r="G25" s="98"/>
      <c r="H25" s="98"/>
      <c r="I25" s="16"/>
      <c r="J25" s="16"/>
      <c r="K25" s="16"/>
    </row>
    <row r="26" spans="1:11" x14ac:dyDescent="0.25">
      <c r="A26" s="26" t="s">
        <v>522</v>
      </c>
      <c r="B26" s="25" t="s">
        <v>34</v>
      </c>
      <c r="C26" s="25" t="s">
        <v>1447</v>
      </c>
      <c r="D26" s="25"/>
      <c r="F26" s="16"/>
      <c r="G26" s="16"/>
      <c r="H26" s="16"/>
    </row>
    <row r="27" spans="1:11" x14ac:dyDescent="0.25">
      <c r="A27" s="25"/>
      <c r="B27" s="25" t="s">
        <v>1448</v>
      </c>
      <c r="C27" s="25" t="s">
        <v>1361</v>
      </c>
      <c r="D27" s="25"/>
      <c r="F27" s="16"/>
      <c r="G27" s="16"/>
      <c r="H27" s="16"/>
    </row>
    <row r="28" spans="1:11" x14ac:dyDescent="0.25">
      <c r="A28" s="25"/>
      <c r="B28" s="25"/>
      <c r="C28" s="25"/>
      <c r="D28" s="25"/>
    </row>
    <row r="29" spans="1:11" x14ac:dyDescent="0.25">
      <c r="A29" s="26" t="s">
        <v>47</v>
      </c>
      <c r="B29" s="25">
        <v>18</v>
      </c>
      <c r="C29" s="25"/>
      <c r="D29" s="25"/>
    </row>
    <row r="30" spans="1:11" x14ac:dyDescent="0.25">
      <c r="A30" s="26" t="s">
        <v>1884</v>
      </c>
      <c r="B30" s="25">
        <v>60</v>
      </c>
    </row>
    <row r="31" spans="1:11" x14ac:dyDescent="0.25">
      <c r="A31" s="26" t="s">
        <v>48</v>
      </c>
      <c r="B31" s="25">
        <v>12.67</v>
      </c>
      <c r="C31" s="25"/>
      <c r="D31" s="25"/>
    </row>
    <row r="32" spans="1:11" x14ac:dyDescent="0.25">
      <c r="A32" s="25"/>
      <c r="B32" s="25"/>
      <c r="C32" s="25"/>
      <c r="D32" s="25"/>
    </row>
    <row r="33" spans="1:18" ht="18.95" customHeight="1" x14ac:dyDescent="0.25">
      <c r="A33" s="329"/>
      <c r="B33" s="299"/>
      <c r="C33" s="299"/>
      <c r="D33" s="299"/>
      <c r="E33" s="16"/>
      <c r="F33" s="16"/>
      <c r="G33" s="16"/>
      <c r="H33" s="16"/>
      <c r="I33" s="16"/>
      <c r="J33" s="16"/>
      <c r="K33" s="16"/>
      <c r="L33" s="16"/>
      <c r="M33" s="16"/>
      <c r="N33" s="16"/>
      <c r="O33" s="16"/>
      <c r="P33" s="16"/>
      <c r="Q33" s="16"/>
      <c r="R33" s="16"/>
    </row>
    <row r="34" spans="1:18" ht="15.95" customHeight="1" x14ac:dyDescent="0.25">
      <c r="A34" s="235" t="s">
        <v>49</v>
      </c>
      <c r="B34" s="313"/>
      <c r="C34" s="313"/>
      <c r="D34" s="313"/>
      <c r="E34" s="16"/>
      <c r="F34" s="16"/>
      <c r="G34" s="16"/>
      <c r="H34" s="16"/>
      <c r="I34" s="16"/>
      <c r="J34" s="16"/>
      <c r="K34" s="16"/>
      <c r="L34" s="16"/>
      <c r="M34" s="16"/>
      <c r="N34" s="16"/>
      <c r="O34" s="16"/>
      <c r="P34" s="16"/>
      <c r="Q34" s="16"/>
      <c r="R34" s="16"/>
    </row>
    <row r="35" spans="1:18" ht="25.35" customHeight="1" x14ac:dyDescent="0.25">
      <c r="A35" s="37" t="s">
        <v>50</v>
      </c>
      <c r="B35" s="300" t="s">
        <v>1449</v>
      </c>
      <c r="C35" s="301"/>
      <c r="D35" s="302"/>
      <c r="E35" s="16"/>
      <c r="L35" s="50"/>
      <c r="M35" s="16"/>
      <c r="N35" s="16"/>
      <c r="O35" s="16"/>
      <c r="P35" s="16"/>
      <c r="Q35" s="16"/>
      <c r="R35" s="16"/>
    </row>
    <row r="36" spans="1:18" x14ac:dyDescent="0.25">
      <c r="A36" s="35" t="s">
        <v>52</v>
      </c>
      <c r="B36" s="314">
        <v>35</v>
      </c>
      <c r="C36" s="301"/>
      <c r="D36" s="302"/>
      <c r="E36" s="16"/>
      <c r="F36" s="16"/>
      <c r="G36" s="55"/>
      <c r="H36" s="16"/>
      <c r="I36" s="16"/>
      <c r="J36" s="16"/>
      <c r="K36" s="16"/>
      <c r="L36" s="16"/>
      <c r="M36" s="16"/>
      <c r="N36" s="16"/>
      <c r="O36" s="16"/>
      <c r="P36" s="16"/>
      <c r="Q36" s="16"/>
      <c r="R36" s="16"/>
    </row>
    <row r="37" spans="1:18" x14ac:dyDescent="0.25">
      <c r="A37" s="35" t="s">
        <v>53</v>
      </c>
      <c r="B37" s="374">
        <v>172291</v>
      </c>
      <c r="C37" s="301"/>
      <c r="D37" s="302"/>
      <c r="E37" s="16"/>
      <c r="F37" s="16"/>
      <c r="G37" s="16"/>
      <c r="H37" s="16"/>
      <c r="I37" s="16"/>
      <c r="J37" s="16"/>
      <c r="K37" s="16"/>
      <c r="L37" s="16"/>
      <c r="M37" s="16"/>
      <c r="N37" s="16"/>
      <c r="O37" s="16"/>
      <c r="P37" s="16"/>
      <c r="Q37" s="16"/>
      <c r="R37" s="16"/>
    </row>
    <row r="38" spans="1:18" ht="25.5" customHeight="1" x14ac:dyDescent="0.25">
      <c r="A38" s="35" t="s">
        <v>524</v>
      </c>
      <c r="B38" s="300" t="s">
        <v>21</v>
      </c>
      <c r="C38" s="301"/>
      <c r="D38" s="302"/>
      <c r="E38" s="16"/>
      <c r="F38" s="16"/>
      <c r="G38" s="16"/>
      <c r="H38" s="16"/>
      <c r="I38" s="16"/>
      <c r="J38" s="16"/>
      <c r="K38" s="16"/>
      <c r="L38" s="16"/>
      <c r="M38" s="16"/>
      <c r="N38" s="16"/>
      <c r="O38" s="16"/>
      <c r="P38" s="16"/>
      <c r="Q38" s="16"/>
      <c r="R38" s="16"/>
    </row>
    <row r="39" spans="1:18" ht="25.5" x14ac:dyDescent="0.25">
      <c r="A39" s="35" t="s">
        <v>55</v>
      </c>
      <c r="B39" s="348" t="s">
        <v>1450</v>
      </c>
      <c r="C39" s="301"/>
      <c r="D39" s="302"/>
      <c r="E39" s="16"/>
      <c r="F39" s="79"/>
      <c r="G39" s="16"/>
      <c r="H39" s="16"/>
      <c r="I39" s="16"/>
      <c r="J39" s="16"/>
      <c r="K39" s="16"/>
      <c r="L39" s="16"/>
      <c r="M39" s="16"/>
      <c r="N39" s="16"/>
      <c r="O39" s="16"/>
      <c r="P39" s="16"/>
      <c r="Q39" s="16"/>
      <c r="R39" s="16"/>
    </row>
    <row r="40" spans="1:18" x14ac:dyDescent="0.25">
      <c r="A40" s="35" t="s">
        <v>56</v>
      </c>
      <c r="B40" s="246" t="s">
        <v>1451</v>
      </c>
      <c r="C40" s="23"/>
      <c r="D40" s="24"/>
      <c r="E40" s="16"/>
      <c r="F40" s="16"/>
      <c r="G40" s="16"/>
      <c r="H40" s="16"/>
      <c r="I40" s="16"/>
      <c r="J40" s="16"/>
      <c r="K40" s="16"/>
      <c r="L40" s="16"/>
      <c r="M40" s="16"/>
      <c r="N40" s="16"/>
      <c r="O40" s="16"/>
      <c r="P40" s="16"/>
      <c r="Q40" s="16"/>
      <c r="R40" s="16"/>
    </row>
    <row r="41" spans="1:18" ht="18.95" customHeight="1" x14ac:dyDescent="0.25">
      <c r="A41" s="328"/>
      <c r="B41" s="305"/>
      <c r="C41" s="305"/>
      <c r="D41" s="306"/>
      <c r="E41" s="16"/>
      <c r="F41" s="16"/>
      <c r="G41" s="16"/>
      <c r="H41" s="16"/>
      <c r="I41" s="16"/>
      <c r="J41" s="16"/>
      <c r="K41" s="16"/>
      <c r="L41" s="16"/>
      <c r="M41" s="16"/>
      <c r="N41" s="16"/>
      <c r="O41" s="16"/>
      <c r="P41" s="16"/>
      <c r="Q41" s="16"/>
      <c r="R41" s="16"/>
    </row>
    <row r="42" spans="1:18" ht="15.75" customHeight="1" x14ac:dyDescent="0.25">
      <c r="A42" s="234" t="s">
        <v>57</v>
      </c>
      <c r="B42" s="6"/>
      <c r="C42" s="6"/>
      <c r="D42" s="7"/>
      <c r="E42" s="16"/>
      <c r="F42" s="16"/>
      <c r="G42" s="16"/>
      <c r="H42" s="16"/>
      <c r="I42" s="16"/>
      <c r="J42" s="16"/>
      <c r="K42" s="16"/>
      <c r="L42" s="16"/>
      <c r="M42" s="16"/>
      <c r="N42" s="16"/>
      <c r="O42" s="16"/>
      <c r="P42" s="16"/>
      <c r="Q42" s="16"/>
      <c r="R42" s="16"/>
    </row>
    <row r="43" spans="1:18" ht="18" x14ac:dyDescent="0.25">
      <c r="A43" s="37" t="s">
        <v>58</v>
      </c>
      <c r="B43" s="21"/>
      <c r="C43" s="21"/>
      <c r="D43" s="22"/>
      <c r="E43" s="16"/>
      <c r="F43" s="16"/>
      <c r="G43" s="16"/>
      <c r="H43" s="16"/>
      <c r="I43" s="16"/>
      <c r="J43" s="16"/>
      <c r="K43" s="16"/>
      <c r="L43" s="16"/>
      <c r="M43" s="16"/>
      <c r="N43" s="16"/>
      <c r="O43" s="16"/>
      <c r="P43" s="16"/>
      <c r="Q43" s="16"/>
      <c r="R43" s="16"/>
    </row>
    <row r="44" spans="1:18" ht="15.75" customHeight="1" x14ac:dyDescent="0.25">
      <c r="A44" s="38"/>
      <c r="B44" s="17" t="s">
        <v>59</v>
      </c>
      <c r="C44" s="17" t="s">
        <v>60</v>
      </c>
      <c r="D44" s="17" t="s">
        <v>61</v>
      </c>
      <c r="E44" s="16"/>
      <c r="F44" s="16"/>
      <c r="G44" s="16"/>
      <c r="H44" s="16"/>
      <c r="I44" s="16"/>
      <c r="J44" s="16"/>
      <c r="K44" s="16"/>
      <c r="L44" s="16"/>
      <c r="M44" s="16"/>
      <c r="N44" s="16"/>
      <c r="O44" s="16"/>
      <c r="P44" s="16"/>
      <c r="Q44" s="16"/>
      <c r="R44" s="16"/>
    </row>
    <row r="45" spans="1:18" ht="15.95" customHeight="1" x14ac:dyDescent="0.25">
      <c r="A45" s="37" t="s">
        <v>62</v>
      </c>
      <c r="B45" s="17"/>
      <c r="C45" s="17"/>
      <c r="D45" s="17"/>
      <c r="E45" s="16"/>
      <c r="F45" s="16"/>
      <c r="G45" s="16"/>
      <c r="H45" s="16"/>
      <c r="I45" s="16"/>
      <c r="J45" s="16"/>
      <c r="K45" s="16"/>
      <c r="L45" s="16"/>
      <c r="M45" s="16"/>
      <c r="N45" s="16"/>
      <c r="O45" s="16"/>
      <c r="P45" s="16"/>
      <c r="Q45" s="16"/>
      <c r="R45" s="16"/>
    </row>
    <row r="46" spans="1:18" ht="15.95" customHeight="1" x14ac:dyDescent="0.25">
      <c r="A46" s="39" t="s">
        <v>63</v>
      </c>
      <c r="B46" s="17"/>
      <c r="C46" s="17"/>
      <c r="D46" s="17"/>
      <c r="E46" s="16"/>
      <c r="F46" s="16"/>
      <c r="G46" s="16"/>
      <c r="H46" s="16"/>
      <c r="I46" s="16"/>
      <c r="J46" s="16"/>
      <c r="K46" s="16"/>
      <c r="L46" s="16"/>
      <c r="M46" s="16"/>
      <c r="N46" s="16"/>
      <c r="O46" s="16"/>
      <c r="P46" s="16"/>
      <c r="Q46" s="16"/>
      <c r="R46" s="16"/>
    </row>
    <row r="47" spans="1:18" ht="18.95" customHeight="1" x14ac:dyDescent="0.25">
      <c r="A47" s="330" t="s">
        <v>64</v>
      </c>
      <c r="B47" s="301"/>
      <c r="C47" s="301"/>
      <c r="D47" s="302"/>
      <c r="E47" s="16"/>
      <c r="F47" s="16"/>
      <c r="G47" s="16"/>
      <c r="H47" s="16"/>
      <c r="I47" s="16"/>
      <c r="J47" s="16"/>
      <c r="K47" s="16"/>
      <c r="L47" s="16"/>
      <c r="M47" s="16"/>
      <c r="N47" s="16"/>
      <c r="O47" s="16"/>
      <c r="P47" s="16"/>
      <c r="Q47" s="16"/>
      <c r="R47" s="16"/>
    </row>
    <row r="48" spans="1:18" ht="18.75" x14ac:dyDescent="0.3">
      <c r="A48" s="233" t="s">
        <v>65</v>
      </c>
      <c r="B48" s="8"/>
      <c r="C48" s="8"/>
      <c r="D48" s="8"/>
    </row>
    <row r="49" spans="1:4" ht="15.95" customHeight="1" x14ac:dyDescent="0.25"/>
    <row r="50" spans="1:4" ht="15.75" x14ac:dyDescent="0.25">
      <c r="A50" s="11" t="s">
        <v>66</v>
      </c>
      <c r="B50" s="12">
        <v>2023</v>
      </c>
      <c r="C50" s="12">
        <v>2024</v>
      </c>
      <c r="D50" s="12">
        <v>2025</v>
      </c>
    </row>
    <row r="51" spans="1:4" ht="15.75" customHeight="1" x14ac:dyDescent="0.25">
      <c r="A51" s="13" t="s">
        <v>67</v>
      </c>
      <c r="B51" s="25"/>
      <c r="C51" s="25"/>
      <c r="D51" s="25"/>
    </row>
    <row r="52" spans="1:4" x14ac:dyDescent="0.25">
      <c r="A52" s="26" t="s">
        <v>68</v>
      </c>
      <c r="B52" s="1">
        <v>0</v>
      </c>
      <c r="C52" s="1">
        <v>18.53626801975529</v>
      </c>
      <c r="D52" s="1">
        <v>7.1724589893449844</v>
      </c>
    </row>
    <row r="53" spans="1:4" x14ac:dyDescent="0.25">
      <c r="A53" s="26" t="s">
        <v>69</v>
      </c>
      <c r="B53" s="1">
        <v>-198.50652305317399</v>
      </c>
      <c r="C53" s="1">
        <v>-37.076527264962813</v>
      </c>
      <c r="D53" s="1">
        <v>-46.137740989083873</v>
      </c>
    </row>
    <row r="54" spans="1:4" x14ac:dyDescent="0.25">
      <c r="A54" s="26" t="s">
        <v>558</v>
      </c>
      <c r="B54" s="1">
        <v>0</v>
      </c>
      <c r="C54" s="1">
        <v>0.31899006527407658</v>
      </c>
      <c r="D54" s="1">
        <v>0.13099849217061801</v>
      </c>
    </row>
    <row r="55" spans="1:4" x14ac:dyDescent="0.25">
      <c r="A55" s="26" t="s">
        <v>71</v>
      </c>
      <c r="B55" s="1">
        <v>0</v>
      </c>
      <c r="C55" s="1">
        <v>0.32199177278477359</v>
      </c>
      <c r="D55" s="1">
        <v>0.1319870347542875</v>
      </c>
    </row>
    <row r="56" spans="1:4" x14ac:dyDescent="0.25">
      <c r="A56" s="13" t="s">
        <v>72</v>
      </c>
      <c r="B56" s="1"/>
      <c r="C56" s="1"/>
      <c r="D56" s="1"/>
    </row>
    <row r="57" spans="1:4" x14ac:dyDescent="0.25">
      <c r="A57" s="26" t="s">
        <v>73</v>
      </c>
      <c r="B57" s="1">
        <v>0</v>
      </c>
      <c r="C57" s="1">
        <v>0</v>
      </c>
      <c r="D57" s="1">
        <v>0</v>
      </c>
    </row>
    <row r="58" spans="1:4" ht="29.45" customHeight="1" x14ac:dyDescent="0.25">
      <c r="A58" s="26" t="s">
        <v>74</v>
      </c>
      <c r="B58" s="1">
        <v>0.16562914307359389</v>
      </c>
      <c r="C58" s="1">
        <v>4.7298300557826363E-2</v>
      </c>
      <c r="D58" s="1">
        <v>2.8144121433757899E-2</v>
      </c>
    </row>
    <row r="59" spans="1:4" ht="30" x14ac:dyDescent="0.25">
      <c r="A59" s="14" t="s">
        <v>75</v>
      </c>
      <c r="B59" s="1">
        <v>11.38035680432939</v>
      </c>
      <c r="C59" s="1">
        <v>3.1858470853989109</v>
      </c>
      <c r="D59" s="1">
        <v>1.7907741744732599</v>
      </c>
    </row>
    <row r="60" spans="1:4" x14ac:dyDescent="0.25">
      <c r="A60" s="13" t="s">
        <v>605</v>
      </c>
      <c r="B60" s="1"/>
      <c r="C60" s="1"/>
      <c r="D60" s="1"/>
    </row>
    <row r="61" spans="1:4" ht="32.1" customHeight="1" x14ac:dyDescent="0.25">
      <c r="A61" s="26" t="s">
        <v>77</v>
      </c>
      <c r="B61" s="1">
        <v>2.370615561324476E-2</v>
      </c>
      <c r="C61" s="1">
        <v>4.5685017759832473E-3</v>
      </c>
      <c r="D61" s="1">
        <v>3.4145530524617861E-3</v>
      </c>
    </row>
    <row r="62" spans="1:4" ht="32.1" customHeight="1" x14ac:dyDescent="0.25">
      <c r="A62" s="14" t="s">
        <v>78</v>
      </c>
      <c r="B62" s="1">
        <v>2.5083811436893151E-2</v>
      </c>
      <c r="C62" s="1">
        <v>4.6114915351841146E-3</v>
      </c>
      <c r="D62" s="1">
        <v>3.440319998635187E-3</v>
      </c>
    </row>
    <row r="63" spans="1:4" ht="32.1" customHeight="1" x14ac:dyDescent="0.25">
      <c r="A63" s="14" t="s">
        <v>79</v>
      </c>
      <c r="B63" s="1">
        <v>-0.14591149501926889</v>
      </c>
      <c r="C63" s="1">
        <v>5.0582523797948564</v>
      </c>
      <c r="D63" s="1">
        <v>1.1169603215633299</v>
      </c>
    </row>
    <row r="64" spans="1:4" ht="30" x14ac:dyDescent="0.25">
      <c r="A64" s="14" t="s">
        <v>80</v>
      </c>
      <c r="B64" s="1">
        <v>-3.5472039876928472</v>
      </c>
      <c r="C64" s="1">
        <v>-109.9901660523616</v>
      </c>
      <c r="D64" s="1">
        <v>-30615.915064102559</v>
      </c>
    </row>
    <row r="65" spans="1:4" x14ac:dyDescent="0.25">
      <c r="A65" s="13" t="s">
        <v>81</v>
      </c>
      <c r="B65" s="1"/>
      <c r="C65" s="1"/>
      <c r="D65" s="1"/>
    </row>
    <row r="66" spans="1:4" ht="32.1" customHeight="1" x14ac:dyDescent="0.25">
      <c r="A66" s="26" t="s">
        <v>82</v>
      </c>
      <c r="B66" s="1">
        <v>0.55787190092302352</v>
      </c>
      <c r="C66" s="1">
        <v>1.152702759323972</v>
      </c>
      <c r="D66" s="1">
        <v>1.054730789423372</v>
      </c>
    </row>
    <row r="67" spans="1:4" ht="30" x14ac:dyDescent="0.25">
      <c r="A67" s="14" t="s">
        <v>83</v>
      </c>
      <c r="B67" s="1">
        <v>7.1891834701585553E-3</v>
      </c>
      <c r="C67" s="1">
        <v>6.6705463010111293E-2</v>
      </c>
      <c r="D67" s="1">
        <v>0</v>
      </c>
    </row>
    <row r="68" spans="1:4" ht="32.1" customHeight="1" x14ac:dyDescent="0.25">
      <c r="A68" s="13" t="s">
        <v>84</v>
      </c>
      <c r="B68" s="1"/>
      <c r="C68" s="1"/>
      <c r="D68" s="1"/>
    </row>
    <row r="69" spans="1:4" ht="32.1" customHeight="1" x14ac:dyDescent="0.25">
      <c r="A69" s="14" t="s">
        <v>85</v>
      </c>
      <c r="B69" s="1">
        <v>1.462264289146096</v>
      </c>
      <c r="C69" s="1">
        <v>2.4783708608964772</v>
      </c>
      <c r="D69" s="1">
        <v>6.5224156922440573</v>
      </c>
    </row>
    <row r="70" spans="1:4" s="16" customFormat="1" ht="30" x14ac:dyDescent="0.25">
      <c r="A70" s="14" t="s">
        <v>86</v>
      </c>
      <c r="B70" s="1">
        <v>1.18672210297099</v>
      </c>
      <c r="C70" s="1">
        <v>2.264557450868832</v>
      </c>
      <c r="D70" s="1">
        <v>6.2361930907549699</v>
      </c>
    </row>
    <row r="71" spans="1:4" ht="15.95" customHeight="1" x14ac:dyDescent="0.25">
      <c r="A71" s="10" t="s">
        <v>87</v>
      </c>
      <c r="B71" s="25"/>
      <c r="C71" s="25"/>
      <c r="D71" s="25"/>
    </row>
    <row r="72" spans="1:4" ht="15.95" customHeight="1" x14ac:dyDescent="0.25">
      <c r="A72" s="43" t="s">
        <v>88</v>
      </c>
      <c r="B72" s="1">
        <f>B78/$B$36</f>
        <v>-2117730.5428571426</v>
      </c>
      <c r="C72" s="1">
        <f>C78/$B$36</f>
        <v>-413515.88571428572</v>
      </c>
      <c r="D72" s="1">
        <f>D78/$B$36</f>
        <v>-545838.02857142861</v>
      </c>
    </row>
    <row r="73" spans="1:4" s="16" customFormat="1" x14ac:dyDescent="0.25">
      <c r="A73" s="43" t="s">
        <v>89</v>
      </c>
      <c r="B73" s="1">
        <f>B85/$B$36</f>
        <v>230139.71428571429</v>
      </c>
      <c r="C73" s="1">
        <f>C85/$B$36</f>
        <v>296082.05714285717</v>
      </c>
      <c r="D73" s="1">
        <f>D85/$B$36</f>
        <v>221178.6</v>
      </c>
    </row>
    <row r="74" spans="1:4" ht="18.95" customHeight="1" x14ac:dyDescent="0.25">
      <c r="A74" s="326"/>
      <c r="B74" s="308"/>
      <c r="C74" s="308"/>
      <c r="D74" s="308"/>
    </row>
    <row r="75" spans="1:4" ht="15.95" customHeight="1" x14ac:dyDescent="0.3">
      <c r="A75" s="232" t="s">
        <v>65</v>
      </c>
      <c r="B75" s="8"/>
      <c r="C75" s="8"/>
      <c r="D75" s="8"/>
    </row>
    <row r="76" spans="1:4" ht="15.75" x14ac:dyDescent="0.25">
      <c r="A76" s="11" t="s">
        <v>90</v>
      </c>
      <c r="B76" s="12">
        <v>2023</v>
      </c>
      <c r="C76" s="12">
        <v>2024</v>
      </c>
      <c r="D76" s="12">
        <v>2025</v>
      </c>
    </row>
    <row r="77" spans="1:4" x14ac:dyDescent="0.25">
      <c r="A77" s="26" t="s">
        <v>91</v>
      </c>
      <c r="B77" s="2">
        <v>37339110</v>
      </c>
      <c r="C77" s="2">
        <v>39035630</v>
      </c>
      <c r="D77" s="2">
        <v>41407166</v>
      </c>
    </row>
    <row r="78" spans="1:4" x14ac:dyDescent="0.25">
      <c r="A78" s="26" t="s">
        <v>92</v>
      </c>
      <c r="B78" s="2">
        <v>-74120569</v>
      </c>
      <c r="C78" s="2">
        <v>-14473056</v>
      </c>
      <c r="D78" s="2">
        <v>-19104331</v>
      </c>
    </row>
    <row r="79" spans="1:4" x14ac:dyDescent="0.25">
      <c r="A79" s="26" t="s">
        <v>93</v>
      </c>
      <c r="B79" s="2">
        <v>-70036116</v>
      </c>
      <c r="C79" s="2">
        <v>8042624</v>
      </c>
      <c r="D79" s="2">
        <v>3307301</v>
      </c>
    </row>
    <row r="80" spans="1:4" x14ac:dyDescent="0.25">
      <c r="A80" s="26" t="s">
        <v>94</v>
      </c>
      <c r="B80" s="2">
        <v>0</v>
      </c>
      <c r="C80" s="2">
        <v>7235749</v>
      </c>
      <c r="D80" s="2">
        <v>2969912</v>
      </c>
    </row>
    <row r="81" spans="1:4" x14ac:dyDescent="0.25">
      <c r="A81" s="26" t="s">
        <v>95</v>
      </c>
      <c r="B81" s="25">
        <v>70036116</v>
      </c>
      <c r="C81" s="25">
        <v>0</v>
      </c>
      <c r="D81" s="25">
        <v>0</v>
      </c>
    </row>
    <row r="82" spans="1:4" ht="15.95" customHeight="1" x14ac:dyDescent="0.25"/>
    <row r="83" spans="1:4" ht="15.75" x14ac:dyDescent="0.25">
      <c r="A83" s="11" t="s">
        <v>96</v>
      </c>
      <c r="B83" s="12">
        <v>2023</v>
      </c>
      <c r="C83" s="12">
        <v>2024</v>
      </c>
      <c r="D83" s="12">
        <v>2025</v>
      </c>
    </row>
    <row r="84" spans="1:4" x14ac:dyDescent="0.25">
      <c r="A84" s="26" t="s">
        <v>97</v>
      </c>
      <c r="B84" s="2">
        <v>339780525</v>
      </c>
      <c r="C84" s="2">
        <v>2268330518</v>
      </c>
      <c r="D84" s="2">
        <v>2267134492</v>
      </c>
    </row>
    <row r="85" spans="1:4" x14ac:dyDescent="0.25">
      <c r="A85" s="26" t="s">
        <v>98</v>
      </c>
      <c r="B85" s="2">
        <v>8054890</v>
      </c>
      <c r="C85" s="2">
        <v>10362872</v>
      </c>
      <c r="D85" s="2">
        <v>7741251</v>
      </c>
    </row>
    <row r="86" spans="1:4" x14ac:dyDescent="0.25">
      <c r="A86" s="26" t="s">
        <v>99</v>
      </c>
      <c r="B86" s="2">
        <v>321119062</v>
      </c>
      <c r="C86" s="2">
        <v>2247184435</v>
      </c>
      <c r="D86" s="2">
        <v>2250154347</v>
      </c>
    </row>
    <row r="87" spans="1:4" x14ac:dyDescent="0.25">
      <c r="A87" s="26" t="s">
        <v>100</v>
      </c>
      <c r="B87" s="2">
        <v>339780525</v>
      </c>
      <c r="C87" s="2">
        <v>2268330518</v>
      </c>
      <c r="D87" s="2">
        <v>2267134492</v>
      </c>
    </row>
    <row r="88" spans="1:4" x14ac:dyDescent="0.25">
      <c r="A88" s="26" t="s">
        <v>101</v>
      </c>
      <c r="B88" s="2">
        <v>331725635</v>
      </c>
      <c r="C88" s="2">
        <v>2257967646</v>
      </c>
      <c r="D88" s="2">
        <v>2259393241</v>
      </c>
    </row>
    <row r="89" spans="1:4" ht="18.95" customHeight="1" x14ac:dyDescent="0.25">
      <c r="A89" s="299"/>
      <c r="B89" s="299"/>
      <c r="C89" s="299"/>
      <c r="D89" s="299"/>
    </row>
    <row r="90" spans="1:4" ht="18.75" x14ac:dyDescent="0.3">
      <c r="A90" s="231" t="s">
        <v>102</v>
      </c>
    </row>
    <row r="92" spans="1:4" x14ac:dyDescent="0.25">
      <c r="A92" s="3" t="s">
        <v>103</v>
      </c>
    </row>
    <row r="93" spans="1:4" x14ac:dyDescent="0.25">
      <c r="A93" s="33"/>
      <c r="B93" s="42">
        <v>2023</v>
      </c>
      <c r="C93" s="42">
        <v>2024</v>
      </c>
      <c r="D93" s="42">
        <v>2025</v>
      </c>
    </row>
    <row r="94" spans="1:4" x14ac:dyDescent="0.25">
      <c r="A94" s="41" t="s">
        <v>104</v>
      </c>
      <c r="B94" s="2">
        <v>8054890</v>
      </c>
      <c r="C94" s="2">
        <v>10362872</v>
      </c>
      <c r="D94" s="2">
        <v>7741251</v>
      </c>
    </row>
    <row r="95" spans="1:4" x14ac:dyDescent="0.25">
      <c r="A95" s="41" t="s">
        <v>105</v>
      </c>
      <c r="B95" s="2">
        <v>-55203944</v>
      </c>
      <c r="C95" s="2">
        <v>2048706</v>
      </c>
      <c r="D95" s="2">
        <v>6930641</v>
      </c>
    </row>
    <row r="96" spans="1:4" x14ac:dyDescent="0.25">
      <c r="A96" s="41" t="s">
        <v>106</v>
      </c>
      <c r="B96" s="33">
        <v>-0.14591149501926889</v>
      </c>
      <c r="C96" s="33">
        <v>5.0582523797948564</v>
      </c>
      <c r="D96" s="33">
        <v>1.1169603215633299</v>
      </c>
    </row>
    <row r="110" s="16" customFormat="1" x14ac:dyDescent="0.25"/>
    <row r="111" s="16" customFormat="1" x14ac:dyDescent="0.25"/>
    <row r="114" spans="1:4" x14ac:dyDescent="0.25">
      <c r="A114" s="3" t="s">
        <v>107</v>
      </c>
    </row>
    <row r="116" spans="1:4" x14ac:dyDescent="0.25">
      <c r="A116" s="25"/>
      <c r="B116" s="12">
        <v>2023</v>
      </c>
      <c r="C116" s="12">
        <v>2024</v>
      </c>
      <c r="D116" s="12">
        <v>2025</v>
      </c>
    </row>
    <row r="117" spans="1:4" x14ac:dyDescent="0.25">
      <c r="A117" s="26" t="s">
        <v>104</v>
      </c>
      <c r="B117" s="2">
        <v>8054890</v>
      </c>
      <c r="C117" s="2">
        <v>10362872</v>
      </c>
      <c r="D117" s="2">
        <v>7741251</v>
      </c>
    </row>
    <row r="118" spans="1:4" x14ac:dyDescent="0.25">
      <c r="A118" s="26" t="s">
        <v>108</v>
      </c>
      <c r="B118" s="2">
        <v>62180223</v>
      </c>
      <c r="C118" s="2">
        <v>61679610</v>
      </c>
      <c r="D118" s="2">
        <v>63823339</v>
      </c>
    </row>
    <row r="135" spans="1:4" x14ac:dyDescent="0.25">
      <c r="A135" s="3" t="s">
        <v>109</v>
      </c>
    </row>
    <row r="137" spans="1:4" x14ac:dyDescent="0.25">
      <c r="A137" s="25"/>
      <c r="B137" s="12">
        <v>2023</v>
      </c>
      <c r="C137" s="12">
        <v>2024</v>
      </c>
      <c r="D137" s="12">
        <v>2025</v>
      </c>
    </row>
    <row r="138" spans="1:4" ht="32.1" customHeight="1" x14ac:dyDescent="0.25">
      <c r="A138" s="26" t="s">
        <v>77</v>
      </c>
      <c r="B138" s="1">
        <v>2.370615561324476E-2</v>
      </c>
      <c r="C138" s="1">
        <v>4.5685017759832473E-3</v>
      </c>
      <c r="D138" s="1">
        <v>3.4145530524617861E-3</v>
      </c>
    </row>
    <row r="139" spans="1:4" ht="30" x14ac:dyDescent="0.25">
      <c r="A139" s="14" t="s">
        <v>78</v>
      </c>
      <c r="B139" s="1">
        <v>2.5083811436893151E-2</v>
      </c>
      <c r="C139" s="1">
        <v>4.6114915351841146E-3</v>
      </c>
      <c r="D139" s="1">
        <v>3.440319998635187E-3</v>
      </c>
    </row>
    <row r="152" spans="1:4" s="16" customFormat="1" x14ac:dyDescent="0.25"/>
    <row r="153" spans="1:4" s="16" customFormat="1" x14ac:dyDescent="0.25"/>
    <row r="157" spans="1:4" x14ac:dyDescent="0.25">
      <c r="A157" s="3" t="s">
        <v>110</v>
      </c>
    </row>
    <row r="159" spans="1:4" x14ac:dyDescent="0.25">
      <c r="A159" s="25"/>
      <c r="B159" s="12">
        <v>2023</v>
      </c>
      <c r="C159" s="12">
        <v>2024</v>
      </c>
      <c r="D159" s="12">
        <v>2025</v>
      </c>
    </row>
    <row r="160" spans="1:4" x14ac:dyDescent="0.25">
      <c r="A160" s="26" t="s">
        <v>68</v>
      </c>
      <c r="B160" s="40">
        <v>0</v>
      </c>
      <c r="C160" s="40">
        <v>18.53626801975529</v>
      </c>
      <c r="D160" s="40">
        <v>7.1724589893449844</v>
      </c>
    </row>
    <row r="161" spans="1:4" x14ac:dyDescent="0.25">
      <c r="A161" s="26" t="s">
        <v>69</v>
      </c>
      <c r="B161" s="40">
        <v>-198.50652305317399</v>
      </c>
      <c r="C161" s="40">
        <v>-37.076527264962813</v>
      </c>
      <c r="D161" s="40">
        <v>-46.137740989083873</v>
      </c>
    </row>
    <row r="162" spans="1:4" x14ac:dyDescent="0.25">
      <c r="A162" s="26" t="s">
        <v>558</v>
      </c>
      <c r="B162" s="40">
        <v>0</v>
      </c>
      <c r="C162" s="40">
        <v>0.31899006527407658</v>
      </c>
      <c r="D162" s="40">
        <v>0.13099849217061801</v>
      </c>
    </row>
    <row r="163" spans="1:4" x14ac:dyDescent="0.25">
      <c r="A163" s="26" t="s">
        <v>71</v>
      </c>
      <c r="B163" s="40">
        <v>0</v>
      </c>
      <c r="C163" s="40">
        <v>0.32199177278477359</v>
      </c>
      <c r="D163" s="40">
        <v>0.1319870347542875</v>
      </c>
    </row>
    <row r="177" spans="1:4" s="16" customFormat="1" x14ac:dyDescent="0.25"/>
    <row r="178" spans="1:4" s="16" customFormat="1" x14ac:dyDescent="0.25"/>
    <row r="181" spans="1:4" x14ac:dyDescent="0.25">
      <c r="A181" s="3" t="s">
        <v>111</v>
      </c>
    </row>
    <row r="183" spans="1:4" ht="32.1" customHeight="1" x14ac:dyDescent="0.25">
      <c r="A183" s="25"/>
      <c r="B183" s="12">
        <v>2023</v>
      </c>
      <c r="C183" s="12">
        <v>2024</v>
      </c>
      <c r="D183" s="12">
        <v>2025</v>
      </c>
    </row>
    <row r="184" spans="1:4" ht="32.1" customHeight="1" x14ac:dyDescent="0.25">
      <c r="A184" s="14" t="s">
        <v>85</v>
      </c>
      <c r="B184" s="1">
        <v>1.462264289146096</v>
      </c>
      <c r="C184" s="1">
        <v>2.4783708608964772</v>
      </c>
      <c r="D184" s="1">
        <v>6.5224156922440573</v>
      </c>
    </row>
    <row r="185" spans="1:4" ht="30" x14ac:dyDescent="0.25">
      <c r="A185" s="14" t="s">
        <v>86</v>
      </c>
      <c r="B185" s="1">
        <v>1.18672210297099</v>
      </c>
      <c r="C185" s="1">
        <v>2.264557450868832</v>
      </c>
      <c r="D185" s="1">
        <v>6.2361930907549699</v>
      </c>
    </row>
    <row r="202" spans="1:4" ht="18.95" customHeight="1" x14ac:dyDescent="0.25">
      <c r="A202" s="299"/>
      <c r="B202" s="299"/>
      <c r="C202" s="299"/>
      <c r="D202" s="299"/>
    </row>
    <row r="203" spans="1:4" x14ac:dyDescent="0.25">
      <c r="A203" s="309" t="s">
        <v>112</v>
      </c>
      <c r="B203" s="301"/>
      <c r="C203" s="301"/>
      <c r="D203" s="302"/>
    </row>
    <row r="204" spans="1:4" x14ac:dyDescent="0.25">
      <c r="A204" s="27" t="s">
        <v>113</v>
      </c>
      <c r="B204" s="25"/>
      <c r="C204" s="25"/>
      <c r="D204" s="25"/>
    </row>
    <row r="205" spans="1:4" x14ac:dyDescent="0.25">
      <c r="A205" s="25" t="s">
        <v>114</v>
      </c>
      <c r="B205" s="25"/>
      <c r="C205" s="25"/>
      <c r="D205" s="25"/>
    </row>
    <row r="206" spans="1:4" x14ac:dyDescent="0.25">
      <c r="A206" s="25" t="s">
        <v>115</v>
      </c>
      <c r="B206" s="25"/>
      <c r="C206" s="25"/>
      <c r="D206" s="25"/>
    </row>
    <row r="207" spans="1:4" ht="18.95" customHeight="1" x14ac:dyDescent="0.25">
      <c r="A207" s="325" t="s">
        <v>116</v>
      </c>
      <c r="B207" s="301"/>
      <c r="C207" s="301"/>
      <c r="D207" s="302"/>
    </row>
    <row r="208" spans="1:4" x14ac:dyDescent="0.25">
      <c r="A208" s="309" t="s">
        <v>117</v>
      </c>
      <c r="B208" s="301"/>
      <c r="C208" s="301"/>
      <c r="D208" s="302"/>
    </row>
    <row r="209" spans="1:4" x14ac:dyDescent="0.25">
      <c r="A209" s="253" t="s">
        <v>985</v>
      </c>
      <c r="B209" s="254"/>
      <c r="C209" s="25"/>
      <c r="D209" s="25"/>
    </row>
    <row r="210" spans="1:4" x14ac:dyDescent="0.25">
      <c r="A210" s="253" t="s">
        <v>986</v>
      </c>
      <c r="B210" s="254"/>
      <c r="C210" s="25"/>
      <c r="D210" s="25"/>
    </row>
    <row r="211" spans="1:4" x14ac:dyDescent="0.25">
      <c r="A211" s="253" t="s">
        <v>987</v>
      </c>
      <c r="B211" s="254"/>
      <c r="C211" s="25"/>
      <c r="D211" s="25"/>
    </row>
    <row r="212" spans="1:4" x14ac:dyDescent="0.25">
      <c r="A212" s="253" t="s">
        <v>988</v>
      </c>
      <c r="B212" s="254"/>
      <c r="C212" s="25"/>
      <c r="D212" s="25"/>
    </row>
    <row r="213" spans="1:4" x14ac:dyDescent="0.25">
      <c r="A213" s="253" t="s">
        <v>989</v>
      </c>
      <c r="B213" s="254"/>
      <c r="C213" s="25"/>
      <c r="D213" s="25"/>
    </row>
    <row r="214" spans="1:4" ht="18.95" customHeight="1" x14ac:dyDescent="0.25">
      <c r="A214" s="253" t="s">
        <v>990</v>
      </c>
      <c r="B214" s="302"/>
      <c r="C214" s="301"/>
      <c r="D214" s="302"/>
    </row>
    <row r="215" spans="1:4" x14ac:dyDescent="0.25">
      <c r="A215" s="309" t="s">
        <v>127</v>
      </c>
      <c r="B215" s="301"/>
      <c r="C215" s="301"/>
      <c r="D215" s="302"/>
    </row>
    <row r="216" spans="1:4" x14ac:dyDescent="0.25">
      <c r="A216" s="253" t="s">
        <v>991</v>
      </c>
      <c r="B216" s="303"/>
      <c r="C216" s="301"/>
      <c r="D216" s="302"/>
    </row>
    <row r="217" spans="1:4" x14ac:dyDescent="0.25">
      <c r="A217" s="27" t="s">
        <v>992</v>
      </c>
      <c r="B217" s="325"/>
      <c r="C217" s="301"/>
      <c r="D217" s="302"/>
    </row>
  </sheetData>
  <mergeCells count="22">
    <mergeCell ref="A202:D202"/>
    <mergeCell ref="A19:D19"/>
    <mergeCell ref="B38:D38"/>
    <mergeCell ref="A47:D47"/>
    <mergeCell ref="B34:D34"/>
    <mergeCell ref="B37:D37"/>
    <mergeCell ref="B217:D217"/>
    <mergeCell ref="A207:D207"/>
    <mergeCell ref="A1:D1"/>
    <mergeCell ref="B36:D36"/>
    <mergeCell ref="B216:D216"/>
    <mergeCell ref="B35:D35"/>
    <mergeCell ref="B4:D4"/>
    <mergeCell ref="A41:D41"/>
    <mergeCell ref="A208:D208"/>
    <mergeCell ref="A89:D89"/>
    <mergeCell ref="A74:D74"/>
    <mergeCell ref="B214:D214"/>
    <mergeCell ref="A33:D33"/>
    <mergeCell ref="B39:D39"/>
    <mergeCell ref="A203:D203"/>
    <mergeCell ref="A215:D215"/>
  </mergeCells>
  <pageMargins left="0.75" right="0.75" top="1" bottom="1" header="0.5" footer="0.5"/>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5272688</v>
      </c>
      <c r="C2" s="8"/>
      <c r="D2" s="9"/>
    </row>
    <row r="3" spans="1:4" x14ac:dyDescent="0.25">
      <c r="A3" s="26" t="s">
        <v>2</v>
      </c>
      <c r="B3" s="34">
        <v>4030998358214</v>
      </c>
      <c r="C3" s="23"/>
      <c r="D3" s="24"/>
    </row>
    <row r="4" spans="1:4" ht="31.35" customHeight="1" x14ac:dyDescent="0.25">
      <c r="A4" s="26" t="s">
        <v>3</v>
      </c>
      <c r="B4" s="324" t="s">
        <v>375</v>
      </c>
      <c r="C4" s="305"/>
      <c r="D4" s="306"/>
    </row>
    <row r="5" spans="1:4" x14ac:dyDescent="0.25">
      <c r="A5" s="26" t="s">
        <v>5</v>
      </c>
      <c r="B5" s="4" t="s">
        <v>1452</v>
      </c>
      <c r="C5" s="23" t="s">
        <v>8</v>
      </c>
      <c r="D5" s="24" t="s">
        <v>527</v>
      </c>
    </row>
    <row r="6" spans="1:4" x14ac:dyDescent="0.25">
      <c r="A6" s="26" t="s">
        <v>9</v>
      </c>
      <c r="B6" s="32"/>
      <c r="C6" s="16"/>
      <c r="D6" s="29"/>
    </row>
    <row r="7" spans="1:4" x14ac:dyDescent="0.25">
      <c r="A7" s="26" t="s">
        <v>10</v>
      </c>
      <c r="B7" s="32"/>
      <c r="C7" s="16"/>
      <c r="D7" s="29"/>
    </row>
    <row r="8" spans="1:4" x14ac:dyDescent="0.25">
      <c r="A8" s="26" t="s">
        <v>11</v>
      </c>
      <c r="B8" s="4" t="s">
        <v>1453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328200</v>
      </c>
      <c r="C12" s="16"/>
      <c r="D12" s="29"/>
    </row>
    <row r="13" spans="1:4" x14ac:dyDescent="0.25">
      <c r="A13" s="26" t="s">
        <v>20</v>
      </c>
      <c r="B13" s="4" t="s">
        <v>541</v>
      </c>
      <c r="C13" s="23"/>
      <c r="D13" s="24"/>
    </row>
    <row r="14" spans="1:4" x14ac:dyDescent="0.25">
      <c r="A14" s="26" t="s">
        <v>22</v>
      </c>
      <c r="B14" s="4" t="s">
        <v>1454</v>
      </c>
      <c r="C14" s="23"/>
      <c r="D14" s="24"/>
    </row>
    <row r="15" spans="1:4" x14ac:dyDescent="0.25">
      <c r="A15" s="26" t="s">
        <v>24</v>
      </c>
      <c r="B15" s="4" t="s">
        <v>376</v>
      </c>
      <c r="C15" s="23"/>
      <c r="D15" s="24"/>
    </row>
    <row r="16" spans="1:4" x14ac:dyDescent="0.25">
      <c r="A16" s="26" t="s">
        <v>26</v>
      </c>
      <c r="B16" s="47">
        <v>328200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1455</v>
      </c>
      <c r="C21" s="25" t="s">
        <v>1456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4.4613140947260241</v>
      </c>
      <c r="C53" s="1">
        <v>6.0799738684080804</v>
      </c>
      <c r="D53" s="1">
        <v>5.9034326435019482</v>
      </c>
    </row>
    <row r="54" spans="1:4" x14ac:dyDescent="0.25">
      <c r="A54" s="26" t="s">
        <v>69</v>
      </c>
      <c r="B54" s="1">
        <v>5.0503994664255831</v>
      </c>
      <c r="C54" s="1">
        <v>6.4845537932426769</v>
      </c>
      <c r="D54" s="1">
        <v>6.3260919554538866</v>
      </c>
    </row>
    <row r="55" spans="1:4" x14ac:dyDescent="0.25">
      <c r="A55" s="26" t="s">
        <v>70</v>
      </c>
      <c r="B55" s="1">
        <v>6.1546786252845651</v>
      </c>
      <c r="C55" s="1">
        <v>8.3668831960674286</v>
      </c>
      <c r="D55" s="1">
        <v>8.2478679960076651</v>
      </c>
    </row>
    <row r="56" spans="1:4" x14ac:dyDescent="0.25">
      <c r="A56" s="26" t="s">
        <v>71</v>
      </c>
      <c r="B56" s="1">
        <v>7.3834563915110216</v>
      </c>
      <c r="C56" s="1">
        <v>10.10379015744895</v>
      </c>
      <c r="D56" s="1">
        <v>9.7799353071028161</v>
      </c>
    </row>
    <row r="57" spans="1:4" x14ac:dyDescent="0.25">
      <c r="A57" s="13" t="s">
        <v>72</v>
      </c>
      <c r="B57" s="1"/>
      <c r="C57" s="1"/>
      <c r="D57" s="1"/>
    </row>
    <row r="58" spans="1:4" x14ac:dyDescent="0.25">
      <c r="A58" s="26" t="s">
        <v>73</v>
      </c>
      <c r="B58" s="1">
        <v>0</v>
      </c>
      <c r="C58" s="1" t="e">
        <v>#DIV/0!</v>
      </c>
      <c r="D58" s="1" t="e">
        <v>#DIV/0!</v>
      </c>
    </row>
    <row r="59" spans="1:4" ht="29.45" customHeight="1" x14ac:dyDescent="0.25">
      <c r="A59" s="26" t="s">
        <v>74</v>
      </c>
      <c r="B59" s="1">
        <v>1.4993414848815041</v>
      </c>
      <c r="C59" s="1">
        <v>1.460272665144601</v>
      </c>
      <c r="D59" s="1">
        <v>1.460137801912609</v>
      </c>
    </row>
    <row r="60" spans="1:4" ht="30" x14ac:dyDescent="0.25">
      <c r="A60" s="14" t="s">
        <v>75</v>
      </c>
      <c r="B60" s="1">
        <v>2.926097470518731</v>
      </c>
      <c r="C60" s="1">
        <v>1.5531153783021581</v>
      </c>
      <c r="D60" s="1">
        <v>1.5575517174085809</v>
      </c>
    </row>
    <row r="61" spans="1:4" x14ac:dyDescent="0.25">
      <c r="A61" s="13" t="s">
        <v>76</v>
      </c>
      <c r="B61" s="1"/>
      <c r="C61" s="1"/>
      <c r="D61" s="1"/>
    </row>
    <row r="62" spans="1:4" ht="32.1" customHeight="1" x14ac:dyDescent="0.25">
      <c r="A62" s="26" t="s">
        <v>77</v>
      </c>
      <c r="B62" s="1">
        <v>0.16642310878130451</v>
      </c>
      <c r="C62" s="1">
        <v>0.1719064761158958</v>
      </c>
      <c r="D62" s="1">
        <v>0.15665413553221219</v>
      </c>
    </row>
    <row r="63" spans="1:4" ht="32.1" customHeight="1" x14ac:dyDescent="0.25">
      <c r="A63" s="14" t="s">
        <v>78</v>
      </c>
      <c r="B63" s="1">
        <v>0.19964937912085429</v>
      </c>
      <c r="C63" s="1">
        <v>0.20759306908908401</v>
      </c>
      <c r="D63" s="1">
        <v>0.18575313181985231</v>
      </c>
    </row>
    <row r="64" spans="1:4" ht="32.1" customHeight="1" x14ac:dyDescent="0.25">
      <c r="A64" s="14" t="s">
        <v>79</v>
      </c>
      <c r="B64" s="1">
        <v>2.070248530062905</v>
      </c>
      <c r="C64" s="1">
        <v>1.8043472789073749</v>
      </c>
      <c r="D64" s="1">
        <v>1.6481350046979391</v>
      </c>
    </row>
    <row r="65" spans="1:4" ht="30" x14ac:dyDescent="0.25">
      <c r="A65" s="14" t="s">
        <v>80</v>
      </c>
      <c r="B65" s="1">
        <v>204.06609772423019</v>
      </c>
      <c r="C65" s="1">
        <v>52.997212205690737</v>
      </c>
      <c r="D65" s="1">
        <v>2420.1578947368421</v>
      </c>
    </row>
    <row r="66" spans="1:4" x14ac:dyDescent="0.25">
      <c r="A66" s="13" t="s">
        <v>81</v>
      </c>
      <c r="B66" s="1"/>
      <c r="C66" s="1"/>
      <c r="D66" s="1"/>
    </row>
    <row r="67" spans="1:4" ht="32.1" customHeight="1" x14ac:dyDescent="0.25">
      <c r="A67" s="26" t="s">
        <v>82</v>
      </c>
      <c r="B67" s="1">
        <v>1.053190318211394</v>
      </c>
      <c r="C67" s="1">
        <v>1.0740398229751671</v>
      </c>
      <c r="D67" s="1">
        <v>1.070389623936399</v>
      </c>
    </row>
    <row r="68" spans="1:4" ht="30" x14ac:dyDescent="0.25">
      <c r="A68" s="14" t="s">
        <v>83</v>
      </c>
      <c r="B68" s="1">
        <v>7.0281124497991966E-3</v>
      </c>
      <c r="C68" s="1">
        <v>1.0908760340595739E-3</v>
      </c>
      <c r="D68" s="1">
        <v>6.6752246469833118E-2</v>
      </c>
    </row>
    <row r="69" spans="1:4" ht="32.1" customHeight="1" x14ac:dyDescent="0.25">
      <c r="A69" s="13" t="s">
        <v>84</v>
      </c>
      <c r="B69" s="1"/>
      <c r="C69" s="1"/>
      <c r="D69" s="1"/>
    </row>
    <row r="70" spans="1:4" ht="32.1" customHeight="1" x14ac:dyDescent="0.25">
      <c r="A70" s="14" t="s">
        <v>85</v>
      </c>
      <c r="B70" s="1">
        <v>5.931503844268339</v>
      </c>
      <c r="C70" s="1">
        <v>5.6525389948495608</v>
      </c>
      <c r="D70" s="1">
        <v>6.253042507875791</v>
      </c>
    </row>
    <row r="71" spans="1:4" s="16" customFormat="1" ht="30" x14ac:dyDescent="0.25">
      <c r="A71" s="14" t="s">
        <v>86</v>
      </c>
      <c r="B71" s="1">
        <v>5.931503844268339</v>
      </c>
      <c r="C71" s="1">
        <v>5.6525389948495608</v>
      </c>
      <c r="D71" s="1">
        <v>6.253042507875791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24146585</v>
      </c>
      <c r="C78" s="2">
        <v>26971185</v>
      </c>
      <c r="D78" s="2">
        <v>29802017</v>
      </c>
    </row>
    <row r="79" spans="1:4" x14ac:dyDescent="0.25">
      <c r="A79" s="26" t="s">
        <v>92</v>
      </c>
      <c r="B79" s="2">
        <v>1219499</v>
      </c>
      <c r="C79" s="2">
        <v>1748961</v>
      </c>
      <c r="D79" s="2">
        <v>1885303</v>
      </c>
    </row>
    <row r="80" spans="1:4" x14ac:dyDescent="0.25">
      <c r="A80" s="26" t="s">
        <v>93</v>
      </c>
      <c r="B80" s="2">
        <v>1213565</v>
      </c>
      <c r="C80" s="2">
        <v>1834484</v>
      </c>
      <c r="D80" s="2">
        <v>1964320</v>
      </c>
    </row>
    <row r="81" spans="1:4" x14ac:dyDescent="0.25">
      <c r="A81" s="26" t="s">
        <v>94</v>
      </c>
      <c r="B81" s="2">
        <v>1077255</v>
      </c>
      <c r="C81" s="2">
        <v>1639841</v>
      </c>
      <c r="D81" s="2">
        <v>1759342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17503026</v>
      </c>
      <c r="C85" s="2">
        <v>19599186</v>
      </c>
      <c r="D85" s="2">
        <v>21330870</v>
      </c>
    </row>
    <row r="86" spans="1:4" x14ac:dyDescent="0.25">
      <c r="A86" s="26" t="s">
        <v>98</v>
      </c>
      <c r="B86" s="2">
        <v>2912908</v>
      </c>
      <c r="C86" s="2">
        <v>3369227</v>
      </c>
      <c r="D86" s="2">
        <v>3341569</v>
      </c>
    </row>
    <row r="87" spans="1:4" x14ac:dyDescent="0.25">
      <c r="A87" s="26" t="s">
        <v>99</v>
      </c>
      <c r="B87" s="2">
        <v>14590118</v>
      </c>
      <c r="C87" s="2">
        <v>16229959</v>
      </c>
      <c r="D87" s="2">
        <v>17989301</v>
      </c>
    </row>
    <row r="88" spans="1:4" x14ac:dyDescent="0.25">
      <c r="A88" s="26" t="s">
        <v>100</v>
      </c>
      <c r="B88" s="2">
        <v>17503026</v>
      </c>
      <c r="C88" s="2">
        <v>19599186</v>
      </c>
      <c r="D88" s="2">
        <v>21330870</v>
      </c>
    </row>
    <row r="89" spans="1:4" x14ac:dyDescent="0.25">
      <c r="A89" s="26" t="s">
        <v>101</v>
      </c>
      <c r="B89" s="2">
        <v>14590118</v>
      </c>
      <c r="C89" s="2">
        <v>16229959</v>
      </c>
      <c r="D89" s="2">
        <v>17989301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2912908</v>
      </c>
      <c r="C95" s="2">
        <v>3369227</v>
      </c>
      <c r="D95" s="2">
        <v>3341569</v>
      </c>
    </row>
    <row r="96" spans="1:4" x14ac:dyDescent="0.25">
      <c r="A96" s="41" t="s">
        <v>105</v>
      </c>
      <c r="B96" s="2">
        <v>1407033</v>
      </c>
      <c r="C96" s="2">
        <v>1867283</v>
      </c>
      <c r="D96" s="2">
        <v>2027485</v>
      </c>
    </row>
    <row r="97" spans="1:4" x14ac:dyDescent="0.25">
      <c r="A97" s="41" t="s">
        <v>106</v>
      </c>
      <c r="B97" s="33">
        <v>2.070248530062905</v>
      </c>
      <c r="C97" s="33">
        <v>1.8043472789073749</v>
      </c>
      <c r="D97" s="33">
        <v>1.6481350046979391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2912908</v>
      </c>
      <c r="C118" s="2">
        <v>3369227</v>
      </c>
      <c r="D118" s="2">
        <v>3341569</v>
      </c>
    </row>
    <row r="119" spans="1:4" x14ac:dyDescent="0.25">
      <c r="A119" s="26" t="s">
        <v>108</v>
      </c>
      <c r="B119" s="2">
        <v>24146585</v>
      </c>
      <c r="C119" s="2">
        <v>27089673</v>
      </c>
      <c r="D119" s="2">
        <v>29881761</v>
      </c>
    </row>
    <row r="136" spans="1:4" x14ac:dyDescent="0.25">
      <c r="A136" s="3" t="s">
        <v>109</v>
      </c>
    </row>
    <row r="138" spans="1:4" x14ac:dyDescent="0.25">
      <c r="A138" s="25"/>
      <c r="B138" s="12">
        <v>2023</v>
      </c>
      <c r="C138" s="12">
        <v>2024</v>
      </c>
      <c r="D138" s="12">
        <v>2025</v>
      </c>
    </row>
    <row r="139" spans="1:4" ht="32.1" customHeight="1" x14ac:dyDescent="0.25">
      <c r="A139" s="26" t="s">
        <v>77</v>
      </c>
      <c r="B139" s="1">
        <v>0.16642310878130451</v>
      </c>
      <c r="C139" s="1">
        <v>0.1719064761158958</v>
      </c>
      <c r="D139" s="1">
        <v>0.15665413553221219</v>
      </c>
    </row>
    <row r="140" spans="1:4" ht="30" x14ac:dyDescent="0.25">
      <c r="A140" s="14" t="s">
        <v>78</v>
      </c>
      <c r="B140" s="1">
        <v>0.19964937912085429</v>
      </c>
      <c r="C140" s="1">
        <v>0.20759306908908401</v>
      </c>
      <c r="D140" s="1">
        <v>0.18575313181985231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4.4613140947260241</v>
      </c>
      <c r="C161" s="1">
        <v>6.0799738684080804</v>
      </c>
      <c r="D161" s="1">
        <v>5.9034326435019482</v>
      </c>
    </row>
    <row r="162" spans="1:4" x14ac:dyDescent="0.25">
      <c r="A162" s="26" t="s">
        <v>69</v>
      </c>
      <c r="B162" s="1">
        <v>5.0503994664255831</v>
      </c>
      <c r="C162" s="1">
        <v>6.4845537932426769</v>
      </c>
      <c r="D162" s="1">
        <v>6.3260919554538866</v>
      </c>
    </row>
    <row r="163" spans="1:4" x14ac:dyDescent="0.25">
      <c r="A163" s="26" t="s">
        <v>70</v>
      </c>
      <c r="B163" s="1">
        <v>6.1546786252845651</v>
      </c>
      <c r="C163" s="1">
        <v>8.3668831960674286</v>
      </c>
      <c r="D163" s="1">
        <v>8.2478679960076651</v>
      </c>
    </row>
    <row r="164" spans="1:4" x14ac:dyDescent="0.25">
      <c r="A164" s="26" t="s">
        <v>71</v>
      </c>
      <c r="B164" s="1">
        <v>7.3834563915110216</v>
      </c>
      <c r="C164" s="1">
        <v>10.10379015744895</v>
      </c>
      <c r="D164" s="1">
        <v>9.7799353071028161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5.931503844268339</v>
      </c>
      <c r="C185" s="1">
        <v>5.6525389948495608</v>
      </c>
      <c r="D185" s="1">
        <v>6.253042507875791</v>
      </c>
    </row>
    <row r="186" spans="1:4" ht="30" x14ac:dyDescent="0.25">
      <c r="A186" s="14" t="s">
        <v>86</v>
      </c>
      <c r="B186" s="1">
        <v>5.931503844268339</v>
      </c>
      <c r="C186" s="1">
        <v>5.6525389948495608</v>
      </c>
      <c r="D186" s="1">
        <v>6.253042507875791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1457</v>
      </c>
      <c r="C210" s="301"/>
      <c r="D210" s="302"/>
    </row>
    <row r="211" spans="1:4" x14ac:dyDescent="0.25">
      <c r="A211" s="253" t="s">
        <v>120</v>
      </c>
      <c r="B211" s="311" t="s">
        <v>795</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600-000000000000}"/>
    <hyperlink ref="B211" r:id="rId2" xr:uid="{00000000-0004-0000-8600-000001000000}"/>
  </hyperlinks>
  <pageMargins left="0.75" right="0.75" top="1" bottom="1" header="0.5" footer="0.5"/>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8.7109375" customWidth="1"/>
    <col min="4" max="4" width="15.7109375" customWidth="1"/>
  </cols>
  <sheetData>
    <row r="1" spans="1:4" ht="23.1" customHeight="1" x14ac:dyDescent="0.3">
      <c r="A1" s="298" t="s">
        <v>0</v>
      </c>
      <c r="B1" s="299"/>
      <c r="C1" s="299"/>
      <c r="D1" s="299"/>
    </row>
    <row r="2" spans="1:4" x14ac:dyDescent="0.25">
      <c r="A2" s="26" t="s">
        <v>1</v>
      </c>
      <c r="B2" s="30">
        <v>5168368</v>
      </c>
      <c r="C2" s="8"/>
      <c r="D2" s="9"/>
    </row>
    <row r="3" spans="1:4" x14ac:dyDescent="0.25">
      <c r="A3" s="26" t="s">
        <v>2</v>
      </c>
      <c r="B3" s="34">
        <v>4001997103328</v>
      </c>
      <c r="C3" s="23"/>
      <c r="D3" s="24"/>
    </row>
    <row r="4" spans="1:4" ht="31.35" customHeight="1" x14ac:dyDescent="0.25">
      <c r="A4" s="26" t="s">
        <v>3</v>
      </c>
      <c r="B4" s="324" t="s">
        <v>377</v>
      </c>
      <c r="C4" s="305"/>
      <c r="D4" s="306"/>
    </row>
    <row r="5" spans="1:4" x14ac:dyDescent="0.25">
      <c r="A5" s="26" t="s">
        <v>5</v>
      </c>
      <c r="B5" s="4" t="s">
        <v>1458</v>
      </c>
      <c r="C5" s="23" t="s">
        <v>1459</v>
      </c>
      <c r="D5" s="24" t="s">
        <v>1460</v>
      </c>
    </row>
    <row r="6" spans="1:4" x14ac:dyDescent="0.25">
      <c r="A6" s="26" t="s">
        <v>9</v>
      </c>
      <c r="B6" s="32"/>
      <c r="C6" s="16"/>
      <c r="D6" s="29"/>
    </row>
    <row r="7" spans="1:4" x14ac:dyDescent="0.25">
      <c r="A7" s="26" t="s">
        <v>10</v>
      </c>
      <c r="B7" s="32"/>
      <c r="C7" s="16"/>
      <c r="D7" s="29"/>
    </row>
    <row r="8" spans="1:4" x14ac:dyDescent="0.25">
      <c r="A8" s="26" t="s">
        <v>11</v>
      </c>
      <c r="B8" s="4" t="s">
        <v>1461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1000</v>
      </c>
      <c r="C12" s="16"/>
      <c r="D12" s="29"/>
    </row>
    <row r="13" spans="1:4" x14ac:dyDescent="0.25">
      <c r="A13" s="26" t="s">
        <v>20</v>
      </c>
      <c r="B13" s="4" t="s">
        <v>541</v>
      </c>
      <c r="C13" s="23"/>
      <c r="D13" s="24"/>
    </row>
    <row r="14" spans="1:4" x14ac:dyDescent="0.25">
      <c r="A14" s="26" t="s">
        <v>22</v>
      </c>
      <c r="B14" s="4" t="s">
        <v>1462</v>
      </c>
      <c r="C14" s="23"/>
      <c r="D14" s="24"/>
    </row>
    <row r="15" spans="1:4" x14ac:dyDescent="0.25">
      <c r="A15" s="26" t="s">
        <v>24</v>
      </c>
      <c r="B15" s="4" t="s">
        <v>378</v>
      </c>
      <c r="C15" s="23"/>
      <c r="D15" s="24"/>
    </row>
    <row r="16" spans="1:4" x14ac:dyDescent="0.25">
      <c r="A16" s="26" t="s">
        <v>26</v>
      </c>
      <c r="B16" s="47">
        <v>1000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1448</v>
      </c>
      <c r="C21" s="25" t="s">
        <v>1463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19</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-4.13</v>
      </c>
      <c r="C53" s="1">
        <v>-9.3800000000000008</v>
      </c>
      <c r="D53" s="1">
        <v>5.8045019023974342</v>
      </c>
    </row>
    <row r="54" spans="1:4" x14ac:dyDescent="0.25">
      <c r="A54" s="26" t="s">
        <v>69</v>
      </c>
      <c r="B54" s="1">
        <v>-10.87493671450013</v>
      </c>
      <c r="C54" s="1">
        <v>-17.230607791588241</v>
      </c>
      <c r="D54" s="1">
        <v>0.1081818739522416</v>
      </c>
    </row>
    <row r="55" spans="1:4" x14ac:dyDescent="0.25">
      <c r="A55" s="26" t="s">
        <v>70</v>
      </c>
      <c r="B55" s="1">
        <v>-1.33</v>
      </c>
      <c r="C55" s="1">
        <v>-3.11</v>
      </c>
      <c r="D55" s="1">
        <v>2.0851628223896812</v>
      </c>
    </row>
    <row r="56" spans="1:4" x14ac:dyDescent="0.25">
      <c r="A56" s="26" t="s">
        <v>71</v>
      </c>
      <c r="B56" s="1">
        <v>-5.01</v>
      </c>
      <c r="C56" s="1">
        <v>-12.87</v>
      </c>
      <c r="D56" s="1">
        <v>8.7583649111665878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0.34116398990570368</v>
      </c>
      <c r="C59" s="1">
        <v>0.35247434615326989</v>
      </c>
      <c r="D59" s="1">
        <v>0.40235329728406383</v>
      </c>
    </row>
    <row r="60" spans="1:4" ht="30" x14ac:dyDescent="0.25">
      <c r="A60" s="14" t="s">
        <v>75</v>
      </c>
      <c r="B60" s="1">
        <v>1.183452370177142</v>
      </c>
      <c r="C60" s="1">
        <v>0.58801314780731972</v>
      </c>
      <c r="D60" s="1">
        <v>0.67396888150491152</v>
      </c>
    </row>
    <row r="61" spans="1:4" x14ac:dyDescent="0.25">
      <c r="A61" s="13" t="s">
        <v>76</v>
      </c>
      <c r="B61" s="1"/>
      <c r="C61" s="1"/>
      <c r="D61" s="1"/>
    </row>
    <row r="62" spans="1:4" ht="32.1" customHeight="1" x14ac:dyDescent="0.25">
      <c r="A62" s="26" t="s">
        <v>77</v>
      </c>
      <c r="B62" s="1">
        <v>0.48925473227188798</v>
      </c>
      <c r="C62" s="1">
        <v>0.53083775136441858</v>
      </c>
      <c r="D62" s="1">
        <v>0.49989829250686441</v>
      </c>
    </row>
    <row r="63" spans="1:4" ht="32.1" customHeight="1" x14ac:dyDescent="0.25">
      <c r="A63" s="14" t="s">
        <v>78</v>
      </c>
      <c r="B63" s="1">
        <v>1.84410420398187</v>
      </c>
      <c r="C63" s="1">
        <v>2.1993205267201601</v>
      </c>
      <c r="D63" s="1">
        <v>2.0997361056085362</v>
      </c>
    </row>
    <row r="64" spans="1:4" ht="32.1" customHeight="1" x14ac:dyDescent="0.25">
      <c r="A64" s="14" t="s">
        <v>79</v>
      </c>
      <c r="B64" s="1">
        <v>-94.909893579256646</v>
      </c>
      <c r="C64" s="1">
        <v>-22.37915174007977</v>
      </c>
      <c r="D64" s="1">
        <v>18.655744704849219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0.96270831522624511</v>
      </c>
      <c r="C67" s="1">
        <v>0.92001155531716805</v>
      </c>
      <c r="D67" s="1">
        <v>1.0651812088692909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1.794933646017711</v>
      </c>
      <c r="C70" s="1">
        <v>1.710213794552244</v>
      </c>
      <c r="D70" s="1">
        <v>1.823031533008356</v>
      </c>
    </row>
    <row r="71" spans="1:4" s="16" customFormat="1" ht="30" x14ac:dyDescent="0.25">
      <c r="A71" s="14" t="s">
        <v>86</v>
      </c>
      <c r="B71" s="1">
        <v>1.7049820186161011</v>
      </c>
      <c r="C71" s="1">
        <v>1.6333947233281729</v>
      </c>
      <c r="D71" s="1">
        <v>1.7473555396467511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16520372</v>
      </c>
      <c r="C78" s="2">
        <v>16568278</v>
      </c>
      <c r="D78" s="2">
        <v>19968225</v>
      </c>
    </row>
    <row r="79" spans="1:4" x14ac:dyDescent="0.25">
      <c r="A79" s="26" t="s">
        <v>92</v>
      </c>
      <c r="B79" s="2">
        <v>-1796580</v>
      </c>
      <c r="C79" s="2">
        <v>-2854815</v>
      </c>
      <c r="D79" s="2">
        <v>21602</v>
      </c>
    </row>
    <row r="80" spans="1:4" x14ac:dyDescent="0.25">
      <c r="A80" s="26" t="s">
        <v>93</v>
      </c>
      <c r="B80" s="2">
        <v>-683070</v>
      </c>
      <c r="C80" s="2">
        <v>-1553623</v>
      </c>
      <c r="D80" s="2">
        <v>1300145</v>
      </c>
    </row>
    <row r="81" spans="1:4" x14ac:dyDescent="0.25">
      <c r="A81" s="26" t="s">
        <v>94</v>
      </c>
      <c r="B81" s="2">
        <v>0</v>
      </c>
      <c r="C81" s="2">
        <v>0</v>
      </c>
      <c r="D81" s="2">
        <v>1159056</v>
      </c>
    </row>
    <row r="82" spans="1:4" x14ac:dyDescent="0.25">
      <c r="A82" s="26" t="s">
        <v>95</v>
      </c>
      <c r="B82" s="25">
        <v>683070</v>
      </c>
      <c r="C82" s="25">
        <v>1553623</v>
      </c>
      <c r="D82" s="25">
        <v>0</v>
      </c>
    </row>
    <row r="83" spans="1:4" ht="15.95" customHeight="1" x14ac:dyDescent="0.25"/>
    <row r="84" spans="1:4" ht="15.75" x14ac:dyDescent="0.25">
      <c r="A84" s="11" t="s">
        <v>96</v>
      </c>
      <c r="B84" s="12">
        <v>2023</v>
      </c>
      <c r="C84" s="12">
        <v>2024</v>
      </c>
      <c r="D84" s="12">
        <v>2025</v>
      </c>
    </row>
    <row r="85" spans="1:4" x14ac:dyDescent="0.25">
      <c r="A85" s="26" t="s">
        <v>97</v>
      </c>
      <c r="B85" s="2">
        <v>51367822</v>
      </c>
      <c r="C85" s="2">
        <v>50026621</v>
      </c>
      <c r="D85" s="2">
        <v>55585875</v>
      </c>
    </row>
    <row r="86" spans="1:4" x14ac:dyDescent="0.25">
      <c r="A86" s="26" t="s">
        <v>98</v>
      </c>
      <c r="B86" s="2">
        <v>25131950</v>
      </c>
      <c r="C86" s="2">
        <v>26556019</v>
      </c>
      <c r="D86" s="2">
        <v>27787284</v>
      </c>
    </row>
    <row r="87" spans="1:4" x14ac:dyDescent="0.25">
      <c r="A87" s="26" t="s">
        <v>99</v>
      </c>
      <c r="B87" s="2">
        <v>13628270</v>
      </c>
      <c r="C87" s="2">
        <v>12074647</v>
      </c>
      <c r="D87" s="2">
        <v>13233703</v>
      </c>
    </row>
    <row r="88" spans="1:4" x14ac:dyDescent="0.25">
      <c r="A88" s="26" t="s">
        <v>100</v>
      </c>
      <c r="B88" s="2">
        <v>51367822</v>
      </c>
      <c r="C88" s="2">
        <v>50026621</v>
      </c>
      <c r="D88" s="2">
        <v>55585875</v>
      </c>
    </row>
    <row r="89" spans="1:4" x14ac:dyDescent="0.25">
      <c r="A89" s="26" t="s">
        <v>101</v>
      </c>
      <c r="B89" s="2">
        <v>26235872</v>
      </c>
      <c r="C89" s="2">
        <v>23470602</v>
      </c>
      <c r="D89" s="2">
        <v>27798591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25131950</v>
      </c>
      <c r="C95" s="2">
        <v>26556019</v>
      </c>
      <c r="D95" s="2">
        <v>27787284</v>
      </c>
    </row>
    <row r="96" spans="1:4" x14ac:dyDescent="0.25">
      <c r="A96" s="41" t="s">
        <v>105</v>
      </c>
      <c r="B96" s="2">
        <v>-264798</v>
      </c>
      <c r="C96" s="2">
        <v>-1186641</v>
      </c>
      <c r="D96" s="2">
        <v>1489476</v>
      </c>
    </row>
    <row r="97" spans="1:4" x14ac:dyDescent="0.25">
      <c r="A97" s="41" t="s">
        <v>106</v>
      </c>
      <c r="B97" s="33">
        <v>-94.909893579256646</v>
      </c>
      <c r="C97" s="33">
        <v>-22.37915174007977</v>
      </c>
      <c r="D97" s="33">
        <v>18.655744704849219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25131950</v>
      </c>
      <c r="C118" s="2">
        <v>26556019</v>
      </c>
      <c r="D118" s="2">
        <v>27787284</v>
      </c>
    </row>
    <row r="119" spans="1:4" x14ac:dyDescent="0.25">
      <c r="A119" s="26" t="s">
        <v>108</v>
      </c>
      <c r="B119" s="2">
        <v>17633882</v>
      </c>
      <c r="C119" s="2">
        <v>17869470</v>
      </c>
      <c r="D119" s="2">
        <v>21246768</v>
      </c>
    </row>
    <row r="136" spans="1:4" x14ac:dyDescent="0.25">
      <c r="A136" s="3" t="s">
        <v>109</v>
      </c>
    </row>
    <row r="138" spans="1:4" x14ac:dyDescent="0.25">
      <c r="A138" s="25"/>
      <c r="B138" s="12">
        <v>2023</v>
      </c>
      <c r="C138" s="12">
        <v>2024</v>
      </c>
      <c r="D138" s="12">
        <v>2025</v>
      </c>
    </row>
    <row r="139" spans="1:4" ht="32.1" customHeight="1" x14ac:dyDescent="0.25">
      <c r="A139" s="26" t="s">
        <v>77</v>
      </c>
      <c r="B139" s="1">
        <v>0.48925473227188798</v>
      </c>
      <c r="C139" s="1">
        <v>0.53083775136441858</v>
      </c>
      <c r="D139" s="1">
        <v>0.49989829250686441</v>
      </c>
    </row>
    <row r="140" spans="1:4" ht="30" x14ac:dyDescent="0.25">
      <c r="A140" s="14" t="s">
        <v>78</v>
      </c>
      <c r="B140" s="1">
        <v>1.84410420398187</v>
      </c>
      <c r="C140" s="1">
        <v>2.1993205267201601</v>
      </c>
      <c r="D140" s="1">
        <v>2.0997361056085362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-4.13</v>
      </c>
      <c r="C161" s="1">
        <v>-9.3800000000000008</v>
      </c>
      <c r="D161" s="1">
        <v>5.8045019023974342</v>
      </c>
    </row>
    <row r="162" spans="1:4" x14ac:dyDescent="0.25">
      <c r="A162" s="26" t="s">
        <v>69</v>
      </c>
      <c r="B162" s="1">
        <v>-10.87493671450013</v>
      </c>
      <c r="C162" s="1">
        <v>-17.230607791588241</v>
      </c>
      <c r="D162" s="1">
        <v>0.1081818739522416</v>
      </c>
    </row>
    <row r="163" spans="1:4" x14ac:dyDescent="0.25">
      <c r="A163" s="26" t="s">
        <v>70</v>
      </c>
      <c r="B163" s="1">
        <v>-1.33</v>
      </c>
      <c r="C163" s="1">
        <v>-3.11</v>
      </c>
      <c r="D163" s="1">
        <v>2.0851628223896812</v>
      </c>
    </row>
    <row r="164" spans="1:4" x14ac:dyDescent="0.25">
      <c r="A164" s="26" t="s">
        <v>71</v>
      </c>
      <c r="B164" s="1">
        <v>-5.01</v>
      </c>
      <c r="C164" s="1">
        <v>-12.87</v>
      </c>
      <c r="D164" s="1">
        <v>8.7583649111665878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1.794933646017711</v>
      </c>
      <c r="C185" s="1">
        <v>1.710213794552244</v>
      </c>
      <c r="D185" s="1">
        <v>1.823031533008356</v>
      </c>
    </row>
    <row r="186" spans="1:4" ht="30" x14ac:dyDescent="0.25">
      <c r="A186" s="14" t="s">
        <v>86</v>
      </c>
      <c r="B186" s="1">
        <v>1.7049820186161011</v>
      </c>
      <c r="C186" s="1">
        <v>1.6333947233281729</v>
      </c>
      <c r="D186" s="1">
        <v>1.7473555396467511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764</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765</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700-000000000000}"/>
    <hyperlink ref="B211" r:id="rId2" xr:uid="{00000000-0004-0000-8700-000001000000}"/>
    <hyperlink ref="B214" r:id="rId3" xr:uid="{00000000-0004-0000-8700-000002000000}"/>
  </hyperlinks>
  <pageMargins left="0.75" right="0.75" top="1" bottom="1" header="0.5" footer="0.5"/>
  <drawing r:id="rId4"/>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6617026</v>
      </c>
      <c r="C2" s="8"/>
      <c r="D2" s="9"/>
    </row>
    <row r="3" spans="1:4" x14ac:dyDescent="0.25">
      <c r="A3" s="26" t="s">
        <v>2</v>
      </c>
      <c r="B3" s="34">
        <v>4070010500357</v>
      </c>
      <c r="C3" s="23"/>
      <c r="D3" s="24"/>
    </row>
    <row r="4" spans="1:4" ht="31.35" customHeight="1" x14ac:dyDescent="0.25">
      <c r="A4" s="26" t="s">
        <v>3</v>
      </c>
      <c r="B4" s="324" t="s">
        <v>379</v>
      </c>
      <c r="C4" s="305"/>
      <c r="D4" s="306"/>
    </row>
    <row r="5" spans="1:4" x14ac:dyDescent="0.25">
      <c r="A5" s="26" t="s">
        <v>5</v>
      </c>
      <c r="B5" s="4" t="s">
        <v>1458</v>
      </c>
      <c r="C5" s="23" t="s">
        <v>1464</v>
      </c>
      <c r="D5" s="24" t="s">
        <v>527</v>
      </c>
    </row>
    <row r="6" spans="1:4" x14ac:dyDescent="0.25">
      <c r="A6" s="26" t="s">
        <v>9</v>
      </c>
      <c r="B6" s="32"/>
      <c r="C6" s="16"/>
      <c r="D6" s="29"/>
    </row>
    <row r="7" spans="1:4" x14ac:dyDescent="0.25">
      <c r="A7" s="26" t="s">
        <v>10</v>
      </c>
      <c r="B7" s="67">
        <v>40401.415277777778</v>
      </c>
      <c r="C7" s="16"/>
      <c r="D7" s="29"/>
    </row>
    <row r="8" spans="1:4" x14ac:dyDescent="0.25">
      <c r="A8" s="26" t="s">
        <v>11</v>
      </c>
      <c r="B8" s="4" t="s">
        <v>1465</v>
      </c>
      <c r="C8" s="23"/>
      <c r="D8" s="24"/>
    </row>
    <row r="9" spans="1:4" x14ac:dyDescent="0.25">
      <c r="A9" s="26" t="s">
        <v>13</v>
      </c>
      <c r="B9" s="148" t="s">
        <v>1466</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506300</v>
      </c>
      <c r="C12" s="16"/>
      <c r="D12" s="29"/>
    </row>
    <row r="13" spans="1:4" x14ac:dyDescent="0.25">
      <c r="A13" s="26" t="s">
        <v>20</v>
      </c>
      <c r="B13" s="4" t="s">
        <v>541</v>
      </c>
      <c r="C13" s="23"/>
      <c r="D13" s="24"/>
    </row>
    <row r="14" spans="1:4" x14ac:dyDescent="0.25">
      <c r="A14" s="26" t="s">
        <v>22</v>
      </c>
      <c r="B14" s="4" t="s">
        <v>1467</v>
      </c>
      <c r="C14" s="23"/>
      <c r="D14" s="24"/>
    </row>
    <row r="15" spans="1:4" x14ac:dyDescent="0.25">
      <c r="A15" s="26" t="s">
        <v>24</v>
      </c>
      <c r="B15" s="4" t="s">
        <v>380</v>
      </c>
      <c r="C15" s="23"/>
      <c r="D15" s="24"/>
    </row>
    <row r="16" spans="1:4" x14ac:dyDescent="0.25">
      <c r="A16" s="26" t="s">
        <v>26</v>
      </c>
      <c r="B16" s="47">
        <v>506300</v>
      </c>
      <c r="C16" s="16"/>
      <c r="D16" s="29"/>
    </row>
    <row r="17" spans="1:4" x14ac:dyDescent="0.25">
      <c r="A17" s="26" t="s">
        <v>27</v>
      </c>
      <c r="B17" s="4" t="s">
        <v>541</v>
      </c>
      <c r="C17" s="23"/>
      <c r="D17" s="24"/>
    </row>
    <row r="18" spans="1:4" ht="27.6" customHeight="1" x14ac:dyDescent="0.25">
      <c r="A18" s="26" t="s">
        <v>28</v>
      </c>
      <c r="B18" s="5" t="s">
        <v>1468</v>
      </c>
      <c r="C18" s="310" t="s">
        <v>1469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1055</v>
      </c>
      <c r="C21" s="25" t="s">
        <v>596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v>0</v>
      </c>
    </row>
    <row r="54" spans="1:4" x14ac:dyDescent="0.25">
      <c r="A54" s="26" t="s">
        <v>69</v>
      </c>
      <c r="B54" s="1" t="e">
        <v>#DIV/0!</v>
      </c>
      <c r="C54" s="1" t="e">
        <v>#DIV/0!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1.338957772269272</v>
      </c>
      <c r="C62" s="1">
        <v>1.338957772269272</v>
      </c>
      <c r="D62" s="1">
        <v>0</v>
      </c>
    </row>
    <row r="63" spans="1:4" ht="32.1" customHeight="1" x14ac:dyDescent="0.25">
      <c r="A63" s="14" t="s">
        <v>78</v>
      </c>
      <c r="B63" s="1">
        <v>-3.9502200032327011</v>
      </c>
      <c r="C63" s="1">
        <v>-3.9502200032327011</v>
      </c>
      <c r="D63" s="1">
        <v>0</v>
      </c>
    </row>
    <row r="64" spans="1:4" ht="32.1" customHeight="1" x14ac:dyDescent="0.25">
      <c r="A64" s="14" t="s">
        <v>79</v>
      </c>
      <c r="B64" s="1" t="e">
        <v>#DIV/0!</v>
      </c>
      <c r="C64" s="1" t="e">
        <v>#DIV/0!</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t="e">
        <v>#DIV/0!</v>
      </c>
      <c r="C67" s="1" t="e">
        <v>#DIV/0!</v>
      </c>
      <c r="D67" s="1">
        <v>0</v>
      </c>
    </row>
    <row r="68" spans="1:4" ht="30" x14ac:dyDescent="0.25">
      <c r="A68" s="14" t="s">
        <v>83</v>
      </c>
      <c r="B68" s="1" t="e">
        <v>#DIV/0!</v>
      </c>
      <c r="C68" s="1" t="e">
        <v>#DIV/0!</v>
      </c>
      <c r="D68" s="1">
        <v>0</v>
      </c>
    </row>
    <row r="69" spans="1:4" ht="32.1" customHeight="1" x14ac:dyDescent="0.25">
      <c r="A69" s="13" t="s">
        <v>84</v>
      </c>
      <c r="B69" s="1"/>
      <c r="C69" s="1"/>
      <c r="D69" s="1"/>
    </row>
    <row r="70" spans="1:4" ht="32.1" customHeight="1" x14ac:dyDescent="0.25">
      <c r="A70" s="14" t="s">
        <v>85</v>
      </c>
      <c r="B70" s="1">
        <v>0.33808927576082443</v>
      </c>
      <c r="C70" s="1">
        <v>0.33808927576082443</v>
      </c>
      <c r="D70" s="1">
        <v>0</v>
      </c>
    </row>
    <row r="71" spans="1:4" s="16" customFormat="1" ht="30" x14ac:dyDescent="0.25">
      <c r="A71" s="14" t="s">
        <v>86</v>
      </c>
      <c r="B71" s="1">
        <v>0.30977021371006969</v>
      </c>
      <c r="C71" s="1">
        <v>0.30977021371006969</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4106780</v>
      </c>
      <c r="C85" s="2">
        <v>4106780</v>
      </c>
      <c r="D85" s="2">
        <v>0</v>
      </c>
    </row>
    <row r="86" spans="1:4" x14ac:dyDescent="0.25">
      <c r="A86" s="26" t="s">
        <v>98</v>
      </c>
      <c r="B86" s="2">
        <v>5498805</v>
      </c>
      <c r="C86" s="2">
        <v>5498805</v>
      </c>
      <c r="D86" s="2">
        <v>0</v>
      </c>
    </row>
    <row r="87" spans="1:4" x14ac:dyDescent="0.25">
      <c r="A87" s="26" t="s">
        <v>99</v>
      </c>
      <c r="B87" s="2">
        <v>-1392025</v>
      </c>
      <c r="C87" s="2">
        <v>-1392025</v>
      </c>
      <c r="D87" s="2">
        <v>0</v>
      </c>
    </row>
    <row r="88" spans="1:4" x14ac:dyDescent="0.25">
      <c r="A88" s="26" t="s">
        <v>100</v>
      </c>
      <c r="B88" s="2">
        <v>4106780</v>
      </c>
      <c r="C88" s="2">
        <v>4106780</v>
      </c>
      <c r="D88" s="2">
        <v>0</v>
      </c>
    </row>
    <row r="89" spans="1:4" x14ac:dyDescent="0.25">
      <c r="A89" s="26" t="s">
        <v>101</v>
      </c>
      <c r="B89" s="2">
        <v>-1392025</v>
      </c>
      <c r="C89" s="2">
        <v>-1392025</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5498805</v>
      </c>
      <c r="C95" s="2">
        <v>5498805</v>
      </c>
      <c r="D95" s="2">
        <v>0</v>
      </c>
    </row>
    <row r="96" spans="1:4" x14ac:dyDescent="0.25">
      <c r="A96" s="41" t="s">
        <v>105</v>
      </c>
      <c r="B96" s="2">
        <v>0</v>
      </c>
      <c r="C96" s="2">
        <v>0</v>
      </c>
      <c r="D96" s="2">
        <v>0</v>
      </c>
    </row>
    <row r="97" spans="1:4" x14ac:dyDescent="0.25">
      <c r="A97" s="41" t="s">
        <v>106</v>
      </c>
      <c r="B97" s="33" t="e">
        <v>#DIV/0!</v>
      </c>
      <c r="C97" s="33" t="e">
        <v>#DIV/0!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5498805</v>
      </c>
      <c r="C118" s="2">
        <v>5498805</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1.338957772269272</v>
      </c>
      <c r="C139" s="1">
        <v>1.338957772269272</v>
      </c>
      <c r="D139" s="1">
        <v>0</v>
      </c>
    </row>
    <row r="140" spans="1:4" ht="30" x14ac:dyDescent="0.25">
      <c r="A140" s="14" t="s">
        <v>78</v>
      </c>
      <c r="B140" s="1">
        <v>-3.9502200032327011</v>
      </c>
      <c r="C140" s="1">
        <v>-3.9502200032327011</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v>0</v>
      </c>
    </row>
    <row r="162" spans="1:4" x14ac:dyDescent="0.25">
      <c r="A162" s="26" t="s">
        <v>69</v>
      </c>
      <c r="B162" s="40" t="e">
        <v>#DIV/0!</v>
      </c>
      <c r="C162" s="40" t="e">
        <v>#DIV/0!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0.33808927576082443</v>
      </c>
      <c r="C185" s="1">
        <v>0.33808927576082443</v>
      </c>
      <c r="D185" s="1">
        <v>0</v>
      </c>
    </row>
    <row r="186" spans="1:4" ht="30" x14ac:dyDescent="0.25">
      <c r="A186" s="14" t="s">
        <v>86</v>
      </c>
      <c r="B186" s="1">
        <v>0.30977021371006969</v>
      </c>
      <c r="C186" s="1">
        <v>0.30977021371006969</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5715750</v>
      </c>
      <c r="C2" s="8"/>
      <c r="D2" s="9"/>
    </row>
    <row r="3" spans="1:4" x14ac:dyDescent="0.25">
      <c r="A3" s="26" t="s">
        <v>2</v>
      </c>
      <c r="B3" s="34">
        <v>4018002102758</v>
      </c>
      <c r="C3" s="23"/>
      <c r="D3" s="24"/>
    </row>
    <row r="4" spans="1:4" ht="31.35" customHeight="1" x14ac:dyDescent="0.25">
      <c r="A4" s="26" t="s">
        <v>3</v>
      </c>
      <c r="B4" s="324" t="s">
        <v>381</v>
      </c>
      <c r="C4" s="305"/>
      <c r="D4" s="306"/>
    </row>
    <row r="5" spans="1:4" ht="28.5" customHeight="1" x14ac:dyDescent="0.25">
      <c r="A5" s="26" t="s">
        <v>5</v>
      </c>
      <c r="B5" s="4" t="s">
        <v>1470</v>
      </c>
      <c r="C5" s="322" t="s">
        <v>692</v>
      </c>
      <c r="D5" s="302"/>
    </row>
    <row r="6" spans="1:4" x14ac:dyDescent="0.25">
      <c r="A6" s="26" t="s">
        <v>9</v>
      </c>
      <c r="B6" s="32"/>
      <c r="C6" s="16"/>
      <c r="D6" s="29"/>
    </row>
    <row r="7" spans="1:4" x14ac:dyDescent="0.25">
      <c r="A7" s="26" t="s">
        <v>10</v>
      </c>
      <c r="B7" s="32"/>
      <c r="C7" s="16"/>
      <c r="D7" s="29"/>
    </row>
    <row r="8" spans="1:4" x14ac:dyDescent="0.25">
      <c r="A8" s="26" t="s">
        <v>11</v>
      </c>
      <c r="B8" s="4" t="s">
        <v>1471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27173016</v>
      </c>
      <c r="C12" s="16"/>
      <c r="D12" s="29"/>
    </row>
    <row r="13" spans="1:4" x14ac:dyDescent="0.25">
      <c r="A13" s="26" t="s">
        <v>20</v>
      </c>
      <c r="B13" s="4" t="s">
        <v>541</v>
      </c>
      <c r="C13" s="23"/>
      <c r="D13" s="24"/>
    </row>
    <row r="14" spans="1:4" x14ac:dyDescent="0.25">
      <c r="A14" s="26" t="s">
        <v>22</v>
      </c>
      <c r="B14" s="4" t="s">
        <v>1472</v>
      </c>
      <c r="C14" s="23"/>
      <c r="D14" s="24"/>
    </row>
    <row r="15" spans="1:4" x14ac:dyDescent="0.25">
      <c r="A15" s="26" t="s">
        <v>24</v>
      </c>
      <c r="B15" s="4" t="s">
        <v>382</v>
      </c>
      <c r="C15" s="23"/>
      <c r="D15" s="24"/>
    </row>
    <row r="16" spans="1:4" x14ac:dyDescent="0.25">
      <c r="A16" s="26" t="s">
        <v>26</v>
      </c>
      <c r="B16" s="47">
        <v>27173016</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1473</v>
      </c>
      <c r="C21" s="25" t="s">
        <v>1474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1.159901780343803</v>
      </c>
      <c r="C53" s="1">
        <v>-7.56</v>
      </c>
      <c r="D53" s="1">
        <v>-7.55</v>
      </c>
    </row>
    <row r="54" spans="1:4" x14ac:dyDescent="0.25">
      <c r="A54" s="26" t="s">
        <v>69</v>
      </c>
      <c r="B54" s="1">
        <v>3.3719962571198838</v>
      </c>
      <c r="C54" s="1">
        <v>-9.6780093033020815</v>
      </c>
      <c r="D54" s="1">
        <v>-23.66048466787408</v>
      </c>
    </row>
    <row r="55" spans="1:4" x14ac:dyDescent="0.25">
      <c r="A55" s="26" t="s">
        <v>70</v>
      </c>
      <c r="B55" s="1">
        <v>0.18380220166313829</v>
      </c>
      <c r="C55" s="1">
        <v>-1.18</v>
      </c>
      <c r="D55" s="1">
        <v>-1.42</v>
      </c>
    </row>
    <row r="56" spans="1:4" x14ac:dyDescent="0.25">
      <c r="A56" s="26" t="s">
        <v>71</v>
      </c>
      <c r="B56" s="1">
        <v>0.27826053503827819</v>
      </c>
      <c r="C56" s="1">
        <v>-1.9</v>
      </c>
      <c r="D56" s="1">
        <v>-2.04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0.16769770479589641</v>
      </c>
      <c r="C59" s="1">
        <v>0.17233776329576159</v>
      </c>
      <c r="D59" s="1">
        <v>0.20388240658447809</v>
      </c>
    </row>
    <row r="60" spans="1:4" ht="30" x14ac:dyDescent="0.25">
      <c r="A60" s="14" t="s">
        <v>75</v>
      </c>
      <c r="B60" s="1">
        <v>0.59205998483322697</v>
      </c>
      <c r="C60" s="1">
        <v>0.30122119320509572</v>
      </c>
      <c r="D60" s="1">
        <v>0.31086476079467412</v>
      </c>
    </row>
    <row r="61" spans="1:4" x14ac:dyDescent="0.25">
      <c r="A61" s="13" t="s">
        <v>76</v>
      </c>
      <c r="B61" s="1"/>
      <c r="C61" s="1"/>
      <c r="D61" s="1"/>
    </row>
    <row r="62" spans="1:4" ht="32.1" customHeight="1" x14ac:dyDescent="0.25">
      <c r="A62" s="26" t="s">
        <v>77</v>
      </c>
      <c r="B62" s="1">
        <v>0.1243698064543223</v>
      </c>
      <c r="C62" s="1">
        <v>0.17876030177926749</v>
      </c>
      <c r="D62" s="1">
        <v>7.8354380943169613E-2</v>
      </c>
    </row>
    <row r="63" spans="1:4" ht="32.1" customHeight="1" x14ac:dyDescent="0.25">
      <c r="A63" s="14" t="s">
        <v>78</v>
      </c>
      <c r="B63" s="1">
        <v>0.18828506173181131</v>
      </c>
      <c r="C63" s="1">
        <v>0.28799832957370503</v>
      </c>
      <c r="D63" s="1">
        <v>0.11228629257213441</v>
      </c>
    </row>
    <row r="64" spans="1:4" ht="32.1" customHeight="1" x14ac:dyDescent="0.25">
      <c r="A64" s="14" t="s">
        <v>79</v>
      </c>
      <c r="B64" s="1">
        <v>10.26095344235282</v>
      </c>
      <c r="C64" s="1">
        <v>-20.86918559015621</v>
      </c>
      <c r="D64" s="1">
        <v>-2.115285435614787</v>
      </c>
    </row>
    <row r="65" spans="1:4" ht="30" x14ac:dyDescent="0.25">
      <c r="A65" s="14" t="s">
        <v>80</v>
      </c>
      <c r="B65" s="1">
        <v>0.50886481162275299</v>
      </c>
      <c r="C65" s="1">
        <v>-1.640567110991656</v>
      </c>
      <c r="D65" s="1" t="e">
        <v>#DIV/0!</v>
      </c>
    </row>
    <row r="66" spans="1:4" x14ac:dyDescent="0.25">
      <c r="A66" s="13" t="s">
        <v>81</v>
      </c>
      <c r="B66" s="1"/>
      <c r="C66" s="1"/>
      <c r="D66" s="1"/>
    </row>
    <row r="67" spans="1:4" ht="32.1" customHeight="1" x14ac:dyDescent="0.25">
      <c r="A67" s="26" t="s">
        <v>82</v>
      </c>
      <c r="B67" s="1">
        <v>1.0904360738071841</v>
      </c>
      <c r="C67" s="1">
        <v>0.98486733699178208</v>
      </c>
      <c r="D67" s="1">
        <v>0.93892106937888176</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6.1520345625155146</v>
      </c>
      <c r="C70" s="1">
        <v>4.3676648288141644</v>
      </c>
      <c r="D70" s="1">
        <v>9.6394678231706425</v>
      </c>
    </row>
    <row r="71" spans="1:4" s="16" customFormat="1" ht="30" x14ac:dyDescent="0.25">
      <c r="A71" s="14" t="s">
        <v>86</v>
      </c>
      <c r="B71" s="1">
        <v>6.1464698613036566</v>
      </c>
      <c r="C71" s="1">
        <v>4.3629915109172641</v>
      </c>
      <c r="D71" s="1">
        <v>9.6136999220934829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7108964</v>
      </c>
      <c r="C78" s="2">
        <v>7316112</v>
      </c>
      <c r="D78" s="2">
        <v>7699128</v>
      </c>
    </row>
    <row r="79" spans="1:4" x14ac:dyDescent="0.25">
      <c r="A79" s="26" t="s">
        <v>92</v>
      </c>
      <c r="B79" s="2">
        <v>239714</v>
      </c>
      <c r="C79" s="2">
        <v>-708054</v>
      </c>
      <c r="D79" s="2">
        <v>-1821651</v>
      </c>
    </row>
    <row r="80" spans="1:4" x14ac:dyDescent="0.25">
      <c r="A80" s="26" t="s">
        <v>93</v>
      </c>
      <c r="B80" s="2">
        <v>150152</v>
      </c>
      <c r="C80" s="2">
        <v>-553018</v>
      </c>
      <c r="D80" s="2">
        <v>-581519</v>
      </c>
    </row>
    <row r="81" spans="1:4" x14ac:dyDescent="0.25">
      <c r="A81" s="26" t="s">
        <v>94</v>
      </c>
      <c r="B81" s="2">
        <v>82457</v>
      </c>
      <c r="C81" s="2">
        <v>0</v>
      </c>
      <c r="D81" s="2">
        <v>0</v>
      </c>
    </row>
    <row r="82" spans="1:4" x14ac:dyDescent="0.25">
      <c r="A82" s="26" t="s">
        <v>95</v>
      </c>
      <c r="B82" s="25">
        <v>0</v>
      </c>
      <c r="C82" s="25">
        <v>553018</v>
      </c>
      <c r="D82" s="25">
        <v>581519</v>
      </c>
    </row>
    <row r="83" spans="1:4" ht="15.95" customHeight="1" x14ac:dyDescent="0.25"/>
    <row r="84" spans="1:4" ht="15.75" x14ac:dyDescent="0.25">
      <c r="A84" s="11" t="s">
        <v>96</v>
      </c>
      <c r="B84" s="12">
        <v>2023</v>
      </c>
      <c r="C84" s="12">
        <v>2024</v>
      </c>
      <c r="D84" s="12">
        <v>2025</v>
      </c>
    </row>
    <row r="85" spans="1:4" x14ac:dyDescent="0.25">
      <c r="A85" s="26" t="s">
        <v>97</v>
      </c>
      <c r="B85" s="2">
        <v>44861813</v>
      </c>
      <c r="C85" s="2">
        <v>46850402</v>
      </c>
      <c r="D85" s="2">
        <v>40839950</v>
      </c>
    </row>
    <row r="86" spans="1:4" x14ac:dyDescent="0.25">
      <c r="A86" s="26" t="s">
        <v>98</v>
      </c>
      <c r="B86" s="2">
        <v>5579455</v>
      </c>
      <c r="C86" s="2">
        <v>8374992</v>
      </c>
      <c r="D86" s="2">
        <v>3199989</v>
      </c>
    </row>
    <row r="87" spans="1:4" x14ac:dyDescent="0.25">
      <c r="A87" s="26" t="s">
        <v>99</v>
      </c>
      <c r="B87" s="2">
        <v>29633020</v>
      </c>
      <c r="C87" s="2">
        <v>29080002</v>
      </c>
      <c r="D87" s="2">
        <v>28498483</v>
      </c>
    </row>
    <row r="88" spans="1:4" x14ac:dyDescent="0.25">
      <c r="A88" s="26" t="s">
        <v>100</v>
      </c>
      <c r="B88" s="2">
        <v>44861813</v>
      </c>
      <c r="C88" s="2">
        <v>46850402</v>
      </c>
      <c r="D88" s="2">
        <v>40839950</v>
      </c>
    </row>
    <row r="89" spans="1:4" x14ac:dyDescent="0.25">
      <c r="A89" s="26" t="s">
        <v>101</v>
      </c>
      <c r="B89" s="2">
        <v>39282358</v>
      </c>
      <c r="C89" s="2">
        <v>38475410</v>
      </c>
      <c r="D89" s="2">
        <v>37639961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5579455</v>
      </c>
      <c r="C95" s="2">
        <v>8374992</v>
      </c>
      <c r="D95" s="2">
        <v>3199989</v>
      </c>
    </row>
    <row r="96" spans="1:4" x14ac:dyDescent="0.25">
      <c r="A96" s="41" t="s">
        <v>105</v>
      </c>
      <c r="B96" s="2">
        <v>543756</v>
      </c>
      <c r="C96" s="2">
        <v>-401309</v>
      </c>
      <c r="D96" s="2">
        <v>-1512793</v>
      </c>
    </row>
    <row r="97" spans="1:4" x14ac:dyDescent="0.25">
      <c r="A97" s="41" t="s">
        <v>106</v>
      </c>
      <c r="B97" s="33">
        <v>10.26095344235282</v>
      </c>
      <c r="C97" s="33">
        <v>-20.86918559015621</v>
      </c>
      <c r="D97" s="33">
        <v>-2.115285435614787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5579455</v>
      </c>
      <c r="C118" s="2">
        <v>8374992</v>
      </c>
      <c r="D118" s="2">
        <v>3199989</v>
      </c>
    </row>
    <row r="119" spans="1:4" x14ac:dyDescent="0.25">
      <c r="A119" s="26" t="s">
        <v>108</v>
      </c>
      <c r="B119" s="2">
        <v>7490478</v>
      </c>
      <c r="C119" s="2">
        <v>7902739</v>
      </c>
      <c r="D119" s="2">
        <v>8939260</v>
      </c>
    </row>
    <row r="136" spans="1:4" x14ac:dyDescent="0.25">
      <c r="A136" s="3" t="s">
        <v>109</v>
      </c>
    </row>
    <row r="138" spans="1:4" x14ac:dyDescent="0.25">
      <c r="A138" s="25"/>
      <c r="B138" s="12">
        <v>2023</v>
      </c>
      <c r="C138" s="12">
        <v>2024</v>
      </c>
      <c r="D138" s="12">
        <v>2025</v>
      </c>
    </row>
    <row r="139" spans="1:4" ht="32.1" customHeight="1" x14ac:dyDescent="0.25">
      <c r="A139" s="26" t="s">
        <v>77</v>
      </c>
      <c r="B139" s="1">
        <v>0.1243698064543223</v>
      </c>
      <c r="C139" s="1">
        <v>0.17876030177926749</v>
      </c>
      <c r="D139" s="1">
        <v>7.8354380943169613E-2</v>
      </c>
    </row>
    <row r="140" spans="1:4" ht="30" x14ac:dyDescent="0.25">
      <c r="A140" s="14" t="s">
        <v>78</v>
      </c>
      <c r="B140" s="1">
        <v>0.18828506173181131</v>
      </c>
      <c r="C140" s="1">
        <v>0.28799832957370503</v>
      </c>
      <c r="D140" s="1">
        <v>0.11228629257213441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1.159901780343803</v>
      </c>
      <c r="C161" s="1">
        <v>-7.56</v>
      </c>
      <c r="D161" s="1">
        <v>-7.55</v>
      </c>
    </row>
    <row r="162" spans="1:4" x14ac:dyDescent="0.25">
      <c r="A162" s="26" t="s">
        <v>69</v>
      </c>
      <c r="B162" s="1">
        <v>3.3719962571198838</v>
      </c>
      <c r="C162" s="1">
        <v>-9.6780093033020815</v>
      </c>
      <c r="D162" s="1">
        <v>-23.66048466787408</v>
      </c>
    </row>
    <row r="163" spans="1:4" x14ac:dyDescent="0.25">
      <c r="A163" s="26" t="s">
        <v>70</v>
      </c>
      <c r="B163" s="1">
        <v>0.18380220166313829</v>
      </c>
      <c r="C163" s="1">
        <v>-1.18</v>
      </c>
      <c r="D163" s="1">
        <v>-1.42</v>
      </c>
    </row>
    <row r="164" spans="1:4" x14ac:dyDescent="0.25">
      <c r="A164" s="26" t="s">
        <v>71</v>
      </c>
      <c r="B164" s="1">
        <v>0.27826053503827819</v>
      </c>
      <c r="C164" s="1">
        <v>-1.9</v>
      </c>
      <c r="D164" s="1">
        <v>-2.04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6.1520345625155146</v>
      </c>
      <c r="C185" s="1">
        <v>4.3676648288141644</v>
      </c>
      <c r="D185" s="1">
        <v>9.6394678231706425</v>
      </c>
    </row>
    <row r="186" spans="1:4" ht="30" x14ac:dyDescent="0.25">
      <c r="A186" s="14" t="s">
        <v>86</v>
      </c>
      <c r="B186" s="1">
        <v>6.1464698613036566</v>
      </c>
      <c r="C186" s="1">
        <v>4.3629915109172641</v>
      </c>
      <c r="D186" s="1">
        <v>9.6136999220934829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C5:D5"/>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4015550</v>
      </c>
      <c r="C2" s="8"/>
      <c r="D2" s="9"/>
    </row>
    <row r="3" spans="1:4" x14ac:dyDescent="0.25">
      <c r="A3" s="26" t="s">
        <v>2</v>
      </c>
      <c r="B3" s="34">
        <v>4021989114346</v>
      </c>
      <c r="C3" s="23"/>
      <c r="D3" s="24"/>
    </row>
    <row r="4" spans="1:4" ht="31.35" customHeight="1" x14ac:dyDescent="0.25">
      <c r="A4" s="26" t="s">
        <v>3</v>
      </c>
      <c r="B4" s="324" t="s">
        <v>383</v>
      </c>
      <c r="C4" s="305"/>
      <c r="D4" s="306"/>
    </row>
    <row r="5" spans="1:4" x14ac:dyDescent="0.25">
      <c r="A5" s="26" t="s">
        <v>5</v>
      </c>
      <c r="B5" s="4" t="s">
        <v>1475</v>
      </c>
      <c r="C5" s="23"/>
      <c r="D5" s="24"/>
    </row>
    <row r="6" spans="1:4" x14ac:dyDescent="0.25">
      <c r="A6" s="26" t="s">
        <v>9</v>
      </c>
      <c r="B6" s="32"/>
      <c r="C6" s="16"/>
      <c r="D6" s="29"/>
    </row>
    <row r="7" spans="1:4" x14ac:dyDescent="0.25">
      <c r="A7" s="26" t="s">
        <v>10</v>
      </c>
      <c r="B7" s="32"/>
      <c r="C7" s="16"/>
      <c r="D7" s="29"/>
    </row>
    <row r="8" spans="1:4" x14ac:dyDescent="0.25">
      <c r="A8" s="26" t="s">
        <v>11</v>
      </c>
      <c r="B8" s="4" t="s">
        <v>1476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162593429</v>
      </c>
      <c r="C12" s="16"/>
      <c r="D12" s="29"/>
    </row>
    <row r="13" spans="1:4" x14ac:dyDescent="0.25">
      <c r="A13" s="26" t="s">
        <v>20</v>
      </c>
      <c r="B13" s="4" t="s">
        <v>541</v>
      </c>
      <c r="C13" s="23"/>
      <c r="D13" s="24"/>
    </row>
    <row r="14" spans="1:4" x14ac:dyDescent="0.25">
      <c r="A14" s="26" t="s">
        <v>22</v>
      </c>
      <c r="B14" s="4" t="s">
        <v>1477</v>
      </c>
      <c r="C14" s="23"/>
      <c r="D14" s="24"/>
    </row>
    <row r="15" spans="1:4" x14ac:dyDescent="0.25">
      <c r="A15" s="26" t="s">
        <v>24</v>
      </c>
      <c r="B15" s="4" t="s">
        <v>384</v>
      </c>
      <c r="C15" s="23"/>
      <c r="D15" s="24"/>
    </row>
    <row r="16" spans="1:4" x14ac:dyDescent="0.25">
      <c r="A16" s="26" t="s">
        <v>26</v>
      </c>
      <c r="B16" s="47">
        <v>162593429</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1478</v>
      </c>
      <c r="C21" s="25" t="s">
        <v>1479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329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-13.69</v>
      </c>
      <c r="C53" s="1">
        <v>-6.41</v>
      </c>
      <c r="D53" s="1">
        <v>-0.22</v>
      </c>
    </row>
    <row r="54" spans="1:4" x14ac:dyDescent="0.25">
      <c r="A54" s="26" t="s">
        <v>69</v>
      </c>
      <c r="B54" s="1">
        <v>-15.066618907738521</v>
      </c>
      <c r="C54" s="1">
        <v>-8.0971313944216696</v>
      </c>
      <c r="D54" s="1">
        <v>-1.34916710295146</v>
      </c>
    </row>
    <row r="55" spans="1:4" x14ac:dyDescent="0.25">
      <c r="A55" s="26" t="s">
        <v>70</v>
      </c>
      <c r="B55" s="1">
        <v>-12.27</v>
      </c>
      <c r="C55" s="1">
        <v>-6.5</v>
      </c>
      <c r="D55" s="1">
        <v>-0.24</v>
      </c>
    </row>
    <row r="56" spans="1:4" x14ac:dyDescent="0.25">
      <c r="A56" s="26" t="s">
        <v>71</v>
      </c>
      <c r="B56" s="1">
        <v>-25.52</v>
      </c>
      <c r="C56" s="1">
        <v>-14.85</v>
      </c>
      <c r="D56" s="1">
        <v>-0.56000000000000005</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c r="C59" s="1"/>
      <c r="D59" s="1"/>
    </row>
    <row r="60" spans="1:4" ht="30" x14ac:dyDescent="0.25">
      <c r="A60" s="14" t="s">
        <v>75</v>
      </c>
      <c r="B60" s="1">
        <v>3.7166556599811922</v>
      </c>
      <c r="C60" s="1">
        <v>2.0825190468624091</v>
      </c>
      <c r="D60" s="1">
        <v>2.173641286111458</v>
      </c>
    </row>
    <row r="61" spans="1:4" x14ac:dyDescent="0.25">
      <c r="A61" s="13" t="s">
        <v>76</v>
      </c>
      <c r="B61" s="1"/>
      <c r="C61" s="1"/>
      <c r="D61" s="1"/>
    </row>
    <row r="62" spans="1:4" ht="32.1" customHeight="1" x14ac:dyDescent="0.25">
      <c r="A62" s="26" t="s">
        <v>77</v>
      </c>
      <c r="B62" s="1"/>
      <c r="C62" s="1"/>
      <c r="D62" s="1"/>
    </row>
    <row r="63" spans="1:4" ht="32.1" customHeight="1" x14ac:dyDescent="0.25">
      <c r="A63" s="14" t="s">
        <v>78</v>
      </c>
      <c r="B63" s="1">
        <v>0.83110154880689258</v>
      </c>
      <c r="C63" s="1">
        <v>1.0283562857811079</v>
      </c>
      <c r="D63" s="1">
        <v>1.135572688270887</v>
      </c>
    </row>
    <row r="64" spans="1:4" ht="32.1" customHeight="1" x14ac:dyDescent="0.25">
      <c r="A64" s="14" t="s">
        <v>79</v>
      </c>
      <c r="B64" s="1">
        <v>-3.7729156688429959</v>
      </c>
      <c r="C64" s="1">
        <v>-8.9675930112749835</v>
      </c>
      <c r="D64" s="1">
        <v>27.167489558640241</v>
      </c>
    </row>
    <row r="65" spans="1:4" ht="30" x14ac:dyDescent="0.25">
      <c r="A65" s="14" t="s">
        <v>80</v>
      </c>
      <c r="B65" s="1">
        <v>-25.07611683938093</v>
      </c>
      <c r="C65" s="1">
        <v>-104.0645643207431</v>
      </c>
      <c r="D65" s="1">
        <v>-2.9290614418932179</v>
      </c>
    </row>
    <row r="66" spans="1:4" x14ac:dyDescent="0.25">
      <c r="A66" s="13" t="s">
        <v>81</v>
      </c>
      <c r="B66" s="1"/>
      <c r="C66" s="1"/>
      <c r="D66" s="1"/>
    </row>
    <row r="67" spans="1:4" ht="32.1" customHeight="1" x14ac:dyDescent="0.25">
      <c r="A67" s="26" t="s">
        <v>82</v>
      </c>
      <c r="B67" s="1">
        <v>0.86912298847661784</v>
      </c>
      <c r="C67" s="1">
        <v>0.92519092390824664</v>
      </c>
      <c r="D67" s="1">
        <v>0.98695119830521483</v>
      </c>
    </row>
    <row r="68" spans="1:4" ht="30" x14ac:dyDescent="0.25">
      <c r="A68" s="14" t="s">
        <v>83</v>
      </c>
      <c r="B68" s="1">
        <v>3.7515221695117851</v>
      </c>
      <c r="C68" s="1">
        <v>30.829532748437622</v>
      </c>
      <c r="D68" s="1">
        <v>4.4306794664117994</v>
      </c>
    </row>
    <row r="69" spans="1:4" ht="32.1" customHeight="1" x14ac:dyDescent="0.25">
      <c r="A69" s="13" t="s">
        <v>84</v>
      </c>
      <c r="B69" s="1"/>
      <c r="C69" s="1"/>
      <c r="D69" s="1"/>
    </row>
    <row r="70" spans="1:4" ht="32.1" customHeight="1" x14ac:dyDescent="0.25">
      <c r="A70" s="14" t="s">
        <v>85</v>
      </c>
      <c r="B70" s="1">
        <v>1.9947166608101781</v>
      </c>
      <c r="C70" s="1">
        <v>1.762499638263527</v>
      </c>
      <c r="D70" s="1">
        <v>1.8182485368294961</v>
      </c>
    </row>
    <row r="71" spans="1:4" s="16" customFormat="1" ht="30" x14ac:dyDescent="0.25">
      <c r="A71" s="14" t="s">
        <v>86</v>
      </c>
      <c r="B71" s="1">
        <v>1.932057637685453</v>
      </c>
      <c r="C71" s="1">
        <v>1.7087935988995191</v>
      </c>
      <c r="D71" s="1">
        <v>1.7673015158820189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256200613</v>
      </c>
      <c r="C78" s="2">
        <v>277008769</v>
      </c>
      <c r="D78" s="2">
        <v>292572654</v>
      </c>
    </row>
    <row r="79" spans="1:4" x14ac:dyDescent="0.25">
      <c r="A79" s="26" t="s">
        <v>92</v>
      </c>
      <c r="B79" s="2">
        <v>-38600770</v>
      </c>
      <c r="C79" s="2">
        <v>-22429764</v>
      </c>
      <c r="D79" s="2">
        <v>-3947294</v>
      </c>
    </row>
    <row r="80" spans="1:4" x14ac:dyDescent="0.25">
      <c r="A80" s="26" t="s">
        <v>93</v>
      </c>
      <c r="B80" s="2">
        <v>-34310386</v>
      </c>
      <c r="C80" s="2">
        <v>-15971352</v>
      </c>
      <c r="D80" s="2">
        <v>754060</v>
      </c>
    </row>
    <row r="81" spans="1:4" x14ac:dyDescent="0.25">
      <c r="A81" s="26" t="s">
        <v>94</v>
      </c>
      <c r="B81" s="2">
        <v>0</v>
      </c>
      <c r="C81" s="2">
        <v>0</v>
      </c>
      <c r="D81" s="2">
        <v>0</v>
      </c>
    </row>
    <row r="82" spans="1:4" x14ac:dyDescent="0.25">
      <c r="A82" s="26" t="s">
        <v>95</v>
      </c>
      <c r="B82" s="25">
        <v>35066674</v>
      </c>
      <c r="C82" s="25">
        <v>17769984</v>
      </c>
      <c r="D82" s="25">
        <v>656663</v>
      </c>
    </row>
    <row r="83" spans="1:4" ht="15.95" customHeight="1" x14ac:dyDescent="0.25"/>
    <row r="84" spans="1:4" ht="15.75" x14ac:dyDescent="0.25">
      <c r="A84" s="11" t="s">
        <v>96</v>
      </c>
      <c r="B84" s="12">
        <v>2023</v>
      </c>
      <c r="C84" s="12">
        <v>2024</v>
      </c>
      <c r="D84" s="12">
        <v>2025</v>
      </c>
    </row>
    <row r="85" spans="1:4" x14ac:dyDescent="0.25">
      <c r="A85" s="26" t="s">
        <v>97</v>
      </c>
      <c r="B85" s="2">
        <v>285780324</v>
      </c>
      <c r="C85" s="2">
        <v>273343495</v>
      </c>
      <c r="D85" s="2">
        <v>278893924</v>
      </c>
    </row>
    <row r="86" spans="1:4" x14ac:dyDescent="0.25">
      <c r="A86" s="26" t="s">
        <v>98</v>
      </c>
      <c r="B86" s="2">
        <v>114222079</v>
      </c>
      <c r="C86" s="2">
        <v>123057822</v>
      </c>
      <c r="D86" s="2">
        <v>134122011</v>
      </c>
    </row>
    <row r="87" spans="1:4" x14ac:dyDescent="0.25">
      <c r="A87" s="26" t="s">
        <v>99</v>
      </c>
      <c r="B87" s="2">
        <v>137434564</v>
      </c>
      <c r="C87" s="2">
        <v>119664579</v>
      </c>
      <c r="D87" s="2">
        <v>118109578</v>
      </c>
    </row>
    <row r="88" spans="1:4" x14ac:dyDescent="0.25">
      <c r="A88" s="26" t="s">
        <v>100</v>
      </c>
      <c r="B88" s="2">
        <v>285780324</v>
      </c>
      <c r="C88" s="2">
        <v>273343495</v>
      </c>
      <c r="D88" s="2">
        <v>278893924</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114222079</v>
      </c>
      <c r="C95" s="2">
        <v>123057822</v>
      </c>
      <c r="D95" s="2">
        <v>134122011</v>
      </c>
    </row>
    <row r="96" spans="1:4" x14ac:dyDescent="0.25">
      <c r="A96" s="41" t="s">
        <v>105</v>
      </c>
      <c r="B96" s="2">
        <v>-30274220</v>
      </c>
      <c r="C96" s="2">
        <v>-13722503</v>
      </c>
      <c r="D96" s="2">
        <v>4936857</v>
      </c>
    </row>
    <row r="97" spans="1:4" x14ac:dyDescent="0.25">
      <c r="A97" s="41" t="s">
        <v>106</v>
      </c>
      <c r="B97" s="33">
        <v>-3.7729156688429959</v>
      </c>
      <c r="C97" s="33">
        <v>-8.9675930112749835</v>
      </c>
      <c r="D97" s="33">
        <v>27.167489558640241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114222079</v>
      </c>
      <c r="C118" s="2">
        <v>123057822</v>
      </c>
      <c r="D118" s="2">
        <v>134122011</v>
      </c>
    </row>
    <row r="119" spans="1:4" x14ac:dyDescent="0.25">
      <c r="A119" s="26" t="s">
        <v>108</v>
      </c>
      <c r="B119" s="2">
        <v>256218659</v>
      </c>
      <c r="C119" s="2">
        <v>277037813</v>
      </c>
      <c r="D119" s="2">
        <v>292650718</v>
      </c>
    </row>
    <row r="136" spans="1:4" x14ac:dyDescent="0.25">
      <c r="A136" s="3" t="s">
        <v>109</v>
      </c>
    </row>
    <row r="138" spans="1:4" x14ac:dyDescent="0.25">
      <c r="A138" s="25"/>
      <c r="B138" s="12">
        <v>2023</v>
      </c>
      <c r="C138" s="12">
        <v>2024</v>
      </c>
      <c r="D138" s="12">
        <v>2025</v>
      </c>
    </row>
    <row r="139" spans="1:4" ht="32.1" customHeight="1" x14ac:dyDescent="0.25">
      <c r="A139" s="26" t="s">
        <v>77</v>
      </c>
      <c r="B139" s="1">
        <v>0.39968489573131011</v>
      </c>
      <c r="C139" s="1">
        <v>0.45019480708695853</v>
      </c>
      <c r="D139" s="1">
        <v>0.48090689490962157</v>
      </c>
    </row>
    <row r="140" spans="1:4" ht="30" x14ac:dyDescent="0.25">
      <c r="A140" s="14" t="s">
        <v>78</v>
      </c>
      <c r="B140" s="1">
        <v>0.83110154880689258</v>
      </c>
      <c r="C140" s="1">
        <v>1.0283562857811079</v>
      </c>
      <c r="D140" s="1">
        <v>1.135572688270887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-13.69</v>
      </c>
      <c r="C161" s="1">
        <v>-6.41</v>
      </c>
      <c r="D161" s="1">
        <v>-0.22</v>
      </c>
    </row>
    <row r="162" spans="1:4" x14ac:dyDescent="0.25">
      <c r="A162" s="26" t="s">
        <v>69</v>
      </c>
      <c r="B162" s="1">
        <v>-15.066618907738521</v>
      </c>
      <c r="C162" s="1">
        <v>-8.0971313944216696</v>
      </c>
      <c r="D162" s="1">
        <v>-1.34916710295146</v>
      </c>
    </row>
    <row r="163" spans="1:4" x14ac:dyDescent="0.25">
      <c r="A163" s="26" t="s">
        <v>70</v>
      </c>
      <c r="B163" s="1">
        <v>-12.27</v>
      </c>
      <c r="C163" s="1">
        <v>-6.5</v>
      </c>
      <c r="D163" s="1">
        <v>-0.24</v>
      </c>
    </row>
    <row r="164" spans="1:4" x14ac:dyDescent="0.25">
      <c r="A164" s="26" t="s">
        <v>71</v>
      </c>
      <c r="B164" s="1">
        <v>-25.52</v>
      </c>
      <c r="C164" s="1">
        <v>-14.85</v>
      </c>
      <c r="D164" s="1">
        <v>-0.56000000000000005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1.9947166608101781</v>
      </c>
      <c r="C185" s="1">
        <v>1.762499638263527</v>
      </c>
      <c r="D185" s="1">
        <v>1.8182485368294961</v>
      </c>
    </row>
    <row r="186" spans="1:4" ht="30" x14ac:dyDescent="0.25">
      <c r="A186" s="14" t="s">
        <v>86</v>
      </c>
      <c r="B186" s="1">
        <v>1.932057637685453</v>
      </c>
      <c r="C186" s="1">
        <v>1.7087935988995191</v>
      </c>
      <c r="D186" s="1">
        <v>1.7673015158820189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576</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A00-000000000000}"/>
  </hyperlinks>
  <pageMargins left="0.75" right="0.75" top="1" bottom="1" header="0.5" footer="0.5"/>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6334954</v>
      </c>
      <c r="C2" s="8"/>
      <c r="D2" s="9"/>
    </row>
    <row r="3" spans="1:4" x14ac:dyDescent="0.25">
      <c r="A3" s="26" t="s">
        <v>2</v>
      </c>
      <c r="B3" s="34">
        <v>4002008504030</v>
      </c>
      <c r="C3" s="23"/>
      <c r="D3" s="24"/>
    </row>
    <row r="4" spans="1:4" ht="31.35" customHeight="1" x14ac:dyDescent="0.25">
      <c r="A4" s="26" t="s">
        <v>3</v>
      </c>
      <c r="B4" s="324" t="s">
        <v>144</v>
      </c>
      <c r="C4" s="305"/>
      <c r="D4" s="306"/>
    </row>
    <row r="5" spans="1:4" x14ac:dyDescent="0.25">
      <c r="A5" s="26" t="s">
        <v>5</v>
      </c>
      <c r="B5" s="4" t="s">
        <v>551</v>
      </c>
      <c r="C5" s="23" t="s">
        <v>577</v>
      </c>
      <c r="D5" s="24" t="s">
        <v>578</v>
      </c>
    </row>
    <row r="6" spans="1:4" x14ac:dyDescent="0.25">
      <c r="A6" s="26" t="s">
        <v>9</v>
      </c>
      <c r="B6" s="32"/>
      <c r="C6" s="16"/>
      <c r="D6" s="29"/>
    </row>
    <row r="7" spans="1:4" x14ac:dyDescent="0.25">
      <c r="A7" s="26" t="s">
        <v>10</v>
      </c>
      <c r="B7" s="67">
        <v>39517.540972222218</v>
      </c>
      <c r="C7" s="16"/>
      <c r="D7" s="29"/>
    </row>
    <row r="8" spans="1:4" x14ac:dyDescent="0.25">
      <c r="A8" s="26" t="s">
        <v>11</v>
      </c>
      <c r="B8" s="4" t="s">
        <v>579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580</v>
      </c>
      <c r="C18" s="310" t="s">
        <v>581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582</v>
      </c>
      <c r="C21" s="25" t="s">
        <v>575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1.2730444732705939</v>
      </c>
      <c r="C53" s="1">
        <v>0.86165953041682564</v>
      </c>
      <c r="D53" s="1">
        <v>0.88894642382257172</v>
      </c>
    </row>
    <row r="54" spans="1:4" x14ac:dyDescent="0.25">
      <c r="A54" s="26" t="s">
        <v>69</v>
      </c>
      <c r="B54" s="1">
        <v>-11.28332244202525</v>
      </c>
      <c r="C54" s="1">
        <v>-3.106490840226229</v>
      </c>
      <c r="D54" s="1">
        <v>-2.139819232992997</v>
      </c>
    </row>
    <row r="55" spans="1:4" x14ac:dyDescent="0.25">
      <c r="A55" s="26" t="s">
        <v>70</v>
      </c>
      <c r="B55" s="1">
        <v>5.5713351515412279</v>
      </c>
      <c r="C55" s="1">
        <v>2.6457206391849502</v>
      </c>
      <c r="D55" s="1">
        <v>2.5621717188810109</v>
      </c>
    </row>
    <row r="56" spans="1:4" x14ac:dyDescent="0.25">
      <c r="A56" s="26" t="s">
        <v>71</v>
      </c>
      <c r="B56" s="1">
        <v>10.351694915254241</v>
      </c>
      <c r="C56" s="1">
        <v>6.4103127620782354</v>
      </c>
      <c r="D56" s="1">
        <v>7.749328926489631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6.0500459625177037</v>
      </c>
      <c r="C59" s="1">
        <v>3.6532544027070082</v>
      </c>
      <c r="D59" s="1">
        <v>3.3225432647438931</v>
      </c>
    </row>
    <row r="60" spans="1:4" ht="30" x14ac:dyDescent="0.25">
      <c r="A60" s="14" t="s">
        <v>75</v>
      </c>
      <c r="B60" s="1">
        <v>40.381360746175517</v>
      </c>
      <c r="C60" s="1">
        <v>16.775827105005281</v>
      </c>
      <c r="D60" s="1">
        <v>7.4528987932778286</v>
      </c>
    </row>
    <row r="61" spans="1:4" x14ac:dyDescent="0.25">
      <c r="A61" s="13" t="s">
        <v>76</v>
      </c>
      <c r="B61" s="1"/>
      <c r="C61" s="1"/>
      <c r="D61" s="1"/>
    </row>
    <row r="62" spans="1:4" ht="32.1" customHeight="1" x14ac:dyDescent="0.25">
      <c r="A62" s="26" t="s">
        <v>77</v>
      </c>
      <c r="B62" s="1">
        <v>0.157046068618793</v>
      </c>
      <c r="C62" s="1">
        <v>0.41271492348018612</v>
      </c>
      <c r="D62" s="1">
        <v>0.6693685681449516</v>
      </c>
    </row>
    <row r="63" spans="1:4" ht="32.1" customHeight="1" x14ac:dyDescent="0.25">
      <c r="A63" s="14" t="s">
        <v>78</v>
      </c>
      <c r="B63" s="1">
        <v>0.29179594222259331</v>
      </c>
      <c r="C63" s="1">
        <v>0.99996639928703979</v>
      </c>
      <c r="D63" s="1">
        <v>2.024515831387768</v>
      </c>
    </row>
    <row r="64" spans="1:4" ht="32.1" customHeight="1" x14ac:dyDescent="0.25">
      <c r="A64" s="14" t="s">
        <v>79</v>
      </c>
      <c r="B64" s="1">
        <v>-0.31803459273669471</v>
      </c>
      <c r="C64" s="1">
        <v>-4.3268496666170764</v>
      </c>
      <c r="D64" s="1">
        <v>-11.082266187227789</v>
      </c>
    </row>
    <row r="65" spans="1:4" ht="30" x14ac:dyDescent="0.25">
      <c r="A65" s="14" t="s">
        <v>80</v>
      </c>
      <c r="B65" s="1">
        <v>-140.06586578293289</v>
      </c>
      <c r="C65" s="1" t="e">
        <v>#DIV/0!</v>
      </c>
      <c r="D65" s="1" t="e">
        <v>#DIV/0!</v>
      </c>
    </row>
    <row r="66" spans="1:4" x14ac:dyDescent="0.25">
      <c r="A66" s="13" t="s">
        <v>81</v>
      </c>
      <c r="B66" s="1"/>
      <c r="C66" s="1"/>
      <c r="D66" s="1"/>
    </row>
    <row r="67" spans="1:4" ht="32.1" customHeight="1" x14ac:dyDescent="0.25">
      <c r="A67" s="26" t="s">
        <v>82</v>
      </c>
      <c r="B67" s="1">
        <v>1.005708128366305</v>
      </c>
      <c r="C67" s="1">
        <v>0.99106881790003609</v>
      </c>
      <c r="D67" s="1">
        <v>0.98132847054854622</v>
      </c>
    </row>
    <row r="68" spans="1:4" ht="30" x14ac:dyDescent="0.25">
      <c r="A68" s="14" t="s">
        <v>83</v>
      </c>
      <c r="B68" s="1">
        <v>10.67353897138487</v>
      </c>
      <c r="C68" s="1" t="e">
        <v>#DIV/0!</v>
      </c>
      <c r="D68" s="1" t="e">
        <v>#DIV/0!</v>
      </c>
    </row>
    <row r="69" spans="1:4" ht="32.1" customHeight="1" x14ac:dyDescent="0.25">
      <c r="A69" s="13" t="s">
        <v>84</v>
      </c>
      <c r="B69" s="1"/>
      <c r="C69" s="1"/>
      <c r="D69" s="1"/>
    </row>
    <row r="70" spans="1:4" ht="32.1" customHeight="1" x14ac:dyDescent="0.25">
      <c r="A70" s="14" t="s">
        <v>85</v>
      </c>
      <c r="B70" s="1">
        <v>5.972231919057811</v>
      </c>
      <c r="C70" s="1">
        <v>2.3685569200551622</v>
      </c>
      <c r="D70" s="1">
        <v>1.4672432890119369</v>
      </c>
    </row>
    <row r="71" spans="1:4" s="16" customFormat="1" ht="30" x14ac:dyDescent="0.25">
      <c r="A71" s="14" t="s">
        <v>86</v>
      </c>
      <c r="B71" s="1">
        <v>5.972231919057811</v>
      </c>
      <c r="C71" s="1">
        <v>2.3685569200551622</v>
      </c>
      <c r="D71" s="1">
        <v>1.4672432890119369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38956141</v>
      </c>
      <c r="C78" s="2">
        <v>38082327</v>
      </c>
      <c r="D78" s="2">
        <v>48372544</v>
      </c>
    </row>
    <row r="79" spans="1:4" x14ac:dyDescent="0.25">
      <c r="A79" s="26" t="s">
        <v>92</v>
      </c>
      <c r="B79" s="2">
        <v>-4395547</v>
      </c>
      <c r="C79" s="2">
        <v>-1183024</v>
      </c>
      <c r="D79" s="2">
        <v>-1035085</v>
      </c>
    </row>
    <row r="80" spans="1:4" x14ac:dyDescent="0.25">
      <c r="A80" s="26" t="s">
        <v>93</v>
      </c>
      <c r="B80" s="2">
        <v>551032</v>
      </c>
      <c r="C80" s="2">
        <v>364600</v>
      </c>
      <c r="D80" s="2">
        <v>477784</v>
      </c>
    </row>
    <row r="81" spans="1:4" x14ac:dyDescent="0.25">
      <c r="A81" s="26" t="s">
        <v>94</v>
      </c>
      <c r="B81" s="2">
        <v>495929</v>
      </c>
      <c r="C81" s="2">
        <v>328140</v>
      </c>
      <c r="D81" s="2">
        <v>430006</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8901439</v>
      </c>
      <c r="C85" s="2">
        <v>12402670</v>
      </c>
      <c r="D85" s="2">
        <v>16782872</v>
      </c>
    </row>
    <row r="86" spans="1:4" x14ac:dyDescent="0.25">
      <c r="A86" s="26" t="s">
        <v>98</v>
      </c>
      <c r="B86" s="2">
        <v>1397936</v>
      </c>
      <c r="C86" s="2">
        <v>5118767</v>
      </c>
      <c r="D86" s="2">
        <v>11233927</v>
      </c>
    </row>
    <row r="87" spans="1:4" x14ac:dyDescent="0.25">
      <c r="A87" s="26" t="s">
        <v>99</v>
      </c>
      <c r="B87" s="2">
        <v>4790800</v>
      </c>
      <c r="C87" s="2">
        <v>5118939</v>
      </c>
      <c r="D87" s="2">
        <v>5548945</v>
      </c>
    </row>
    <row r="88" spans="1:4" x14ac:dyDescent="0.25">
      <c r="A88" s="26" t="s">
        <v>100</v>
      </c>
      <c r="B88" s="2">
        <v>8901439</v>
      </c>
      <c r="C88" s="2">
        <v>12402670</v>
      </c>
      <c r="D88" s="2">
        <v>16782872</v>
      </c>
    </row>
    <row r="89" spans="1:4" x14ac:dyDescent="0.25">
      <c r="A89" s="26" t="s">
        <v>101</v>
      </c>
      <c r="B89" s="2">
        <v>7503503</v>
      </c>
      <c r="C89" s="2">
        <v>7283903</v>
      </c>
      <c r="D89" s="2">
        <v>5548945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1397936</v>
      </c>
      <c r="C95" s="2">
        <v>5118767</v>
      </c>
      <c r="D95" s="2">
        <v>11233927</v>
      </c>
    </row>
    <row r="96" spans="1:4" x14ac:dyDescent="0.25">
      <c r="A96" s="41" t="s">
        <v>105</v>
      </c>
      <c r="B96" s="2">
        <v>-4395547</v>
      </c>
      <c r="C96" s="2">
        <v>-1183024</v>
      </c>
      <c r="D96" s="2">
        <v>-1013685</v>
      </c>
    </row>
    <row r="97" spans="1:4" x14ac:dyDescent="0.25">
      <c r="A97" s="41" t="s">
        <v>106</v>
      </c>
      <c r="B97" s="33">
        <v>-0.31803459273669471</v>
      </c>
      <c r="C97" s="33">
        <v>-4.3268496666170764</v>
      </c>
      <c r="D97" s="33">
        <v>-11.082266187227789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1397936</v>
      </c>
      <c r="C118" s="2">
        <v>5118767</v>
      </c>
      <c r="D118" s="2">
        <v>11233927</v>
      </c>
    </row>
    <row r="119" spans="1:4" x14ac:dyDescent="0.25">
      <c r="A119" s="26" t="s">
        <v>108</v>
      </c>
      <c r="B119" s="2">
        <v>43599145</v>
      </c>
      <c r="C119" s="2">
        <v>38914665</v>
      </c>
      <c r="D119" s="2">
        <v>48485113</v>
      </c>
    </row>
    <row r="136" spans="1:4" x14ac:dyDescent="0.25">
      <c r="A136" s="3" t="s">
        <v>109</v>
      </c>
    </row>
    <row r="138" spans="1:4" x14ac:dyDescent="0.25">
      <c r="A138" s="25"/>
      <c r="B138" s="12">
        <v>2023</v>
      </c>
      <c r="C138" s="12">
        <v>2024</v>
      </c>
      <c r="D138" s="12">
        <v>2025</v>
      </c>
    </row>
    <row r="139" spans="1:4" ht="32.1" customHeight="1" x14ac:dyDescent="0.25">
      <c r="A139" s="26" t="s">
        <v>77</v>
      </c>
      <c r="B139" s="1">
        <v>0.157046068618793</v>
      </c>
      <c r="C139" s="1">
        <v>0.41271492348018612</v>
      </c>
      <c r="D139" s="1">
        <v>0.6693685681449516</v>
      </c>
    </row>
    <row r="140" spans="1:4" ht="30" x14ac:dyDescent="0.25">
      <c r="A140" s="14" t="s">
        <v>78</v>
      </c>
      <c r="B140" s="1">
        <v>0.29179594222259331</v>
      </c>
      <c r="C140" s="1">
        <v>0.99996639928703979</v>
      </c>
      <c r="D140" s="1">
        <v>2.024515831387768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1.2730444732705939</v>
      </c>
      <c r="C161" s="1">
        <v>0.86165953041682564</v>
      </c>
      <c r="D161" s="1">
        <v>0.88894642382257172</v>
      </c>
    </row>
    <row r="162" spans="1:4" x14ac:dyDescent="0.25">
      <c r="A162" s="26" t="s">
        <v>69</v>
      </c>
      <c r="B162" s="1">
        <v>-11.28332244202525</v>
      </c>
      <c r="C162" s="1">
        <v>-3.106490840226229</v>
      </c>
      <c r="D162" s="1">
        <v>-2.139819232992997</v>
      </c>
    </row>
    <row r="163" spans="1:4" x14ac:dyDescent="0.25">
      <c r="A163" s="26" t="s">
        <v>70</v>
      </c>
      <c r="B163" s="1">
        <v>5.5713351515412279</v>
      </c>
      <c r="C163" s="1">
        <v>2.6457206391849502</v>
      </c>
      <c r="D163" s="1">
        <v>2.5621717188810109</v>
      </c>
    </row>
    <row r="164" spans="1:4" x14ac:dyDescent="0.25">
      <c r="A164" s="26" t="s">
        <v>71</v>
      </c>
      <c r="B164" s="1">
        <v>10.351694915254241</v>
      </c>
      <c r="C164" s="1">
        <v>6.4103127620782354</v>
      </c>
      <c r="D164" s="1">
        <v>7.749328926489631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5.972231919057811</v>
      </c>
      <c r="C185" s="1">
        <v>2.3685569200551622</v>
      </c>
      <c r="D185" s="1">
        <v>1.4672432890119369</v>
      </c>
    </row>
    <row r="186" spans="1:4" ht="30" x14ac:dyDescent="0.25">
      <c r="A186" s="14" t="s">
        <v>86</v>
      </c>
      <c r="B186" s="1">
        <v>5.972231919057811</v>
      </c>
      <c r="C186" s="1">
        <v>2.3685569200551622</v>
      </c>
      <c r="D186" s="1">
        <v>1.4672432890119369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5851661</v>
      </c>
      <c r="C2" s="8"/>
      <c r="D2" s="9"/>
    </row>
    <row r="3" spans="1:4" x14ac:dyDescent="0.25">
      <c r="A3" s="26" t="s">
        <v>2</v>
      </c>
      <c r="B3" s="34">
        <v>4021003142266</v>
      </c>
      <c r="C3" s="23"/>
      <c r="D3" s="24"/>
    </row>
    <row r="4" spans="1:4" ht="31.35" customHeight="1" x14ac:dyDescent="0.25">
      <c r="A4" s="26" t="s">
        <v>3</v>
      </c>
      <c r="B4" s="324" t="s">
        <v>385</v>
      </c>
      <c r="C4" s="305"/>
      <c r="D4" s="306"/>
    </row>
    <row r="5" spans="1:4" ht="32.1" customHeight="1" x14ac:dyDescent="0.25">
      <c r="A5" s="26" t="s">
        <v>5</v>
      </c>
      <c r="B5" s="4" t="s">
        <v>1475</v>
      </c>
      <c r="C5" s="57" t="s">
        <v>809</v>
      </c>
      <c r="D5" s="24" t="s">
        <v>1480</v>
      </c>
    </row>
    <row r="6" spans="1:4" x14ac:dyDescent="0.25">
      <c r="A6" s="26" t="s">
        <v>9</v>
      </c>
      <c r="B6" s="32"/>
      <c r="C6" s="16"/>
      <c r="D6" s="29"/>
    </row>
    <row r="7" spans="1:4" x14ac:dyDescent="0.25">
      <c r="A7" s="26" t="s">
        <v>10</v>
      </c>
      <c r="B7" s="32"/>
      <c r="C7" s="16"/>
      <c r="D7" s="29"/>
    </row>
    <row r="8" spans="1:4" x14ac:dyDescent="0.25">
      <c r="A8" s="26" t="s">
        <v>11</v>
      </c>
      <c r="B8" s="4" t="s">
        <v>1481</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10028277</v>
      </c>
      <c r="C12" s="16"/>
      <c r="D12" s="29"/>
    </row>
    <row r="13" spans="1:4" x14ac:dyDescent="0.25">
      <c r="A13" s="26" t="s">
        <v>20</v>
      </c>
      <c r="B13" s="4" t="s">
        <v>541</v>
      </c>
      <c r="C13" s="23"/>
      <c r="D13" s="24"/>
    </row>
    <row r="14" spans="1:4" x14ac:dyDescent="0.25">
      <c r="A14" s="26" t="s">
        <v>22</v>
      </c>
      <c r="B14" s="4" t="s">
        <v>1477</v>
      </c>
      <c r="C14" s="23"/>
      <c r="D14" s="24"/>
    </row>
    <row r="15" spans="1:4" x14ac:dyDescent="0.25">
      <c r="A15" s="26" t="s">
        <v>24</v>
      </c>
      <c r="B15" s="4" t="s">
        <v>384</v>
      </c>
      <c r="C15" s="23"/>
      <c r="D15" s="24"/>
    </row>
    <row r="16" spans="1:4" x14ac:dyDescent="0.25">
      <c r="A16" s="26" t="s">
        <v>26</v>
      </c>
      <c r="B16" s="47">
        <v>10028277</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1482</v>
      </c>
      <c r="C21" s="25" t="s">
        <v>1483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0.19692726978058389</v>
      </c>
      <c r="C53" s="1">
        <v>-13.82</v>
      </c>
      <c r="D53" s="1">
        <v>0</v>
      </c>
    </row>
    <row r="54" spans="1:4" x14ac:dyDescent="0.25">
      <c r="A54" s="26" t="s">
        <v>69</v>
      </c>
      <c r="B54" s="1">
        <v>-39.882561996579597</v>
      </c>
      <c r="C54" s="1">
        <v>-44.832531173792077</v>
      </c>
      <c r="D54" s="1">
        <v>0</v>
      </c>
    </row>
    <row r="55" spans="1:4" x14ac:dyDescent="0.25">
      <c r="A55" s="26" t="s">
        <v>70</v>
      </c>
      <c r="B55" s="1">
        <v>2.446502708019422E-2</v>
      </c>
      <c r="C55" s="1">
        <v>-1.99</v>
      </c>
      <c r="D55" s="1">
        <v>0</v>
      </c>
    </row>
    <row r="56" spans="1:4" x14ac:dyDescent="0.25">
      <c r="A56" s="26" t="s">
        <v>71</v>
      </c>
      <c r="B56" s="1">
        <v>9.8987461476062022E-2</v>
      </c>
      <c r="C56" s="1">
        <v>-8.3699999999999992</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0.16552327363273331</v>
      </c>
      <c r="C59" s="1">
        <v>0.18161402500749629</v>
      </c>
      <c r="D59" s="1">
        <v>0</v>
      </c>
    </row>
    <row r="60" spans="1:4" ht="30" x14ac:dyDescent="0.25">
      <c r="A60" s="14" t="s">
        <v>75</v>
      </c>
      <c r="B60" s="1">
        <v>7.1855560845056674</v>
      </c>
      <c r="C60" s="1">
        <v>3.801577866510089</v>
      </c>
      <c r="D60" s="1">
        <v>0</v>
      </c>
    </row>
    <row r="61" spans="1:4" x14ac:dyDescent="0.25">
      <c r="A61" s="13" t="s">
        <v>76</v>
      </c>
      <c r="B61" s="1"/>
      <c r="C61" s="1"/>
      <c r="D61" s="1"/>
    </row>
    <row r="62" spans="1:4" ht="32.1" customHeight="1" x14ac:dyDescent="0.25">
      <c r="A62" s="26" t="s">
        <v>77</v>
      </c>
      <c r="B62" s="1">
        <v>3.9679454154658768E-2</v>
      </c>
      <c r="C62" s="1">
        <v>5.6315690740607882E-2</v>
      </c>
      <c r="D62" s="1">
        <v>0</v>
      </c>
    </row>
    <row r="63" spans="1:4" ht="32.1" customHeight="1" x14ac:dyDescent="0.25">
      <c r="A63" s="14" t="s">
        <v>78</v>
      </c>
      <c r="B63" s="1">
        <v>0.1605462535009903</v>
      </c>
      <c r="C63" s="1">
        <v>0.23643387690167919</v>
      </c>
      <c r="D63" s="1">
        <v>0</v>
      </c>
    </row>
    <row r="64" spans="1:4" ht="32.1" customHeight="1" x14ac:dyDescent="0.25">
      <c r="A64" s="14" t="s">
        <v>79</v>
      </c>
      <c r="B64" s="1">
        <v>-11.71366072900959</v>
      </c>
      <c r="C64" s="1">
        <v>-3.4984819489562602</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v>0.96876025421352152</v>
      </c>
      <c r="C67" s="1">
        <v>0.88924018388055304</v>
      </c>
      <c r="D67" s="1">
        <v>0</v>
      </c>
    </row>
    <row r="68" spans="1:4" ht="30" x14ac:dyDescent="0.25">
      <c r="A68" s="14" t="s">
        <v>83</v>
      </c>
      <c r="B68" s="1">
        <v>18.4656523004377</v>
      </c>
      <c r="C68" s="1">
        <v>67095.661764705888</v>
      </c>
      <c r="D68" s="1">
        <v>0</v>
      </c>
    </row>
    <row r="69" spans="1:4" ht="32.1" customHeight="1" x14ac:dyDescent="0.25">
      <c r="A69" s="13" t="s">
        <v>84</v>
      </c>
      <c r="B69" s="1"/>
      <c r="C69" s="1"/>
      <c r="D69" s="1"/>
    </row>
    <row r="70" spans="1:4" ht="32.1" customHeight="1" x14ac:dyDescent="0.25">
      <c r="A70" s="14" t="s">
        <v>85</v>
      </c>
      <c r="B70" s="1">
        <v>3.222994668683429</v>
      </c>
      <c r="C70" s="1">
        <v>2.406066377429243</v>
      </c>
      <c r="D70" s="1">
        <v>0</v>
      </c>
    </row>
    <row r="71" spans="1:4" s="16" customFormat="1" ht="30" x14ac:dyDescent="0.25">
      <c r="A71" s="14" t="s">
        <v>86</v>
      </c>
      <c r="B71" s="1">
        <v>2.350531998470764</v>
      </c>
      <c r="C71" s="1">
        <v>1.809302441324659</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185255704</v>
      </c>
      <c r="C78" s="2">
        <v>205813588</v>
      </c>
      <c r="D78" s="2">
        <v>0</v>
      </c>
    </row>
    <row r="79" spans="1:4" x14ac:dyDescent="0.25">
      <c r="A79" s="26" t="s">
        <v>92</v>
      </c>
      <c r="B79" s="2">
        <v>-73884721</v>
      </c>
      <c r="C79" s="2">
        <v>-92271441</v>
      </c>
      <c r="D79" s="2">
        <v>0</v>
      </c>
    </row>
    <row r="80" spans="1:4" x14ac:dyDescent="0.25">
      <c r="A80" s="26" t="s">
        <v>93</v>
      </c>
      <c r="B80" s="2">
        <v>727171</v>
      </c>
      <c r="C80" s="2">
        <v>-28453406</v>
      </c>
      <c r="D80" s="2">
        <v>0</v>
      </c>
    </row>
    <row r="81" spans="1:4" x14ac:dyDescent="0.25">
      <c r="A81" s="26" t="s">
        <v>94</v>
      </c>
      <c r="B81" s="2">
        <v>364819</v>
      </c>
      <c r="C81" s="2">
        <v>0</v>
      </c>
      <c r="D81" s="2">
        <v>0</v>
      </c>
    </row>
    <row r="82" spans="1:4" x14ac:dyDescent="0.25">
      <c r="A82" s="26" t="s">
        <v>95</v>
      </c>
      <c r="B82" s="25">
        <v>0</v>
      </c>
      <c r="C82" s="25">
        <v>28453406</v>
      </c>
      <c r="D82" s="25">
        <v>0</v>
      </c>
    </row>
    <row r="83" spans="1:4" ht="15.95" customHeight="1" x14ac:dyDescent="0.25"/>
    <row r="84" spans="1:4" ht="15.75" x14ac:dyDescent="0.25">
      <c r="A84" s="11" t="s">
        <v>96</v>
      </c>
      <c r="B84" s="12">
        <v>2023</v>
      </c>
      <c r="C84" s="12">
        <v>2024</v>
      </c>
      <c r="D84" s="12">
        <v>2025</v>
      </c>
    </row>
    <row r="85" spans="1:4" x14ac:dyDescent="0.25">
      <c r="A85" s="26" t="s">
        <v>97</v>
      </c>
      <c r="B85" s="2">
        <v>1491185760</v>
      </c>
      <c r="C85" s="2">
        <v>1427852965</v>
      </c>
      <c r="D85" s="2">
        <v>0</v>
      </c>
    </row>
    <row r="86" spans="1:4" x14ac:dyDescent="0.25">
      <c r="A86" s="26" t="s">
        <v>98</v>
      </c>
      <c r="B86" s="2">
        <v>59169437</v>
      </c>
      <c r="C86" s="2">
        <v>80410526</v>
      </c>
      <c r="D86" s="2">
        <v>0</v>
      </c>
    </row>
    <row r="87" spans="1:4" x14ac:dyDescent="0.25">
      <c r="A87" s="26" t="s">
        <v>99</v>
      </c>
      <c r="B87" s="2">
        <v>368550718</v>
      </c>
      <c r="C87" s="2">
        <v>340097312</v>
      </c>
      <c r="D87" s="2">
        <v>0</v>
      </c>
    </row>
    <row r="88" spans="1:4" x14ac:dyDescent="0.25">
      <c r="A88" s="26" t="s">
        <v>100</v>
      </c>
      <c r="B88" s="2">
        <v>1491185760</v>
      </c>
      <c r="C88" s="2">
        <v>1427852965</v>
      </c>
      <c r="D88" s="2">
        <v>0</v>
      </c>
    </row>
    <row r="89" spans="1:4" x14ac:dyDescent="0.25">
      <c r="A89" s="26" t="s">
        <v>101</v>
      </c>
      <c r="B89" s="2">
        <v>1432016323</v>
      </c>
      <c r="C89" s="2">
        <v>1347442439</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59169437</v>
      </c>
      <c r="C95" s="2">
        <v>80410526</v>
      </c>
      <c r="D95" s="2">
        <v>0</v>
      </c>
    </row>
    <row r="96" spans="1:4" x14ac:dyDescent="0.25">
      <c r="A96" s="41" t="s">
        <v>105</v>
      </c>
      <c r="B96" s="2">
        <v>-5051319</v>
      </c>
      <c r="C96" s="2">
        <v>-22984405</v>
      </c>
      <c r="D96" s="2">
        <v>0</v>
      </c>
    </row>
    <row r="97" spans="1:4" x14ac:dyDescent="0.25">
      <c r="A97" s="41" t="s">
        <v>106</v>
      </c>
      <c r="B97" s="33">
        <v>-11.71366072900959</v>
      </c>
      <c r="C97" s="33">
        <v>-3.4984819489562602</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59169437</v>
      </c>
      <c r="C118" s="2">
        <v>80410526</v>
      </c>
      <c r="D118" s="2">
        <v>0</v>
      </c>
    </row>
    <row r="119" spans="1:4" x14ac:dyDescent="0.25">
      <c r="A119" s="26" t="s">
        <v>108</v>
      </c>
      <c r="B119" s="2">
        <v>251044944</v>
      </c>
      <c r="C119" s="2">
        <v>265069186</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3.9679454154658768E-2</v>
      </c>
      <c r="C139" s="1">
        <v>5.6315690740607882E-2</v>
      </c>
      <c r="D139" s="1">
        <v>0</v>
      </c>
    </row>
    <row r="140" spans="1:4" ht="30" x14ac:dyDescent="0.25">
      <c r="A140" s="14" t="s">
        <v>78</v>
      </c>
      <c r="B140" s="1">
        <v>0.1605462535009903</v>
      </c>
      <c r="C140" s="1">
        <v>0.23643387690167919</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0.19692726978058389</v>
      </c>
      <c r="C161" s="1">
        <v>-13.82</v>
      </c>
      <c r="D161" s="1">
        <v>0</v>
      </c>
    </row>
    <row r="162" spans="1:4" x14ac:dyDescent="0.25">
      <c r="A162" s="26" t="s">
        <v>69</v>
      </c>
      <c r="B162" s="1">
        <v>-39.882561996579597</v>
      </c>
      <c r="C162" s="1">
        <v>-44.832531173792077</v>
      </c>
      <c r="D162" s="1">
        <v>0</v>
      </c>
    </row>
    <row r="163" spans="1:4" x14ac:dyDescent="0.25">
      <c r="A163" s="26" t="s">
        <v>70</v>
      </c>
      <c r="B163" s="1">
        <v>2.446502708019422E-2</v>
      </c>
      <c r="C163" s="1">
        <v>-1.99</v>
      </c>
      <c r="D163" s="1">
        <v>0</v>
      </c>
    </row>
    <row r="164" spans="1:4" x14ac:dyDescent="0.25">
      <c r="A164" s="26" t="s">
        <v>71</v>
      </c>
      <c r="B164" s="1">
        <v>9.8987461476062022E-2</v>
      </c>
      <c r="C164" s="1">
        <v>-8.3699999999999992</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3.222994668683429</v>
      </c>
      <c r="C185" s="1">
        <v>2.406066377429243</v>
      </c>
      <c r="D185" s="1">
        <v>0</v>
      </c>
    </row>
    <row r="186" spans="1:4" ht="30" x14ac:dyDescent="0.25">
      <c r="A186" s="14" t="s">
        <v>86</v>
      </c>
      <c r="B186" s="1">
        <v>2.350531998470764</v>
      </c>
      <c r="C186" s="1">
        <v>1.809302441324659</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1484</v>
      </c>
      <c r="C210" s="301"/>
      <c r="D210" s="302"/>
    </row>
    <row r="211" spans="1:4" x14ac:dyDescent="0.25">
      <c r="A211" s="253" t="s">
        <v>120</v>
      </c>
      <c r="B211" s="311" t="s">
        <v>560</v>
      </c>
      <c r="C211" s="301"/>
      <c r="D211" s="302"/>
    </row>
    <row r="212" spans="1:4" x14ac:dyDescent="0.25">
      <c r="A212" s="253" t="s">
        <v>122</v>
      </c>
      <c r="B212" s="311" t="s">
        <v>825</v>
      </c>
      <c r="C212" s="301"/>
      <c r="D212" s="302"/>
    </row>
    <row r="213" spans="1:4" x14ac:dyDescent="0.25">
      <c r="A213" s="253" t="s">
        <v>124</v>
      </c>
      <c r="B213" s="303" t="s">
        <v>608</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B00-000000000000}"/>
    <hyperlink ref="B211" r:id="rId2" xr:uid="{00000000-0004-0000-8B00-000001000000}"/>
    <hyperlink ref="B212" r:id="rId3" xr:uid="{00000000-0004-0000-8B00-000002000000}"/>
  </hyperlinks>
  <pageMargins left="0.75" right="0.75" top="1" bottom="1" header="0.5" footer="0.5"/>
  <drawing r:id="rId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5880246</v>
      </c>
      <c r="C2" s="8"/>
      <c r="D2" s="9"/>
    </row>
    <row r="3" spans="1:4" x14ac:dyDescent="0.25">
      <c r="A3" s="26" t="s">
        <v>2</v>
      </c>
      <c r="B3" s="34">
        <v>4021004142820</v>
      </c>
      <c r="C3" s="23"/>
      <c r="D3" s="24"/>
    </row>
    <row r="4" spans="1:4" x14ac:dyDescent="0.25">
      <c r="A4" s="26" t="s">
        <v>3</v>
      </c>
      <c r="B4" s="324" t="s">
        <v>386</v>
      </c>
      <c r="C4" s="305"/>
      <c r="D4" s="306"/>
    </row>
    <row r="5" spans="1:4" x14ac:dyDescent="0.25">
      <c r="A5" s="26" t="s">
        <v>5</v>
      </c>
      <c r="B5" s="4" t="s">
        <v>1475</v>
      </c>
      <c r="C5" s="23" t="s">
        <v>1485</v>
      </c>
      <c r="D5" s="24" t="s">
        <v>1486</v>
      </c>
    </row>
    <row r="6" spans="1:4" x14ac:dyDescent="0.25">
      <c r="A6" s="26" t="s">
        <v>9</v>
      </c>
      <c r="B6" s="32"/>
      <c r="C6" s="16"/>
      <c r="D6" s="29"/>
    </row>
    <row r="7" spans="1:4" x14ac:dyDescent="0.25">
      <c r="A7" s="26" t="s">
        <v>10</v>
      </c>
      <c r="B7" s="32"/>
      <c r="C7" s="16"/>
      <c r="D7" s="29"/>
    </row>
    <row r="8" spans="1:4" x14ac:dyDescent="0.25">
      <c r="A8" s="26" t="s">
        <v>11</v>
      </c>
      <c r="B8" s="4" t="s">
        <v>1487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3000989</v>
      </c>
      <c r="C12" s="16"/>
      <c r="D12" s="29"/>
    </row>
    <row r="13" spans="1:4" x14ac:dyDescent="0.25">
      <c r="A13" s="26" t="s">
        <v>20</v>
      </c>
      <c r="B13" s="4" t="s">
        <v>541</v>
      </c>
      <c r="C13" s="23"/>
      <c r="D13" s="24"/>
    </row>
    <row r="14" spans="1:4" x14ac:dyDescent="0.25">
      <c r="A14" s="26" t="s">
        <v>22</v>
      </c>
      <c r="B14" s="4" t="s">
        <v>1477</v>
      </c>
      <c r="C14" s="23"/>
      <c r="D14" s="24"/>
    </row>
    <row r="15" spans="1:4" x14ac:dyDescent="0.25">
      <c r="A15" s="26" t="s">
        <v>24</v>
      </c>
      <c r="B15" s="4" t="s">
        <v>384</v>
      </c>
      <c r="C15" s="23"/>
      <c r="D15" s="24"/>
    </row>
    <row r="16" spans="1:4" x14ac:dyDescent="0.25">
      <c r="A16" s="26" t="s">
        <v>26</v>
      </c>
      <c r="B16" s="124">
        <v>3000989</v>
      </c>
      <c r="C16" s="16"/>
      <c r="D16" s="29"/>
    </row>
    <row r="17" spans="1:4" x14ac:dyDescent="0.25">
      <c r="A17" s="26" t="s">
        <v>27</v>
      </c>
      <c r="B17" s="4" t="s">
        <v>21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1488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-18.5</v>
      </c>
      <c r="C53" s="1">
        <v>-10.63</v>
      </c>
      <c r="D53" s="1">
        <v>-20.9</v>
      </c>
    </row>
    <row r="54" spans="1:4" x14ac:dyDescent="0.25">
      <c r="A54" s="26" t="s">
        <v>69</v>
      </c>
      <c r="B54" s="1">
        <v>-27.081744902346198</v>
      </c>
      <c r="C54" s="1">
        <v>-48.20835921114098</v>
      </c>
      <c r="D54" s="1">
        <v>-62.55499005097613</v>
      </c>
    </row>
    <row r="55" spans="1:4" x14ac:dyDescent="0.25">
      <c r="A55" s="26" t="s">
        <v>70</v>
      </c>
      <c r="B55" s="1">
        <v>-6.49</v>
      </c>
      <c r="C55" s="1">
        <v>-3.7</v>
      </c>
      <c r="D55" s="1">
        <v>-7.69</v>
      </c>
    </row>
    <row r="56" spans="1:4" x14ac:dyDescent="0.25">
      <c r="A56" s="26" t="s">
        <v>71</v>
      </c>
      <c r="B56" s="1">
        <v>-6.78</v>
      </c>
      <c r="C56" s="1">
        <v>-3.88</v>
      </c>
      <c r="D56" s="1">
        <v>-8.48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0.75752015923795712</v>
      </c>
      <c r="C59" s="1">
        <v>0.46982155305348677</v>
      </c>
      <c r="D59" s="1">
        <v>0.51240970000471808</v>
      </c>
    </row>
    <row r="60" spans="1:4" ht="30" x14ac:dyDescent="0.25">
      <c r="A60" s="14" t="s">
        <v>75</v>
      </c>
      <c r="B60" s="1">
        <v>25.570757917347429</v>
      </c>
      <c r="C60" s="1">
        <v>10.84999946127269</v>
      </c>
      <c r="D60" s="1">
        <v>12.88821935508706</v>
      </c>
    </row>
    <row r="61" spans="1:4" x14ac:dyDescent="0.25">
      <c r="A61" s="13" t="s">
        <v>76</v>
      </c>
      <c r="B61" s="1"/>
      <c r="C61" s="1"/>
      <c r="D61" s="1"/>
    </row>
    <row r="62" spans="1:4" ht="32.1" customHeight="1" x14ac:dyDescent="0.25">
      <c r="A62" s="26" t="s">
        <v>77</v>
      </c>
      <c r="B62" s="1">
        <v>4.2099289071736948E-2</v>
      </c>
      <c r="C62" s="1">
        <v>4.5249088587849241E-2</v>
      </c>
      <c r="D62" s="1">
        <v>9.2701523333186403E-2</v>
      </c>
    </row>
    <row r="63" spans="1:4" ht="32.1" customHeight="1" x14ac:dyDescent="0.25">
      <c r="A63" s="14" t="s">
        <v>78</v>
      </c>
      <c r="B63" s="1">
        <v>4.3949533173370567E-2</v>
      </c>
      <c r="C63" s="1">
        <v>4.7393606067285467E-2</v>
      </c>
      <c r="D63" s="1">
        <v>0.1021731279366284</v>
      </c>
    </row>
    <row r="64" spans="1:4" ht="32.1" customHeight="1" x14ac:dyDescent="0.25">
      <c r="A64" s="14" t="s">
        <v>79</v>
      </c>
      <c r="B64" s="1">
        <v>-0.66277942898000097</v>
      </c>
      <c r="C64" s="1">
        <v>-0.33623847092432357</v>
      </c>
      <c r="D64" s="1">
        <v>-0.47016208070201132</v>
      </c>
    </row>
    <row r="65" spans="1:4" ht="30" x14ac:dyDescent="0.25">
      <c r="A65" s="14" t="s">
        <v>80</v>
      </c>
      <c r="B65" s="1">
        <v>-11813.619377162629</v>
      </c>
      <c r="C65" s="1">
        <v>-32544.776536312849</v>
      </c>
      <c r="D65" s="1" t="e">
        <v>#DIV/0!</v>
      </c>
    </row>
    <row r="66" spans="1:4" x14ac:dyDescent="0.25">
      <c r="A66" s="13" t="s">
        <v>81</v>
      </c>
      <c r="B66" s="1"/>
      <c r="C66" s="1"/>
      <c r="D66" s="1"/>
    </row>
    <row r="67" spans="1:4" ht="32.1" customHeight="1" x14ac:dyDescent="0.25">
      <c r="A67" s="26" t="s">
        <v>82</v>
      </c>
      <c r="B67" s="1">
        <v>0.84954068793569604</v>
      </c>
      <c r="C67" s="1">
        <v>0.92656694333470135</v>
      </c>
      <c r="D67" s="1">
        <v>0.86991902095765739</v>
      </c>
    </row>
    <row r="68" spans="1:4" ht="30" x14ac:dyDescent="0.25">
      <c r="A68" s="14" t="s">
        <v>83</v>
      </c>
      <c r="B68" s="1">
        <v>272.17993079584772</v>
      </c>
      <c r="C68" s="1">
        <v>171.24022346368719</v>
      </c>
      <c r="D68" s="1" t="e">
        <v>#DIV/0!</v>
      </c>
    </row>
    <row r="69" spans="1:4" ht="32.1" customHeight="1" x14ac:dyDescent="0.25">
      <c r="A69" s="13" t="s">
        <v>84</v>
      </c>
      <c r="B69" s="1"/>
      <c r="C69" s="1"/>
      <c r="D69" s="1"/>
    </row>
    <row r="70" spans="1:4" ht="32.1" customHeight="1" x14ac:dyDescent="0.25">
      <c r="A70" s="14" t="s">
        <v>85</v>
      </c>
      <c r="B70" s="1">
        <v>1.4614999186939199</v>
      </c>
      <c r="C70" s="1">
        <v>1.2676383952279131</v>
      </c>
      <c r="D70" s="1">
        <v>0.66091726058577238</v>
      </c>
    </row>
    <row r="71" spans="1:4" s="16" customFormat="1" ht="30" x14ac:dyDescent="0.25">
      <c r="A71" s="14" t="s">
        <v>86</v>
      </c>
      <c r="B71" s="1">
        <v>1.436959364146795</v>
      </c>
      <c r="C71" s="1">
        <v>1.2441568298836141</v>
      </c>
      <c r="D71" s="1">
        <v>0.64910178412829422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12606780</v>
      </c>
      <c r="C78" s="2">
        <v>12084035</v>
      </c>
      <c r="D78" s="2">
        <v>12388150</v>
      </c>
    </row>
    <row r="79" spans="1:4" x14ac:dyDescent="0.25">
      <c r="A79" s="26" t="s">
        <v>92</v>
      </c>
      <c r="B79" s="2">
        <v>-3414136</v>
      </c>
      <c r="C79" s="2">
        <v>-5825515</v>
      </c>
      <c r="D79" s="2">
        <v>-7749406</v>
      </c>
    </row>
    <row r="80" spans="1:4" x14ac:dyDescent="0.25">
      <c r="A80" s="26" t="s">
        <v>93</v>
      </c>
      <c r="B80" s="2">
        <v>-2332125</v>
      </c>
      <c r="C80" s="2">
        <v>-1284680</v>
      </c>
      <c r="D80" s="2">
        <v>-2589728</v>
      </c>
    </row>
    <row r="81" spans="1:4" x14ac:dyDescent="0.25">
      <c r="A81" s="26" t="s">
        <v>94</v>
      </c>
      <c r="B81" s="2">
        <v>0</v>
      </c>
      <c r="C81" s="2">
        <v>0</v>
      </c>
      <c r="D81" s="2">
        <v>0</v>
      </c>
    </row>
    <row r="82" spans="1:4" x14ac:dyDescent="0.25">
      <c r="A82" s="26" t="s">
        <v>95</v>
      </c>
      <c r="B82" s="25">
        <v>2332125</v>
      </c>
      <c r="C82" s="25">
        <v>1284680</v>
      </c>
      <c r="D82" s="25">
        <v>2589728</v>
      </c>
    </row>
    <row r="83" spans="1:4" ht="15.95" customHeight="1" x14ac:dyDescent="0.25"/>
    <row r="84" spans="1:4" ht="15.75" x14ac:dyDescent="0.25">
      <c r="A84" s="11" t="s">
        <v>96</v>
      </c>
      <c r="B84" s="12">
        <v>2023</v>
      </c>
      <c r="C84" s="12">
        <v>2024</v>
      </c>
      <c r="D84" s="12">
        <v>2025</v>
      </c>
    </row>
    <row r="85" spans="1:4" x14ac:dyDescent="0.25">
      <c r="A85" s="26" t="s">
        <v>97</v>
      </c>
      <c r="B85" s="2">
        <v>35934146</v>
      </c>
      <c r="C85" s="2">
        <v>34707130</v>
      </c>
      <c r="D85" s="2">
        <v>33668012</v>
      </c>
    </row>
    <row r="86" spans="1:4" x14ac:dyDescent="0.25">
      <c r="A86" s="26" t="s">
        <v>98</v>
      </c>
      <c r="B86" s="2">
        <v>1512802</v>
      </c>
      <c r="C86" s="2">
        <v>1570466</v>
      </c>
      <c r="D86" s="2">
        <v>3121076</v>
      </c>
    </row>
    <row r="87" spans="1:4" x14ac:dyDescent="0.25">
      <c r="A87" s="26" t="s">
        <v>99</v>
      </c>
      <c r="B87" s="2">
        <v>34421344</v>
      </c>
      <c r="C87" s="2">
        <v>33136664</v>
      </c>
      <c r="D87" s="2">
        <v>30546936</v>
      </c>
    </row>
    <row r="88" spans="1:4" x14ac:dyDescent="0.25">
      <c r="A88" s="26" t="s">
        <v>100</v>
      </c>
      <c r="B88" s="2">
        <v>35934146</v>
      </c>
      <c r="C88" s="2">
        <v>34707130</v>
      </c>
      <c r="D88" s="2">
        <v>33668012</v>
      </c>
    </row>
    <row r="89" spans="1:4" x14ac:dyDescent="0.25">
      <c r="A89" s="26" t="s">
        <v>101</v>
      </c>
      <c r="B89" s="2">
        <v>34421344</v>
      </c>
      <c r="C89" s="2">
        <v>33136664</v>
      </c>
      <c r="D89" s="2">
        <v>30546936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1512802</v>
      </c>
      <c r="C95" s="2">
        <v>1570466</v>
      </c>
      <c r="D95" s="2">
        <v>3121076</v>
      </c>
    </row>
    <row r="96" spans="1:4" x14ac:dyDescent="0.25">
      <c r="A96" s="41" t="s">
        <v>105</v>
      </c>
      <c r="B96" s="2">
        <v>-2282512</v>
      </c>
      <c r="C96" s="2">
        <v>-4670691</v>
      </c>
      <c r="D96" s="2">
        <v>-6638298</v>
      </c>
    </row>
    <row r="97" spans="1:4" x14ac:dyDescent="0.25">
      <c r="A97" s="41" t="s">
        <v>106</v>
      </c>
      <c r="B97" s="33">
        <v>-0.66277942898000097</v>
      </c>
      <c r="C97" s="33">
        <v>-0.33623847092432357</v>
      </c>
      <c r="D97" s="33">
        <v>-0.47016208070201132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1512802</v>
      </c>
      <c r="C118" s="2">
        <v>1570466</v>
      </c>
      <c r="D118" s="2">
        <v>3121076</v>
      </c>
    </row>
    <row r="119" spans="1:4" x14ac:dyDescent="0.25">
      <c r="A119" s="26" t="s">
        <v>108</v>
      </c>
      <c r="B119" s="2">
        <v>13610420</v>
      </c>
      <c r="C119" s="2">
        <v>16594397</v>
      </c>
      <c r="D119" s="2">
        <v>17518043</v>
      </c>
    </row>
    <row r="136" spans="1:4" x14ac:dyDescent="0.25">
      <c r="A136" s="3" t="s">
        <v>109</v>
      </c>
    </row>
    <row r="138" spans="1:4" x14ac:dyDescent="0.25">
      <c r="A138" s="25"/>
      <c r="B138" s="12">
        <v>2023</v>
      </c>
      <c r="C138" s="12">
        <v>2024</v>
      </c>
      <c r="D138" s="12">
        <v>2025</v>
      </c>
    </row>
    <row r="139" spans="1:4" ht="32.1" customHeight="1" x14ac:dyDescent="0.25">
      <c r="A139" s="26" t="s">
        <v>77</v>
      </c>
      <c r="B139" s="1">
        <v>4.2099289071736948E-2</v>
      </c>
      <c r="C139" s="1">
        <v>4.5249088587849241E-2</v>
      </c>
      <c r="D139" s="1">
        <v>9.2701523333186403E-2</v>
      </c>
    </row>
    <row r="140" spans="1:4" ht="30" x14ac:dyDescent="0.25">
      <c r="A140" s="14" t="s">
        <v>78</v>
      </c>
      <c r="B140" s="1">
        <v>4.3949533173370567E-2</v>
      </c>
      <c r="C140" s="1">
        <v>4.7393606067285467E-2</v>
      </c>
      <c r="D140" s="1">
        <v>0.1021731279366284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-18.5</v>
      </c>
      <c r="C161" s="1">
        <v>-10.63</v>
      </c>
      <c r="D161" s="1">
        <v>-20.9</v>
      </c>
    </row>
    <row r="162" spans="1:4" x14ac:dyDescent="0.25">
      <c r="A162" s="26" t="s">
        <v>69</v>
      </c>
      <c r="B162" s="1">
        <v>-27.081744902346198</v>
      </c>
      <c r="C162" s="1">
        <v>-48.20835921114098</v>
      </c>
      <c r="D162" s="1">
        <v>-62.55499005097613</v>
      </c>
    </row>
    <row r="163" spans="1:4" x14ac:dyDescent="0.25">
      <c r="A163" s="26" t="s">
        <v>70</v>
      </c>
      <c r="B163" s="1">
        <v>-6.49</v>
      </c>
      <c r="C163" s="1">
        <v>-3.7</v>
      </c>
      <c r="D163" s="1">
        <v>-7.69</v>
      </c>
    </row>
    <row r="164" spans="1:4" x14ac:dyDescent="0.25">
      <c r="A164" s="26" t="s">
        <v>71</v>
      </c>
      <c r="B164" s="1">
        <v>-6.78</v>
      </c>
      <c r="C164" s="1">
        <v>-3.88</v>
      </c>
      <c r="D164" s="1">
        <v>-8.48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1.4614999186939199</v>
      </c>
      <c r="C185" s="1">
        <v>1.2676383952279131</v>
      </c>
      <c r="D185" s="1">
        <v>0.66091726058577238</v>
      </c>
    </row>
    <row r="186" spans="1:4" ht="30" x14ac:dyDescent="0.25">
      <c r="A186" s="14" t="s">
        <v>86</v>
      </c>
      <c r="B186" s="1">
        <v>1.436959364146795</v>
      </c>
      <c r="C186" s="1">
        <v>1.2441568298836141</v>
      </c>
      <c r="D186" s="1">
        <v>0.64910178412829422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5913608</v>
      </c>
      <c r="C2" s="8"/>
      <c r="D2" s="9"/>
    </row>
    <row r="3" spans="1:4" x14ac:dyDescent="0.25">
      <c r="A3" s="26" t="s">
        <v>2</v>
      </c>
      <c r="B3" s="34">
        <v>4021004144432</v>
      </c>
      <c r="C3" s="23"/>
      <c r="D3" s="24"/>
    </row>
    <row r="4" spans="1:4" ht="31.35" customHeight="1" x14ac:dyDescent="0.25">
      <c r="A4" s="26" t="s">
        <v>3</v>
      </c>
      <c r="B4" s="324" t="s">
        <v>387</v>
      </c>
      <c r="C4" s="305"/>
      <c r="D4" s="306"/>
    </row>
    <row r="5" spans="1:4" x14ac:dyDescent="0.25">
      <c r="A5" s="26" t="s">
        <v>5</v>
      </c>
      <c r="B5" s="4" t="s">
        <v>1475</v>
      </c>
      <c r="C5" s="23" t="s">
        <v>1489</v>
      </c>
      <c r="D5" s="24" t="s">
        <v>1490</v>
      </c>
    </row>
    <row r="6" spans="1:4" x14ac:dyDescent="0.25">
      <c r="A6" s="26" t="s">
        <v>9</v>
      </c>
      <c r="B6" s="32"/>
      <c r="C6" s="16"/>
      <c r="D6" s="29"/>
    </row>
    <row r="7" spans="1:4" x14ac:dyDescent="0.25">
      <c r="A7" s="26" t="s">
        <v>10</v>
      </c>
      <c r="B7" s="32"/>
      <c r="C7" s="16"/>
      <c r="D7" s="29"/>
    </row>
    <row r="8" spans="1:4" x14ac:dyDescent="0.25">
      <c r="A8" s="26" t="s">
        <v>11</v>
      </c>
      <c r="B8" s="4" t="s">
        <v>1491</v>
      </c>
      <c r="C8" s="23"/>
      <c r="D8" s="24"/>
    </row>
    <row r="9" spans="1:4" x14ac:dyDescent="0.25">
      <c r="A9" s="26" t="s">
        <v>13</v>
      </c>
      <c r="B9" s="4" t="s">
        <v>14</v>
      </c>
      <c r="C9" s="23"/>
      <c r="D9" s="24"/>
    </row>
    <row r="10" spans="1:4" x14ac:dyDescent="0.25">
      <c r="A10" s="26" t="s">
        <v>15</v>
      </c>
      <c r="B10" s="4" t="s">
        <v>618</v>
      </c>
      <c r="C10" s="23"/>
      <c r="D10" s="24"/>
    </row>
    <row r="11" spans="1:4" ht="33" customHeight="1" x14ac:dyDescent="0.25">
      <c r="A11" s="26" t="s">
        <v>17</v>
      </c>
      <c r="B11" s="363" t="s">
        <v>619</v>
      </c>
      <c r="C11" s="301"/>
      <c r="D11" s="302"/>
    </row>
    <row r="12" spans="1:4" x14ac:dyDescent="0.25">
      <c r="A12" s="26" t="s">
        <v>19</v>
      </c>
      <c r="B12" s="47">
        <v>1507310</v>
      </c>
      <c r="C12" s="16"/>
      <c r="D12" s="29"/>
    </row>
    <row r="13" spans="1:4" x14ac:dyDescent="0.25">
      <c r="A13" s="26" t="s">
        <v>20</v>
      </c>
      <c r="B13" s="4" t="s">
        <v>541</v>
      </c>
      <c r="C13" s="23"/>
      <c r="D13" s="24"/>
    </row>
    <row r="14" spans="1:4" x14ac:dyDescent="0.25">
      <c r="A14" s="26" t="s">
        <v>22</v>
      </c>
      <c r="B14" s="4" t="s">
        <v>1477</v>
      </c>
      <c r="C14" s="23"/>
      <c r="D14" s="24"/>
    </row>
    <row r="15" spans="1:4" x14ac:dyDescent="0.25">
      <c r="A15" s="26" t="s">
        <v>24</v>
      </c>
      <c r="B15" s="4" t="s">
        <v>388</v>
      </c>
      <c r="C15" s="23"/>
      <c r="D15" s="24"/>
    </row>
    <row r="16" spans="1:4" x14ac:dyDescent="0.25">
      <c r="A16" s="26" t="s">
        <v>26</v>
      </c>
      <c r="B16" s="47">
        <v>1507310</v>
      </c>
      <c r="C16" s="16"/>
      <c r="D16" s="29"/>
    </row>
    <row r="17" spans="1:4" x14ac:dyDescent="0.25">
      <c r="A17" s="26" t="s">
        <v>27</v>
      </c>
      <c r="B17" s="4" t="s">
        <v>541</v>
      </c>
      <c r="C17" s="23"/>
      <c r="D17" s="24"/>
    </row>
    <row r="18" spans="1:4" ht="27.6" customHeight="1" x14ac:dyDescent="0.25">
      <c r="A18" s="26" t="s">
        <v>28</v>
      </c>
      <c r="B18" s="5" t="s">
        <v>668</v>
      </c>
      <c r="C18" s="310" t="s">
        <v>669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792</v>
      </c>
      <c r="C21" s="25" t="s">
        <v>1492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3.5279401877423879</v>
      </c>
      <c r="C53" s="1">
        <v>-14.35</v>
      </c>
      <c r="D53" s="1">
        <v>-20.81</v>
      </c>
    </row>
    <row r="54" spans="1:4" x14ac:dyDescent="0.25">
      <c r="A54" s="26" t="s">
        <v>69</v>
      </c>
      <c r="B54" s="1">
        <v>-42.643657531330049</v>
      </c>
      <c r="C54" s="1">
        <v>-14.72769583678927</v>
      </c>
      <c r="D54" s="1">
        <v>-24.12220884994969</v>
      </c>
    </row>
    <row r="55" spans="1:4" x14ac:dyDescent="0.25">
      <c r="A55" s="26" t="s">
        <v>70</v>
      </c>
      <c r="B55" s="1">
        <v>2.2472456364962889</v>
      </c>
      <c r="C55" s="1">
        <v>-13.48</v>
      </c>
      <c r="D55" s="1">
        <v>-16.079999999999998</v>
      </c>
    </row>
    <row r="56" spans="1:4" x14ac:dyDescent="0.25">
      <c r="A56" s="26" t="s">
        <v>71</v>
      </c>
      <c r="B56" s="1">
        <v>13.06239961773605</v>
      </c>
      <c r="C56" s="1">
        <v>-266.29000000000002</v>
      </c>
      <c r="D56" s="1">
        <v>134.18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0.9138983031311434</v>
      </c>
      <c r="C59" s="1">
        <v>0.93946250298090939</v>
      </c>
      <c r="D59" s="1">
        <v>0.89182475609642864</v>
      </c>
    </row>
    <row r="60" spans="1:4" ht="30" x14ac:dyDescent="0.25">
      <c r="A60" s="14" t="s">
        <v>75</v>
      </c>
      <c r="B60" s="1">
        <v>14.23255327076509</v>
      </c>
      <c r="C60" s="1">
        <v>8.8065240809325367</v>
      </c>
      <c r="D60" s="1">
        <v>10.51932302990298</v>
      </c>
    </row>
    <row r="61" spans="1:4" x14ac:dyDescent="0.25">
      <c r="A61" s="13" t="s">
        <v>76</v>
      </c>
      <c r="B61" s="1"/>
      <c r="C61" s="1"/>
      <c r="D61" s="1"/>
    </row>
    <row r="62" spans="1:4" ht="32.1" customHeight="1" x14ac:dyDescent="0.25">
      <c r="A62" s="26" t="s">
        <v>77</v>
      </c>
      <c r="B62" s="1">
        <v>0.39979558803795179</v>
      </c>
      <c r="C62" s="1">
        <v>0.49279772228029151</v>
      </c>
      <c r="D62" s="1">
        <v>0.45337481324115708</v>
      </c>
    </row>
    <row r="63" spans="1:4" ht="32.1" customHeight="1" x14ac:dyDescent="0.25">
      <c r="A63" s="14" t="s">
        <v>78</v>
      </c>
      <c r="B63" s="1">
        <v>2.3238624436719988</v>
      </c>
      <c r="C63" s="1">
        <v>9.7315031672182482</v>
      </c>
      <c r="D63" s="1">
        <v>-3.7830010496127331</v>
      </c>
    </row>
    <row r="64" spans="1:4" ht="32.1" customHeight="1" x14ac:dyDescent="0.25">
      <c r="A64" s="14" t="s">
        <v>79</v>
      </c>
      <c r="B64" s="1">
        <v>-2.428381876736597</v>
      </c>
      <c r="C64" s="1">
        <v>-14.14022291935883</v>
      </c>
      <c r="D64" s="1">
        <v>-4.5056082866667824</v>
      </c>
    </row>
    <row r="65" spans="1:4" ht="30" x14ac:dyDescent="0.25">
      <c r="A65" s="14" t="s">
        <v>80</v>
      </c>
      <c r="B65" s="1">
        <v>-117.4916631340964</v>
      </c>
      <c r="C65" s="1" t="e">
        <v>#DIV/0!</v>
      </c>
      <c r="D65" s="1">
        <v>-22.957015309986971</v>
      </c>
    </row>
    <row r="66" spans="1:4" x14ac:dyDescent="0.25">
      <c r="A66" s="13" t="s">
        <v>81</v>
      </c>
      <c r="B66" s="1"/>
      <c r="C66" s="1"/>
      <c r="D66" s="1"/>
    </row>
    <row r="67" spans="1:4" ht="32.1" customHeight="1" x14ac:dyDescent="0.25">
      <c r="A67" s="26" t="s">
        <v>82</v>
      </c>
      <c r="B67" s="1">
        <v>1.041810649688854</v>
      </c>
      <c r="C67" s="1">
        <v>0.90548762739648425</v>
      </c>
      <c r="D67" s="1">
        <v>0.840833225586605</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0.27235985260664047</v>
      </c>
      <c r="C70" s="1">
        <v>0.26862718668457253</v>
      </c>
      <c r="D70" s="1">
        <v>0.14063172064087029</v>
      </c>
    </row>
    <row r="71" spans="1:4" s="16" customFormat="1" ht="30" x14ac:dyDescent="0.25">
      <c r="A71" s="14" t="s">
        <v>86</v>
      </c>
      <c r="B71" s="1">
        <v>0.27027116469301421</v>
      </c>
      <c r="C71" s="1">
        <v>0.26622015120553028</v>
      </c>
      <c r="D71" s="1">
        <v>0.1384608077038019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42896759</v>
      </c>
      <c r="C78" s="2">
        <v>58693594</v>
      </c>
      <c r="D78" s="2">
        <v>59681537</v>
      </c>
    </row>
    <row r="79" spans="1:4" x14ac:dyDescent="0.25">
      <c r="A79" s="26" t="s">
        <v>92</v>
      </c>
      <c r="B79" s="2">
        <v>-18292747</v>
      </c>
      <c r="C79" s="2">
        <v>-8644214</v>
      </c>
      <c r="D79" s="2">
        <v>-14396505</v>
      </c>
    </row>
    <row r="80" spans="1:4" x14ac:dyDescent="0.25">
      <c r="A80" s="26" t="s">
        <v>93</v>
      </c>
      <c r="B80" s="2">
        <v>2004063</v>
      </c>
      <c r="C80" s="2">
        <v>-8422684</v>
      </c>
      <c r="D80" s="2">
        <v>-12417870</v>
      </c>
    </row>
    <row r="81" spans="1:4" x14ac:dyDescent="0.25">
      <c r="A81" s="26" t="s">
        <v>94</v>
      </c>
      <c r="B81" s="2">
        <v>1513372</v>
      </c>
      <c r="C81" s="2">
        <v>0</v>
      </c>
      <c r="D81" s="2">
        <v>0</v>
      </c>
    </row>
    <row r="82" spans="1:4" x14ac:dyDescent="0.25">
      <c r="A82" s="26" t="s">
        <v>95</v>
      </c>
      <c r="B82" s="25">
        <v>0</v>
      </c>
      <c r="C82" s="25">
        <v>8422684</v>
      </c>
      <c r="D82" s="25">
        <v>12417870</v>
      </c>
    </row>
    <row r="83" spans="1:4" ht="15.95" customHeight="1" x14ac:dyDescent="0.25"/>
    <row r="84" spans="1:4" ht="15.75" x14ac:dyDescent="0.25">
      <c r="A84" s="11" t="s">
        <v>96</v>
      </c>
      <c r="B84" s="12">
        <v>2023</v>
      </c>
      <c r="C84" s="12">
        <v>2024</v>
      </c>
      <c r="D84" s="12">
        <v>2025</v>
      </c>
    </row>
    <row r="85" spans="1:4" x14ac:dyDescent="0.25">
      <c r="A85" s="26" t="s">
        <v>97</v>
      </c>
      <c r="B85" s="2">
        <v>67343417</v>
      </c>
      <c r="C85" s="2">
        <v>62461768</v>
      </c>
      <c r="D85" s="2">
        <v>77223251</v>
      </c>
    </row>
    <row r="86" spans="1:4" x14ac:dyDescent="0.25">
      <c r="A86" s="26" t="s">
        <v>98</v>
      </c>
      <c r="B86" s="2">
        <v>26923601</v>
      </c>
      <c r="C86" s="2">
        <v>30781017</v>
      </c>
      <c r="D86" s="2">
        <v>35011077</v>
      </c>
    </row>
    <row r="87" spans="1:4" x14ac:dyDescent="0.25">
      <c r="A87" s="26" t="s">
        <v>99</v>
      </c>
      <c r="B87" s="2">
        <v>11585712</v>
      </c>
      <c r="C87" s="2">
        <v>3163028</v>
      </c>
      <c r="D87" s="2">
        <v>-9254842</v>
      </c>
    </row>
    <row r="88" spans="1:4" x14ac:dyDescent="0.25">
      <c r="A88" s="26" t="s">
        <v>100</v>
      </c>
      <c r="B88" s="2">
        <v>67343417</v>
      </c>
      <c r="C88" s="2">
        <v>62461768</v>
      </c>
      <c r="D88" s="2">
        <v>77223251</v>
      </c>
    </row>
    <row r="89" spans="1:4" x14ac:dyDescent="0.25">
      <c r="A89" s="26" t="s">
        <v>101</v>
      </c>
      <c r="B89" s="2">
        <v>40419816</v>
      </c>
      <c r="C89" s="2">
        <v>31680751</v>
      </c>
      <c r="D89" s="2">
        <v>42212174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26923601</v>
      </c>
      <c r="C95" s="2">
        <v>30781017</v>
      </c>
      <c r="D95" s="2">
        <v>35011077</v>
      </c>
    </row>
    <row r="96" spans="1:4" x14ac:dyDescent="0.25">
      <c r="A96" s="41" t="s">
        <v>105</v>
      </c>
      <c r="B96" s="2">
        <v>-11087054</v>
      </c>
      <c r="C96" s="2">
        <v>-2176841</v>
      </c>
      <c r="D96" s="2">
        <v>-7770555</v>
      </c>
    </row>
    <row r="97" spans="1:4" x14ac:dyDescent="0.25">
      <c r="A97" s="41" t="s">
        <v>106</v>
      </c>
      <c r="B97" s="33">
        <v>-2.428381876736597</v>
      </c>
      <c r="C97" s="33">
        <v>-14.14022291935883</v>
      </c>
      <c r="D97" s="33">
        <v>-4.5056082866667824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26923601</v>
      </c>
      <c r="C118" s="2">
        <v>30781017</v>
      </c>
      <c r="D118" s="2">
        <v>35011077</v>
      </c>
    </row>
    <row r="119" spans="1:4" x14ac:dyDescent="0.25">
      <c r="A119" s="26" t="s">
        <v>108</v>
      </c>
      <c r="B119" s="2">
        <v>63747879</v>
      </c>
      <c r="C119" s="2">
        <v>60973552</v>
      </c>
      <c r="D119" s="2">
        <v>62287279</v>
      </c>
    </row>
    <row r="136" spans="1:4" x14ac:dyDescent="0.25">
      <c r="A136" s="3" t="s">
        <v>109</v>
      </c>
    </row>
    <row r="138" spans="1:4" x14ac:dyDescent="0.25">
      <c r="A138" s="25"/>
      <c r="B138" s="12">
        <v>2023</v>
      </c>
      <c r="C138" s="12">
        <v>2024</v>
      </c>
      <c r="D138" s="12">
        <v>2025</v>
      </c>
    </row>
    <row r="139" spans="1:4" ht="32.1" customHeight="1" x14ac:dyDescent="0.25">
      <c r="A139" s="26" t="s">
        <v>77</v>
      </c>
      <c r="B139" s="1">
        <v>0.39979558803795179</v>
      </c>
      <c r="C139" s="1">
        <v>0.49279772228029151</v>
      </c>
      <c r="D139" s="1">
        <v>0.45337481324115708</v>
      </c>
    </row>
    <row r="140" spans="1:4" ht="30" x14ac:dyDescent="0.25">
      <c r="A140" s="14" t="s">
        <v>78</v>
      </c>
      <c r="B140" s="1">
        <v>2.3238624436719988</v>
      </c>
      <c r="C140" s="1">
        <v>9.7315031672182482</v>
      </c>
      <c r="D140" s="1">
        <v>-3.7830010496127331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3.5279401877423879</v>
      </c>
      <c r="C161" s="1">
        <v>-14.35</v>
      </c>
      <c r="D161" s="1">
        <v>-20.81</v>
      </c>
    </row>
    <row r="162" spans="1:4" x14ac:dyDescent="0.25">
      <c r="A162" s="26" t="s">
        <v>69</v>
      </c>
      <c r="B162" s="1">
        <v>-42.643657531330049</v>
      </c>
      <c r="C162" s="1">
        <v>-14.72769583678927</v>
      </c>
      <c r="D162" s="1">
        <v>-24.12220884994969</v>
      </c>
    </row>
    <row r="163" spans="1:4" x14ac:dyDescent="0.25">
      <c r="A163" s="26" t="s">
        <v>70</v>
      </c>
      <c r="B163" s="1">
        <v>2.2472456364962889</v>
      </c>
      <c r="C163" s="1">
        <v>-13.48</v>
      </c>
      <c r="D163" s="1">
        <v>-16.079999999999998</v>
      </c>
    </row>
    <row r="164" spans="1:4" x14ac:dyDescent="0.25">
      <c r="A164" s="26" t="s">
        <v>71</v>
      </c>
      <c r="B164" s="1">
        <v>13.06239961773605</v>
      </c>
      <c r="C164" s="1">
        <v>-266.29000000000002</v>
      </c>
      <c r="D164" s="1">
        <v>134.18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0.27235985260664047</v>
      </c>
      <c r="C185" s="1">
        <v>0.26862718668457253</v>
      </c>
      <c r="D185" s="1">
        <v>0.14063172064087029</v>
      </c>
    </row>
    <row r="186" spans="1:4" ht="30" x14ac:dyDescent="0.25">
      <c r="A186" s="14" t="s">
        <v>86</v>
      </c>
      <c r="B186" s="1">
        <v>0.27027116469301421</v>
      </c>
      <c r="C186" s="1">
        <v>0.26622015120553028</v>
      </c>
      <c r="D186" s="1">
        <v>0.1384608077038019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1493</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8D00-000000000000}"/>
    <hyperlink ref="B211" r:id="rId2" xr:uid="{00000000-0004-0000-8D00-000001000000}"/>
  </hyperlinks>
  <pageMargins left="0.75" right="0.75" top="1" bottom="1" header="0.5" footer="0.5"/>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6896170</v>
      </c>
      <c r="C2" s="8"/>
      <c r="D2" s="9"/>
    </row>
    <row r="3" spans="1:4" x14ac:dyDescent="0.25">
      <c r="A3" s="26" t="s">
        <v>2</v>
      </c>
      <c r="B3" s="34">
        <v>4021013522504</v>
      </c>
      <c r="C3" s="23"/>
      <c r="D3" s="24"/>
    </row>
    <row r="4" spans="1:4" ht="31.35" customHeight="1" x14ac:dyDescent="0.25">
      <c r="A4" s="26" t="s">
        <v>3</v>
      </c>
      <c r="B4" s="324" t="s">
        <v>389</v>
      </c>
      <c r="C4" s="305"/>
      <c r="D4" s="306"/>
    </row>
    <row r="5" spans="1:4" x14ac:dyDescent="0.25">
      <c r="A5" s="26" t="s">
        <v>5</v>
      </c>
      <c r="B5" s="4" t="s">
        <v>1475</v>
      </c>
      <c r="C5" s="23" t="s">
        <v>1494</v>
      </c>
      <c r="D5" s="24" t="s">
        <v>821</v>
      </c>
    </row>
    <row r="6" spans="1:4" x14ac:dyDescent="0.25">
      <c r="A6" s="26" t="s">
        <v>9</v>
      </c>
      <c r="B6" s="32"/>
      <c r="C6" s="16"/>
      <c r="D6" s="29"/>
    </row>
    <row r="7" spans="1:4" x14ac:dyDescent="0.25">
      <c r="A7" s="26" t="s">
        <v>10</v>
      </c>
      <c r="B7" s="67">
        <v>41529.552083333343</v>
      </c>
      <c r="C7" s="16"/>
      <c r="D7" s="29"/>
    </row>
    <row r="8" spans="1:4" x14ac:dyDescent="0.25">
      <c r="A8" s="26" t="s">
        <v>11</v>
      </c>
      <c r="B8" s="4" t="s">
        <v>1495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4920000</v>
      </c>
      <c r="C12" s="16"/>
      <c r="D12" s="29"/>
    </row>
    <row r="13" spans="1:4" x14ac:dyDescent="0.25">
      <c r="A13" s="26" t="s">
        <v>20</v>
      </c>
      <c r="B13" s="4" t="s">
        <v>541</v>
      </c>
      <c r="C13" s="23"/>
      <c r="D13" s="24"/>
    </row>
    <row r="14" spans="1:4" x14ac:dyDescent="0.25">
      <c r="A14" s="26" t="s">
        <v>22</v>
      </c>
      <c r="B14" s="4" t="s">
        <v>1496</v>
      </c>
      <c r="C14" s="23"/>
      <c r="D14" s="24"/>
    </row>
    <row r="15" spans="1:4" x14ac:dyDescent="0.25">
      <c r="A15" s="26" t="s">
        <v>24</v>
      </c>
      <c r="B15" s="4" t="s">
        <v>390</v>
      </c>
      <c r="C15" s="23"/>
      <c r="D15" s="24"/>
    </row>
    <row r="16" spans="1:4" x14ac:dyDescent="0.25">
      <c r="A16" s="26" t="s">
        <v>26</v>
      </c>
      <c r="B16" s="47">
        <v>4920000</v>
      </c>
      <c r="C16" s="16"/>
      <c r="D16" s="29"/>
    </row>
    <row r="17" spans="1:4" x14ac:dyDescent="0.25">
      <c r="A17" s="26" t="s">
        <v>27</v>
      </c>
      <c r="B17" s="4" t="s">
        <v>541</v>
      </c>
      <c r="C17" s="23"/>
      <c r="D17" s="24"/>
    </row>
    <row r="18" spans="1:4" ht="27.6" customHeight="1" x14ac:dyDescent="0.25">
      <c r="A18" s="26" t="s">
        <v>28</v>
      </c>
      <c r="B18" s="5" t="s">
        <v>1497</v>
      </c>
      <c r="C18" s="310" t="s">
        <v>1498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1055</v>
      </c>
      <c r="C21" s="25" t="s">
        <v>1499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t="e">
        <v>#DIV/0!</v>
      </c>
      <c r="C70" s="1" t="e">
        <v>#DIV/0!</v>
      </c>
      <c r="D70" s="1" t="e">
        <v>#DIV/0!</v>
      </c>
    </row>
    <row r="71" spans="1:4" s="16" customFormat="1" ht="30" x14ac:dyDescent="0.25">
      <c r="A71" s="14" t="s">
        <v>86</v>
      </c>
      <c r="B71" s="1" t="e">
        <v>#DIV/0!</v>
      </c>
      <c r="C71" s="1" t="e">
        <v>#DIV/0!</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4920000</v>
      </c>
      <c r="C85" s="2">
        <v>4920000</v>
      </c>
      <c r="D85" s="2">
        <v>4920000</v>
      </c>
    </row>
    <row r="86" spans="1:4" x14ac:dyDescent="0.25">
      <c r="A86" s="26" t="s">
        <v>98</v>
      </c>
      <c r="B86" s="2">
        <v>0</v>
      </c>
      <c r="C86" s="2">
        <v>0</v>
      </c>
      <c r="D86" s="2">
        <v>0</v>
      </c>
    </row>
    <row r="87" spans="1:4" x14ac:dyDescent="0.25">
      <c r="A87" s="26" t="s">
        <v>99</v>
      </c>
      <c r="B87" s="2">
        <v>4920000</v>
      </c>
      <c r="C87" s="2">
        <v>4920000</v>
      </c>
      <c r="D87" s="2">
        <v>4920000</v>
      </c>
    </row>
    <row r="88" spans="1:4" x14ac:dyDescent="0.25">
      <c r="A88" s="26" t="s">
        <v>100</v>
      </c>
      <c r="B88" s="2">
        <v>4920000</v>
      </c>
      <c r="C88" s="2">
        <v>4920000</v>
      </c>
      <c r="D88" s="2">
        <v>4920000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t="e">
        <v>#DIV/0!</v>
      </c>
      <c r="C185" s="1" t="e">
        <v>#DIV/0!</v>
      </c>
      <c r="D185" s="1" t="e">
        <v>#DIV/0!</v>
      </c>
    </row>
    <row r="186" spans="1:4" ht="30" x14ac:dyDescent="0.25">
      <c r="A186" s="14" t="s">
        <v>86</v>
      </c>
      <c r="B186" s="1" t="e">
        <v>#DIV/0!</v>
      </c>
      <c r="C186" s="1" t="e">
        <v>#DIV/0!</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R218"/>
  <sheetViews>
    <sheetView workbookViewId="0">
      <selection activeCell="I8" sqref="I8"/>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7333960</v>
      </c>
      <c r="C2" s="8"/>
      <c r="D2" s="9"/>
    </row>
    <row r="3" spans="1:4" x14ac:dyDescent="0.25">
      <c r="A3" s="26" t="s">
        <v>2</v>
      </c>
      <c r="B3" s="34">
        <v>4021019537325</v>
      </c>
      <c r="C3" s="23"/>
      <c r="D3" s="24"/>
    </row>
    <row r="4" spans="1:4" ht="31.35" customHeight="1" x14ac:dyDescent="0.25">
      <c r="A4" s="26" t="s">
        <v>3</v>
      </c>
      <c r="B4" s="324" t="s">
        <v>391</v>
      </c>
      <c r="C4" s="305"/>
      <c r="D4" s="306"/>
    </row>
    <row r="5" spans="1:4" x14ac:dyDescent="0.25">
      <c r="A5" s="26" t="s">
        <v>5</v>
      </c>
      <c r="B5" s="4" t="s">
        <v>1475</v>
      </c>
      <c r="C5" s="23" t="s">
        <v>1500</v>
      </c>
      <c r="D5" s="24" t="s">
        <v>8</v>
      </c>
    </row>
    <row r="6" spans="1:4" x14ac:dyDescent="0.25">
      <c r="A6" s="26" t="s">
        <v>9</v>
      </c>
      <c r="B6" s="32"/>
      <c r="C6" s="16"/>
      <c r="D6" s="29"/>
    </row>
    <row r="7" spans="1:4" x14ac:dyDescent="0.25">
      <c r="A7" s="26" t="s">
        <v>10</v>
      </c>
      <c r="B7" s="67">
        <v>43504.695833333331</v>
      </c>
      <c r="C7" s="16"/>
      <c r="D7" s="29"/>
    </row>
    <row r="8" spans="1:4" x14ac:dyDescent="0.25">
      <c r="A8" s="26" t="s">
        <v>11</v>
      </c>
      <c r="B8" s="4" t="s">
        <v>1501</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1496</v>
      </c>
      <c r="C14" s="23"/>
      <c r="D14" s="24"/>
    </row>
    <row r="15" spans="1:4" x14ac:dyDescent="0.25">
      <c r="A15" s="26" t="s">
        <v>24</v>
      </c>
      <c r="B15" s="4" t="s">
        <v>390</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1502</v>
      </c>
      <c r="C18" s="310" t="s">
        <v>1503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726</v>
      </c>
      <c r="C21" s="25" t="s">
        <v>520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28.126159948246421</v>
      </c>
      <c r="C55" s="1">
        <v>0</v>
      </c>
      <c r="D55" s="1">
        <v>0</v>
      </c>
    </row>
    <row r="56" spans="1:4" x14ac:dyDescent="0.25">
      <c r="A56" s="26" t="s">
        <v>71</v>
      </c>
      <c r="B56" s="1">
        <v>30.037488815647901</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0.14145693830789119</v>
      </c>
      <c r="C59" s="1">
        <v>2.1210482220313278E-6</v>
      </c>
      <c r="D59" s="1">
        <v>2.1210482220313278E-6</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6.3631446660939839E-2</v>
      </c>
      <c r="C62" s="1">
        <v>6.3631446660939839E-2</v>
      </c>
      <c r="D62" s="1">
        <v>6.3631446660939839E-2</v>
      </c>
    </row>
    <row r="63" spans="1:4" ht="32.1" customHeight="1" x14ac:dyDescent="0.25">
      <c r="A63" s="14" t="s">
        <v>78</v>
      </c>
      <c r="B63" s="1">
        <v>6.7955557065679045E-2</v>
      </c>
      <c r="C63" s="1">
        <v>6.7955557065679045E-2</v>
      </c>
      <c r="D63" s="1">
        <v>6.7955557065679045E-2</v>
      </c>
    </row>
    <row r="64" spans="1:4" ht="32.1" customHeight="1" x14ac:dyDescent="0.25">
      <c r="A64" s="14" t="s">
        <v>79</v>
      </c>
      <c r="B64" s="1">
        <v>-5.9384068442118347E-2</v>
      </c>
      <c r="C64" s="1">
        <v>-30000</v>
      </c>
      <c r="D64" s="1">
        <v>-30000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1.262487479858903</v>
      </c>
      <c r="C67" s="1">
        <v>1</v>
      </c>
      <c r="D67" s="1">
        <v>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15.7155</v>
      </c>
      <c r="C70" s="1">
        <v>15.7155</v>
      </c>
      <c r="D70" s="1">
        <v>15.7155</v>
      </c>
    </row>
    <row r="71" spans="1:4" s="16" customFormat="1" ht="30" x14ac:dyDescent="0.25">
      <c r="A71" s="14" t="s">
        <v>86</v>
      </c>
      <c r="B71" s="1">
        <v>15.7155</v>
      </c>
      <c r="C71" s="1">
        <v>15.7155</v>
      </c>
      <c r="D71" s="1">
        <v>15.7155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-505186</v>
      </c>
      <c r="C79" s="2">
        <v>-1</v>
      </c>
      <c r="D79" s="2">
        <v>-1</v>
      </c>
    </row>
    <row r="80" spans="1:4" x14ac:dyDescent="0.25">
      <c r="A80" s="26" t="s">
        <v>93</v>
      </c>
      <c r="B80" s="2">
        <v>132605</v>
      </c>
      <c r="C80" s="2">
        <v>0</v>
      </c>
      <c r="D80" s="2">
        <v>0</v>
      </c>
    </row>
    <row r="81" spans="1:4" x14ac:dyDescent="0.25">
      <c r="A81" s="26" t="s">
        <v>94</v>
      </c>
      <c r="B81" s="2">
        <v>132605</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471465</v>
      </c>
      <c r="C85" s="2">
        <v>471465</v>
      </c>
      <c r="D85" s="2">
        <v>471465</v>
      </c>
    </row>
    <row r="86" spans="1:4" x14ac:dyDescent="0.25">
      <c r="A86" s="26" t="s">
        <v>98</v>
      </c>
      <c r="B86" s="2">
        <v>30000</v>
      </c>
      <c r="C86" s="2">
        <v>30000</v>
      </c>
      <c r="D86" s="2">
        <v>30000</v>
      </c>
    </row>
    <row r="87" spans="1:4" x14ac:dyDescent="0.25">
      <c r="A87" s="26" t="s">
        <v>99</v>
      </c>
      <c r="B87" s="2">
        <v>441465</v>
      </c>
      <c r="C87" s="2">
        <v>441465</v>
      </c>
      <c r="D87" s="2">
        <v>441465</v>
      </c>
    </row>
    <row r="88" spans="1:4" x14ac:dyDescent="0.25">
      <c r="A88" s="26" t="s">
        <v>100</v>
      </c>
      <c r="B88" s="2">
        <v>471465</v>
      </c>
      <c r="C88" s="2">
        <v>471465</v>
      </c>
      <c r="D88" s="2">
        <v>471465</v>
      </c>
    </row>
    <row r="89" spans="1:4" x14ac:dyDescent="0.25">
      <c r="A89" s="26" t="s">
        <v>101</v>
      </c>
      <c r="B89" s="2">
        <v>441465</v>
      </c>
      <c r="C89" s="2">
        <v>441465</v>
      </c>
      <c r="D89" s="2">
        <v>441465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30000</v>
      </c>
      <c r="C95" s="2">
        <v>30000</v>
      </c>
      <c r="D95" s="2">
        <v>30000</v>
      </c>
    </row>
    <row r="96" spans="1:4" x14ac:dyDescent="0.25">
      <c r="A96" s="41" t="s">
        <v>105</v>
      </c>
      <c r="B96" s="2">
        <v>-505186</v>
      </c>
      <c r="C96" s="2">
        <v>-1</v>
      </c>
      <c r="D96" s="2">
        <v>-1</v>
      </c>
    </row>
    <row r="97" spans="1:4" x14ac:dyDescent="0.25">
      <c r="A97" s="41" t="s">
        <v>106</v>
      </c>
      <c r="B97" s="33">
        <v>-5.9384068442118347E-2</v>
      </c>
      <c r="C97" s="33">
        <v>-30000</v>
      </c>
      <c r="D97" s="33">
        <v>-30000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30000</v>
      </c>
      <c r="C118" s="2">
        <v>30000</v>
      </c>
      <c r="D118" s="2">
        <v>30000</v>
      </c>
    </row>
    <row r="119" spans="1:4" x14ac:dyDescent="0.25">
      <c r="A119" s="26" t="s">
        <v>108</v>
      </c>
      <c r="B119" s="2">
        <v>637791</v>
      </c>
      <c r="C119" s="2">
        <v>1</v>
      </c>
      <c r="D119" s="2">
        <v>1</v>
      </c>
    </row>
    <row r="136" spans="1:4" x14ac:dyDescent="0.25">
      <c r="A136" s="3" t="s">
        <v>109</v>
      </c>
    </row>
    <row r="138" spans="1:4" x14ac:dyDescent="0.25">
      <c r="A138" s="25"/>
      <c r="B138" s="12">
        <v>2023</v>
      </c>
      <c r="C138" s="12">
        <v>2024</v>
      </c>
      <c r="D138" s="12">
        <v>2025</v>
      </c>
    </row>
    <row r="139" spans="1:4" ht="32.1" customHeight="1" x14ac:dyDescent="0.25">
      <c r="A139" s="26" t="s">
        <v>77</v>
      </c>
      <c r="B139" s="1">
        <v>6.3631446660939839E-2</v>
      </c>
      <c r="C139" s="1">
        <v>6.3631446660939839E-2</v>
      </c>
      <c r="D139" s="1">
        <v>6.3631446660939839E-2</v>
      </c>
    </row>
    <row r="140" spans="1:4" ht="30" x14ac:dyDescent="0.25">
      <c r="A140" s="14" t="s">
        <v>78</v>
      </c>
      <c r="B140" s="1">
        <v>6.7955557065679045E-2</v>
      </c>
      <c r="C140" s="1">
        <v>6.7955557065679045E-2</v>
      </c>
      <c r="D140" s="1">
        <v>6.7955557065679045E-2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28.126159948246421</v>
      </c>
      <c r="C163" s="1">
        <v>0</v>
      </c>
      <c r="D163" s="1">
        <v>0</v>
      </c>
    </row>
    <row r="164" spans="1:4" x14ac:dyDescent="0.25">
      <c r="A164" s="26" t="s">
        <v>71</v>
      </c>
      <c r="B164" s="1">
        <v>30.037488815647901</v>
      </c>
      <c r="C164" s="1">
        <v>0</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15.7155</v>
      </c>
      <c r="C185" s="1">
        <v>15.7155</v>
      </c>
      <c r="D185" s="1">
        <v>15.7155</v>
      </c>
    </row>
    <row r="186" spans="1:4" ht="30" x14ac:dyDescent="0.25">
      <c r="A186" s="14" t="s">
        <v>86</v>
      </c>
      <c r="B186" s="1">
        <v>15.7155</v>
      </c>
      <c r="C186" s="1">
        <v>15.7155</v>
      </c>
      <c r="D186" s="1">
        <v>15.7155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R218"/>
  <sheetViews>
    <sheetView workbookViewId="0">
      <selection activeCell="B15" sqref="B15"/>
    </sheetView>
  </sheetViews>
  <sheetFormatPr defaultColWidth="8.85546875" defaultRowHeight="15" x14ac:dyDescent="0.25"/>
  <cols>
    <col min="1" max="1" width="41.42578125" customWidth="1"/>
    <col min="2" max="2" width="19.42578125" customWidth="1"/>
    <col min="3" max="3" width="20.140625" customWidth="1"/>
    <col min="4" max="4" width="17.28515625" customWidth="1"/>
    <col min="7" max="7" width="16.85546875" customWidth="1"/>
  </cols>
  <sheetData>
    <row r="1" spans="1:17" ht="23.1" customHeight="1" x14ac:dyDescent="0.3">
      <c r="A1" s="298" t="s">
        <v>0</v>
      </c>
      <c r="B1" s="299"/>
      <c r="C1" s="299"/>
      <c r="D1" s="299"/>
    </row>
    <row r="2" spans="1:17" x14ac:dyDescent="0.25">
      <c r="A2" s="26" t="s">
        <v>1</v>
      </c>
      <c r="B2" s="61">
        <v>5496667</v>
      </c>
      <c r="C2" s="23"/>
      <c r="D2" s="24"/>
      <c r="G2" s="66"/>
      <c r="H2" s="66"/>
      <c r="I2" s="66"/>
      <c r="J2" s="66"/>
      <c r="K2" s="66"/>
      <c r="M2" s="67"/>
    </row>
    <row r="3" spans="1:17" x14ac:dyDescent="0.25">
      <c r="A3" s="26" t="s">
        <v>2</v>
      </c>
      <c r="B3" s="34">
        <v>4021000130488</v>
      </c>
      <c r="C3" s="23"/>
      <c r="D3" s="24"/>
      <c r="G3" s="65"/>
      <c r="H3" s="65"/>
      <c r="I3" s="65"/>
      <c r="J3" s="65"/>
      <c r="K3" s="65"/>
      <c r="L3" s="65"/>
      <c r="M3" s="65"/>
      <c r="N3" s="65"/>
      <c r="O3" s="65"/>
      <c r="P3" s="65"/>
      <c r="Q3" s="65"/>
    </row>
    <row r="4" spans="1:17" ht="38.1" customHeight="1" x14ac:dyDescent="0.25">
      <c r="A4" s="26" t="s">
        <v>3</v>
      </c>
      <c r="B4" s="324" t="s">
        <v>392</v>
      </c>
      <c r="C4" s="305"/>
      <c r="D4" s="306"/>
      <c r="I4" s="16"/>
      <c r="P4" s="90"/>
      <c r="Q4" s="90"/>
    </row>
    <row r="5" spans="1:17" x14ac:dyDescent="0.25">
      <c r="A5" s="26" t="s">
        <v>5</v>
      </c>
      <c r="B5" s="4" t="s">
        <v>1475</v>
      </c>
      <c r="C5" s="23" t="s">
        <v>1504</v>
      </c>
      <c r="D5" s="24" t="s">
        <v>527</v>
      </c>
      <c r="G5" s="66"/>
      <c r="H5" s="66"/>
      <c r="I5" s="66"/>
      <c r="J5" s="66"/>
      <c r="K5" s="66"/>
      <c r="L5" s="66"/>
      <c r="M5" s="66"/>
      <c r="N5" s="66"/>
      <c r="O5" s="66"/>
      <c r="P5" s="66"/>
      <c r="Q5" s="66"/>
    </row>
    <row r="6" spans="1:17" x14ac:dyDescent="0.25">
      <c r="A6" s="26" t="s">
        <v>9</v>
      </c>
      <c r="B6" s="32"/>
      <c r="C6" s="16"/>
      <c r="D6" s="29"/>
      <c r="G6" s="66"/>
      <c r="H6" s="66"/>
      <c r="I6" s="66"/>
      <c r="J6" s="66"/>
      <c r="K6" s="66"/>
      <c r="L6" s="66"/>
      <c r="M6" s="66"/>
      <c r="N6" s="66"/>
      <c r="O6" s="66"/>
      <c r="P6" s="66"/>
      <c r="Q6" s="66"/>
    </row>
    <row r="7" spans="1:17" x14ac:dyDescent="0.25">
      <c r="A7" s="26" t="s">
        <v>10</v>
      </c>
      <c r="B7" s="32"/>
      <c r="C7" s="16"/>
      <c r="D7" s="29"/>
      <c r="H7" s="66"/>
      <c r="I7" s="66"/>
      <c r="J7" s="66"/>
      <c r="K7" s="66"/>
      <c r="L7" s="66"/>
      <c r="M7" s="66"/>
      <c r="N7" s="66"/>
      <c r="O7" s="66"/>
      <c r="P7" s="66"/>
      <c r="Q7" s="66"/>
    </row>
    <row r="8" spans="1:17" x14ac:dyDescent="0.25">
      <c r="A8" s="26" t="s">
        <v>11</v>
      </c>
      <c r="B8" s="4" t="s">
        <v>1505</v>
      </c>
      <c r="C8" s="23"/>
      <c r="D8" s="24"/>
      <c r="H8" s="66"/>
      <c r="I8" s="66"/>
      <c r="J8" s="66"/>
      <c r="K8" s="66"/>
      <c r="L8" s="66"/>
      <c r="M8" s="66"/>
      <c r="N8" s="66"/>
      <c r="O8" s="66"/>
      <c r="P8" s="66"/>
      <c r="Q8" s="66"/>
    </row>
    <row r="9" spans="1:17" x14ac:dyDescent="0.25">
      <c r="A9" s="26" t="s">
        <v>13</v>
      </c>
      <c r="B9" s="4" t="s">
        <v>14</v>
      </c>
      <c r="C9" s="23"/>
      <c r="D9" s="24"/>
      <c r="H9" s="66"/>
      <c r="I9" s="66"/>
      <c r="J9" s="66"/>
      <c r="K9" s="66"/>
      <c r="L9" s="66"/>
      <c r="M9" s="66"/>
      <c r="N9" s="66"/>
      <c r="O9" s="66"/>
      <c r="P9" s="66"/>
      <c r="Q9" s="66"/>
    </row>
    <row r="10" spans="1:17" x14ac:dyDescent="0.25">
      <c r="A10" s="26" t="s">
        <v>15</v>
      </c>
      <c r="B10" s="4" t="s">
        <v>1106</v>
      </c>
      <c r="C10" s="23"/>
      <c r="D10" s="24"/>
      <c r="G10" s="66"/>
      <c r="H10" s="66"/>
      <c r="I10" s="66"/>
      <c r="J10" s="66"/>
      <c r="K10" s="66"/>
      <c r="L10" s="66"/>
      <c r="M10" s="66"/>
      <c r="N10" s="66"/>
      <c r="O10" s="66"/>
      <c r="P10" s="66"/>
      <c r="Q10" s="66"/>
    </row>
    <row r="11" spans="1:17" x14ac:dyDescent="0.25">
      <c r="A11" s="26" t="s">
        <v>17</v>
      </c>
      <c r="B11" s="32" t="s">
        <v>1107</v>
      </c>
      <c r="C11" s="16"/>
      <c r="D11" s="29"/>
      <c r="G11" s="66"/>
      <c r="H11" s="66"/>
      <c r="I11" s="66"/>
      <c r="J11" s="66"/>
      <c r="K11" s="66"/>
      <c r="L11" s="66"/>
      <c r="M11" s="66"/>
      <c r="N11" s="66"/>
      <c r="O11" s="66"/>
      <c r="P11" s="66"/>
      <c r="Q11" s="66"/>
    </row>
    <row r="12" spans="1:17" x14ac:dyDescent="0.25">
      <c r="A12" s="26" t="s">
        <v>19</v>
      </c>
      <c r="B12" s="46">
        <v>5000</v>
      </c>
      <c r="C12" s="23"/>
      <c r="D12" s="24"/>
      <c r="H12" s="66"/>
      <c r="I12" s="66"/>
      <c r="J12" s="66"/>
      <c r="K12" s="66"/>
      <c r="L12" s="66"/>
      <c r="M12" s="66"/>
      <c r="N12" s="66"/>
      <c r="O12" s="66"/>
      <c r="P12" s="66"/>
      <c r="Q12" s="66"/>
    </row>
    <row r="13" spans="1:17" x14ac:dyDescent="0.25">
      <c r="A13" s="26" t="s">
        <v>20</v>
      </c>
      <c r="B13" s="32" t="s">
        <v>21</v>
      </c>
      <c r="C13" s="16"/>
      <c r="D13" s="29"/>
      <c r="H13" s="66"/>
      <c r="I13" s="66"/>
      <c r="J13" s="66"/>
      <c r="K13" s="66"/>
      <c r="L13" s="66"/>
      <c r="M13" s="66"/>
      <c r="N13" s="66"/>
      <c r="O13" s="66"/>
      <c r="P13" s="66"/>
      <c r="Q13" s="66"/>
    </row>
    <row r="14" spans="1:17" x14ac:dyDescent="0.25">
      <c r="A14" s="26" t="s">
        <v>22</v>
      </c>
      <c r="B14" s="4" t="s">
        <v>1506</v>
      </c>
      <c r="C14" s="23"/>
      <c r="D14" s="24"/>
    </row>
    <row r="15" spans="1:17" x14ac:dyDescent="0.25">
      <c r="A15" s="26" t="s">
        <v>24</v>
      </c>
      <c r="B15" s="32" t="s">
        <v>393</v>
      </c>
      <c r="C15" s="16"/>
      <c r="D15" s="29"/>
    </row>
    <row r="16" spans="1:17" x14ac:dyDescent="0.25">
      <c r="A16" s="26" t="s">
        <v>26</v>
      </c>
      <c r="B16" s="46">
        <v>5000</v>
      </c>
      <c r="C16" s="23"/>
      <c r="D16" s="24"/>
    </row>
    <row r="17" spans="1:4" x14ac:dyDescent="0.25">
      <c r="A17" s="26" t="s">
        <v>27</v>
      </c>
      <c r="B17" s="4" t="s">
        <v>541</v>
      </c>
      <c r="C17" s="23"/>
      <c r="D17" s="24"/>
    </row>
    <row r="18" spans="1:4" ht="27.6" customHeight="1" x14ac:dyDescent="0.25">
      <c r="A18" s="26" t="s">
        <v>28</v>
      </c>
      <c r="B18" s="71" t="s">
        <v>1507</v>
      </c>
      <c r="C18" s="84" t="s">
        <v>1508</v>
      </c>
      <c r="D18" s="60"/>
    </row>
    <row r="19" spans="1:4" ht="22.35" customHeight="1" x14ac:dyDescent="0.3">
      <c r="A19" s="307" t="s">
        <v>31</v>
      </c>
      <c r="B19" s="308"/>
      <c r="C19" s="308"/>
      <c r="D19" s="308"/>
    </row>
    <row r="20" spans="1:4" x14ac:dyDescent="0.25">
      <c r="A20" s="26" t="s">
        <v>32</v>
      </c>
      <c r="B20" s="25"/>
      <c r="C20" s="25"/>
      <c r="D20" s="25"/>
    </row>
    <row r="21" spans="1:4" x14ac:dyDescent="0.25">
      <c r="A21" s="26" t="s">
        <v>33</v>
      </c>
      <c r="B21" s="25"/>
      <c r="C21" s="25"/>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68">
        <v>8</v>
      </c>
      <c r="C30" s="25"/>
      <c r="D30" s="25"/>
    </row>
    <row r="31" spans="1:4" x14ac:dyDescent="0.25">
      <c r="A31" s="26" t="s">
        <v>1884</v>
      </c>
      <c r="B31" s="68">
        <v>0</v>
      </c>
    </row>
    <row r="32" spans="1:4"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0.18032671430212571</v>
      </c>
      <c r="C53" s="1">
        <v>-23.17</v>
      </c>
      <c r="D53" s="1">
        <v>-41.64</v>
      </c>
    </row>
    <row r="54" spans="1:4" x14ac:dyDescent="0.25">
      <c r="A54" s="26" t="s">
        <v>69</v>
      </c>
      <c r="B54" s="1">
        <v>-2.628885354716179</v>
      </c>
      <c r="C54" s="1">
        <v>-51.812650018084369</v>
      </c>
      <c r="D54" s="1">
        <v>-42.204360712588041</v>
      </c>
    </row>
    <row r="55" spans="1:4" x14ac:dyDescent="0.25">
      <c r="A55" s="26" t="s">
        <v>70</v>
      </c>
      <c r="B55" s="1">
        <v>0.80000126720327447</v>
      </c>
      <c r="C55" s="1">
        <v>-92</v>
      </c>
      <c r="D55" s="1">
        <v>-119.68</v>
      </c>
    </row>
    <row r="56" spans="1:4" x14ac:dyDescent="0.25">
      <c r="A56" s="26" t="s">
        <v>71</v>
      </c>
      <c r="B56" s="1">
        <v>-0.1633690280885233</v>
      </c>
      <c r="C56" s="1">
        <v>19.16</v>
      </c>
      <c r="D56" s="1">
        <v>14.61</v>
      </c>
    </row>
    <row r="57" spans="1:4" x14ac:dyDescent="0.25">
      <c r="A57" s="13" t="s">
        <v>72</v>
      </c>
      <c r="B57" s="1"/>
      <c r="C57" s="1"/>
      <c r="D57" s="1"/>
    </row>
    <row r="58" spans="1:4" x14ac:dyDescent="0.25">
      <c r="A58" s="26" t="s">
        <v>73</v>
      </c>
      <c r="B58" s="1">
        <v>1.0429470663915841</v>
      </c>
      <c r="C58" s="1">
        <v>13.18014385610752</v>
      </c>
      <c r="D58" s="1">
        <v>0</v>
      </c>
    </row>
    <row r="59" spans="1:4" ht="29.45" customHeight="1" x14ac:dyDescent="0.25">
      <c r="A59" s="26" t="s">
        <v>74</v>
      </c>
      <c r="B59" s="1">
        <v>5.6355282283246817</v>
      </c>
      <c r="C59" s="1">
        <v>4.4301467447101448</v>
      </c>
      <c r="D59" s="1">
        <v>2.3534221992643221</v>
      </c>
    </row>
    <row r="60" spans="1:4" ht="30" x14ac:dyDescent="0.25">
      <c r="A60" s="14" t="s">
        <v>75</v>
      </c>
      <c r="B60" s="1">
        <v>27.637159561870931</v>
      </c>
      <c r="C60" s="1">
        <v>11.900309410858959</v>
      </c>
      <c r="D60" s="1">
        <v>5.489591790767232</v>
      </c>
    </row>
    <row r="61" spans="1:4" x14ac:dyDescent="0.25">
      <c r="A61" s="13" t="s">
        <v>76</v>
      </c>
      <c r="B61" s="1"/>
      <c r="C61" s="1"/>
      <c r="D61" s="1"/>
    </row>
    <row r="62" spans="1:4" ht="32.1" customHeight="1" x14ac:dyDescent="0.25">
      <c r="A62" s="26" t="s">
        <v>77</v>
      </c>
      <c r="B62" s="1">
        <v>5.8656594248639538</v>
      </c>
      <c r="C62" s="1">
        <v>5.8008160826401358</v>
      </c>
      <c r="D62" s="1">
        <v>8.5289128131333865</v>
      </c>
    </row>
    <row r="63" spans="1:4" ht="32.1" customHeight="1" x14ac:dyDescent="0.25">
      <c r="A63" s="14" t="s">
        <v>78</v>
      </c>
      <c r="B63" s="1">
        <v>-1.1978319518021741</v>
      </c>
      <c r="C63" s="1">
        <v>-1.208297919100884</v>
      </c>
      <c r="D63" s="1">
        <v>-1.041452486425793</v>
      </c>
    </row>
    <row r="64" spans="1:4" ht="32.1" customHeight="1" x14ac:dyDescent="0.25">
      <c r="A64" s="14" t="s">
        <v>79</v>
      </c>
      <c r="B64" s="1">
        <v>-50.293816253217173</v>
      </c>
      <c r="C64" s="1">
        <v>-2.8424046260978888</v>
      </c>
      <c r="D64" s="1">
        <v>-7.2035567148223087</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1.002007682626046</v>
      </c>
      <c r="C67" s="1">
        <v>0.81187407598350581</v>
      </c>
      <c r="D67" s="1">
        <v>0.70721026349995963</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0.107909320627079</v>
      </c>
      <c r="C70" s="1">
        <v>0.11417502219761951</v>
      </c>
      <c r="D70" s="1">
        <v>6.2989964435020196E-2</v>
      </c>
    </row>
    <row r="71" spans="1:4" s="16" customFormat="1" ht="30" x14ac:dyDescent="0.25">
      <c r="A71" s="14" t="s">
        <v>86</v>
      </c>
      <c r="B71" s="1">
        <v>7.1456612922575546E-2</v>
      </c>
      <c r="C71" s="1">
        <v>0.1136389358905914</v>
      </c>
      <c r="D71" s="1">
        <v>6.2989964435020196E-2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10886038</v>
      </c>
      <c r="C78" s="2">
        <v>9028224</v>
      </c>
      <c r="D78" s="2">
        <v>6288009</v>
      </c>
    </row>
    <row r="79" spans="1:4" x14ac:dyDescent="0.25">
      <c r="A79" s="26" t="s">
        <v>92</v>
      </c>
      <c r="B79" s="2">
        <v>-294514</v>
      </c>
      <c r="C79" s="2">
        <v>-6555237</v>
      </c>
      <c r="D79" s="2">
        <v>-2653814</v>
      </c>
    </row>
    <row r="80" spans="1:4" x14ac:dyDescent="0.25">
      <c r="A80" s="26" t="s">
        <v>93</v>
      </c>
      <c r="B80" s="2">
        <v>22447</v>
      </c>
      <c r="C80" s="2">
        <v>-2931653</v>
      </c>
      <c r="D80" s="2">
        <v>-2618074</v>
      </c>
    </row>
    <row r="81" spans="1:4" x14ac:dyDescent="0.25">
      <c r="A81" s="26" t="s">
        <v>94</v>
      </c>
      <c r="B81" s="2">
        <v>20202</v>
      </c>
      <c r="C81" s="2">
        <v>0</v>
      </c>
      <c r="D81" s="2">
        <v>0</v>
      </c>
    </row>
    <row r="82" spans="1:4" x14ac:dyDescent="0.25">
      <c r="A82" s="26" t="s">
        <v>95</v>
      </c>
      <c r="B82" s="25">
        <v>0</v>
      </c>
      <c r="C82" s="25">
        <v>2931653</v>
      </c>
      <c r="D82" s="25">
        <v>2618074</v>
      </c>
    </row>
    <row r="83" spans="1:4" ht="15.95" customHeight="1" x14ac:dyDescent="0.25"/>
    <row r="84" spans="1:4" ht="15.75" x14ac:dyDescent="0.25">
      <c r="A84" s="11" t="s">
        <v>96</v>
      </c>
      <c r="B84" s="12">
        <v>2023</v>
      </c>
      <c r="C84" s="12">
        <v>2024</v>
      </c>
      <c r="D84" s="12">
        <v>2025</v>
      </c>
    </row>
    <row r="85" spans="1:4" x14ac:dyDescent="0.25">
      <c r="A85" s="26" t="s">
        <v>97</v>
      </c>
      <c r="B85" s="2">
        <v>2525246</v>
      </c>
      <c r="C85" s="2">
        <v>3186442</v>
      </c>
      <c r="D85" s="2">
        <v>2187646</v>
      </c>
    </row>
    <row r="86" spans="1:4" x14ac:dyDescent="0.25">
      <c r="A86" s="26" t="s">
        <v>98</v>
      </c>
      <c r="B86" s="2">
        <v>14812233</v>
      </c>
      <c r="C86" s="2">
        <v>18483964</v>
      </c>
      <c r="D86" s="2">
        <v>18658242</v>
      </c>
    </row>
    <row r="87" spans="1:4" x14ac:dyDescent="0.25">
      <c r="A87" s="26" t="s">
        <v>99</v>
      </c>
      <c r="B87" s="2">
        <v>-12365869</v>
      </c>
      <c r="C87" s="2">
        <v>-15297522</v>
      </c>
      <c r="D87" s="2">
        <v>-17915596</v>
      </c>
    </row>
    <row r="88" spans="1:4" x14ac:dyDescent="0.25">
      <c r="A88" s="26" t="s">
        <v>100</v>
      </c>
      <c r="B88" s="2">
        <v>2525246</v>
      </c>
      <c r="C88" s="2">
        <v>3186442</v>
      </c>
      <c r="D88" s="2">
        <v>2187646</v>
      </c>
    </row>
    <row r="89" spans="1:4" x14ac:dyDescent="0.25">
      <c r="A89" s="26" t="s">
        <v>101</v>
      </c>
      <c r="B89" s="2">
        <v>-12286987</v>
      </c>
      <c r="C89" s="2">
        <v>-15297522</v>
      </c>
      <c r="D89" s="2">
        <v>-16470596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14812233</v>
      </c>
      <c r="C95" s="2">
        <v>18483964</v>
      </c>
      <c r="D95" s="2">
        <v>18658242</v>
      </c>
    </row>
    <row r="96" spans="1:4" x14ac:dyDescent="0.25">
      <c r="A96" s="41" t="s">
        <v>105</v>
      </c>
      <c r="B96" s="2">
        <v>-294514</v>
      </c>
      <c r="C96" s="2">
        <v>-6502932</v>
      </c>
      <c r="D96" s="2">
        <v>-2590143</v>
      </c>
    </row>
    <row r="97" spans="1:4" x14ac:dyDescent="0.25">
      <c r="A97" s="41" t="s">
        <v>106</v>
      </c>
      <c r="B97" s="33">
        <v>-50.293816253217173</v>
      </c>
      <c r="C97" s="33">
        <v>-2.8424046260978888</v>
      </c>
      <c r="D97" s="33">
        <v>-7.2035567148223087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14812233</v>
      </c>
      <c r="C118" s="2">
        <v>18483964</v>
      </c>
      <c r="D118" s="2">
        <v>18658242</v>
      </c>
    </row>
    <row r="119" spans="1:4" x14ac:dyDescent="0.25">
      <c r="A119" s="26" t="s">
        <v>108</v>
      </c>
      <c r="B119" s="2">
        <v>11202999</v>
      </c>
      <c r="C119" s="2">
        <v>12651808</v>
      </c>
      <c r="D119" s="2">
        <v>6323749</v>
      </c>
    </row>
    <row r="136" spans="1:4" x14ac:dyDescent="0.25">
      <c r="A136" s="3" t="s">
        <v>109</v>
      </c>
    </row>
    <row r="138" spans="1:4" x14ac:dyDescent="0.25">
      <c r="A138" s="25"/>
      <c r="B138" s="12">
        <v>2023</v>
      </c>
      <c r="C138" s="12">
        <v>2024</v>
      </c>
      <c r="D138" s="12">
        <v>2025</v>
      </c>
    </row>
    <row r="139" spans="1:4" ht="32.1" customHeight="1" x14ac:dyDescent="0.25">
      <c r="A139" s="26" t="s">
        <v>77</v>
      </c>
      <c r="B139" s="1">
        <v>5.8656594248639538</v>
      </c>
      <c r="C139" s="1">
        <v>5.8008160826401358</v>
      </c>
      <c r="D139" s="1">
        <v>8.5289128131333865</v>
      </c>
    </row>
    <row r="140" spans="1:4" ht="30" x14ac:dyDescent="0.25">
      <c r="A140" s="14" t="s">
        <v>78</v>
      </c>
      <c r="B140" s="1">
        <v>-1.1978319518021741</v>
      </c>
      <c r="C140" s="1">
        <v>-1.208297919100884</v>
      </c>
      <c r="D140" s="1">
        <v>-1.041452486425793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0.18032671430212571</v>
      </c>
      <c r="C161" s="1">
        <v>-23.17</v>
      </c>
      <c r="D161" s="1">
        <v>-41.64</v>
      </c>
    </row>
    <row r="162" spans="1:4" x14ac:dyDescent="0.25">
      <c r="A162" s="26" t="s">
        <v>69</v>
      </c>
      <c r="B162" s="1">
        <v>-2.628885354716179</v>
      </c>
      <c r="C162" s="1">
        <v>-51.812650018084369</v>
      </c>
      <c r="D162" s="1">
        <v>-42.204360712588041</v>
      </c>
    </row>
    <row r="163" spans="1:4" x14ac:dyDescent="0.25">
      <c r="A163" s="26" t="s">
        <v>70</v>
      </c>
      <c r="B163" s="1">
        <v>0.80000126720327447</v>
      </c>
      <c r="C163" s="1">
        <v>-92</v>
      </c>
      <c r="D163" s="1">
        <v>-119.68</v>
      </c>
    </row>
    <row r="164" spans="1:4" x14ac:dyDescent="0.25">
      <c r="A164" s="26" t="s">
        <v>71</v>
      </c>
      <c r="B164" s="1">
        <v>-0.1633690280885233</v>
      </c>
      <c r="C164" s="1">
        <v>19.16</v>
      </c>
      <c r="D164" s="1">
        <v>14.61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0.107909320627079</v>
      </c>
      <c r="C185" s="1">
        <v>0.11417502219761951</v>
      </c>
      <c r="D185" s="1">
        <v>6.2989964435020196E-2</v>
      </c>
    </row>
    <row r="186" spans="1:4" ht="30" x14ac:dyDescent="0.25">
      <c r="A186" s="14" t="s">
        <v>86</v>
      </c>
      <c r="B186" s="1">
        <v>7.1456612922575546E-2</v>
      </c>
      <c r="C186" s="1">
        <v>0.1136389358905914</v>
      </c>
      <c r="D186" s="1">
        <v>6.2989964435020196E-2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2">
    <mergeCell ref="A48:D48"/>
    <mergeCell ref="B40:D40"/>
    <mergeCell ref="A216:D216"/>
    <mergeCell ref="A1:D1"/>
    <mergeCell ref="B36:D36"/>
    <mergeCell ref="B35:D35"/>
    <mergeCell ref="B4:D4"/>
    <mergeCell ref="A208:D20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5634156</v>
      </c>
      <c r="C2" s="8"/>
      <c r="D2" s="9"/>
    </row>
    <row r="3" spans="1:4" x14ac:dyDescent="0.25">
      <c r="A3" s="26" t="s">
        <v>2</v>
      </c>
      <c r="B3" s="34">
        <v>4022002103620</v>
      </c>
      <c r="C3" s="23"/>
      <c r="D3" s="24"/>
    </row>
    <row r="4" spans="1:4" ht="31.35" customHeight="1" x14ac:dyDescent="0.25">
      <c r="A4" s="26" t="s">
        <v>3</v>
      </c>
      <c r="B4" s="324" t="s">
        <v>394</v>
      </c>
      <c r="C4" s="305"/>
      <c r="D4" s="306"/>
    </row>
    <row r="5" spans="1:4" x14ac:dyDescent="0.25">
      <c r="A5" s="26" t="s">
        <v>5</v>
      </c>
      <c r="B5" s="4" t="s">
        <v>1509</v>
      </c>
      <c r="C5" s="23" t="s">
        <v>1510</v>
      </c>
      <c r="D5" s="24" t="s">
        <v>1359</v>
      </c>
    </row>
    <row r="6" spans="1:4" x14ac:dyDescent="0.25">
      <c r="A6" s="26" t="s">
        <v>9</v>
      </c>
      <c r="B6" s="32"/>
      <c r="C6" s="16"/>
      <c r="D6" s="29"/>
    </row>
    <row r="7" spans="1:4" x14ac:dyDescent="0.25">
      <c r="A7" s="26" t="s">
        <v>10</v>
      </c>
      <c r="B7" s="32"/>
      <c r="C7" s="16"/>
      <c r="D7" s="29"/>
    </row>
    <row r="8" spans="1:4" x14ac:dyDescent="0.25">
      <c r="A8" s="26" t="s">
        <v>11</v>
      </c>
      <c r="B8" s="4" t="s">
        <v>1511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2440000</v>
      </c>
      <c r="C12" s="16"/>
      <c r="D12" s="29"/>
    </row>
    <row r="13" spans="1:4" x14ac:dyDescent="0.25">
      <c r="A13" s="26" t="s">
        <v>20</v>
      </c>
      <c r="B13" s="4" t="s">
        <v>541</v>
      </c>
      <c r="C13" s="23"/>
      <c r="D13" s="24"/>
    </row>
    <row r="14" spans="1:4" x14ac:dyDescent="0.25">
      <c r="A14" s="26" t="s">
        <v>22</v>
      </c>
      <c r="B14" s="4" t="s">
        <v>1512</v>
      </c>
      <c r="C14" s="23"/>
      <c r="D14" s="24"/>
    </row>
    <row r="15" spans="1:4" x14ac:dyDescent="0.25">
      <c r="A15" s="26" t="s">
        <v>24</v>
      </c>
      <c r="B15" s="4" t="s">
        <v>395</v>
      </c>
      <c r="C15" s="23"/>
      <c r="D15" s="24"/>
    </row>
    <row r="16" spans="1:4" x14ac:dyDescent="0.25">
      <c r="A16" s="26" t="s">
        <v>26</v>
      </c>
      <c r="B16" s="47">
        <v>2440000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874</v>
      </c>
      <c r="C21" s="25" t="s">
        <v>1513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78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-4.7699999999999996</v>
      </c>
      <c r="C53" s="1">
        <v>-8.8699999999999992</v>
      </c>
      <c r="D53" s="1">
        <v>-8.2100000000000009</v>
      </c>
    </row>
    <row r="54" spans="1:4" x14ac:dyDescent="0.25">
      <c r="A54" s="26" t="s">
        <v>69</v>
      </c>
      <c r="B54" s="1">
        <v>-31.255137806481361</v>
      </c>
      <c r="C54" s="1">
        <v>-33.56558166349317</v>
      </c>
      <c r="D54" s="1">
        <v>-26.363821686473859</v>
      </c>
    </row>
    <row r="55" spans="1:4" x14ac:dyDescent="0.25">
      <c r="A55" s="26" t="s">
        <v>70</v>
      </c>
      <c r="B55" s="1">
        <v>-1.28</v>
      </c>
      <c r="C55" s="1">
        <v>-2.9</v>
      </c>
      <c r="D55" s="1">
        <v>-2.97</v>
      </c>
    </row>
    <row r="56" spans="1:4" x14ac:dyDescent="0.25">
      <c r="A56" s="26" t="s">
        <v>71</v>
      </c>
      <c r="B56" s="1">
        <v>-7.81</v>
      </c>
      <c r="C56" s="1">
        <v>-20.25</v>
      </c>
      <c r="D56" s="1">
        <v>-26.11</v>
      </c>
    </row>
    <row r="57" spans="1:4" x14ac:dyDescent="0.25">
      <c r="A57" s="13" t="s">
        <v>72</v>
      </c>
      <c r="B57" s="1"/>
      <c r="C57" s="1"/>
      <c r="D57" s="1"/>
    </row>
    <row r="58" spans="1:4" x14ac:dyDescent="0.25">
      <c r="A58" s="26" t="s">
        <v>73</v>
      </c>
      <c r="B58" s="1">
        <v>1.301916361143771E-2</v>
      </c>
      <c r="C58" s="1">
        <v>0</v>
      </c>
      <c r="D58" s="1">
        <v>0</v>
      </c>
    </row>
    <row r="59" spans="1:4" ht="29.45" customHeight="1" x14ac:dyDescent="0.25">
      <c r="A59" s="26" t="s">
        <v>74</v>
      </c>
      <c r="B59" s="1">
        <v>0.32799559007338908</v>
      </c>
      <c r="C59" s="1">
        <v>0.38919391526740099</v>
      </c>
      <c r="D59" s="1">
        <v>0.41537614586849642</v>
      </c>
    </row>
    <row r="60" spans="1:4" ht="30" x14ac:dyDescent="0.25">
      <c r="A60" s="14" t="s">
        <v>75</v>
      </c>
      <c r="B60" s="1">
        <v>3.047989019390291</v>
      </c>
      <c r="C60" s="1">
        <v>1.7112264908150341</v>
      </c>
      <c r="D60" s="1">
        <v>1.735725079290859</v>
      </c>
    </row>
    <row r="61" spans="1:4" x14ac:dyDescent="0.25">
      <c r="A61" s="13" t="s">
        <v>76</v>
      </c>
      <c r="B61" s="1"/>
      <c r="C61" s="1"/>
      <c r="D61" s="1"/>
    </row>
    <row r="62" spans="1:4" ht="32.1" customHeight="1" x14ac:dyDescent="0.25">
      <c r="A62" s="26" t="s">
        <v>77</v>
      </c>
      <c r="B62" s="1">
        <v>0.28526791793795248</v>
      </c>
      <c r="C62" s="1">
        <v>0.30640153553529759</v>
      </c>
      <c r="D62" s="1">
        <v>0.3586674720697885</v>
      </c>
    </row>
    <row r="63" spans="1:4" ht="32.1" customHeight="1" x14ac:dyDescent="0.25">
      <c r="A63" s="14" t="s">
        <v>78</v>
      </c>
      <c r="B63" s="1">
        <v>1.739503951450234</v>
      </c>
      <c r="C63" s="1">
        <v>2.1362086918492551</v>
      </c>
      <c r="D63" s="1">
        <v>3.1539198098147661</v>
      </c>
    </row>
    <row r="64" spans="1:4" ht="32.1" customHeight="1" x14ac:dyDescent="0.25">
      <c r="A64" s="14" t="s">
        <v>79</v>
      </c>
      <c r="B64" s="1">
        <v>-178.25087715047249</v>
      </c>
      <c r="C64" s="1">
        <v>-19.534347047371551</v>
      </c>
      <c r="D64" s="1">
        <v>-23.675354786669828</v>
      </c>
    </row>
    <row r="65" spans="1:4" ht="30" x14ac:dyDescent="0.25">
      <c r="A65" s="14" t="s">
        <v>80</v>
      </c>
      <c r="B65" s="1">
        <v>-42.460045711328647</v>
      </c>
      <c r="C65" s="1">
        <v>-27.426061346121539</v>
      </c>
      <c r="D65" s="1">
        <v>-18.386654964201551</v>
      </c>
    </row>
    <row r="66" spans="1:4" x14ac:dyDescent="0.25">
      <c r="A66" s="13" t="s">
        <v>81</v>
      </c>
      <c r="B66" s="1"/>
      <c r="C66" s="1"/>
      <c r="D66" s="1"/>
    </row>
    <row r="67" spans="1:4" ht="32.1" customHeight="1" x14ac:dyDescent="0.25">
      <c r="A67" s="26" t="s">
        <v>82</v>
      </c>
      <c r="B67" s="1">
        <v>0.96303598836357618</v>
      </c>
      <c r="C67" s="1">
        <v>0.9372200334396269</v>
      </c>
      <c r="D67" s="1">
        <v>0.93824542782424958</v>
      </c>
    </row>
    <row r="68" spans="1:4" ht="30" x14ac:dyDescent="0.25">
      <c r="A68" s="14" t="s">
        <v>83</v>
      </c>
      <c r="B68" s="1">
        <v>1.1105069409869099</v>
      </c>
      <c r="C68" s="1">
        <v>0.60143642518271023</v>
      </c>
      <c r="D68" s="1">
        <v>0.71733088720120641</v>
      </c>
    </row>
    <row r="69" spans="1:4" ht="32.1" customHeight="1" x14ac:dyDescent="0.25">
      <c r="A69" s="13" t="s">
        <v>84</v>
      </c>
      <c r="B69" s="1"/>
      <c r="C69" s="1"/>
      <c r="D69" s="1"/>
    </row>
    <row r="70" spans="1:4" ht="32.1" customHeight="1" x14ac:dyDescent="0.25">
      <c r="A70" s="14" t="s">
        <v>85</v>
      </c>
      <c r="B70" s="1">
        <v>0.95929435749385394</v>
      </c>
      <c r="C70" s="1">
        <v>0.86095430407828921</v>
      </c>
      <c r="D70" s="1">
        <v>0.78501783094575361</v>
      </c>
    </row>
    <row r="71" spans="1:4" s="16" customFormat="1" ht="30" x14ac:dyDescent="0.25">
      <c r="A71" s="14" t="s">
        <v>86</v>
      </c>
      <c r="B71" s="1">
        <v>0.91057777644646731</v>
      </c>
      <c r="C71" s="1">
        <v>0.80906921046911817</v>
      </c>
      <c r="D71" s="1">
        <v>0.74380496837610577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69266948</v>
      </c>
      <c r="C78" s="2">
        <v>76349024</v>
      </c>
      <c r="D78" s="2">
        <v>79222930</v>
      </c>
    </row>
    <row r="79" spans="1:4" x14ac:dyDescent="0.25">
      <c r="A79" s="26" t="s">
        <v>92</v>
      </c>
      <c r="B79" s="2">
        <v>-21661332</v>
      </c>
      <c r="C79" s="2">
        <v>-25626994</v>
      </c>
      <c r="D79" s="2">
        <v>-20886192</v>
      </c>
    </row>
    <row r="80" spans="1:4" x14ac:dyDescent="0.25">
      <c r="A80" s="26" t="s">
        <v>93</v>
      </c>
      <c r="B80" s="2">
        <v>-3304698</v>
      </c>
      <c r="C80" s="2">
        <v>-6774470</v>
      </c>
      <c r="D80" s="2">
        <v>-6503292</v>
      </c>
    </row>
    <row r="81" spans="1:4" x14ac:dyDescent="0.25">
      <c r="A81" s="26" t="s">
        <v>94</v>
      </c>
      <c r="B81" s="2">
        <v>0</v>
      </c>
      <c r="C81" s="2">
        <v>0</v>
      </c>
      <c r="D81" s="2">
        <v>0</v>
      </c>
    </row>
    <row r="82" spans="1:4" x14ac:dyDescent="0.25">
      <c r="A82" s="26" t="s">
        <v>95</v>
      </c>
      <c r="B82" s="25">
        <v>3304698</v>
      </c>
      <c r="C82" s="25">
        <v>6774470</v>
      </c>
      <c r="D82" s="25">
        <v>6503292</v>
      </c>
    </row>
    <row r="83" spans="1:4" ht="15.95" customHeight="1" x14ac:dyDescent="0.25"/>
    <row r="84" spans="1:4" ht="15.75" x14ac:dyDescent="0.25">
      <c r="A84" s="11" t="s">
        <v>96</v>
      </c>
      <c r="B84" s="12">
        <v>2023</v>
      </c>
      <c r="C84" s="12">
        <v>2024</v>
      </c>
      <c r="D84" s="12">
        <v>2025</v>
      </c>
    </row>
    <row r="85" spans="1:4" x14ac:dyDescent="0.25">
      <c r="A85" s="26" t="s">
        <v>97</v>
      </c>
      <c r="B85" s="2">
        <v>257877358</v>
      </c>
      <c r="C85" s="2">
        <v>233260675</v>
      </c>
      <c r="D85" s="2">
        <v>218989301</v>
      </c>
    </row>
    <row r="86" spans="1:4" x14ac:dyDescent="0.25">
      <c r="A86" s="26" t="s">
        <v>98</v>
      </c>
      <c r="B86" s="2">
        <v>73564137</v>
      </c>
      <c r="C86" s="2">
        <v>71471429</v>
      </c>
      <c r="D86" s="2">
        <v>78544339</v>
      </c>
    </row>
    <row r="87" spans="1:4" x14ac:dyDescent="0.25">
      <c r="A87" s="26" t="s">
        <v>99</v>
      </c>
      <c r="B87" s="2">
        <v>42290296</v>
      </c>
      <c r="C87" s="2">
        <v>33457138</v>
      </c>
      <c r="D87" s="2">
        <v>24903721</v>
      </c>
    </row>
    <row r="88" spans="1:4" x14ac:dyDescent="0.25">
      <c r="A88" s="26" t="s">
        <v>100</v>
      </c>
      <c r="B88" s="2">
        <v>257877358</v>
      </c>
      <c r="C88" s="2">
        <v>233260675</v>
      </c>
      <c r="D88" s="2">
        <v>218989301</v>
      </c>
    </row>
    <row r="89" spans="1:4" x14ac:dyDescent="0.25">
      <c r="A89" s="26" t="s">
        <v>101</v>
      </c>
      <c r="B89" s="2">
        <v>184313221</v>
      </c>
      <c r="C89" s="2">
        <v>161789246</v>
      </c>
      <c r="D89" s="2">
        <v>140444962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73564137</v>
      </c>
      <c r="C95" s="2">
        <v>71471429</v>
      </c>
      <c r="D95" s="2">
        <v>78544339</v>
      </c>
    </row>
    <row r="96" spans="1:4" x14ac:dyDescent="0.25">
      <c r="A96" s="41" t="s">
        <v>105</v>
      </c>
      <c r="B96" s="2">
        <v>-412700</v>
      </c>
      <c r="C96" s="2">
        <v>-3658757</v>
      </c>
      <c r="D96" s="2">
        <v>-3317557</v>
      </c>
    </row>
    <row r="97" spans="1:4" x14ac:dyDescent="0.25">
      <c r="A97" s="41" t="s">
        <v>106</v>
      </c>
      <c r="B97" s="33">
        <v>-178.25087715047249</v>
      </c>
      <c r="C97" s="33">
        <v>-19.534347047371551</v>
      </c>
      <c r="D97" s="33">
        <v>-23.675354786669828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73564137</v>
      </c>
      <c r="C118" s="2">
        <v>71471429</v>
      </c>
      <c r="D118" s="2">
        <v>78544339</v>
      </c>
    </row>
    <row r="119" spans="1:4" x14ac:dyDescent="0.25">
      <c r="A119" s="26" t="s">
        <v>108</v>
      </c>
      <c r="B119" s="2">
        <v>87567206</v>
      </c>
      <c r="C119" s="2">
        <v>95573967</v>
      </c>
      <c r="D119" s="2">
        <v>93926926</v>
      </c>
    </row>
    <row r="136" spans="1:4" x14ac:dyDescent="0.25">
      <c r="A136" s="3" t="s">
        <v>109</v>
      </c>
    </row>
    <row r="138" spans="1:4" x14ac:dyDescent="0.25">
      <c r="A138" s="25"/>
      <c r="B138" s="12">
        <v>2023</v>
      </c>
      <c r="C138" s="12">
        <v>2024</v>
      </c>
      <c r="D138" s="12">
        <v>2025</v>
      </c>
    </row>
    <row r="139" spans="1:4" ht="32.1" customHeight="1" x14ac:dyDescent="0.25">
      <c r="A139" s="26" t="s">
        <v>77</v>
      </c>
      <c r="B139" s="1">
        <v>0.28526791793795248</v>
      </c>
      <c r="C139" s="1">
        <v>0.30640153553529759</v>
      </c>
      <c r="D139" s="1">
        <v>0.3586674720697885</v>
      </c>
    </row>
    <row r="140" spans="1:4" ht="30" x14ac:dyDescent="0.25">
      <c r="A140" s="14" t="s">
        <v>78</v>
      </c>
      <c r="B140" s="1">
        <v>1.739503951450234</v>
      </c>
      <c r="C140" s="1">
        <v>2.1362086918492551</v>
      </c>
      <c r="D140" s="1">
        <v>3.1539198098147661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-4.7699999999999996</v>
      </c>
      <c r="C161" s="1">
        <v>-8.8699999999999992</v>
      </c>
      <c r="D161" s="1">
        <v>-8.2100000000000009</v>
      </c>
    </row>
    <row r="162" spans="1:4" x14ac:dyDescent="0.25">
      <c r="A162" s="26" t="s">
        <v>69</v>
      </c>
      <c r="B162" s="1">
        <v>-31.255137806481361</v>
      </c>
      <c r="C162" s="1">
        <v>-33.56558166349317</v>
      </c>
      <c r="D162" s="1">
        <v>-26.363821686473859</v>
      </c>
    </row>
    <row r="163" spans="1:4" x14ac:dyDescent="0.25">
      <c r="A163" s="26" t="s">
        <v>70</v>
      </c>
      <c r="B163" s="1">
        <v>-1.28</v>
      </c>
      <c r="C163" s="1">
        <v>-2.9</v>
      </c>
      <c r="D163" s="1">
        <v>-2.97</v>
      </c>
    </row>
    <row r="164" spans="1:4" x14ac:dyDescent="0.25">
      <c r="A164" s="26" t="s">
        <v>71</v>
      </c>
      <c r="B164" s="1">
        <v>-7.81</v>
      </c>
      <c r="C164" s="1">
        <v>-20.25</v>
      </c>
      <c r="D164" s="1">
        <v>-26.11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0.95929435749385394</v>
      </c>
      <c r="C185" s="1">
        <v>0.86095430407828921</v>
      </c>
      <c r="D185" s="1">
        <v>0.78501783094575361</v>
      </c>
    </row>
    <row r="186" spans="1:4" ht="30" x14ac:dyDescent="0.25">
      <c r="A186" s="14" t="s">
        <v>86</v>
      </c>
      <c r="B186" s="1">
        <v>0.91057777644646731</v>
      </c>
      <c r="C186" s="1">
        <v>0.80906921046911817</v>
      </c>
      <c r="D186" s="1">
        <v>0.74380496837610577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1514</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9100-000000000000}"/>
  </hyperlinks>
  <pageMargins left="0.75" right="0.75" top="1" bottom="1" header="0.5" footer="0.5"/>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R218"/>
  <sheetViews>
    <sheetView workbookViewId="0">
      <selection activeCell="B15" sqref="B15"/>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15.7109375" customWidth="1"/>
  </cols>
  <sheetData>
    <row r="1" spans="1:16" ht="23.1" customHeight="1" x14ac:dyDescent="0.3">
      <c r="A1" s="298" t="s">
        <v>0</v>
      </c>
      <c r="B1" s="299"/>
      <c r="C1" s="299"/>
      <c r="D1" s="299"/>
      <c r="G1" s="16"/>
      <c r="H1" s="16"/>
      <c r="I1" s="16"/>
      <c r="J1" s="16"/>
      <c r="K1" s="16"/>
      <c r="L1" s="16"/>
      <c r="M1" s="16"/>
      <c r="O1" s="16"/>
      <c r="P1" s="16"/>
    </row>
    <row r="2" spans="1:16" x14ac:dyDescent="0.25">
      <c r="A2" s="26" t="s">
        <v>1</v>
      </c>
      <c r="B2" s="61">
        <v>5650321</v>
      </c>
      <c r="C2" s="23"/>
      <c r="D2" s="24"/>
      <c r="G2" s="16"/>
      <c r="H2" s="16"/>
      <c r="I2" s="16"/>
      <c r="J2" s="16"/>
      <c r="K2" s="16"/>
      <c r="L2" s="16"/>
      <c r="M2" s="16"/>
    </row>
    <row r="3" spans="1:16" x14ac:dyDescent="0.25">
      <c r="A3" s="26" t="s">
        <v>2</v>
      </c>
      <c r="B3" s="31">
        <v>4022002103689</v>
      </c>
      <c r="C3" s="16"/>
      <c r="D3" s="29"/>
      <c r="G3" s="16"/>
      <c r="H3" s="16"/>
      <c r="I3" s="16"/>
      <c r="J3" s="16"/>
      <c r="K3" s="16"/>
      <c r="L3" s="16"/>
      <c r="M3" s="16"/>
    </row>
    <row r="4" spans="1:16" ht="31.35" customHeight="1" x14ac:dyDescent="0.25">
      <c r="A4" s="26" t="s">
        <v>3</v>
      </c>
      <c r="B4" s="363" t="s">
        <v>396</v>
      </c>
      <c r="C4" s="301"/>
      <c r="D4" s="302"/>
      <c r="G4" s="16"/>
      <c r="H4" s="16"/>
      <c r="I4" s="16"/>
      <c r="J4" s="16"/>
      <c r="K4" s="16"/>
      <c r="L4" s="16"/>
      <c r="M4" s="16"/>
    </row>
    <row r="5" spans="1:16" x14ac:dyDescent="0.25">
      <c r="A5" s="26" t="s">
        <v>5</v>
      </c>
      <c r="B5" s="133" t="s">
        <v>1509</v>
      </c>
      <c r="C5" s="77" t="s">
        <v>1510</v>
      </c>
      <c r="D5" s="134" t="s">
        <v>527</v>
      </c>
      <c r="G5" s="16"/>
      <c r="H5" s="16"/>
      <c r="I5" s="16"/>
      <c r="J5" s="16"/>
      <c r="K5" s="16"/>
      <c r="L5" s="16"/>
      <c r="M5" s="16"/>
    </row>
    <row r="6" spans="1:16" x14ac:dyDescent="0.25">
      <c r="A6" s="26" t="s">
        <v>9</v>
      </c>
      <c r="B6" s="4"/>
      <c r="C6" s="23"/>
      <c r="D6" s="24"/>
      <c r="G6" s="16"/>
      <c r="H6" s="16"/>
      <c r="I6" s="16"/>
      <c r="J6" s="16"/>
      <c r="K6" s="16"/>
      <c r="L6" s="16"/>
      <c r="M6" s="16"/>
    </row>
    <row r="7" spans="1:16" x14ac:dyDescent="0.25">
      <c r="A7" s="26" t="s">
        <v>10</v>
      </c>
      <c r="B7" s="32"/>
      <c r="C7" s="16"/>
      <c r="D7" s="29"/>
      <c r="G7" s="16"/>
      <c r="H7" s="16"/>
      <c r="I7" s="16"/>
      <c r="J7" s="16"/>
      <c r="K7" s="16"/>
      <c r="L7" s="16"/>
      <c r="M7" s="16"/>
    </row>
    <row r="8" spans="1:16" x14ac:dyDescent="0.25">
      <c r="A8" s="26" t="s">
        <v>11</v>
      </c>
      <c r="B8" s="131" t="s">
        <v>1515</v>
      </c>
      <c r="C8" s="23"/>
      <c r="D8" s="24"/>
      <c r="G8" s="16"/>
      <c r="H8" s="16"/>
      <c r="I8" s="16"/>
      <c r="J8" s="16"/>
      <c r="K8" s="16"/>
      <c r="L8" s="16"/>
      <c r="M8" s="16"/>
    </row>
    <row r="9" spans="1:16" x14ac:dyDescent="0.25">
      <c r="A9" s="26" t="s">
        <v>13</v>
      </c>
      <c r="B9" s="148" t="s">
        <v>738</v>
      </c>
      <c r="C9" s="23"/>
      <c r="D9" s="24"/>
    </row>
    <row r="10" spans="1:16" x14ac:dyDescent="0.25">
      <c r="A10" s="26" t="s">
        <v>15</v>
      </c>
      <c r="B10" s="69" t="s">
        <v>529</v>
      </c>
      <c r="C10" s="23"/>
      <c r="D10" s="24"/>
    </row>
    <row r="11" spans="1:16" x14ac:dyDescent="0.25">
      <c r="A11" s="26" t="s">
        <v>17</v>
      </c>
      <c r="B11" s="69" t="s">
        <v>530</v>
      </c>
      <c r="C11" s="23"/>
      <c r="D11" s="24"/>
    </row>
    <row r="12" spans="1:16" x14ac:dyDescent="0.25">
      <c r="A12" s="26" t="s">
        <v>19</v>
      </c>
      <c r="B12" s="126">
        <v>9490986</v>
      </c>
      <c r="C12" s="16"/>
      <c r="D12" s="29"/>
    </row>
    <row r="13" spans="1:16" x14ac:dyDescent="0.25">
      <c r="A13" s="26" t="s">
        <v>20</v>
      </c>
      <c r="B13" s="4" t="s">
        <v>541</v>
      </c>
      <c r="C13" s="23"/>
      <c r="D13" s="24"/>
    </row>
    <row r="14" spans="1:16" x14ac:dyDescent="0.25">
      <c r="A14" s="26" t="s">
        <v>22</v>
      </c>
      <c r="B14" s="69" t="s">
        <v>1516</v>
      </c>
      <c r="C14" s="23"/>
      <c r="D14" s="24"/>
    </row>
    <row r="15" spans="1:16" x14ac:dyDescent="0.25">
      <c r="A15" s="26" t="s">
        <v>24</v>
      </c>
      <c r="B15" s="69" t="s">
        <v>397</v>
      </c>
      <c r="C15" s="23"/>
      <c r="D15" s="24"/>
    </row>
    <row r="16" spans="1:16" x14ac:dyDescent="0.25">
      <c r="A16" s="26" t="s">
        <v>26</v>
      </c>
      <c r="B16" s="126">
        <v>9490986</v>
      </c>
      <c r="C16" s="16"/>
      <c r="D16" s="29"/>
    </row>
    <row r="17" spans="1:4" x14ac:dyDescent="0.25">
      <c r="A17" s="26" t="s">
        <v>27</v>
      </c>
      <c r="B17" s="4" t="s">
        <v>541</v>
      </c>
      <c r="C17" s="23"/>
      <c r="D17" s="24"/>
    </row>
    <row r="18" spans="1:4" ht="48.75" customHeight="1" x14ac:dyDescent="0.25">
      <c r="A18" s="26" t="s">
        <v>28</v>
      </c>
      <c r="B18" s="71" t="s">
        <v>1517</v>
      </c>
      <c r="C18" s="322" t="s">
        <v>832</v>
      </c>
      <c r="D18" s="302"/>
    </row>
    <row r="19" spans="1:4" ht="22.35" customHeight="1" x14ac:dyDescent="0.3">
      <c r="A19" s="307" t="s">
        <v>31</v>
      </c>
      <c r="B19" s="308"/>
      <c r="C19" s="308"/>
      <c r="D19" s="308"/>
    </row>
    <row r="20" spans="1:4" x14ac:dyDescent="0.25">
      <c r="A20" s="26" t="s">
        <v>32</v>
      </c>
      <c r="B20" s="25"/>
      <c r="C20" s="25"/>
      <c r="D20" s="25"/>
    </row>
    <row r="21" spans="1:4" x14ac:dyDescent="0.25">
      <c r="A21" s="26" t="s">
        <v>33</v>
      </c>
      <c r="B21" s="25"/>
      <c r="C21" s="25"/>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R218"/>
  <sheetViews>
    <sheetView workbookViewId="0">
      <selection activeCell="B15" sqref="B15"/>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16.85546875" customWidth="1"/>
  </cols>
  <sheetData>
    <row r="1" spans="1:14" ht="23.1" customHeight="1" x14ac:dyDescent="0.3">
      <c r="A1" s="298" t="s">
        <v>0</v>
      </c>
      <c r="B1" s="299"/>
      <c r="C1" s="299"/>
      <c r="D1" s="299"/>
    </row>
    <row r="2" spans="1:14" x14ac:dyDescent="0.25">
      <c r="A2" s="26" t="s">
        <v>1</v>
      </c>
      <c r="B2" s="30">
        <v>5650330</v>
      </c>
      <c r="C2" s="8"/>
      <c r="D2" s="9"/>
      <c r="J2" s="66"/>
      <c r="M2" s="16"/>
      <c r="N2" s="16"/>
    </row>
    <row r="3" spans="1:14" x14ac:dyDescent="0.25">
      <c r="A3" s="26" t="s">
        <v>2</v>
      </c>
      <c r="B3" s="82">
        <v>4022002103670</v>
      </c>
      <c r="C3" s="23"/>
      <c r="D3" s="24"/>
    </row>
    <row r="4" spans="1:14" ht="31.35" customHeight="1" x14ac:dyDescent="0.25">
      <c r="A4" s="26" t="s">
        <v>3</v>
      </c>
      <c r="B4" s="324" t="s">
        <v>398</v>
      </c>
      <c r="C4" s="305"/>
      <c r="D4" s="306"/>
      <c r="G4" s="66"/>
    </row>
    <row r="5" spans="1:14" x14ac:dyDescent="0.25">
      <c r="A5" s="26" t="s">
        <v>5</v>
      </c>
      <c r="B5" s="4" t="s">
        <v>1509</v>
      </c>
      <c r="C5" s="23" t="s">
        <v>1510</v>
      </c>
      <c r="D5" s="24" t="s">
        <v>527</v>
      </c>
      <c r="G5" s="66"/>
    </row>
    <row r="6" spans="1:14" x14ac:dyDescent="0.25">
      <c r="A6" s="26" t="s">
        <v>9</v>
      </c>
      <c r="B6" s="32"/>
      <c r="C6" s="16"/>
      <c r="D6" s="29"/>
    </row>
    <row r="7" spans="1:14" x14ac:dyDescent="0.25">
      <c r="A7" s="26" t="s">
        <v>10</v>
      </c>
      <c r="B7" s="32"/>
      <c r="C7" s="16"/>
      <c r="D7" s="29"/>
    </row>
    <row r="8" spans="1:14" x14ac:dyDescent="0.25">
      <c r="A8" s="26" t="s">
        <v>11</v>
      </c>
      <c r="B8" s="131" t="s">
        <v>1515</v>
      </c>
      <c r="C8" s="23"/>
      <c r="D8" s="24"/>
      <c r="G8" s="66"/>
    </row>
    <row r="9" spans="1:14" x14ac:dyDescent="0.25">
      <c r="A9" s="26" t="s">
        <v>13</v>
      </c>
      <c r="B9" s="148" t="s">
        <v>738</v>
      </c>
      <c r="C9" s="23"/>
      <c r="D9" s="24"/>
      <c r="G9" s="66"/>
    </row>
    <row r="10" spans="1:14" x14ac:dyDescent="0.25">
      <c r="A10" s="26" t="s">
        <v>15</v>
      </c>
      <c r="B10" s="66" t="s">
        <v>529</v>
      </c>
      <c r="C10" s="23"/>
      <c r="D10" s="24"/>
    </row>
    <row r="11" spans="1:14" x14ac:dyDescent="0.25">
      <c r="A11" s="26" t="s">
        <v>17</v>
      </c>
      <c r="B11" s="66" t="s">
        <v>530</v>
      </c>
      <c r="C11" s="23"/>
      <c r="D11" s="24"/>
    </row>
    <row r="12" spans="1:14" x14ac:dyDescent="0.25">
      <c r="A12" s="26" t="s">
        <v>19</v>
      </c>
      <c r="B12" s="128">
        <v>1726820</v>
      </c>
      <c r="C12" s="16"/>
      <c r="D12" s="29"/>
    </row>
    <row r="13" spans="1:14" x14ac:dyDescent="0.25">
      <c r="A13" s="26" t="s">
        <v>20</v>
      </c>
      <c r="B13" s="4" t="s">
        <v>541</v>
      </c>
      <c r="C13" s="23"/>
      <c r="D13" s="24"/>
    </row>
    <row r="14" spans="1:14" x14ac:dyDescent="0.25">
      <c r="A14" s="26" t="s">
        <v>22</v>
      </c>
      <c r="B14" s="66" t="s">
        <v>1516</v>
      </c>
      <c r="C14" s="23"/>
      <c r="D14" s="24"/>
    </row>
    <row r="15" spans="1:14" x14ac:dyDescent="0.25">
      <c r="A15" s="26" t="s">
        <v>24</v>
      </c>
      <c r="B15" s="66" t="s">
        <v>397</v>
      </c>
      <c r="C15" s="23"/>
      <c r="D15" s="24"/>
    </row>
    <row r="16" spans="1:14" x14ac:dyDescent="0.25">
      <c r="A16" s="26" t="s">
        <v>26</v>
      </c>
      <c r="B16" s="128">
        <v>1726820</v>
      </c>
      <c r="C16" s="16"/>
      <c r="D16" s="29"/>
    </row>
    <row r="17" spans="1:4" x14ac:dyDescent="0.25">
      <c r="A17" s="26" t="s">
        <v>27</v>
      </c>
      <c r="B17" s="4" t="s">
        <v>541</v>
      </c>
      <c r="C17" s="23"/>
      <c r="D17" s="24"/>
    </row>
    <row r="18" spans="1:4" ht="27.6" customHeight="1" x14ac:dyDescent="0.25">
      <c r="A18" s="26" t="s">
        <v>28</v>
      </c>
      <c r="B18" s="66" t="s">
        <v>1518</v>
      </c>
      <c r="C18" s="322" t="s">
        <v>1519</v>
      </c>
      <c r="D18" s="302"/>
    </row>
    <row r="19" spans="1:4" ht="22.35" customHeight="1" x14ac:dyDescent="0.3">
      <c r="A19" s="307" t="s">
        <v>31</v>
      </c>
      <c r="B19" s="308"/>
      <c r="C19" s="308"/>
      <c r="D19" s="308"/>
    </row>
    <row r="20" spans="1:4" x14ac:dyDescent="0.25">
      <c r="A20" s="26" t="s">
        <v>32</v>
      </c>
      <c r="B20" s="25"/>
      <c r="C20" s="25"/>
      <c r="D20" s="25"/>
    </row>
    <row r="21" spans="1:4" x14ac:dyDescent="0.25">
      <c r="A21" s="26" t="s">
        <v>33</v>
      </c>
      <c r="B21" s="25"/>
      <c r="C21" s="25"/>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5266025</v>
      </c>
      <c r="C2" s="8"/>
      <c r="D2" s="9"/>
    </row>
    <row r="3" spans="1:4" x14ac:dyDescent="0.25">
      <c r="A3" s="26" t="s">
        <v>2</v>
      </c>
      <c r="B3" s="34">
        <v>4023999108401</v>
      </c>
      <c r="C3" s="23"/>
      <c r="D3" s="24"/>
    </row>
    <row r="4" spans="1:4" ht="31.35" customHeight="1" x14ac:dyDescent="0.25">
      <c r="A4" s="26" t="s">
        <v>3</v>
      </c>
      <c r="B4" s="324" t="s">
        <v>399</v>
      </c>
      <c r="C4" s="305"/>
      <c r="D4" s="306"/>
    </row>
    <row r="5" spans="1:4" ht="32.1" customHeight="1" x14ac:dyDescent="0.25">
      <c r="A5" s="26" t="s">
        <v>5</v>
      </c>
      <c r="B5" s="4" t="s">
        <v>1520</v>
      </c>
      <c r="C5" s="57" t="s">
        <v>1521</v>
      </c>
      <c r="D5" s="24" t="s">
        <v>1522</v>
      </c>
    </row>
    <row r="6" spans="1:4" x14ac:dyDescent="0.25">
      <c r="A6" s="26" t="s">
        <v>9</v>
      </c>
      <c r="B6" s="32"/>
      <c r="C6" s="16"/>
      <c r="D6" s="29"/>
    </row>
    <row r="7" spans="1:4" x14ac:dyDescent="0.25">
      <c r="A7" s="26" t="s">
        <v>10</v>
      </c>
      <c r="B7" s="32"/>
      <c r="C7" s="16"/>
      <c r="D7" s="29"/>
    </row>
    <row r="8" spans="1:4" x14ac:dyDescent="0.25">
      <c r="A8" s="26" t="s">
        <v>11</v>
      </c>
      <c r="B8" s="4" t="s">
        <v>1223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1523</v>
      </c>
      <c r="C14" s="23"/>
      <c r="D14" s="24"/>
    </row>
    <row r="15" spans="1:4" x14ac:dyDescent="0.25">
      <c r="A15" s="26" t="s">
        <v>24</v>
      </c>
      <c r="B15" s="4" t="s">
        <v>400</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1524</v>
      </c>
      <c r="C21" s="25" t="s">
        <v>1525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98</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524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0.1085958271595467</v>
      </c>
      <c r="C53" s="1">
        <v>0.95830263063744203</v>
      </c>
      <c r="D53" s="1">
        <v>1.3760379153135309</v>
      </c>
    </row>
    <row r="54" spans="1:4" x14ac:dyDescent="0.25">
      <c r="A54" s="26" t="s">
        <v>69</v>
      </c>
      <c r="B54" s="1">
        <v>-30.146620481240269</v>
      </c>
      <c r="C54" s="1">
        <v>-28.178731603046881</v>
      </c>
      <c r="D54" s="1">
        <v>-23.207251915386209</v>
      </c>
    </row>
    <row r="55" spans="1:4" x14ac:dyDescent="0.25">
      <c r="A55" s="26" t="s">
        <v>70</v>
      </c>
      <c r="B55" s="1">
        <v>2.075383475257481E-2</v>
      </c>
      <c r="C55" s="1">
        <v>0.19976263465958161</v>
      </c>
      <c r="D55" s="1">
        <v>0.35471831625690792</v>
      </c>
    </row>
    <row r="56" spans="1:4" x14ac:dyDescent="0.25">
      <c r="A56" s="26" t="s">
        <v>71</v>
      </c>
      <c r="B56" s="1">
        <v>0.16144148230185049</v>
      </c>
      <c r="C56" s="1">
        <v>1.4904107495608641</v>
      </c>
      <c r="D56" s="1">
        <v>2.4041388770802441</v>
      </c>
    </row>
    <row r="57" spans="1:4" x14ac:dyDescent="0.25">
      <c r="A57" s="13" t="s">
        <v>72</v>
      </c>
      <c r="B57" s="1"/>
      <c r="C57" s="1"/>
      <c r="D57" s="1"/>
    </row>
    <row r="58" spans="1:4" x14ac:dyDescent="0.25">
      <c r="A58" s="26" t="s">
        <v>73</v>
      </c>
      <c r="B58" s="1">
        <v>2.3090573558754439E-3</v>
      </c>
      <c r="C58" s="1">
        <v>0</v>
      </c>
      <c r="D58" s="1">
        <v>0</v>
      </c>
    </row>
    <row r="59" spans="1:4" ht="29.45" customHeight="1" x14ac:dyDescent="0.25">
      <c r="A59" s="26" t="s">
        <v>74</v>
      </c>
      <c r="B59" s="1">
        <v>0.24211422793202361</v>
      </c>
      <c r="C59" s="1">
        <v>0.26599615391120629</v>
      </c>
      <c r="D59" s="1">
        <v>0.31072770893944751</v>
      </c>
    </row>
    <row r="60" spans="1:4" ht="30" x14ac:dyDescent="0.25">
      <c r="A60" s="14" t="s">
        <v>75</v>
      </c>
      <c r="B60" s="1">
        <v>2.1512107059326411</v>
      </c>
      <c r="C60" s="1">
        <v>1.0769022613038359</v>
      </c>
      <c r="D60" s="1">
        <v>1.1760967669463911</v>
      </c>
    </row>
    <row r="61" spans="1:4" x14ac:dyDescent="0.25">
      <c r="A61" s="13" t="s">
        <v>76</v>
      </c>
      <c r="B61" s="1"/>
      <c r="C61" s="1"/>
      <c r="D61" s="1"/>
    </row>
    <row r="62" spans="1:4" ht="32.1" customHeight="1" x14ac:dyDescent="0.25">
      <c r="A62" s="26" t="s">
        <v>77</v>
      </c>
      <c r="B62" s="1">
        <v>0.20298531082453961</v>
      </c>
      <c r="C62" s="1">
        <v>0.23106359934504611</v>
      </c>
      <c r="D62" s="1">
        <v>0.22571278415203749</v>
      </c>
    </row>
    <row r="63" spans="1:4" ht="32.1" customHeight="1" x14ac:dyDescent="0.25">
      <c r="A63" s="14" t="s">
        <v>78</v>
      </c>
      <c r="B63" s="1">
        <v>1.5789973205289169</v>
      </c>
      <c r="C63" s="1">
        <v>1.7239443847091009</v>
      </c>
      <c r="D63" s="1">
        <v>1.5297909765700379</v>
      </c>
    </row>
    <row r="64" spans="1:4" ht="32.1" customHeight="1" x14ac:dyDescent="0.25">
      <c r="A64" s="14" t="s">
        <v>79</v>
      </c>
      <c r="B64" s="1">
        <v>33.725023332246728</v>
      </c>
      <c r="C64" s="1">
        <v>51.485786442184427</v>
      </c>
      <c r="D64" s="1">
        <v>30.87279241053017</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1.0030056604300559</v>
      </c>
      <c r="C67" s="1">
        <v>1.0089934554621549</v>
      </c>
      <c r="D67" s="1">
        <v>1.0147130814879191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2.3142407547742869</v>
      </c>
      <c r="C70" s="1">
        <v>2.047741444808592</v>
      </c>
      <c r="D70" s="1">
        <v>2.2104026841221129</v>
      </c>
    </row>
    <row r="71" spans="1:4" s="16" customFormat="1" ht="30" x14ac:dyDescent="0.25">
      <c r="A71" s="14" t="s">
        <v>86</v>
      </c>
      <c r="B71" s="1">
        <v>2.101628661379388</v>
      </c>
      <c r="C71" s="1">
        <v>1.8604946958010451</v>
      </c>
      <c r="D71" s="1">
        <v>1.9807032710131349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85305792</v>
      </c>
      <c r="C78" s="2">
        <v>90616364</v>
      </c>
      <c r="D78" s="2">
        <v>104304030</v>
      </c>
    </row>
    <row r="79" spans="1:4" x14ac:dyDescent="0.25">
      <c r="A79" s="26" t="s">
        <v>92</v>
      </c>
      <c r="B79" s="2">
        <v>-25723051</v>
      </c>
      <c r="C79" s="2">
        <v>-25534542</v>
      </c>
      <c r="D79" s="2">
        <v>-24206099</v>
      </c>
    </row>
    <row r="80" spans="1:4" x14ac:dyDescent="0.25">
      <c r="A80" s="26" t="s">
        <v>93</v>
      </c>
      <c r="B80" s="2">
        <v>333715</v>
      </c>
      <c r="C80" s="2">
        <v>1044598</v>
      </c>
      <c r="D80" s="2">
        <v>1890780</v>
      </c>
    </row>
    <row r="81" spans="1:4" x14ac:dyDescent="0.25">
      <c r="A81" s="26" t="s">
        <v>94</v>
      </c>
      <c r="B81" s="2">
        <v>92661</v>
      </c>
      <c r="C81" s="2">
        <v>868379</v>
      </c>
      <c r="D81" s="2">
        <v>1435263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446476524</v>
      </c>
      <c r="C85" s="2">
        <v>434705420</v>
      </c>
      <c r="D85" s="2">
        <v>404620493</v>
      </c>
    </row>
    <row r="86" spans="1:4" x14ac:dyDescent="0.25">
      <c r="A86" s="26" t="s">
        <v>98</v>
      </c>
      <c r="B86" s="2">
        <v>90628176</v>
      </c>
      <c r="C86" s="2">
        <v>100444599</v>
      </c>
      <c r="D86" s="2">
        <v>91328018</v>
      </c>
    </row>
    <row r="87" spans="1:4" x14ac:dyDescent="0.25">
      <c r="A87" s="26" t="s">
        <v>99</v>
      </c>
      <c r="B87" s="2">
        <v>57396029</v>
      </c>
      <c r="C87" s="2">
        <v>58264408</v>
      </c>
      <c r="D87" s="2">
        <v>59699671</v>
      </c>
    </row>
    <row r="88" spans="1:4" x14ac:dyDescent="0.25">
      <c r="A88" s="26" t="s">
        <v>100</v>
      </c>
      <c r="B88" s="2">
        <v>446476524</v>
      </c>
      <c r="C88" s="2">
        <v>434705420</v>
      </c>
      <c r="D88" s="2">
        <v>404620493</v>
      </c>
    </row>
    <row r="89" spans="1:4" x14ac:dyDescent="0.25">
      <c r="A89" s="26" t="s">
        <v>101</v>
      </c>
      <c r="B89" s="2">
        <v>355848348</v>
      </c>
      <c r="C89" s="2">
        <v>334260821</v>
      </c>
      <c r="D89" s="2">
        <v>313292475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90628176</v>
      </c>
      <c r="C95" s="2">
        <v>100444599</v>
      </c>
      <c r="D95" s="2">
        <v>91328018</v>
      </c>
    </row>
    <row r="96" spans="1:4" x14ac:dyDescent="0.25">
      <c r="A96" s="41" t="s">
        <v>105</v>
      </c>
      <c r="B96" s="2">
        <v>2687268</v>
      </c>
      <c r="C96" s="2">
        <v>1950919</v>
      </c>
      <c r="D96" s="2">
        <v>2958204</v>
      </c>
    </row>
    <row r="97" spans="1:4" x14ac:dyDescent="0.25">
      <c r="A97" s="41" t="s">
        <v>106</v>
      </c>
      <c r="B97" s="33">
        <v>33.725023332246728</v>
      </c>
      <c r="C97" s="33">
        <v>51.485786442184427</v>
      </c>
      <c r="D97" s="33">
        <v>30.87279241053017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90628176</v>
      </c>
      <c r="C118" s="2">
        <v>100444599</v>
      </c>
      <c r="D118" s="2">
        <v>91328018</v>
      </c>
    </row>
    <row r="119" spans="1:4" x14ac:dyDescent="0.25">
      <c r="A119" s="26" t="s">
        <v>108</v>
      </c>
      <c r="B119" s="2">
        <v>111362558</v>
      </c>
      <c r="C119" s="2">
        <v>117195504</v>
      </c>
      <c r="D119" s="2">
        <v>130400909</v>
      </c>
    </row>
    <row r="136" spans="1:4" x14ac:dyDescent="0.25">
      <c r="A136" s="3" t="s">
        <v>109</v>
      </c>
    </row>
    <row r="138" spans="1:4" x14ac:dyDescent="0.25">
      <c r="A138" s="25"/>
      <c r="B138" s="12">
        <v>2023</v>
      </c>
      <c r="C138" s="12">
        <v>2024</v>
      </c>
      <c r="D138" s="12">
        <v>2025</v>
      </c>
    </row>
    <row r="139" spans="1:4" ht="32.1" customHeight="1" x14ac:dyDescent="0.25">
      <c r="A139" s="26" t="s">
        <v>77</v>
      </c>
      <c r="B139" s="1">
        <v>0.20298531082453961</v>
      </c>
      <c r="C139" s="1">
        <v>0.23106359934504611</v>
      </c>
      <c r="D139" s="1">
        <v>0.22571278415203749</v>
      </c>
    </row>
    <row r="140" spans="1:4" ht="30" x14ac:dyDescent="0.25">
      <c r="A140" s="14" t="s">
        <v>78</v>
      </c>
      <c r="B140" s="1">
        <v>1.5789973205289169</v>
      </c>
      <c r="C140" s="1">
        <v>1.7239443847091009</v>
      </c>
      <c r="D140" s="1">
        <v>1.5297909765700379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0.1085958271595467</v>
      </c>
      <c r="C161" s="1">
        <v>0.95830263063744203</v>
      </c>
      <c r="D161" s="1">
        <v>1.3760379153135309</v>
      </c>
    </row>
    <row r="162" spans="1:4" x14ac:dyDescent="0.25">
      <c r="A162" s="26" t="s">
        <v>69</v>
      </c>
      <c r="B162" s="1">
        <v>-30.146620481240269</v>
      </c>
      <c r="C162" s="1">
        <v>-28.178731603046881</v>
      </c>
      <c r="D162" s="1">
        <v>-23.207251915386209</v>
      </c>
    </row>
    <row r="163" spans="1:4" x14ac:dyDescent="0.25">
      <c r="A163" s="26" t="s">
        <v>70</v>
      </c>
      <c r="B163" s="1">
        <v>2.075383475257481E-2</v>
      </c>
      <c r="C163" s="1">
        <v>0.19976263465958161</v>
      </c>
      <c r="D163" s="1">
        <v>0.35471831625690792</v>
      </c>
    </row>
    <row r="164" spans="1:4" x14ac:dyDescent="0.25">
      <c r="A164" s="26" t="s">
        <v>71</v>
      </c>
      <c r="B164" s="1">
        <v>0.16144148230185049</v>
      </c>
      <c r="C164" s="1">
        <v>1.4904107495608641</v>
      </c>
      <c r="D164" s="1">
        <v>2.4041388770802441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2.3142407547742869</v>
      </c>
      <c r="C185" s="1">
        <v>2.047741444808592</v>
      </c>
      <c r="D185" s="1">
        <v>2.2104026841221129</v>
      </c>
    </row>
    <row r="186" spans="1:4" ht="30" x14ac:dyDescent="0.25">
      <c r="A186" s="14" t="s">
        <v>86</v>
      </c>
      <c r="B186" s="1">
        <v>2.101628661379388</v>
      </c>
      <c r="C186" s="1">
        <v>1.8604946958010451</v>
      </c>
      <c r="D186" s="1">
        <v>1.9807032710131349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21"/>
  <sheetViews>
    <sheetView topLeftCell="A183"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6806830</v>
      </c>
      <c r="C2" s="8"/>
      <c r="D2" s="9"/>
    </row>
    <row r="3" spans="1:4" x14ac:dyDescent="0.25">
      <c r="A3" s="26" t="s">
        <v>2</v>
      </c>
      <c r="B3" s="34">
        <v>4002012529055</v>
      </c>
      <c r="C3" s="23"/>
      <c r="D3" s="24"/>
    </row>
    <row r="4" spans="1:4" ht="31.35" customHeight="1" x14ac:dyDescent="0.25">
      <c r="A4" s="26" t="s">
        <v>3</v>
      </c>
      <c r="B4" s="324" t="s">
        <v>145</v>
      </c>
      <c r="C4" s="305"/>
      <c r="D4" s="306"/>
    </row>
    <row r="5" spans="1:4" x14ac:dyDescent="0.25">
      <c r="A5" s="26" t="s">
        <v>5</v>
      </c>
      <c r="B5" s="4" t="s">
        <v>551</v>
      </c>
      <c r="C5" s="23" t="s">
        <v>577</v>
      </c>
      <c r="D5" s="24" t="s">
        <v>578</v>
      </c>
    </row>
    <row r="6" spans="1:4" x14ac:dyDescent="0.25">
      <c r="A6" s="26" t="s">
        <v>9</v>
      </c>
      <c r="B6" s="32"/>
      <c r="C6" s="16"/>
      <c r="D6" s="29"/>
    </row>
    <row r="7" spans="1:4" x14ac:dyDescent="0.25">
      <c r="A7" s="26" t="s">
        <v>10</v>
      </c>
      <c r="B7" s="67">
        <v>41120.529166666667</v>
      </c>
      <c r="C7" s="16"/>
      <c r="D7" s="29"/>
    </row>
    <row r="8" spans="1:4" x14ac:dyDescent="0.25">
      <c r="A8" s="26" t="s">
        <v>11</v>
      </c>
      <c r="B8" s="4" t="s">
        <v>583</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54">
        <v>25000</v>
      </c>
      <c r="C16" s="16"/>
      <c r="D16" s="29"/>
    </row>
    <row r="17" spans="1:11" x14ac:dyDescent="0.25">
      <c r="A17" s="26" t="s">
        <v>27</v>
      </c>
      <c r="B17" s="95" t="s">
        <v>21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25" t="s">
        <v>584</v>
      </c>
      <c r="C21" s="25" t="s">
        <v>585</v>
      </c>
      <c r="D21" s="25"/>
      <c r="F21" s="97"/>
      <c r="G21" s="113"/>
      <c r="H21" s="16"/>
      <c r="I21" s="16"/>
      <c r="J21" s="16"/>
      <c r="K21" s="16"/>
    </row>
    <row r="22" spans="1:11" x14ac:dyDescent="0.25">
      <c r="A22" s="26" t="s">
        <v>36</v>
      </c>
      <c r="B22" s="25"/>
      <c r="C22" s="25"/>
      <c r="D22" s="25"/>
      <c r="G22" s="16"/>
      <c r="H22" s="98"/>
      <c r="I22" s="16"/>
      <c r="J22" s="16"/>
      <c r="K22" s="16"/>
    </row>
    <row r="23" spans="1:11" x14ac:dyDescent="0.25">
      <c r="A23" s="99" t="s">
        <v>37</v>
      </c>
      <c r="B23" s="99" t="s">
        <v>584</v>
      </c>
      <c r="C23" s="99" t="s">
        <v>585</v>
      </c>
      <c r="D23" s="25"/>
      <c r="G23" s="16"/>
      <c r="H23" s="98"/>
      <c r="I23" s="16"/>
      <c r="J23" s="16"/>
      <c r="K23" s="16"/>
    </row>
    <row r="24" spans="1:11" x14ac:dyDescent="0.25">
      <c r="A24" s="99" t="s">
        <v>37</v>
      </c>
      <c r="B24" s="99" t="s">
        <v>586</v>
      </c>
      <c r="C24" s="99" t="s">
        <v>587</v>
      </c>
      <c r="D24" s="25"/>
      <c r="G24" s="16"/>
      <c r="H24" s="98"/>
      <c r="I24" s="16"/>
      <c r="J24" s="16"/>
      <c r="K24" s="16"/>
    </row>
    <row r="25" spans="1:11" x14ac:dyDescent="0.25">
      <c r="A25" s="99" t="s">
        <v>588</v>
      </c>
      <c r="B25" s="99" t="s">
        <v>589</v>
      </c>
      <c r="C25" s="99" t="s">
        <v>590</v>
      </c>
      <c r="D25" s="25"/>
      <c r="G25" s="16"/>
      <c r="H25" s="98"/>
      <c r="I25" s="16"/>
      <c r="J25" s="16"/>
      <c r="K25" s="16"/>
    </row>
    <row r="26" spans="1:11" x14ac:dyDescent="0.25">
      <c r="A26" s="99" t="s">
        <v>588</v>
      </c>
      <c r="B26" s="99" t="s">
        <v>591</v>
      </c>
      <c r="C26" s="99" t="s">
        <v>592</v>
      </c>
      <c r="D26" s="25"/>
      <c r="G26" s="16"/>
      <c r="H26" s="98"/>
      <c r="I26" s="16"/>
      <c r="J26" s="16"/>
      <c r="K26" s="16"/>
    </row>
    <row r="27" spans="1:11" x14ac:dyDescent="0.25">
      <c r="A27" s="99" t="s">
        <v>588</v>
      </c>
      <c r="B27" s="99" t="s">
        <v>593</v>
      </c>
      <c r="C27" s="99" t="s">
        <v>594</v>
      </c>
      <c r="D27" s="25"/>
      <c r="G27" s="16"/>
      <c r="H27" s="98"/>
      <c r="I27" s="16"/>
      <c r="J27" s="16"/>
      <c r="K27" s="16"/>
    </row>
    <row r="28" spans="1:11" x14ac:dyDescent="0.25">
      <c r="A28" s="99" t="s">
        <v>588</v>
      </c>
      <c r="B28" s="99" t="s">
        <v>595</v>
      </c>
      <c r="C28" s="99" t="s">
        <v>596</v>
      </c>
      <c r="D28" s="25"/>
      <c r="G28" s="16"/>
      <c r="H28" s="98"/>
      <c r="I28" s="16"/>
      <c r="J28" s="16"/>
      <c r="K28" s="16"/>
    </row>
    <row r="29" spans="1:11" x14ac:dyDescent="0.25">
      <c r="A29" s="99" t="s">
        <v>588</v>
      </c>
      <c r="B29" s="99" t="s">
        <v>597</v>
      </c>
      <c r="C29" s="99" t="s">
        <v>598</v>
      </c>
      <c r="D29" s="25"/>
      <c r="G29" s="16"/>
      <c r="H29" s="98"/>
      <c r="I29" s="16"/>
      <c r="J29" s="16"/>
      <c r="K29" s="16"/>
    </row>
    <row r="30" spans="1:11" s="16" customFormat="1" x14ac:dyDescent="0.25">
      <c r="A30" s="99" t="s">
        <v>588</v>
      </c>
      <c r="B30" s="99" t="s">
        <v>599</v>
      </c>
      <c r="C30" s="99" t="s">
        <v>600</v>
      </c>
      <c r="D30" s="25"/>
      <c r="F30" s="97"/>
      <c r="G30" s="98"/>
      <c r="H30" s="98"/>
    </row>
    <row r="31" spans="1:11" s="16" customFormat="1" ht="13.5" customHeight="1" x14ac:dyDescent="0.25">
      <c r="A31" s="99" t="s">
        <v>588</v>
      </c>
      <c r="B31" s="99" t="s">
        <v>601</v>
      </c>
      <c r="C31" s="99" t="s">
        <v>602</v>
      </c>
      <c r="D31" s="25"/>
      <c r="F31" s="97"/>
      <c r="G31" s="98"/>
      <c r="H31" s="98"/>
    </row>
    <row r="32" spans="1:11" s="16" customFormat="1" x14ac:dyDescent="0.25">
      <c r="A32" s="25"/>
      <c r="B32" s="99"/>
      <c r="C32" s="99"/>
      <c r="D32" s="25"/>
      <c r="F32" s="97"/>
      <c r="G32" s="98"/>
      <c r="H32" s="98"/>
    </row>
    <row r="33" spans="1:18" x14ac:dyDescent="0.25">
      <c r="A33" s="26" t="s">
        <v>47</v>
      </c>
      <c r="B33" s="25">
        <v>27</v>
      </c>
      <c r="C33" s="25"/>
      <c r="D33" s="25"/>
      <c r="G33" s="16"/>
      <c r="H33" s="98"/>
      <c r="I33" s="16"/>
      <c r="J33" s="16"/>
      <c r="K33" s="16"/>
    </row>
    <row r="34" spans="1:18" x14ac:dyDescent="0.25">
      <c r="A34" s="26" t="s">
        <v>1884</v>
      </c>
      <c r="B34" s="25">
        <v>44.44</v>
      </c>
    </row>
    <row r="35" spans="1:18" x14ac:dyDescent="0.25">
      <c r="A35" s="26" t="s">
        <v>48</v>
      </c>
      <c r="B35" s="25">
        <v>100</v>
      </c>
      <c r="C35" s="25"/>
      <c r="D35" s="25"/>
      <c r="G35" s="16"/>
      <c r="H35" s="16"/>
      <c r="I35" s="16"/>
      <c r="J35" s="16"/>
      <c r="K35" s="16"/>
    </row>
    <row r="36" spans="1:18" x14ac:dyDescent="0.25">
      <c r="A36" s="25"/>
      <c r="B36" s="25"/>
      <c r="C36" s="25"/>
      <c r="D36" s="25"/>
    </row>
    <row r="37" spans="1:18" ht="18.95" customHeight="1" x14ac:dyDescent="0.25">
      <c r="A37" s="329"/>
      <c r="B37" s="299"/>
      <c r="C37" s="299"/>
      <c r="D37" s="299"/>
      <c r="E37" s="16"/>
      <c r="F37" s="16"/>
      <c r="G37" s="16"/>
      <c r="H37" s="16"/>
      <c r="I37" s="16"/>
      <c r="J37" s="16"/>
      <c r="K37" s="16"/>
      <c r="L37" s="16"/>
      <c r="M37" s="16"/>
      <c r="N37" s="16"/>
      <c r="O37" s="16"/>
      <c r="P37" s="16"/>
      <c r="Q37" s="16"/>
      <c r="R37" s="16"/>
    </row>
    <row r="38" spans="1:18" ht="15.95" customHeight="1" x14ac:dyDescent="0.25">
      <c r="A38" s="237" t="s">
        <v>49</v>
      </c>
      <c r="B38" s="313"/>
      <c r="C38" s="313"/>
      <c r="D38" s="313"/>
      <c r="E38" s="16"/>
      <c r="F38" s="16"/>
      <c r="G38" s="16"/>
      <c r="H38" s="16"/>
      <c r="I38" s="16"/>
      <c r="J38" s="16"/>
      <c r="K38" s="16"/>
      <c r="L38" s="16"/>
      <c r="M38" s="16"/>
      <c r="N38" s="16"/>
      <c r="O38" s="16"/>
      <c r="P38" s="16"/>
      <c r="Q38" s="16"/>
      <c r="R38" s="16"/>
    </row>
    <row r="39" spans="1:18" ht="25.35" customHeight="1" x14ac:dyDescent="0.25">
      <c r="A39" s="37" t="s">
        <v>50</v>
      </c>
      <c r="B39" s="300" t="s">
        <v>603</v>
      </c>
      <c r="C39" s="301"/>
      <c r="D39" s="302"/>
      <c r="E39" s="16"/>
      <c r="F39" s="16"/>
      <c r="G39" s="16"/>
      <c r="H39" s="16"/>
      <c r="I39" s="16"/>
      <c r="J39" s="16"/>
      <c r="K39" s="16"/>
      <c r="L39" s="16"/>
      <c r="M39" s="16"/>
      <c r="N39" s="16"/>
      <c r="O39" s="16"/>
      <c r="P39" s="16"/>
      <c r="Q39" s="16"/>
      <c r="R39" s="16"/>
    </row>
    <row r="40" spans="1:18" x14ac:dyDescent="0.25">
      <c r="A40" s="35" t="s">
        <v>52</v>
      </c>
      <c r="B40" s="314">
        <v>100</v>
      </c>
      <c r="C40" s="301"/>
      <c r="D40" s="302"/>
      <c r="L40" s="16"/>
      <c r="M40" s="16"/>
      <c r="N40" s="16"/>
      <c r="O40" s="16"/>
      <c r="P40" s="16"/>
      <c r="Q40" s="16"/>
      <c r="R40" s="16"/>
    </row>
    <row r="41" spans="1:18" x14ac:dyDescent="0.25">
      <c r="A41" s="35" t="s">
        <v>53</v>
      </c>
      <c r="B41" s="300">
        <v>250</v>
      </c>
      <c r="C41" s="301"/>
      <c r="D41" s="302"/>
      <c r="E41" s="16"/>
      <c r="F41" s="16"/>
      <c r="G41" s="16"/>
      <c r="H41" s="16"/>
      <c r="I41" s="16"/>
      <c r="J41" s="16"/>
      <c r="K41" s="16"/>
      <c r="L41" s="16"/>
      <c r="M41" s="16"/>
      <c r="N41" s="16"/>
      <c r="O41" s="16"/>
      <c r="P41" s="16"/>
      <c r="Q41" s="16"/>
      <c r="R41" s="16"/>
    </row>
    <row r="42" spans="1:18" ht="27.6" customHeight="1" x14ac:dyDescent="0.25">
      <c r="A42" s="35" t="s">
        <v>54</v>
      </c>
      <c r="B42" s="300" t="s">
        <v>21</v>
      </c>
      <c r="C42" s="301"/>
      <c r="D42" s="302"/>
      <c r="E42" s="16"/>
      <c r="F42" s="16"/>
      <c r="G42" s="16"/>
      <c r="H42" s="16"/>
      <c r="I42" s="16"/>
      <c r="J42" s="16"/>
      <c r="K42" s="16"/>
      <c r="L42" s="16"/>
      <c r="M42" s="16"/>
      <c r="N42" s="16"/>
      <c r="O42" s="16"/>
      <c r="P42" s="16"/>
      <c r="Q42" s="16"/>
      <c r="R42" s="16"/>
    </row>
    <row r="43" spans="1:18" ht="30" x14ac:dyDescent="0.25">
      <c r="A43" s="35" t="s">
        <v>55</v>
      </c>
      <c r="B43" s="241" t="s">
        <v>604</v>
      </c>
      <c r="C43" s="23"/>
      <c r="D43" s="24"/>
      <c r="E43" s="16"/>
      <c r="F43" s="16"/>
      <c r="G43" s="16"/>
      <c r="H43" s="16"/>
      <c r="I43" s="16"/>
      <c r="J43" s="16"/>
      <c r="K43" s="16"/>
      <c r="L43" s="16"/>
      <c r="M43" s="16"/>
      <c r="N43" s="16"/>
      <c r="O43" s="16"/>
      <c r="P43" s="16"/>
      <c r="Q43" s="16"/>
      <c r="R43" s="16"/>
    </row>
    <row r="44" spans="1:18" x14ac:dyDescent="0.25">
      <c r="A44" s="35" t="s">
        <v>56</v>
      </c>
      <c r="B44" s="64">
        <v>100</v>
      </c>
      <c r="C44" s="93"/>
      <c r="D44" s="94"/>
      <c r="E44" s="16"/>
      <c r="F44" s="16"/>
      <c r="G44" s="16"/>
      <c r="H44" s="16"/>
      <c r="I44" s="16"/>
      <c r="J44" s="16"/>
      <c r="K44" s="16"/>
      <c r="L44" s="16"/>
      <c r="M44" s="16"/>
      <c r="N44" s="16"/>
      <c r="O44" s="16"/>
      <c r="P44" s="16"/>
      <c r="Q44" s="16"/>
      <c r="R44" s="16"/>
    </row>
    <row r="45" spans="1:18" ht="18.95" customHeight="1" x14ac:dyDescent="0.25">
      <c r="A45" s="328"/>
      <c r="B45" s="305"/>
      <c r="C45" s="305"/>
      <c r="D45" s="306"/>
      <c r="E45" s="16"/>
      <c r="F45" s="16"/>
      <c r="G45" s="16"/>
      <c r="H45" s="16"/>
      <c r="I45" s="16"/>
      <c r="J45" s="16"/>
      <c r="K45" s="16"/>
      <c r="L45" s="16"/>
      <c r="M45" s="16"/>
      <c r="N45" s="16"/>
      <c r="O45" s="16"/>
      <c r="P45" s="16"/>
      <c r="Q45" s="16"/>
      <c r="R45" s="16"/>
    </row>
    <row r="46" spans="1:18" ht="15.75" customHeight="1" x14ac:dyDescent="0.25">
      <c r="A46" s="236" t="s">
        <v>57</v>
      </c>
      <c r="B46" s="6"/>
      <c r="C46" s="6"/>
      <c r="D46" s="7"/>
      <c r="E46" s="16"/>
      <c r="F46" s="16"/>
      <c r="G46" s="16"/>
      <c r="H46" s="16"/>
      <c r="I46" s="16"/>
      <c r="J46" s="16"/>
      <c r="K46" s="16"/>
      <c r="L46" s="16"/>
      <c r="M46" s="16"/>
      <c r="N46" s="16"/>
      <c r="O46" s="16"/>
      <c r="P46" s="16"/>
      <c r="Q46" s="16"/>
      <c r="R46" s="16"/>
    </row>
    <row r="47" spans="1:18" ht="18" x14ac:dyDescent="0.25">
      <c r="A47" s="37" t="s">
        <v>58</v>
      </c>
      <c r="B47" s="21"/>
      <c r="C47" s="21"/>
      <c r="D47" s="22"/>
      <c r="E47" s="16"/>
      <c r="F47" s="16"/>
      <c r="G47" s="16"/>
      <c r="H47" s="16"/>
      <c r="I47" s="16"/>
      <c r="J47" s="16"/>
      <c r="K47" s="16"/>
      <c r="L47" s="16"/>
      <c r="M47" s="16"/>
      <c r="N47" s="16"/>
      <c r="O47" s="16"/>
      <c r="P47" s="16"/>
      <c r="Q47" s="16"/>
      <c r="R47" s="16"/>
    </row>
    <row r="48" spans="1:18" ht="15.75" customHeight="1" x14ac:dyDescent="0.25">
      <c r="A48" s="38"/>
      <c r="B48" s="17" t="s">
        <v>59</v>
      </c>
      <c r="C48" s="17" t="s">
        <v>60</v>
      </c>
      <c r="D48" s="17" t="s">
        <v>61</v>
      </c>
      <c r="E48" s="16"/>
      <c r="F48" s="16"/>
      <c r="G48" s="16"/>
      <c r="H48" s="16"/>
      <c r="I48" s="16"/>
      <c r="J48" s="16"/>
      <c r="K48" s="16"/>
      <c r="L48" s="16"/>
      <c r="M48" s="16"/>
      <c r="N48" s="16"/>
      <c r="O48" s="16"/>
      <c r="P48" s="16"/>
      <c r="Q48" s="16"/>
      <c r="R48" s="16"/>
    </row>
    <row r="49" spans="1:18" ht="15.95" customHeight="1" x14ac:dyDescent="0.25">
      <c r="A49" s="37" t="s">
        <v>62</v>
      </c>
      <c r="B49" s="17"/>
      <c r="C49" s="17"/>
      <c r="D49" s="17"/>
      <c r="E49" s="16"/>
      <c r="F49" s="16"/>
      <c r="G49" s="16"/>
      <c r="H49" s="16"/>
      <c r="I49" s="16"/>
      <c r="J49" s="16"/>
      <c r="K49" s="16"/>
      <c r="L49" s="16"/>
      <c r="M49" s="16"/>
      <c r="N49" s="16"/>
      <c r="O49" s="16"/>
      <c r="P49" s="16"/>
      <c r="Q49" s="16"/>
      <c r="R49" s="16"/>
    </row>
    <row r="50" spans="1:18" ht="15.95" customHeight="1" x14ac:dyDescent="0.25">
      <c r="A50" s="39" t="s">
        <v>63</v>
      </c>
      <c r="B50" s="17"/>
      <c r="C50" s="17"/>
      <c r="D50" s="17"/>
      <c r="E50" s="16"/>
      <c r="F50" s="16"/>
      <c r="G50" s="16"/>
      <c r="H50" s="16"/>
      <c r="I50" s="16"/>
      <c r="J50" s="16"/>
      <c r="K50" s="16"/>
      <c r="L50" s="16"/>
      <c r="M50" s="16"/>
      <c r="N50" s="16"/>
      <c r="O50" s="16"/>
      <c r="P50" s="16"/>
      <c r="Q50" s="16"/>
      <c r="R50" s="16"/>
    </row>
    <row r="51" spans="1:18" ht="18.95" customHeight="1" x14ac:dyDescent="0.25">
      <c r="A51" s="330" t="s">
        <v>64</v>
      </c>
      <c r="B51" s="301"/>
      <c r="C51" s="301"/>
      <c r="D51" s="302"/>
      <c r="E51" s="16"/>
      <c r="F51" s="16"/>
      <c r="G51" s="16"/>
      <c r="H51" s="16"/>
      <c r="I51" s="16"/>
      <c r="J51" s="16"/>
      <c r="K51" s="16"/>
      <c r="L51" s="16"/>
      <c r="M51" s="16"/>
      <c r="N51" s="16"/>
      <c r="O51" s="16"/>
      <c r="P51" s="16"/>
      <c r="Q51" s="16"/>
      <c r="R51" s="16"/>
    </row>
    <row r="52" spans="1:18" ht="18.75" x14ac:dyDescent="0.3">
      <c r="A52" s="233" t="s">
        <v>65</v>
      </c>
      <c r="B52" s="8"/>
      <c r="C52" s="8"/>
      <c r="D52" s="8"/>
    </row>
    <row r="53" spans="1:18" ht="15.95" customHeight="1" x14ac:dyDescent="0.25"/>
    <row r="54" spans="1:18" ht="15.75" x14ac:dyDescent="0.25">
      <c r="A54" s="11" t="s">
        <v>66</v>
      </c>
      <c r="B54" s="12">
        <v>2023</v>
      </c>
      <c r="C54" s="12">
        <v>2024</v>
      </c>
      <c r="D54" s="12">
        <v>2025</v>
      </c>
    </row>
    <row r="55" spans="1:18" ht="15.75" customHeight="1" x14ac:dyDescent="0.25">
      <c r="A55" s="13" t="s">
        <v>67</v>
      </c>
      <c r="B55" s="25"/>
      <c r="C55" s="25"/>
      <c r="D55" s="25"/>
    </row>
    <row r="56" spans="1:18" x14ac:dyDescent="0.25">
      <c r="A56" s="26" t="s">
        <v>68</v>
      </c>
      <c r="B56" s="1">
        <v>113.6990450838894</v>
      </c>
      <c r="C56" s="1">
        <v>-191.5</v>
      </c>
      <c r="D56" s="1">
        <v>-57.98</v>
      </c>
    </row>
    <row r="57" spans="1:18" x14ac:dyDescent="0.25">
      <c r="A57" s="26" t="s">
        <v>69</v>
      </c>
      <c r="B57" s="1">
        <v>-1519.8337433863519</v>
      </c>
      <c r="C57" s="1">
        <v>-4828.4792820016082</v>
      </c>
      <c r="D57" s="1">
        <v>-5785.1672086087028</v>
      </c>
    </row>
    <row r="58" spans="1:18" x14ac:dyDescent="0.25">
      <c r="A58" s="26" t="s">
        <v>70</v>
      </c>
      <c r="B58" s="1">
        <v>47.837544617046397</v>
      </c>
      <c r="C58" s="1">
        <v>-39.17</v>
      </c>
      <c r="D58" s="1">
        <v>-5.12</v>
      </c>
    </row>
    <row r="59" spans="1:18" x14ac:dyDescent="0.25">
      <c r="A59" s="26" t="s">
        <v>71</v>
      </c>
      <c r="B59" s="1">
        <v>-27.141857290581331</v>
      </c>
      <c r="C59" s="1">
        <v>16.87</v>
      </c>
      <c r="D59" s="1">
        <v>5.41</v>
      </c>
    </row>
    <row r="60" spans="1:18" x14ac:dyDescent="0.25">
      <c r="A60" s="13" t="s">
        <v>72</v>
      </c>
      <c r="B60" s="1"/>
      <c r="C60" s="1"/>
      <c r="D60" s="1"/>
    </row>
    <row r="61" spans="1:18" x14ac:dyDescent="0.25">
      <c r="A61" s="26" t="s">
        <v>73</v>
      </c>
      <c r="B61" s="1">
        <v>0</v>
      </c>
      <c r="C61" s="1">
        <v>0</v>
      </c>
      <c r="D61" s="1">
        <v>0</v>
      </c>
    </row>
    <row r="62" spans="1:18" ht="29.45" customHeight="1" x14ac:dyDescent="0.25">
      <c r="A62" s="26" t="s">
        <v>74</v>
      </c>
      <c r="B62" s="1">
        <v>2.429080486086062</v>
      </c>
      <c r="C62" s="1">
        <v>3.3901181959719349</v>
      </c>
      <c r="D62" s="1">
        <v>3.8530432419023688</v>
      </c>
    </row>
    <row r="63" spans="1:18" ht="30" x14ac:dyDescent="0.25">
      <c r="A63" s="14" t="s">
        <v>75</v>
      </c>
      <c r="B63" s="1">
        <v>8.117830751889116</v>
      </c>
      <c r="C63" s="1">
        <v>1.2220152648193421</v>
      </c>
      <c r="D63" s="1">
        <v>0.9585335283576345</v>
      </c>
    </row>
    <row r="64" spans="1:18" x14ac:dyDescent="0.25">
      <c r="A64" s="13" t="s">
        <v>605</v>
      </c>
      <c r="B64" s="1"/>
      <c r="C64" s="1"/>
      <c r="D64" s="1"/>
    </row>
    <row r="65" spans="1:4" ht="32.1" customHeight="1" x14ac:dyDescent="0.25">
      <c r="A65" s="26" t="s">
        <v>77</v>
      </c>
      <c r="B65" s="1">
        <v>2.7625007789591032</v>
      </c>
      <c r="C65" s="1">
        <v>3.3224028328853619</v>
      </c>
      <c r="D65" s="1">
        <v>1.946976916396215</v>
      </c>
    </row>
    <row r="66" spans="1:4" ht="32.1" customHeight="1" x14ac:dyDescent="0.25">
      <c r="A66" s="14" t="s">
        <v>78</v>
      </c>
      <c r="B66" s="1">
        <v>-1.5673756357660049</v>
      </c>
      <c r="C66" s="1">
        <v>-1.430588520578747</v>
      </c>
      <c r="D66" s="1">
        <v>-2.0559919494189649</v>
      </c>
    </row>
    <row r="67" spans="1:4" ht="32.1" customHeight="1" x14ac:dyDescent="0.25">
      <c r="A67" s="14" t="s">
        <v>79</v>
      </c>
      <c r="B67" s="1">
        <v>-0.43824408273700421</v>
      </c>
      <c r="C67" s="1">
        <v>-0.33636398736514128</v>
      </c>
      <c r="D67" s="1">
        <v>-0.38097858638797971</v>
      </c>
    </row>
    <row r="68" spans="1:4" ht="30" x14ac:dyDescent="0.25">
      <c r="A68" s="14" t="s">
        <v>80</v>
      </c>
      <c r="B68" s="1" t="e">
        <v>#DIV/0!</v>
      </c>
      <c r="C68" s="1">
        <v>-10223.985034347401</v>
      </c>
      <c r="D68" s="1">
        <v>-30413.927094668121</v>
      </c>
    </row>
    <row r="69" spans="1:4" x14ac:dyDescent="0.25">
      <c r="A69" s="13" t="s">
        <v>81</v>
      </c>
      <c r="B69" s="1"/>
      <c r="C69" s="1"/>
      <c r="D69" s="1"/>
    </row>
    <row r="70" spans="1:4" ht="32.1" customHeight="1" x14ac:dyDescent="0.25">
      <c r="A70" s="26" t="s">
        <v>82</v>
      </c>
      <c r="B70" s="1">
        <v>0.56539849847687484</v>
      </c>
      <c r="C70" s="1">
        <v>0.3522964496756385</v>
      </c>
      <c r="D70" s="1">
        <v>0.51350081723913499</v>
      </c>
    </row>
    <row r="71" spans="1:4" ht="30" x14ac:dyDescent="0.25">
      <c r="A71" s="14" t="s">
        <v>83</v>
      </c>
      <c r="B71" s="1">
        <v>3003.6832412523022</v>
      </c>
      <c r="C71" s="1">
        <v>6378.8027477919532</v>
      </c>
      <c r="D71" s="1">
        <v>14889.4281828074</v>
      </c>
    </row>
    <row r="72" spans="1:4" ht="32.1" customHeight="1" x14ac:dyDescent="0.25">
      <c r="A72" s="13" t="s">
        <v>84</v>
      </c>
      <c r="B72" s="1"/>
      <c r="C72" s="1"/>
      <c r="D72" s="1"/>
    </row>
    <row r="73" spans="1:4" ht="32.1" customHeight="1" x14ac:dyDescent="0.25">
      <c r="A73" s="14" t="s">
        <v>85</v>
      </c>
      <c r="B73" s="1">
        <v>0.28325475221195529</v>
      </c>
      <c r="C73" s="1">
        <v>0.1928462040171485</v>
      </c>
      <c r="D73" s="1">
        <v>0.13452970175574441</v>
      </c>
    </row>
    <row r="74" spans="1:4" s="16" customFormat="1" ht="30" x14ac:dyDescent="0.25">
      <c r="A74" s="14" t="s">
        <v>86</v>
      </c>
      <c r="B74" s="1">
        <v>0.27782169494044118</v>
      </c>
      <c r="C74" s="1">
        <v>0.18807703191655181</v>
      </c>
      <c r="D74" s="1">
        <v>0.1295512557233981</v>
      </c>
    </row>
    <row r="75" spans="1:4" ht="15.95" customHeight="1" x14ac:dyDescent="0.25">
      <c r="A75" s="10" t="s">
        <v>87</v>
      </c>
      <c r="B75" s="25"/>
      <c r="C75" s="25"/>
      <c r="D75" s="25"/>
    </row>
    <row r="76" spans="1:4" ht="15.95" customHeight="1" x14ac:dyDescent="0.25">
      <c r="A76" s="43" t="s">
        <v>88</v>
      </c>
      <c r="B76" s="33">
        <f>B83/$B$40</f>
        <v>26158.9</v>
      </c>
      <c r="C76" s="33">
        <f>C83/$B$40</f>
        <v>-15548.13</v>
      </c>
      <c r="D76" s="33">
        <f>D83/$B$40</f>
        <v>-3008.55</v>
      </c>
    </row>
    <row r="77" spans="1:4" s="16" customFormat="1" x14ac:dyDescent="0.25">
      <c r="A77" s="43" t="s">
        <v>89</v>
      </c>
      <c r="B77" s="33">
        <f>B89/$B$40</f>
        <v>127670.41</v>
      </c>
      <c r="C77" s="33">
        <f>C89/$B$40</f>
        <v>140172.84</v>
      </c>
      <c r="D77" s="33">
        <f>D89/$B$40</f>
        <v>212970.07</v>
      </c>
    </row>
    <row r="78" spans="1:4" ht="18.95" customHeight="1" x14ac:dyDescent="0.25">
      <c r="A78" s="326"/>
      <c r="B78" s="308"/>
      <c r="C78" s="308"/>
      <c r="D78" s="308"/>
    </row>
    <row r="79" spans="1:4" ht="15.95" customHeight="1" x14ac:dyDescent="0.3">
      <c r="A79" s="232" t="s">
        <v>65</v>
      </c>
      <c r="B79" s="8"/>
      <c r="C79" s="8"/>
      <c r="D79" s="8"/>
    </row>
    <row r="80" spans="1:4" ht="15.75" x14ac:dyDescent="0.25">
      <c r="A80" s="11" t="s">
        <v>90</v>
      </c>
      <c r="B80" s="12">
        <v>2023</v>
      </c>
      <c r="C80" s="12">
        <v>2024</v>
      </c>
      <c r="D80" s="12">
        <v>2025</v>
      </c>
    </row>
    <row r="81" spans="1:4" x14ac:dyDescent="0.25">
      <c r="A81" s="26" t="s">
        <v>91</v>
      </c>
      <c r="B81" s="2">
        <v>1944464</v>
      </c>
      <c r="C81" s="2">
        <v>863066</v>
      </c>
      <c r="D81" s="2">
        <v>966278</v>
      </c>
    </row>
    <row r="82" spans="1:4" x14ac:dyDescent="0.25">
      <c r="A82" s="26" t="s">
        <v>92</v>
      </c>
      <c r="B82" s="2">
        <v>-29552620</v>
      </c>
      <c r="C82" s="2">
        <v>-41672963</v>
      </c>
      <c r="D82" s="2">
        <v>-55900798</v>
      </c>
    </row>
    <row r="83" spans="1:4" x14ac:dyDescent="0.25">
      <c r="A83" s="26" t="s">
        <v>93</v>
      </c>
      <c r="B83" s="2">
        <v>2615890</v>
      </c>
      <c r="C83" s="2">
        <v>-1554813</v>
      </c>
      <c r="D83" s="2">
        <v>-300855</v>
      </c>
    </row>
    <row r="84" spans="1:4" x14ac:dyDescent="0.25">
      <c r="A84" s="26" t="s">
        <v>94</v>
      </c>
      <c r="B84" s="2">
        <v>2210837</v>
      </c>
      <c r="C84" s="2">
        <v>0</v>
      </c>
      <c r="D84" s="2">
        <v>0</v>
      </c>
    </row>
    <row r="85" spans="1:4" x14ac:dyDescent="0.25">
      <c r="A85" s="26" t="s">
        <v>95</v>
      </c>
      <c r="B85" s="25">
        <v>0</v>
      </c>
      <c r="C85" s="25">
        <v>1652775</v>
      </c>
      <c r="D85" s="25">
        <v>560243</v>
      </c>
    </row>
    <row r="86" spans="1:4" ht="15.95" customHeight="1" x14ac:dyDescent="0.25"/>
    <row r="87" spans="1:4" ht="15.75" x14ac:dyDescent="0.25">
      <c r="A87" s="11" t="s">
        <v>96</v>
      </c>
      <c r="B87" s="12">
        <v>2023</v>
      </c>
      <c r="C87" s="12">
        <v>2024</v>
      </c>
      <c r="D87" s="12">
        <v>2025</v>
      </c>
    </row>
    <row r="88" spans="1:4" x14ac:dyDescent="0.25">
      <c r="A88" s="26" t="s">
        <v>97</v>
      </c>
      <c r="B88" s="2">
        <v>4621552</v>
      </c>
      <c r="C88" s="2">
        <v>4219020</v>
      </c>
      <c r="D88" s="2">
        <v>10938500</v>
      </c>
    </row>
    <row r="89" spans="1:4" x14ac:dyDescent="0.25">
      <c r="A89" s="26" t="s">
        <v>98</v>
      </c>
      <c r="B89" s="2">
        <v>12767041</v>
      </c>
      <c r="C89" s="2">
        <v>14017284</v>
      </c>
      <c r="D89" s="2">
        <v>21297007</v>
      </c>
    </row>
    <row r="90" spans="1:4" x14ac:dyDescent="0.25">
      <c r="A90" s="26" t="s">
        <v>99</v>
      </c>
      <c r="B90" s="2">
        <v>-8145489</v>
      </c>
      <c r="C90" s="2">
        <v>-9798264</v>
      </c>
      <c r="D90" s="2">
        <v>-10358507</v>
      </c>
    </row>
    <row r="91" spans="1:4" x14ac:dyDescent="0.25">
      <c r="A91" s="26" t="s">
        <v>100</v>
      </c>
      <c r="B91" s="2">
        <v>4621552</v>
      </c>
      <c r="C91" s="2">
        <v>4219020</v>
      </c>
      <c r="D91" s="2">
        <v>10938500</v>
      </c>
    </row>
    <row r="92" spans="1:4" x14ac:dyDescent="0.25">
      <c r="A92" s="26" t="s">
        <v>101</v>
      </c>
      <c r="B92" s="2">
        <v>-8145489</v>
      </c>
      <c r="C92" s="2">
        <v>-9798264</v>
      </c>
      <c r="D92" s="2">
        <v>-10358507</v>
      </c>
    </row>
    <row r="93" spans="1:4" ht="18.95" customHeight="1" x14ac:dyDescent="0.25">
      <c r="A93" s="299"/>
      <c r="B93" s="299"/>
      <c r="C93" s="299"/>
      <c r="D93" s="299"/>
    </row>
    <row r="94" spans="1:4" ht="18.75" x14ac:dyDescent="0.3">
      <c r="A94" s="231" t="s">
        <v>102</v>
      </c>
    </row>
    <row r="96" spans="1:4" x14ac:dyDescent="0.25">
      <c r="A96" s="3" t="s">
        <v>103</v>
      </c>
    </row>
    <row r="97" spans="1:4" x14ac:dyDescent="0.25">
      <c r="A97" s="33"/>
      <c r="B97" s="42">
        <v>2023</v>
      </c>
      <c r="C97" s="42">
        <v>2024</v>
      </c>
      <c r="D97" s="42">
        <v>2025</v>
      </c>
    </row>
    <row r="98" spans="1:4" x14ac:dyDescent="0.25">
      <c r="A98" s="41" t="s">
        <v>104</v>
      </c>
      <c r="B98" s="2">
        <v>12767041</v>
      </c>
      <c r="C98" s="2">
        <v>14017284</v>
      </c>
      <c r="D98" s="2">
        <v>21297007</v>
      </c>
    </row>
    <row r="99" spans="1:4" x14ac:dyDescent="0.25">
      <c r="A99" s="41" t="s">
        <v>105</v>
      </c>
      <c r="B99" s="2">
        <v>-29132261</v>
      </c>
      <c r="C99" s="2">
        <v>-41672963</v>
      </c>
      <c r="D99" s="2">
        <v>-55900798</v>
      </c>
    </row>
    <row r="100" spans="1:4" x14ac:dyDescent="0.25">
      <c r="A100" s="41" t="s">
        <v>106</v>
      </c>
      <c r="B100" s="33">
        <v>-0.43824408273700421</v>
      </c>
      <c r="C100" s="33">
        <v>-0.33636398736514128</v>
      </c>
      <c r="D100" s="33">
        <v>-0.38097858638797971</v>
      </c>
    </row>
    <row r="114" spans="1:4" s="16" customFormat="1" x14ac:dyDescent="0.25"/>
    <row r="115" spans="1:4" s="16" customFormat="1" x14ac:dyDescent="0.25"/>
    <row r="118" spans="1:4" x14ac:dyDescent="0.25">
      <c r="A118" s="3" t="s">
        <v>107</v>
      </c>
    </row>
    <row r="120" spans="1:4" x14ac:dyDescent="0.25">
      <c r="A120" s="25"/>
      <c r="B120" s="12">
        <v>2023</v>
      </c>
      <c r="C120" s="12">
        <v>2024</v>
      </c>
      <c r="D120" s="12">
        <v>2025</v>
      </c>
    </row>
    <row r="121" spans="1:4" x14ac:dyDescent="0.25">
      <c r="A121" s="26" t="s">
        <v>104</v>
      </c>
      <c r="B121" s="2">
        <v>12767041</v>
      </c>
      <c r="C121" s="2">
        <v>14017284</v>
      </c>
      <c r="D121" s="2">
        <v>21297007</v>
      </c>
    </row>
    <row r="122" spans="1:4" x14ac:dyDescent="0.25">
      <c r="A122" s="26" t="s">
        <v>108</v>
      </c>
      <c r="B122" s="2">
        <v>17808404</v>
      </c>
      <c r="C122" s="2">
        <v>14985292</v>
      </c>
      <c r="D122" s="2">
        <v>29201290</v>
      </c>
    </row>
    <row r="139" spans="1:4" x14ac:dyDescent="0.25">
      <c r="A139" s="3" t="s">
        <v>109</v>
      </c>
    </row>
    <row r="141" spans="1:4" x14ac:dyDescent="0.25">
      <c r="A141" s="25"/>
      <c r="B141" s="12">
        <v>2023</v>
      </c>
      <c r="C141" s="12">
        <v>2024</v>
      </c>
      <c r="D141" s="12">
        <v>2025</v>
      </c>
    </row>
    <row r="142" spans="1:4" ht="32.1" customHeight="1" x14ac:dyDescent="0.25">
      <c r="A142" s="26" t="s">
        <v>77</v>
      </c>
      <c r="B142" s="1">
        <v>2.7625007789591032</v>
      </c>
      <c r="C142" s="1">
        <v>3.3224028328853619</v>
      </c>
      <c r="D142" s="1">
        <v>1.946976916396215</v>
      </c>
    </row>
    <row r="143" spans="1:4" ht="30" x14ac:dyDescent="0.25">
      <c r="A143" s="14" t="s">
        <v>78</v>
      </c>
      <c r="B143" s="1">
        <v>-1.5673756357660049</v>
      </c>
      <c r="C143" s="1">
        <v>-1.430588520578747</v>
      </c>
      <c r="D143" s="1">
        <v>-2.0559919494189649</v>
      </c>
    </row>
    <row r="156" s="16" customFormat="1" x14ac:dyDescent="0.25"/>
    <row r="157" s="16" customFormat="1" x14ac:dyDescent="0.25"/>
    <row r="161" spans="1:4" x14ac:dyDescent="0.25">
      <c r="A161" s="3" t="s">
        <v>110</v>
      </c>
    </row>
    <row r="163" spans="1:4" x14ac:dyDescent="0.25">
      <c r="A163" s="25"/>
      <c r="B163" s="12">
        <v>2023</v>
      </c>
      <c r="C163" s="12">
        <v>2024</v>
      </c>
      <c r="D163" s="12">
        <v>2025</v>
      </c>
    </row>
    <row r="164" spans="1:4" x14ac:dyDescent="0.25">
      <c r="A164" s="26" t="s">
        <v>68</v>
      </c>
      <c r="B164" s="1">
        <v>113.6990450838894</v>
      </c>
      <c r="C164" s="1">
        <v>-191.5</v>
      </c>
      <c r="D164" s="1">
        <v>-57.98</v>
      </c>
    </row>
    <row r="165" spans="1:4" x14ac:dyDescent="0.25">
      <c r="A165" s="26" t="s">
        <v>69</v>
      </c>
      <c r="B165" s="1">
        <v>-1519.8337433863519</v>
      </c>
      <c r="C165" s="1">
        <v>-4828.4792820016082</v>
      </c>
      <c r="D165" s="1">
        <v>-5785.1672086087028</v>
      </c>
    </row>
    <row r="166" spans="1:4" x14ac:dyDescent="0.25">
      <c r="A166" s="26" t="s">
        <v>70</v>
      </c>
      <c r="B166" s="1">
        <v>47.837544617046397</v>
      </c>
      <c r="C166" s="1">
        <v>-39.17</v>
      </c>
      <c r="D166" s="1">
        <v>-5.12</v>
      </c>
    </row>
    <row r="167" spans="1:4" x14ac:dyDescent="0.25">
      <c r="A167" s="26" t="s">
        <v>71</v>
      </c>
      <c r="B167" s="1">
        <v>-27.141857290581331</v>
      </c>
      <c r="C167" s="1">
        <v>16.87</v>
      </c>
      <c r="D167" s="1">
        <v>5.41</v>
      </c>
    </row>
    <row r="181" spans="1:4" s="16" customFormat="1" x14ac:dyDescent="0.25"/>
    <row r="182" spans="1:4" s="16" customFormat="1" x14ac:dyDescent="0.25"/>
    <row r="185" spans="1:4" x14ac:dyDescent="0.25">
      <c r="A185" s="3" t="s">
        <v>111</v>
      </c>
    </row>
    <row r="187" spans="1:4" ht="32.1" customHeight="1" x14ac:dyDescent="0.25">
      <c r="A187" s="25"/>
      <c r="B187" s="12">
        <v>2023</v>
      </c>
      <c r="C187" s="12">
        <v>2024</v>
      </c>
      <c r="D187" s="12">
        <v>2025</v>
      </c>
    </row>
    <row r="188" spans="1:4" ht="32.1" customHeight="1" x14ac:dyDescent="0.25">
      <c r="A188" s="14" t="s">
        <v>85</v>
      </c>
      <c r="B188" s="1">
        <v>0.28325475221195529</v>
      </c>
      <c r="C188" s="1">
        <v>0.1928462040171485</v>
      </c>
      <c r="D188" s="1">
        <v>0.13452970175574441</v>
      </c>
    </row>
    <row r="189" spans="1:4" ht="30" x14ac:dyDescent="0.25">
      <c r="A189" s="14" t="s">
        <v>86</v>
      </c>
      <c r="B189" s="1">
        <v>0.27782169494044118</v>
      </c>
      <c r="C189" s="1">
        <v>0.18807703191655181</v>
      </c>
      <c r="D189" s="1">
        <v>0.1295512557233981</v>
      </c>
    </row>
    <row r="206" spans="1:4" ht="18.95" customHeight="1" x14ac:dyDescent="0.25">
      <c r="A206" s="299"/>
      <c r="B206" s="299"/>
      <c r="C206" s="299"/>
      <c r="D206" s="299"/>
    </row>
    <row r="207" spans="1:4" x14ac:dyDescent="0.25">
      <c r="A207" s="309" t="s">
        <v>112</v>
      </c>
      <c r="B207" s="301"/>
      <c r="C207" s="301"/>
      <c r="D207" s="302"/>
    </row>
    <row r="208" spans="1:4" x14ac:dyDescent="0.25">
      <c r="A208" s="27" t="s">
        <v>113</v>
      </c>
      <c r="B208" s="25"/>
      <c r="C208" s="25"/>
      <c r="D208" s="25"/>
    </row>
    <row r="209" spans="1:4" x14ac:dyDescent="0.25">
      <c r="A209" s="25" t="s">
        <v>114</v>
      </c>
      <c r="B209" s="25"/>
      <c r="C209" s="25"/>
      <c r="D209" s="25"/>
    </row>
    <row r="210" spans="1:4" x14ac:dyDescent="0.25">
      <c r="A210" s="25" t="s">
        <v>115</v>
      </c>
      <c r="B210" s="25"/>
      <c r="C210" s="25"/>
      <c r="D210" s="25"/>
    </row>
    <row r="211" spans="1:4" ht="18.95" customHeight="1" x14ac:dyDescent="0.25">
      <c r="A211" s="325" t="s">
        <v>116</v>
      </c>
      <c r="B211" s="301"/>
      <c r="C211" s="301"/>
      <c r="D211" s="302"/>
    </row>
    <row r="212" spans="1:4" x14ac:dyDescent="0.25">
      <c r="A212" s="309" t="s">
        <v>117</v>
      </c>
      <c r="B212" s="301"/>
      <c r="C212" s="301"/>
      <c r="D212" s="302"/>
    </row>
    <row r="213" spans="1:4" x14ac:dyDescent="0.25">
      <c r="A213" s="253" t="s">
        <v>118</v>
      </c>
      <c r="B213" s="311" t="s">
        <v>606</v>
      </c>
      <c r="C213" s="301"/>
      <c r="D213" s="302"/>
    </row>
    <row r="214" spans="1:4" x14ac:dyDescent="0.25">
      <c r="A214" s="253" t="s">
        <v>120</v>
      </c>
      <c r="B214" s="311" t="s">
        <v>121</v>
      </c>
      <c r="C214" s="301"/>
      <c r="D214" s="302"/>
    </row>
    <row r="215" spans="1:4" x14ac:dyDescent="0.25">
      <c r="A215" s="253" t="s">
        <v>122</v>
      </c>
      <c r="B215" s="311" t="s">
        <v>607</v>
      </c>
      <c r="C215" s="301"/>
      <c r="D215" s="302"/>
    </row>
    <row r="216" spans="1:4" x14ac:dyDescent="0.25">
      <c r="A216" s="253" t="s">
        <v>124</v>
      </c>
      <c r="B216" s="303" t="s">
        <v>608</v>
      </c>
      <c r="C216" s="301"/>
      <c r="D216" s="302"/>
    </row>
    <row r="217" spans="1:4" x14ac:dyDescent="0.25">
      <c r="A217" s="253" t="s">
        <v>125</v>
      </c>
      <c r="B217" s="303" t="s">
        <v>123</v>
      </c>
      <c r="C217" s="301"/>
      <c r="D217" s="302"/>
    </row>
    <row r="218" spans="1:4" ht="18.95" customHeight="1" x14ac:dyDescent="0.25">
      <c r="A218" s="253" t="s">
        <v>126</v>
      </c>
      <c r="B218" s="302"/>
      <c r="C218" s="301"/>
      <c r="D218" s="302"/>
    </row>
    <row r="219" spans="1:4" x14ac:dyDescent="0.25">
      <c r="A219" s="309" t="s">
        <v>127</v>
      </c>
      <c r="B219" s="301"/>
      <c r="C219" s="301"/>
      <c r="D219" s="302"/>
    </row>
    <row r="220" spans="1:4" x14ac:dyDescent="0.25">
      <c r="A220" s="253" t="s">
        <v>128</v>
      </c>
      <c r="B220" s="303" t="s">
        <v>123</v>
      </c>
      <c r="C220" s="301"/>
      <c r="D220" s="302"/>
    </row>
    <row r="221" spans="1:4" x14ac:dyDescent="0.25">
      <c r="A221" s="27"/>
      <c r="B221" s="25"/>
      <c r="C221" s="25"/>
      <c r="D221" s="25"/>
    </row>
  </sheetData>
  <mergeCells count="26">
    <mergeCell ref="B218:D218"/>
    <mergeCell ref="A19:D19"/>
    <mergeCell ref="A93:D93"/>
    <mergeCell ref="B38:D38"/>
    <mergeCell ref="A211:D211"/>
    <mergeCell ref="B217:D217"/>
    <mergeCell ref="B40:D40"/>
    <mergeCell ref="A51:D51"/>
    <mergeCell ref="A207:D207"/>
    <mergeCell ref="A45:D45"/>
    <mergeCell ref="B220:D220"/>
    <mergeCell ref="C18:D18"/>
    <mergeCell ref="B39:D39"/>
    <mergeCell ref="A1:D1"/>
    <mergeCell ref="B213:D213"/>
    <mergeCell ref="B216:D216"/>
    <mergeCell ref="B41:D41"/>
    <mergeCell ref="A78:D78"/>
    <mergeCell ref="B4:D4"/>
    <mergeCell ref="A212:D212"/>
    <mergeCell ref="A37:D37"/>
    <mergeCell ref="B215:D215"/>
    <mergeCell ref="B214:D214"/>
    <mergeCell ref="B42:D42"/>
    <mergeCell ref="A219:D219"/>
    <mergeCell ref="A206:D206"/>
  </mergeCells>
  <hyperlinks>
    <hyperlink ref="B213" r:id="rId1" xr:uid="{00000000-0004-0000-0E00-000000000000}"/>
    <hyperlink ref="B214" r:id="rId2" xr:uid="{00000000-0004-0000-0E00-000001000000}"/>
    <hyperlink ref="B215" r:id="rId3" xr:uid="{00000000-0004-0000-0E00-000002000000}"/>
  </hyperlinks>
  <pageMargins left="0.75" right="0.75" top="1" bottom="1" header="0.5" footer="0.5"/>
  <drawing r:id="rId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6.42578125" customWidth="1"/>
    <col min="4" max="4" width="15.7109375" customWidth="1"/>
  </cols>
  <sheetData>
    <row r="1" spans="1:4" ht="23.1" customHeight="1" x14ac:dyDescent="0.3">
      <c r="A1" s="298" t="s">
        <v>0</v>
      </c>
      <c r="B1" s="299"/>
      <c r="C1" s="299"/>
      <c r="D1" s="299"/>
    </row>
    <row r="2" spans="1:4" x14ac:dyDescent="0.25">
      <c r="A2" s="26" t="s">
        <v>1</v>
      </c>
      <c r="B2" s="30">
        <v>6938159</v>
      </c>
      <c r="C2" s="8"/>
      <c r="D2" s="9"/>
    </row>
    <row r="3" spans="1:4" x14ac:dyDescent="0.25">
      <c r="A3" s="26" t="s">
        <v>2</v>
      </c>
      <c r="B3" s="34">
        <v>4023014507137</v>
      </c>
      <c r="C3" s="23"/>
      <c r="D3" s="24"/>
    </row>
    <row r="4" spans="1:4" ht="31.35" customHeight="1" x14ac:dyDescent="0.25">
      <c r="A4" s="26" t="s">
        <v>3</v>
      </c>
      <c r="B4" s="324" t="s">
        <v>401</v>
      </c>
      <c r="C4" s="305"/>
      <c r="D4" s="306"/>
    </row>
    <row r="5" spans="1:4" x14ac:dyDescent="0.25">
      <c r="A5" s="26" t="s">
        <v>5</v>
      </c>
      <c r="B5" s="4" t="s">
        <v>1520</v>
      </c>
      <c r="C5" s="23" t="s">
        <v>1099</v>
      </c>
      <c r="D5" s="24" t="s">
        <v>1526</v>
      </c>
    </row>
    <row r="6" spans="1:4" x14ac:dyDescent="0.25">
      <c r="A6" s="26" t="s">
        <v>9</v>
      </c>
      <c r="B6" s="32"/>
      <c r="C6" s="16"/>
      <c r="D6" s="29"/>
    </row>
    <row r="7" spans="1:4" x14ac:dyDescent="0.25">
      <c r="A7" s="26" t="s">
        <v>10</v>
      </c>
      <c r="B7" s="67">
        <v>41708.634722222218</v>
      </c>
      <c r="C7" s="16"/>
      <c r="D7" s="29"/>
    </row>
    <row r="8" spans="1:4" x14ac:dyDescent="0.25">
      <c r="A8" s="26" t="s">
        <v>11</v>
      </c>
      <c r="B8" s="4" t="s">
        <v>1527</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300000</v>
      </c>
      <c r="C12" s="16"/>
      <c r="D12" s="29"/>
    </row>
    <row r="13" spans="1:4" x14ac:dyDescent="0.25">
      <c r="A13" s="26" t="s">
        <v>20</v>
      </c>
      <c r="B13" s="4" t="s">
        <v>541</v>
      </c>
      <c r="C13" s="23"/>
      <c r="D13" s="24"/>
    </row>
    <row r="14" spans="1:4" x14ac:dyDescent="0.25">
      <c r="A14" s="26" t="s">
        <v>22</v>
      </c>
      <c r="B14" s="4" t="s">
        <v>1528</v>
      </c>
      <c r="C14" s="23"/>
      <c r="D14" s="24"/>
    </row>
    <row r="15" spans="1:4" x14ac:dyDescent="0.25">
      <c r="A15" s="26" t="s">
        <v>24</v>
      </c>
      <c r="B15" s="4" t="s">
        <v>402</v>
      </c>
      <c r="C15" s="23"/>
      <c r="D15" s="24"/>
    </row>
    <row r="16" spans="1:4" x14ac:dyDescent="0.25">
      <c r="A16" s="26" t="s">
        <v>26</v>
      </c>
      <c r="B16" s="47">
        <v>300000</v>
      </c>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1529</v>
      </c>
      <c r="C21" s="25" t="s">
        <v>1530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-0.79</v>
      </c>
      <c r="C53" s="1">
        <v>4.1358015120492349</v>
      </c>
      <c r="D53" s="1">
        <v>4.2174231446781434</v>
      </c>
    </row>
    <row r="54" spans="1:4" x14ac:dyDescent="0.25">
      <c r="A54" s="26" t="s">
        <v>69</v>
      </c>
      <c r="B54" s="1">
        <v>-6.5225625702571133</v>
      </c>
      <c r="C54" s="1">
        <v>-2.367609457371985</v>
      </c>
      <c r="D54" s="1">
        <v>-14.13310663204699</v>
      </c>
    </row>
    <row r="55" spans="1:4" x14ac:dyDescent="0.25">
      <c r="A55" s="26" t="s">
        <v>70</v>
      </c>
      <c r="B55" s="1">
        <v>-6.35</v>
      </c>
      <c r="C55" s="1">
        <v>18.789047969545159</v>
      </c>
      <c r="D55" s="1">
        <v>19.165302226713781</v>
      </c>
    </row>
    <row r="56" spans="1:4" x14ac:dyDescent="0.25">
      <c r="A56" s="26" t="s">
        <v>71</v>
      </c>
      <c r="B56" s="1">
        <v>5.14</v>
      </c>
      <c r="C56" s="1">
        <v>-52.041760289362642</v>
      </c>
      <c r="D56" s="1">
        <v>-67.283655212498928</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6.2365764635807119</v>
      </c>
      <c r="C59" s="1">
        <v>6.7285009326725227</v>
      </c>
      <c r="D59" s="1">
        <v>4.6554174335421488</v>
      </c>
    </row>
    <row r="60" spans="1:4" ht="30" x14ac:dyDescent="0.25">
      <c r="A60" s="14" t="s">
        <v>75</v>
      </c>
      <c r="B60" s="1">
        <v>19.700573141234621</v>
      </c>
      <c r="C60" s="1">
        <v>7.1680036063812222</v>
      </c>
      <c r="D60" s="1">
        <v>4.9446148967691599</v>
      </c>
    </row>
    <row r="61" spans="1:4" x14ac:dyDescent="0.25">
      <c r="A61" s="13" t="s">
        <v>76</v>
      </c>
      <c r="B61" s="1"/>
      <c r="C61" s="1"/>
      <c r="D61" s="1"/>
    </row>
    <row r="62" spans="1:4" ht="32.1" customHeight="1" x14ac:dyDescent="0.25">
      <c r="A62" s="26" t="s">
        <v>77</v>
      </c>
      <c r="B62" s="1">
        <v>2.234953611996692</v>
      </c>
      <c r="C62" s="1">
        <v>1.3610379023513861</v>
      </c>
      <c r="D62" s="1">
        <v>1.284843357070671</v>
      </c>
    </row>
    <row r="63" spans="1:4" ht="32.1" customHeight="1" x14ac:dyDescent="0.25">
      <c r="A63" s="14" t="s">
        <v>78</v>
      </c>
      <c r="B63" s="1">
        <v>-1.8097470142082379</v>
      </c>
      <c r="C63" s="1">
        <v>-3.7697922946237741</v>
      </c>
      <c r="D63" s="1">
        <v>-4.5107014967243684</v>
      </c>
    </row>
    <row r="64" spans="1:4" ht="32.1" customHeight="1" x14ac:dyDescent="0.25">
      <c r="A64" s="14" t="s">
        <v>79</v>
      </c>
      <c r="B64" s="1">
        <v>-4.2802489995856829</v>
      </c>
      <c r="C64" s="1">
        <v>-13.318244302890671</v>
      </c>
      <c r="D64" s="1">
        <v>-2.0403458500072569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0.99254923459142108</v>
      </c>
      <c r="C67" s="1">
        <v>1.044951537692381</v>
      </c>
      <c r="D67" s="1">
        <v>1.0411140186908361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0.42899446939845348</v>
      </c>
      <c r="C70" s="1">
        <v>0.68872700523642416</v>
      </c>
      <c r="D70" s="1">
        <v>0.69761423944431433</v>
      </c>
    </row>
    <row r="71" spans="1:4" s="16" customFormat="1" ht="30" x14ac:dyDescent="0.25">
      <c r="A71" s="14" t="s">
        <v>86</v>
      </c>
      <c r="B71" s="1">
        <v>0.42899446939845348</v>
      </c>
      <c r="C71" s="1">
        <v>0.68872700523642416</v>
      </c>
      <c r="D71" s="1">
        <v>0.69761423944431433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8991972</v>
      </c>
      <c r="C78" s="2">
        <v>11480314</v>
      </c>
      <c r="D78" s="2">
        <v>8701024</v>
      </c>
    </row>
    <row r="79" spans="1:4" x14ac:dyDescent="0.25">
      <c r="A79" s="26" t="s">
        <v>92</v>
      </c>
      <c r="B79" s="2">
        <v>-586507</v>
      </c>
      <c r="C79" s="2">
        <v>-271809</v>
      </c>
      <c r="D79" s="2">
        <v>-1229725</v>
      </c>
    </row>
    <row r="80" spans="1:4" x14ac:dyDescent="0.25">
      <c r="A80" s="26" t="s">
        <v>93</v>
      </c>
      <c r="B80" s="2">
        <v>-71367</v>
      </c>
      <c r="C80" s="2">
        <v>528276</v>
      </c>
      <c r="D80" s="2">
        <v>408293</v>
      </c>
    </row>
    <row r="81" spans="1:4" x14ac:dyDescent="0.25">
      <c r="A81" s="26" t="s">
        <v>94</v>
      </c>
      <c r="B81" s="2">
        <v>0</v>
      </c>
      <c r="C81" s="2">
        <v>474803</v>
      </c>
      <c r="D81" s="2">
        <v>366959</v>
      </c>
    </row>
    <row r="82" spans="1:4" x14ac:dyDescent="0.25">
      <c r="A82" s="26" t="s">
        <v>95</v>
      </c>
      <c r="B82" s="25">
        <v>71367</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1123243</v>
      </c>
      <c r="C85" s="2">
        <v>2527020</v>
      </c>
      <c r="D85" s="2">
        <v>1914705</v>
      </c>
    </row>
    <row r="86" spans="1:4" x14ac:dyDescent="0.25">
      <c r="A86" s="26" t="s">
        <v>98</v>
      </c>
      <c r="B86" s="2">
        <v>2510396</v>
      </c>
      <c r="C86" s="2">
        <v>3439370</v>
      </c>
      <c r="D86" s="2">
        <v>2460096</v>
      </c>
    </row>
    <row r="87" spans="1:4" x14ac:dyDescent="0.25">
      <c r="A87" s="26" t="s">
        <v>99</v>
      </c>
      <c r="B87" s="2">
        <v>-1387153</v>
      </c>
      <c r="C87" s="2">
        <v>-912350</v>
      </c>
      <c r="D87" s="2">
        <v>-545391</v>
      </c>
    </row>
    <row r="88" spans="1:4" x14ac:dyDescent="0.25">
      <c r="A88" s="26" t="s">
        <v>100</v>
      </c>
      <c r="B88" s="2">
        <v>1123243</v>
      </c>
      <c r="C88" s="2">
        <v>2527020</v>
      </c>
      <c r="D88" s="2">
        <v>1914705</v>
      </c>
    </row>
    <row r="89" spans="1:4" x14ac:dyDescent="0.25">
      <c r="A89" s="26" t="s">
        <v>101</v>
      </c>
      <c r="B89" s="2">
        <v>-1387153</v>
      </c>
      <c r="C89" s="2">
        <v>-912350</v>
      </c>
      <c r="D89" s="2">
        <v>-545391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2510396</v>
      </c>
      <c r="C95" s="2">
        <v>3439370</v>
      </c>
      <c r="D95" s="2">
        <v>2460096</v>
      </c>
    </row>
    <row r="96" spans="1:4" x14ac:dyDescent="0.25">
      <c r="A96" s="41" t="s">
        <v>105</v>
      </c>
      <c r="B96" s="2">
        <v>-586507</v>
      </c>
      <c r="C96" s="2">
        <v>-258245</v>
      </c>
      <c r="D96" s="2">
        <v>-1205725</v>
      </c>
    </row>
    <row r="97" spans="1:4" x14ac:dyDescent="0.25">
      <c r="A97" s="41" t="s">
        <v>106</v>
      </c>
      <c r="B97" s="33">
        <v>-4.2802489995856829</v>
      </c>
      <c r="C97" s="33">
        <v>-13.318244302890671</v>
      </c>
      <c r="D97" s="33">
        <v>-2.0403458500072569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2510396</v>
      </c>
      <c r="C118" s="2">
        <v>3439370</v>
      </c>
      <c r="D118" s="2">
        <v>2460096</v>
      </c>
    </row>
    <row r="119" spans="1:4" x14ac:dyDescent="0.25">
      <c r="A119" s="26" t="s">
        <v>108</v>
      </c>
      <c r="B119" s="2">
        <v>9507112</v>
      </c>
      <c r="C119" s="2">
        <v>12280399</v>
      </c>
      <c r="D119" s="2">
        <v>10339042</v>
      </c>
    </row>
    <row r="136" spans="1:4" x14ac:dyDescent="0.25">
      <c r="A136" s="3" t="s">
        <v>109</v>
      </c>
    </row>
    <row r="138" spans="1:4" x14ac:dyDescent="0.25">
      <c r="A138" s="25"/>
      <c r="B138" s="12">
        <v>2023</v>
      </c>
      <c r="C138" s="12">
        <v>2024</v>
      </c>
      <c r="D138" s="12">
        <v>2025</v>
      </c>
    </row>
    <row r="139" spans="1:4" ht="32.1" customHeight="1" x14ac:dyDescent="0.25">
      <c r="A139" s="26" t="s">
        <v>77</v>
      </c>
      <c r="B139" s="1">
        <v>2.234953611996692</v>
      </c>
      <c r="C139" s="1">
        <v>1.3610379023513861</v>
      </c>
      <c r="D139" s="1">
        <v>1.284843357070671</v>
      </c>
    </row>
    <row r="140" spans="1:4" ht="30" x14ac:dyDescent="0.25">
      <c r="A140" s="14" t="s">
        <v>78</v>
      </c>
      <c r="B140" s="1">
        <v>-1.8097470142082379</v>
      </c>
      <c r="C140" s="1">
        <v>-3.7697922946237741</v>
      </c>
      <c r="D140" s="1">
        <v>-4.5107014967243684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-0.79</v>
      </c>
      <c r="C161" s="1">
        <v>4.1358015120492349</v>
      </c>
      <c r="D161" s="1">
        <v>4.2174231446781434</v>
      </c>
    </row>
    <row r="162" spans="1:4" x14ac:dyDescent="0.25">
      <c r="A162" s="26" t="s">
        <v>69</v>
      </c>
      <c r="B162" s="1">
        <v>-6.5225625702571133</v>
      </c>
      <c r="C162" s="1">
        <v>-2.367609457371985</v>
      </c>
      <c r="D162" s="1">
        <v>-14.13310663204699</v>
      </c>
    </row>
    <row r="163" spans="1:4" x14ac:dyDescent="0.25">
      <c r="A163" s="26" t="s">
        <v>70</v>
      </c>
      <c r="B163" s="1">
        <v>-6.35</v>
      </c>
      <c r="C163" s="1">
        <v>18.789047969545159</v>
      </c>
      <c r="D163" s="1">
        <v>19.165302226713781</v>
      </c>
    </row>
    <row r="164" spans="1:4" x14ac:dyDescent="0.25">
      <c r="A164" s="26" t="s">
        <v>71</v>
      </c>
      <c r="B164" s="1">
        <v>5.14</v>
      </c>
      <c r="C164" s="1">
        <v>-52.041760289362642</v>
      </c>
      <c r="D164" s="1">
        <v>-67.283655212498928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0.42899446939845348</v>
      </c>
      <c r="C185" s="1">
        <v>0.68872700523642416</v>
      </c>
      <c r="D185" s="1">
        <v>0.69761423944431433</v>
      </c>
    </row>
    <row r="186" spans="1:4" ht="30" x14ac:dyDescent="0.25">
      <c r="A186" s="14" t="s">
        <v>86</v>
      </c>
      <c r="B186" s="1">
        <v>0.42899446939845348</v>
      </c>
      <c r="C186" s="1">
        <v>0.68872700523642416</v>
      </c>
      <c r="D186" s="1">
        <v>0.69761423944431433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7666314</v>
      </c>
      <c r="C2" s="8"/>
      <c r="D2" s="9"/>
    </row>
    <row r="3" spans="1:4" x14ac:dyDescent="0.25">
      <c r="A3" s="26" t="s">
        <v>2</v>
      </c>
      <c r="B3" s="34">
        <v>4023023512933</v>
      </c>
      <c r="C3" s="23"/>
      <c r="D3" s="24"/>
    </row>
    <row r="4" spans="1:4" ht="31.35" customHeight="1" x14ac:dyDescent="0.25">
      <c r="A4" s="26" t="s">
        <v>3</v>
      </c>
      <c r="B4" s="324" t="s">
        <v>403</v>
      </c>
      <c r="C4" s="305"/>
      <c r="D4" s="306"/>
    </row>
    <row r="5" spans="1:4" x14ac:dyDescent="0.25">
      <c r="A5" s="26" t="s">
        <v>5</v>
      </c>
      <c r="B5" s="4" t="s">
        <v>1520</v>
      </c>
      <c r="C5" s="23" t="s">
        <v>1099</v>
      </c>
      <c r="D5" s="24" t="s">
        <v>821</v>
      </c>
    </row>
    <row r="6" spans="1:4" x14ac:dyDescent="0.25">
      <c r="A6" s="26" t="s">
        <v>9</v>
      </c>
      <c r="B6" s="32"/>
      <c r="C6" s="16"/>
      <c r="D6" s="29"/>
    </row>
    <row r="7" spans="1:4" x14ac:dyDescent="0.25">
      <c r="A7" s="26" t="s">
        <v>10</v>
      </c>
      <c r="B7" s="67">
        <v>45008.46875</v>
      </c>
      <c r="C7" s="16"/>
      <c r="D7" s="29"/>
    </row>
    <row r="8" spans="1:4" x14ac:dyDescent="0.25">
      <c r="A8" s="26" t="s">
        <v>11</v>
      </c>
      <c r="B8" s="4" t="s">
        <v>1531</v>
      </c>
      <c r="C8" s="23"/>
      <c r="D8" s="24"/>
    </row>
    <row r="9" spans="1:4" x14ac:dyDescent="0.25">
      <c r="A9" s="26" t="s">
        <v>13</v>
      </c>
      <c r="B9" s="4" t="s">
        <v>14</v>
      </c>
      <c r="C9" s="23"/>
      <c r="D9" s="24"/>
    </row>
    <row r="10" spans="1:4" x14ac:dyDescent="0.25">
      <c r="A10" s="26" t="s">
        <v>15</v>
      </c>
      <c r="B10" s="4" t="s">
        <v>1106</v>
      </c>
      <c r="C10" s="23"/>
      <c r="D10" s="24"/>
    </row>
    <row r="11" spans="1:4" x14ac:dyDescent="0.25">
      <c r="A11" s="26" t="s">
        <v>17</v>
      </c>
      <c r="B11" s="4" t="s">
        <v>1107</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1528</v>
      </c>
      <c r="C14" s="23"/>
      <c r="D14" s="24"/>
    </row>
    <row r="15" spans="1:4" x14ac:dyDescent="0.25">
      <c r="A15" s="26" t="s">
        <v>24</v>
      </c>
      <c r="B15" s="4" t="s">
        <v>402</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1532</v>
      </c>
      <c r="C18" s="310" t="s">
        <v>1533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1534</v>
      </c>
      <c r="C21" s="25" t="s">
        <v>1535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0</v>
      </c>
      <c r="C55" s="1">
        <v>-21.53</v>
      </c>
      <c r="D55" s="1">
        <v>-19.84</v>
      </c>
    </row>
    <row r="56" spans="1:4" x14ac:dyDescent="0.25">
      <c r="A56" s="26" t="s">
        <v>71</v>
      </c>
      <c r="B56" s="1">
        <v>0</v>
      </c>
      <c r="C56" s="1">
        <v>-21.53</v>
      </c>
      <c r="D56" s="1">
        <v>1390.52</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1.671952288884897</v>
      </c>
      <c r="D59" s="1">
        <v>4.4474206756439658</v>
      </c>
    </row>
    <row r="60" spans="1:4" ht="30" x14ac:dyDescent="0.25">
      <c r="A60" s="14" t="s">
        <v>75</v>
      </c>
      <c r="B60" s="1" t="e">
        <v>#DIV/0!</v>
      </c>
      <c r="C60" s="1" t="e">
        <v>#DIV/0!</v>
      </c>
      <c r="D60" s="1">
        <v>0</v>
      </c>
    </row>
    <row r="61" spans="1:4" x14ac:dyDescent="0.25">
      <c r="A61" s="13" t="s">
        <v>76</v>
      </c>
      <c r="B61" s="1"/>
      <c r="C61" s="1"/>
      <c r="D61" s="1"/>
    </row>
    <row r="62" spans="1:4" ht="32.1" customHeight="1" x14ac:dyDescent="0.25">
      <c r="A62" s="26" t="s">
        <v>77</v>
      </c>
      <c r="B62" s="1">
        <v>0</v>
      </c>
      <c r="C62" s="1">
        <v>0</v>
      </c>
      <c r="D62" s="1">
        <v>1.0142672870970499</v>
      </c>
    </row>
    <row r="63" spans="1:4" ht="32.1" customHeight="1" x14ac:dyDescent="0.25">
      <c r="A63" s="14" t="s">
        <v>78</v>
      </c>
      <c r="B63" s="1">
        <v>0</v>
      </c>
      <c r="C63" s="1">
        <v>0</v>
      </c>
      <c r="D63" s="1">
        <v>-71.090409844401506</v>
      </c>
    </row>
    <row r="64" spans="1:4" ht="32.1" customHeight="1" x14ac:dyDescent="0.25">
      <c r="A64" s="14" t="s">
        <v>79</v>
      </c>
      <c r="B64" s="1" t="e">
        <v>#DIV/0!</v>
      </c>
      <c r="C64" s="1">
        <v>0</v>
      </c>
      <c r="D64" s="1">
        <v>-0.35856970578624991</v>
      </c>
    </row>
    <row r="65" spans="1:4" ht="30" x14ac:dyDescent="0.25">
      <c r="A65" s="14" t="s">
        <v>80</v>
      </c>
      <c r="B65" s="1" t="e">
        <v>#DIV/0!</v>
      </c>
      <c r="C65" s="1" t="e">
        <v>#DIV/0!</v>
      </c>
      <c r="D65" s="1">
        <v>-980.3877294443048</v>
      </c>
    </row>
    <row r="66" spans="1:4" x14ac:dyDescent="0.25">
      <c r="A66" s="13" t="s">
        <v>81</v>
      </c>
      <c r="B66" s="1"/>
      <c r="C66" s="1"/>
      <c r="D66" s="1"/>
    </row>
    <row r="67" spans="1:4" ht="32.1" customHeight="1" x14ac:dyDescent="0.25">
      <c r="A67" s="26" t="s">
        <v>82</v>
      </c>
      <c r="B67" s="1" t="e">
        <v>#DIV/0!</v>
      </c>
      <c r="C67" s="1">
        <v>0.89586776229387899</v>
      </c>
      <c r="D67" s="1">
        <v>0.93088436476821501</v>
      </c>
    </row>
    <row r="68" spans="1:4" ht="30" x14ac:dyDescent="0.25">
      <c r="A68" s="14" t="s">
        <v>83</v>
      </c>
      <c r="B68" s="1" t="e">
        <v>#DIV/0!</v>
      </c>
      <c r="C68" s="1" t="e">
        <v>#DIV/0!</v>
      </c>
      <c r="D68" s="1">
        <v>0</v>
      </c>
    </row>
    <row r="69" spans="1:4" ht="32.1" customHeight="1" x14ac:dyDescent="0.25">
      <c r="A69" s="13" t="s">
        <v>84</v>
      </c>
      <c r="B69" s="1"/>
      <c r="C69" s="1"/>
      <c r="D69" s="1"/>
    </row>
    <row r="70" spans="1:4" ht="32.1" customHeight="1" x14ac:dyDescent="0.25">
      <c r="A70" s="14" t="s">
        <v>85</v>
      </c>
      <c r="B70" s="1" t="e">
        <v>#DIV/0!</v>
      </c>
      <c r="C70" s="1" t="e">
        <v>#DIV/0!</v>
      </c>
      <c r="D70" s="1">
        <v>0.98593340505155702</v>
      </c>
    </row>
    <row r="71" spans="1:4" s="16" customFormat="1" ht="30" x14ac:dyDescent="0.25">
      <c r="A71" s="14" t="s">
        <v>86</v>
      </c>
      <c r="B71" s="1" t="e">
        <v>#DIV/0!</v>
      </c>
      <c r="C71" s="1" t="e">
        <v>#DIV/0!</v>
      </c>
      <c r="D71" s="1">
        <v>0.98593340505155702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-524631</v>
      </c>
      <c r="D79" s="2">
        <v>-3899002</v>
      </c>
    </row>
    <row r="80" spans="1:4" x14ac:dyDescent="0.25">
      <c r="A80" s="26" t="s">
        <v>93</v>
      </c>
      <c r="B80" s="2">
        <v>0</v>
      </c>
      <c r="C80" s="2">
        <v>-54631</v>
      </c>
      <c r="D80" s="2">
        <v>-273459</v>
      </c>
    </row>
    <row r="81" spans="1:4" x14ac:dyDescent="0.25">
      <c r="A81" s="26" t="s">
        <v>94</v>
      </c>
      <c r="B81" s="2">
        <v>0</v>
      </c>
      <c r="C81" s="2">
        <v>0</v>
      </c>
      <c r="D81" s="2">
        <v>0</v>
      </c>
    </row>
    <row r="82" spans="1:4" x14ac:dyDescent="0.25">
      <c r="A82" s="26" t="s">
        <v>95</v>
      </c>
      <c r="B82" s="25">
        <v>0</v>
      </c>
      <c r="C82" s="25">
        <v>54631</v>
      </c>
      <c r="D82" s="25">
        <v>273459</v>
      </c>
    </row>
    <row r="83" spans="1:4" ht="15.95" customHeight="1" x14ac:dyDescent="0.25"/>
    <row r="84" spans="1:4" ht="15.75" x14ac:dyDescent="0.25">
      <c r="A84" s="11" t="s">
        <v>96</v>
      </c>
      <c r="B84" s="12">
        <v>2023</v>
      </c>
      <c r="C84" s="12">
        <v>2024</v>
      </c>
      <c r="D84" s="12">
        <v>2025</v>
      </c>
    </row>
    <row r="85" spans="1:4" x14ac:dyDescent="0.25">
      <c r="A85" s="26" t="s">
        <v>97</v>
      </c>
      <c r="B85" s="2">
        <v>308424</v>
      </c>
      <c r="C85" s="2">
        <v>253793</v>
      </c>
      <c r="D85" s="2">
        <v>1378398</v>
      </c>
    </row>
    <row r="86" spans="1:4" x14ac:dyDescent="0.25">
      <c r="A86" s="26" t="s">
        <v>98</v>
      </c>
      <c r="B86" s="2">
        <v>0</v>
      </c>
      <c r="C86" s="2">
        <v>0</v>
      </c>
      <c r="D86" s="2">
        <v>1398064</v>
      </c>
    </row>
    <row r="87" spans="1:4" x14ac:dyDescent="0.25">
      <c r="A87" s="26" t="s">
        <v>99</v>
      </c>
      <c r="B87" s="2">
        <v>308424</v>
      </c>
      <c r="C87" s="2">
        <v>253793</v>
      </c>
      <c r="D87" s="2">
        <v>-19666</v>
      </c>
    </row>
    <row r="88" spans="1:4" x14ac:dyDescent="0.25">
      <c r="A88" s="26" t="s">
        <v>100</v>
      </c>
      <c r="B88" s="2">
        <v>308424</v>
      </c>
      <c r="C88" s="2">
        <v>253793</v>
      </c>
      <c r="D88" s="2">
        <v>1378398</v>
      </c>
    </row>
    <row r="89" spans="1:4" x14ac:dyDescent="0.25">
      <c r="A89" s="26" t="s">
        <v>101</v>
      </c>
      <c r="B89" s="2">
        <v>0</v>
      </c>
      <c r="C89" s="2">
        <v>0</v>
      </c>
      <c r="D89" s="2">
        <v>-19666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1398064</v>
      </c>
    </row>
    <row r="96" spans="1:4" x14ac:dyDescent="0.25">
      <c r="A96" s="41" t="s">
        <v>105</v>
      </c>
      <c r="B96" s="2">
        <v>0</v>
      </c>
      <c r="C96" s="2">
        <v>-524631</v>
      </c>
      <c r="D96" s="2">
        <v>-3899002</v>
      </c>
    </row>
    <row r="97" spans="1:4" x14ac:dyDescent="0.25">
      <c r="A97" s="41" t="s">
        <v>106</v>
      </c>
      <c r="B97" s="33" t="e">
        <v>#DIV/0!</v>
      </c>
      <c r="C97" s="33">
        <v>0</v>
      </c>
      <c r="D97" s="33">
        <v>-0.35856970578624991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1398064</v>
      </c>
    </row>
    <row r="119" spans="1:4" x14ac:dyDescent="0.25">
      <c r="A119" s="26" t="s">
        <v>108</v>
      </c>
      <c r="B119" s="2">
        <v>0</v>
      </c>
      <c r="C119" s="2">
        <v>470000</v>
      </c>
      <c r="D119" s="2">
        <v>3629520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1.0142672870970499</v>
      </c>
    </row>
    <row r="140" spans="1:4" ht="30" x14ac:dyDescent="0.25">
      <c r="A140" s="14" t="s">
        <v>78</v>
      </c>
      <c r="B140" s="1">
        <v>0</v>
      </c>
      <c r="C140" s="1">
        <v>0</v>
      </c>
      <c r="D140" s="1">
        <v>-71.090409844401506</v>
      </c>
    </row>
    <row r="153" spans="1:4" s="16" customFormat="1" x14ac:dyDescent="0.25"/>
    <row r="154" spans="1:4" s="16" customFormat="1" x14ac:dyDescent="0.25"/>
    <row r="158" spans="1:4" x14ac:dyDescent="0.25">
      <c r="A158" s="3" t="s">
        <v>110</v>
      </c>
    </row>
    <row r="160" spans="1:4" x14ac:dyDescent="0.25">
      <c r="A160" s="26" t="s">
        <v>68</v>
      </c>
      <c r="B160" s="1" t="e">
        <v>#DIV/0!</v>
      </c>
      <c r="C160" s="1" t="e">
        <v>#DIV/0!</v>
      </c>
      <c r="D160" s="1" t="e">
        <v>#DIV/0!</v>
      </c>
    </row>
    <row r="161" spans="1:4" x14ac:dyDescent="0.25">
      <c r="A161" s="26" t="s">
        <v>69</v>
      </c>
      <c r="B161" s="1" t="e">
        <v>#DIV/0!</v>
      </c>
      <c r="C161" s="1" t="e">
        <v>#DIV/0!</v>
      </c>
      <c r="D161" s="1" t="e">
        <v>#DIV/0!</v>
      </c>
    </row>
    <row r="162" spans="1:4" x14ac:dyDescent="0.25">
      <c r="A162" s="26" t="s">
        <v>70</v>
      </c>
      <c r="B162" s="1">
        <v>0</v>
      </c>
      <c r="C162" s="1">
        <v>-21.53</v>
      </c>
      <c r="D162" s="1">
        <v>-19.84</v>
      </c>
    </row>
    <row r="163" spans="1:4" x14ac:dyDescent="0.25">
      <c r="A163" s="26" t="s">
        <v>71</v>
      </c>
      <c r="B163" s="1">
        <v>0</v>
      </c>
      <c r="C163" s="1">
        <v>-21.53</v>
      </c>
      <c r="D163" s="1">
        <v>1390.52</v>
      </c>
    </row>
    <row r="164" spans="1:4" x14ac:dyDescent="0.25">
      <c r="A164" s="26" t="s">
        <v>71</v>
      </c>
      <c r="B164" s="1">
        <v>0</v>
      </c>
      <c r="C164" s="1">
        <v>-21.53</v>
      </c>
      <c r="D164" s="1">
        <v>1390.52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t="e">
        <v>#DIV/0!</v>
      </c>
      <c r="C185" s="1" t="e">
        <v>#DIV/0!</v>
      </c>
      <c r="D185" s="1">
        <v>0.98593340505155702</v>
      </c>
    </row>
    <row r="186" spans="1:4" ht="30" x14ac:dyDescent="0.25">
      <c r="A186" s="14" t="s">
        <v>86</v>
      </c>
      <c r="B186" s="1" t="e">
        <v>#DIV/0!</v>
      </c>
      <c r="C186" s="1" t="e">
        <v>#DIV/0!</v>
      </c>
      <c r="D186" s="1">
        <v>0.98593340505155702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R219"/>
  <sheetViews>
    <sheetView workbookViewId="0">
      <selection activeCell="B15" sqref="B15"/>
    </sheetView>
  </sheetViews>
  <sheetFormatPr defaultColWidth="8.85546875" defaultRowHeight="15" x14ac:dyDescent="0.25"/>
  <cols>
    <col min="1" max="1" width="41.42578125" customWidth="1"/>
    <col min="2" max="2" width="16.140625" customWidth="1"/>
    <col min="3" max="3" width="15.28515625" customWidth="1"/>
    <col min="4" max="4" width="15.7109375" customWidth="1"/>
    <col min="6" max="6" width="15" style="16" customWidth="1"/>
    <col min="7" max="7" width="16.42578125" style="16" customWidth="1"/>
    <col min="8" max="9" width="8.85546875" style="16" customWidth="1"/>
  </cols>
  <sheetData>
    <row r="1" spans="1:13" ht="23.1" customHeight="1" x14ac:dyDescent="0.3">
      <c r="A1" s="298" t="s">
        <v>0</v>
      </c>
      <c r="B1" s="299"/>
      <c r="C1" s="299"/>
      <c r="D1" s="299"/>
    </row>
    <row r="2" spans="1:13" x14ac:dyDescent="0.25">
      <c r="A2" s="26" t="s">
        <v>1</v>
      </c>
      <c r="B2" s="30">
        <v>6900860</v>
      </c>
      <c r="C2" s="8"/>
      <c r="D2" s="9"/>
      <c r="L2" s="16"/>
      <c r="M2" s="16"/>
    </row>
    <row r="3" spans="1:13" x14ac:dyDescent="0.25">
      <c r="A3" s="26" t="s">
        <v>2</v>
      </c>
      <c r="B3" s="82">
        <v>4023013506730</v>
      </c>
      <c r="C3" s="23"/>
      <c r="D3" s="24"/>
      <c r="F3" s="80"/>
    </row>
    <row r="4" spans="1:13" ht="42.75" customHeight="1" x14ac:dyDescent="0.25">
      <c r="A4" s="26" t="s">
        <v>3</v>
      </c>
      <c r="B4" s="324" t="s">
        <v>405</v>
      </c>
      <c r="C4" s="305"/>
      <c r="D4" s="306"/>
    </row>
    <row r="5" spans="1:13" ht="48" customHeight="1" x14ac:dyDescent="0.25">
      <c r="A5" s="26" t="s">
        <v>5</v>
      </c>
      <c r="B5" s="4" t="s">
        <v>1520</v>
      </c>
      <c r="C5" s="57" t="s">
        <v>1536</v>
      </c>
      <c r="D5" s="24" t="s">
        <v>526</v>
      </c>
    </row>
    <row r="6" spans="1:13" x14ac:dyDescent="0.25">
      <c r="A6" s="26" t="s">
        <v>9</v>
      </c>
      <c r="B6" s="4"/>
      <c r="C6" s="23"/>
      <c r="D6" s="24"/>
    </row>
    <row r="7" spans="1:13" x14ac:dyDescent="0.25">
      <c r="A7" s="26" t="s">
        <v>10</v>
      </c>
      <c r="B7" s="142">
        <v>41537.488888888889</v>
      </c>
      <c r="C7" s="16"/>
      <c r="D7" s="29"/>
    </row>
    <row r="8" spans="1:13" x14ac:dyDescent="0.25">
      <c r="A8" s="26" t="s">
        <v>11</v>
      </c>
      <c r="B8" s="66" t="s">
        <v>1537</v>
      </c>
      <c r="C8" s="23"/>
      <c r="D8" s="24"/>
    </row>
    <row r="9" spans="1:13" x14ac:dyDescent="0.25">
      <c r="A9" s="26" t="s">
        <v>13</v>
      </c>
      <c r="B9" s="4" t="s">
        <v>14</v>
      </c>
      <c r="C9" s="23"/>
      <c r="D9" s="24"/>
    </row>
    <row r="10" spans="1:13" x14ac:dyDescent="0.25">
      <c r="A10" s="26" t="s">
        <v>15</v>
      </c>
      <c r="B10" s="66" t="s">
        <v>16</v>
      </c>
      <c r="C10" s="23"/>
      <c r="D10" s="24"/>
    </row>
    <row r="11" spans="1:13" x14ac:dyDescent="0.25">
      <c r="A11" s="26" t="s">
        <v>17</v>
      </c>
      <c r="B11" s="66" t="s">
        <v>18</v>
      </c>
      <c r="C11" s="23"/>
      <c r="D11" s="24"/>
    </row>
    <row r="12" spans="1:13" x14ac:dyDescent="0.25">
      <c r="A12" s="26" t="s">
        <v>19</v>
      </c>
      <c r="B12" s="54">
        <v>1537500</v>
      </c>
      <c r="C12" s="16"/>
      <c r="D12" s="29"/>
    </row>
    <row r="13" spans="1:13" x14ac:dyDescent="0.25">
      <c r="A13" s="26" t="s">
        <v>20</v>
      </c>
      <c r="B13" s="4" t="s">
        <v>541</v>
      </c>
      <c r="C13" s="23"/>
      <c r="D13" s="24"/>
    </row>
    <row r="14" spans="1:13" x14ac:dyDescent="0.25">
      <c r="A14" s="26" t="s">
        <v>22</v>
      </c>
      <c r="B14" s="66" t="s">
        <v>1528</v>
      </c>
      <c r="C14" s="23"/>
      <c r="D14" s="24"/>
    </row>
    <row r="15" spans="1:13" x14ac:dyDescent="0.25">
      <c r="A15" s="26" t="s">
        <v>24</v>
      </c>
      <c r="B15" s="66" t="s">
        <v>402</v>
      </c>
      <c r="C15" s="23"/>
      <c r="D15" s="24"/>
    </row>
    <row r="16" spans="1:13" x14ac:dyDescent="0.25">
      <c r="A16" s="26" t="s">
        <v>26</v>
      </c>
      <c r="B16" s="54">
        <v>1537500</v>
      </c>
      <c r="C16" s="16"/>
      <c r="D16" s="29"/>
    </row>
    <row r="17" spans="1:11" x14ac:dyDescent="0.25">
      <c r="A17" s="26" t="s">
        <v>27</v>
      </c>
      <c r="B17" s="4" t="s">
        <v>541</v>
      </c>
      <c r="C17" s="23"/>
      <c r="D17" s="24"/>
    </row>
    <row r="18" spans="1:11" ht="23.25" customHeight="1" x14ac:dyDescent="0.25">
      <c r="A18" s="26" t="s">
        <v>28</v>
      </c>
      <c r="B18" s="66" t="s">
        <v>29</v>
      </c>
      <c r="C18" s="375" t="s">
        <v>30</v>
      </c>
      <c r="D18" s="302"/>
    </row>
    <row r="19" spans="1:11" ht="22.35" customHeight="1" x14ac:dyDescent="0.3">
      <c r="A19" s="307" t="s">
        <v>31</v>
      </c>
      <c r="B19" s="308"/>
      <c r="C19" s="308"/>
      <c r="D19" s="308"/>
    </row>
    <row r="20" spans="1:11" x14ac:dyDescent="0.25">
      <c r="A20" s="26" t="s">
        <v>32</v>
      </c>
      <c r="B20" s="25"/>
      <c r="C20" s="25"/>
      <c r="D20" s="25"/>
    </row>
    <row r="21" spans="1:11" x14ac:dyDescent="0.25">
      <c r="A21" s="26" t="s">
        <v>33</v>
      </c>
      <c r="B21" s="97" t="s">
        <v>1538</v>
      </c>
      <c r="C21" s="97" t="s">
        <v>1539</v>
      </c>
      <c r="D21" s="25"/>
      <c r="H21" s="98"/>
      <c r="J21" s="16"/>
      <c r="K21" s="16"/>
    </row>
    <row r="22" spans="1:11" s="16" customFormat="1" x14ac:dyDescent="0.25">
      <c r="A22" s="26"/>
      <c r="B22" s="98"/>
      <c r="C22" s="98"/>
      <c r="D22" s="25"/>
      <c r="H22" s="98"/>
    </row>
    <row r="23" spans="1:11" x14ac:dyDescent="0.25">
      <c r="A23" s="26" t="s">
        <v>36</v>
      </c>
      <c r="B23" s="25"/>
      <c r="C23" s="25"/>
      <c r="D23" s="25"/>
      <c r="J23" s="16"/>
      <c r="K23" s="16"/>
    </row>
    <row r="24" spans="1:11" x14ac:dyDescent="0.25">
      <c r="A24" s="99" t="s">
        <v>37</v>
      </c>
      <c r="B24" s="99" t="s">
        <v>1538</v>
      </c>
      <c r="C24" s="99" t="s">
        <v>1539</v>
      </c>
      <c r="D24" s="25"/>
      <c r="J24" s="16"/>
      <c r="K24" s="16"/>
    </row>
    <row r="25" spans="1:11" x14ac:dyDescent="0.25">
      <c r="A25" s="99" t="s">
        <v>38</v>
      </c>
      <c r="B25" s="99" t="s">
        <v>611</v>
      </c>
      <c r="C25" s="99" t="s">
        <v>1540</v>
      </c>
      <c r="D25" s="25"/>
      <c r="H25" s="98"/>
      <c r="J25" s="16"/>
      <c r="K25" s="16"/>
    </row>
    <row r="26" spans="1:11" x14ac:dyDescent="0.25">
      <c r="A26" s="99" t="s">
        <v>38</v>
      </c>
      <c r="B26" s="99" t="s">
        <v>1541</v>
      </c>
      <c r="C26" s="99" t="s">
        <v>1542</v>
      </c>
      <c r="D26" s="25"/>
    </row>
    <row r="27" spans="1:11" x14ac:dyDescent="0.25">
      <c r="A27" s="25"/>
      <c r="B27" s="25"/>
      <c r="C27" s="25"/>
      <c r="D27" s="25"/>
    </row>
    <row r="28" spans="1:11" x14ac:dyDescent="0.25">
      <c r="A28" s="26"/>
      <c r="B28" s="25"/>
      <c r="C28" s="25"/>
      <c r="D28" s="25"/>
    </row>
    <row r="29" spans="1:11" x14ac:dyDescent="0.25">
      <c r="A29" s="25"/>
      <c r="B29" s="25"/>
      <c r="C29" s="25"/>
      <c r="D29" s="25"/>
    </row>
    <row r="30" spans="1:11" x14ac:dyDescent="0.25">
      <c r="A30" s="25"/>
      <c r="B30" s="25"/>
      <c r="C30" s="25"/>
      <c r="D30" s="25"/>
    </row>
    <row r="31" spans="1:11" x14ac:dyDescent="0.25">
      <c r="A31" s="26" t="s">
        <v>47</v>
      </c>
      <c r="B31" s="129"/>
      <c r="C31" s="25"/>
      <c r="D31" s="25"/>
    </row>
    <row r="32" spans="1:11" x14ac:dyDescent="0.25">
      <c r="A32" s="26" t="s">
        <v>1884</v>
      </c>
      <c r="B32" s="129">
        <v>0</v>
      </c>
    </row>
    <row r="33" spans="1:18" x14ac:dyDescent="0.25">
      <c r="A33" s="26" t="s">
        <v>48</v>
      </c>
      <c r="B33" s="1">
        <v>100</v>
      </c>
      <c r="C33" s="25"/>
      <c r="D33" s="25"/>
    </row>
    <row r="34" spans="1:18" x14ac:dyDescent="0.25">
      <c r="A34" s="25"/>
      <c r="B34" s="25"/>
      <c r="C34" s="25"/>
      <c r="D34" s="25"/>
    </row>
    <row r="35" spans="1:18" ht="18.95" customHeight="1" x14ac:dyDescent="0.25">
      <c r="A35" s="329"/>
      <c r="B35" s="299"/>
      <c r="C35" s="299"/>
      <c r="D35" s="299"/>
      <c r="E35" s="16"/>
      <c r="J35" s="16"/>
      <c r="K35" s="16"/>
      <c r="L35" s="16"/>
      <c r="M35" s="16"/>
      <c r="N35" s="16"/>
      <c r="O35" s="16"/>
      <c r="P35" s="16"/>
      <c r="Q35" s="16"/>
      <c r="R35" s="16"/>
    </row>
    <row r="36" spans="1:18" ht="15.95" customHeight="1" x14ac:dyDescent="0.25">
      <c r="A36" s="235" t="s">
        <v>49</v>
      </c>
      <c r="B36" s="248"/>
      <c r="C36" s="248"/>
      <c r="D36" s="248"/>
      <c r="E36" s="16"/>
      <c r="J36" s="16"/>
      <c r="K36" s="16"/>
      <c r="L36" s="16"/>
      <c r="M36" s="16"/>
      <c r="N36" s="16"/>
      <c r="O36" s="16"/>
      <c r="P36" s="16"/>
      <c r="Q36" s="16"/>
      <c r="R36" s="16"/>
    </row>
    <row r="37" spans="1:18" ht="25.35" customHeight="1" x14ac:dyDescent="0.25">
      <c r="A37" s="37" t="s">
        <v>50</v>
      </c>
      <c r="B37" s="143" t="s">
        <v>1543</v>
      </c>
      <c r="C37" s="119"/>
      <c r="D37" s="58"/>
      <c r="E37" s="16"/>
      <c r="J37" s="16"/>
      <c r="K37" s="16"/>
      <c r="L37" s="16"/>
      <c r="M37" s="16"/>
      <c r="N37" s="16"/>
      <c r="O37" s="16"/>
      <c r="P37" s="16"/>
      <c r="Q37" s="16"/>
      <c r="R37" s="16"/>
    </row>
    <row r="38" spans="1:18" x14ac:dyDescent="0.25">
      <c r="A38" s="35" t="s">
        <v>523</v>
      </c>
      <c r="B38" s="144">
        <v>6150</v>
      </c>
      <c r="C38" s="119"/>
      <c r="D38" s="58"/>
      <c r="E38" s="16"/>
      <c r="L38" s="50"/>
      <c r="M38" s="16"/>
      <c r="N38" s="16"/>
      <c r="O38" s="16"/>
      <c r="P38" s="16"/>
      <c r="Q38" s="16"/>
      <c r="R38" s="16"/>
    </row>
    <row r="39" spans="1:18" ht="15.95" customHeight="1" x14ac:dyDescent="0.25">
      <c r="A39" s="35" t="s">
        <v>53</v>
      </c>
      <c r="B39" s="143">
        <v>250</v>
      </c>
      <c r="C39" s="119"/>
      <c r="D39" s="58"/>
      <c r="E39" s="16"/>
      <c r="J39" s="16"/>
      <c r="K39" s="16"/>
      <c r="L39" s="16"/>
      <c r="M39" s="16"/>
      <c r="N39" s="16"/>
      <c r="O39" s="16"/>
      <c r="P39" s="16"/>
      <c r="Q39" s="16"/>
      <c r="R39" s="16"/>
    </row>
    <row r="40" spans="1:18" ht="27.6" customHeight="1" x14ac:dyDescent="0.25">
      <c r="A40" s="35" t="s">
        <v>54</v>
      </c>
      <c r="B40" s="376" t="s">
        <v>541</v>
      </c>
      <c r="C40" s="301"/>
      <c r="D40" s="302"/>
      <c r="E40" s="16"/>
      <c r="J40" s="16"/>
      <c r="K40" s="16"/>
      <c r="L40" s="16"/>
      <c r="M40" s="16"/>
      <c r="N40" s="16"/>
      <c r="O40" s="16"/>
      <c r="P40" s="16"/>
      <c r="Q40" s="16"/>
      <c r="R40" s="16"/>
    </row>
    <row r="41" spans="1:18" ht="25.5" x14ac:dyDescent="0.25">
      <c r="A41" s="35" t="s">
        <v>55</v>
      </c>
      <c r="B41" s="364" t="s">
        <v>1544</v>
      </c>
      <c r="C41" s="301"/>
      <c r="D41" s="302"/>
      <c r="E41" s="16"/>
      <c r="J41" s="16"/>
      <c r="K41" s="16"/>
      <c r="L41" s="16"/>
      <c r="M41" s="16"/>
      <c r="N41" s="16"/>
      <c r="O41" s="16"/>
      <c r="P41" s="16"/>
      <c r="Q41" s="16"/>
      <c r="R41" s="16"/>
    </row>
    <row r="42" spans="1:18" x14ac:dyDescent="0.25">
      <c r="A42" s="35" t="s">
        <v>56</v>
      </c>
      <c r="B42" s="17"/>
      <c r="C42" s="23"/>
      <c r="D42" s="24"/>
      <c r="E42" s="16"/>
      <c r="J42" s="16"/>
      <c r="K42" s="16"/>
      <c r="L42" s="16"/>
      <c r="M42" s="16"/>
      <c r="N42" s="16"/>
      <c r="O42" s="16"/>
      <c r="P42" s="16"/>
      <c r="Q42" s="16"/>
      <c r="R42" s="16"/>
    </row>
    <row r="43" spans="1:18" ht="18.95" customHeight="1" x14ac:dyDescent="0.25">
      <c r="A43" s="328"/>
      <c r="B43" s="305"/>
      <c r="C43" s="305"/>
      <c r="D43" s="306"/>
      <c r="E43" s="16"/>
      <c r="J43" s="16"/>
      <c r="K43" s="16"/>
      <c r="L43" s="16"/>
      <c r="M43" s="16"/>
      <c r="N43" s="16"/>
      <c r="O43" s="16"/>
      <c r="P43" s="16"/>
      <c r="Q43" s="16"/>
      <c r="R43" s="16"/>
    </row>
    <row r="44" spans="1:18" ht="15.75" customHeight="1" x14ac:dyDescent="0.25">
      <c r="A44" s="234" t="s">
        <v>57</v>
      </c>
      <c r="B44" s="6"/>
      <c r="C44" s="6"/>
      <c r="D44" s="7"/>
      <c r="E44" s="16"/>
      <c r="J44" s="16"/>
      <c r="K44" s="16"/>
      <c r="L44" s="16"/>
      <c r="M44" s="16"/>
      <c r="N44" s="16"/>
      <c r="O44" s="16"/>
      <c r="P44" s="16"/>
      <c r="Q44" s="16"/>
      <c r="R44" s="16"/>
    </row>
    <row r="45" spans="1:18" ht="18" x14ac:dyDescent="0.25">
      <c r="A45" s="37" t="s">
        <v>58</v>
      </c>
      <c r="B45" s="21"/>
      <c r="C45" s="21"/>
      <c r="D45" s="22"/>
      <c r="E45" s="16"/>
      <c r="J45" s="16"/>
      <c r="K45" s="16"/>
      <c r="L45" s="16"/>
      <c r="M45" s="16"/>
      <c r="N45" s="16"/>
      <c r="O45" s="16"/>
      <c r="P45" s="16"/>
      <c r="Q45" s="16"/>
      <c r="R45" s="16"/>
    </row>
    <row r="46" spans="1:18" ht="15.75" customHeight="1" x14ac:dyDescent="0.25">
      <c r="A46" s="38"/>
      <c r="B46" s="17" t="s">
        <v>59</v>
      </c>
      <c r="C46" s="17" t="s">
        <v>60</v>
      </c>
      <c r="D46" s="17" t="s">
        <v>61</v>
      </c>
      <c r="E46" s="16"/>
      <c r="J46" s="16"/>
      <c r="K46" s="16"/>
      <c r="L46" s="16"/>
      <c r="M46" s="16"/>
      <c r="N46" s="16"/>
      <c r="O46" s="16"/>
      <c r="P46" s="16"/>
      <c r="Q46" s="16"/>
      <c r="R46" s="16"/>
    </row>
    <row r="47" spans="1:18" ht="15.95" customHeight="1" x14ac:dyDescent="0.25">
      <c r="A47" s="37" t="s">
        <v>62</v>
      </c>
      <c r="B47" s="17"/>
      <c r="C47" s="17"/>
      <c r="D47" s="17"/>
      <c r="E47" s="16"/>
      <c r="J47" s="16"/>
      <c r="K47" s="16"/>
      <c r="L47" s="16"/>
      <c r="M47" s="16"/>
      <c r="N47" s="16"/>
      <c r="O47" s="16"/>
      <c r="P47" s="16"/>
      <c r="Q47" s="16"/>
      <c r="R47" s="16"/>
    </row>
    <row r="48" spans="1:18" ht="15.95" customHeight="1" x14ac:dyDescent="0.25">
      <c r="A48" s="39" t="s">
        <v>63</v>
      </c>
      <c r="B48" s="17"/>
      <c r="C48" s="17"/>
      <c r="D48" s="17"/>
      <c r="E48" s="16"/>
      <c r="J48" s="16"/>
      <c r="K48" s="16"/>
      <c r="L48" s="16"/>
      <c r="M48" s="16"/>
      <c r="N48" s="16"/>
      <c r="O48" s="16"/>
      <c r="P48" s="16"/>
      <c r="Q48" s="16"/>
      <c r="R48" s="16"/>
    </row>
    <row r="49" spans="1:18" ht="18.95" customHeight="1" x14ac:dyDescent="0.25">
      <c r="A49" s="330" t="s">
        <v>64</v>
      </c>
      <c r="B49" s="301"/>
      <c r="C49" s="301"/>
      <c r="D49" s="302"/>
      <c r="E49" s="16"/>
      <c r="J49" s="16"/>
      <c r="K49" s="16"/>
      <c r="L49" s="16"/>
      <c r="M49" s="16"/>
      <c r="N49" s="16"/>
      <c r="O49" s="16"/>
      <c r="P49" s="16"/>
      <c r="Q49" s="16"/>
      <c r="R49" s="16"/>
    </row>
    <row r="50" spans="1:18" ht="18.75" x14ac:dyDescent="0.3">
      <c r="A50" s="233" t="s">
        <v>65</v>
      </c>
      <c r="B50" s="8"/>
      <c r="C50" s="8"/>
      <c r="D50" s="8"/>
    </row>
    <row r="51" spans="1:18" ht="15.95" customHeight="1" x14ac:dyDescent="0.25"/>
    <row r="52" spans="1:18" ht="15.75" x14ac:dyDescent="0.25">
      <c r="A52" s="11" t="s">
        <v>66</v>
      </c>
      <c r="B52" s="12">
        <v>2023</v>
      </c>
      <c r="C52" s="12">
        <v>2024</v>
      </c>
      <c r="D52" s="12">
        <v>2025</v>
      </c>
    </row>
    <row r="53" spans="1:18" ht="15.75" customHeight="1" x14ac:dyDescent="0.25">
      <c r="A53" s="13" t="s">
        <v>67</v>
      </c>
      <c r="B53" s="25"/>
      <c r="C53" s="25"/>
      <c r="D53" s="25"/>
    </row>
    <row r="54" spans="1:18" x14ac:dyDescent="0.25">
      <c r="A54" s="26" t="s">
        <v>68</v>
      </c>
      <c r="B54" s="1" t="e">
        <v>#DIV/0!</v>
      </c>
      <c r="C54" s="1" t="e">
        <v>#DIV/0!</v>
      </c>
      <c r="D54" s="1" t="e">
        <v>#DIV/0!</v>
      </c>
    </row>
    <row r="55" spans="1:18" x14ac:dyDescent="0.25">
      <c r="A55" s="26" t="s">
        <v>69</v>
      </c>
      <c r="B55" s="1" t="e">
        <v>#DIV/0!</v>
      </c>
      <c r="C55" s="1" t="e">
        <v>#DIV/0!</v>
      </c>
      <c r="D55" s="1" t="e">
        <v>#DIV/0!</v>
      </c>
    </row>
    <row r="56" spans="1:18" x14ac:dyDescent="0.25">
      <c r="A56" s="26" t="s">
        <v>70</v>
      </c>
      <c r="B56" s="1">
        <v>-14.31</v>
      </c>
      <c r="C56" s="1">
        <v>-961.93</v>
      </c>
      <c r="D56" s="1">
        <v>-251365.85</v>
      </c>
    </row>
    <row r="57" spans="1:18" x14ac:dyDescent="0.25">
      <c r="A57" s="26" t="s">
        <v>71</v>
      </c>
      <c r="B57" s="1">
        <v>4.13</v>
      </c>
      <c r="C57" s="1">
        <v>75.44</v>
      </c>
      <c r="D57" s="1">
        <v>68.63</v>
      </c>
    </row>
    <row r="58" spans="1:18" x14ac:dyDescent="0.25">
      <c r="A58" s="13" t="s">
        <v>72</v>
      </c>
      <c r="B58" s="1"/>
      <c r="C58" s="1"/>
      <c r="D58" s="1"/>
    </row>
    <row r="59" spans="1:18" x14ac:dyDescent="0.25">
      <c r="A59" s="26" t="s">
        <v>73</v>
      </c>
      <c r="B59" s="1">
        <v>0</v>
      </c>
      <c r="C59" s="1">
        <v>0</v>
      </c>
      <c r="D59" s="1" t="e">
        <v>#DIV/0!</v>
      </c>
    </row>
    <row r="60" spans="1:18" ht="29.45" customHeight="1" x14ac:dyDescent="0.25">
      <c r="A60" s="26" t="s">
        <v>74</v>
      </c>
      <c r="B60" s="1">
        <v>22.053187964710869</v>
      </c>
      <c r="C60" s="1">
        <v>27.63120145555607</v>
      </c>
      <c r="D60" s="1">
        <v>64.586118817063593</v>
      </c>
    </row>
    <row r="61" spans="1:18" ht="30" x14ac:dyDescent="0.25">
      <c r="A61" s="14" t="s">
        <v>75</v>
      </c>
      <c r="B61" s="1" t="e">
        <v>#DIV/0!</v>
      </c>
      <c r="C61" s="1" t="e">
        <v>#DIV/0!</v>
      </c>
      <c r="D61" s="1" t="e">
        <v>#DIV/0!</v>
      </c>
    </row>
    <row r="62" spans="1:18" x14ac:dyDescent="0.25">
      <c r="A62" s="13" t="s">
        <v>76</v>
      </c>
      <c r="B62" s="1"/>
      <c r="C62" s="1"/>
      <c r="D62" s="1"/>
    </row>
    <row r="63" spans="1:18" ht="32.1" customHeight="1" x14ac:dyDescent="0.25">
      <c r="A63" s="26" t="s">
        <v>77</v>
      </c>
      <c r="B63" s="1">
        <v>4.4654166252196692</v>
      </c>
      <c r="C63" s="1">
        <v>13.75170293057548</v>
      </c>
      <c r="D63" s="1">
        <v>3663.858360966366</v>
      </c>
    </row>
    <row r="64" spans="1:18" ht="32.1" customHeight="1" x14ac:dyDescent="0.25">
      <c r="A64" s="14" t="s">
        <v>78</v>
      </c>
      <c r="B64" s="1">
        <v>-1.2885655920048611</v>
      </c>
      <c r="C64" s="1">
        <v>-1.0784208984042629</v>
      </c>
      <c r="D64" s="1">
        <v>-1.0002730108296449</v>
      </c>
    </row>
    <row r="65" spans="1:4" ht="32.1" customHeight="1" x14ac:dyDescent="0.25">
      <c r="A65" s="14" t="s">
        <v>79</v>
      </c>
      <c r="B65" s="1">
        <v>-0.1421358147389159</v>
      </c>
      <c r="C65" s="1">
        <v>-0.37783400992227029</v>
      </c>
      <c r="D65" s="1">
        <v>-0.674126146331404</v>
      </c>
    </row>
    <row r="66" spans="1:4" ht="30" x14ac:dyDescent="0.25">
      <c r="A66" s="14" t="s">
        <v>80</v>
      </c>
      <c r="B66" s="1">
        <v>-18072.03492063492</v>
      </c>
      <c r="C66" s="1" t="e">
        <v>#DIV/0!</v>
      </c>
      <c r="D66" s="1" t="e">
        <v>#DIV/0!</v>
      </c>
    </row>
    <row r="67" spans="1:4" x14ac:dyDescent="0.25">
      <c r="A67" s="13" t="s">
        <v>81</v>
      </c>
      <c r="B67" s="1"/>
      <c r="C67" s="1"/>
      <c r="D67" s="1"/>
    </row>
    <row r="68" spans="1:4" ht="32.1" customHeight="1" x14ac:dyDescent="0.25">
      <c r="A68" s="26" t="s">
        <v>82</v>
      </c>
      <c r="B68" s="1">
        <v>1.005560639072101</v>
      </c>
      <c r="C68" s="1">
        <v>0.74313692186255753</v>
      </c>
      <c r="D68" s="1">
        <v>0.53773771311673235</v>
      </c>
    </row>
    <row r="69" spans="1:4" ht="30" x14ac:dyDescent="0.25">
      <c r="A69" s="14" t="s">
        <v>83</v>
      </c>
      <c r="B69" s="1">
        <v>0</v>
      </c>
      <c r="C69" s="1" t="e">
        <v>#DIV/0!</v>
      </c>
      <c r="D69" s="1">
        <v>1.752464403066813E-2</v>
      </c>
    </row>
    <row r="70" spans="1:4" ht="32.1" customHeight="1" x14ac:dyDescent="0.25">
      <c r="A70" s="13" t="s">
        <v>84</v>
      </c>
      <c r="B70" s="1"/>
      <c r="C70" s="1"/>
      <c r="D70" s="1"/>
    </row>
    <row r="71" spans="1:4" ht="32.1" customHeight="1" x14ac:dyDescent="0.25">
      <c r="A71" s="14" t="s">
        <v>85</v>
      </c>
      <c r="B71" s="1">
        <v>0.22394326978410589</v>
      </c>
      <c r="C71" s="1">
        <v>6.2134150401445903E-2</v>
      </c>
      <c r="D71" s="1">
        <v>2.7293631507530308E-4</v>
      </c>
    </row>
    <row r="72" spans="1:4" s="16" customFormat="1" ht="30" x14ac:dyDescent="0.25">
      <c r="A72" s="14" t="s">
        <v>86</v>
      </c>
      <c r="B72" s="1">
        <v>0.2103918765895042</v>
      </c>
      <c r="C72" s="1">
        <v>6.2134150401445903E-2</v>
      </c>
      <c r="D72" s="1">
        <v>2.7293631507530308E-4</v>
      </c>
    </row>
    <row r="73" spans="1:4" ht="15.95" customHeight="1" x14ac:dyDescent="0.25">
      <c r="A73" s="10" t="s">
        <v>87</v>
      </c>
      <c r="B73" s="25"/>
      <c r="C73" s="25"/>
      <c r="D73" s="25"/>
    </row>
    <row r="74" spans="1:4" ht="15.95" customHeight="1" x14ac:dyDescent="0.25">
      <c r="A74" s="43" t="s">
        <v>88</v>
      </c>
      <c r="B74" s="33">
        <f>B80/250</f>
        <v>-22770.763999999999</v>
      </c>
      <c r="C74" s="33">
        <f>C80/250</f>
        <v>-27506.608</v>
      </c>
      <c r="D74" s="33">
        <f>D80/250</f>
        <v>-45892.923999999999</v>
      </c>
    </row>
    <row r="75" spans="1:4" s="16" customFormat="1" x14ac:dyDescent="0.25">
      <c r="A75" s="43" t="s">
        <v>89</v>
      </c>
      <c r="B75" s="33">
        <f>B87/250</f>
        <v>3232.14</v>
      </c>
      <c r="C75" s="33">
        <f>C87/250</f>
        <v>10392.932000000001</v>
      </c>
      <c r="D75" s="33">
        <f>D87/250</f>
        <v>30937.62</v>
      </c>
    </row>
    <row r="76" spans="1:4" ht="18.95" customHeight="1" x14ac:dyDescent="0.25">
      <c r="A76" s="326"/>
      <c r="B76" s="308"/>
      <c r="C76" s="308"/>
      <c r="D76" s="308"/>
    </row>
    <row r="77" spans="1:4" ht="15.95" customHeight="1" x14ac:dyDescent="0.3">
      <c r="A77" s="232" t="s">
        <v>65</v>
      </c>
      <c r="B77" s="8"/>
      <c r="C77" s="8"/>
      <c r="D77" s="8"/>
    </row>
    <row r="78" spans="1:4" ht="15.75" x14ac:dyDescent="0.25">
      <c r="A78" s="11" t="s">
        <v>90</v>
      </c>
      <c r="B78" s="12">
        <v>2023</v>
      </c>
      <c r="C78" s="12">
        <v>2024</v>
      </c>
      <c r="D78" s="12">
        <v>2025</v>
      </c>
    </row>
    <row r="79" spans="1:4" x14ac:dyDescent="0.25">
      <c r="A79" s="26" t="s">
        <v>91</v>
      </c>
      <c r="B79" s="2">
        <v>0</v>
      </c>
      <c r="C79" s="2">
        <v>0</v>
      </c>
      <c r="D79" s="2">
        <v>0</v>
      </c>
    </row>
    <row r="80" spans="1:4" x14ac:dyDescent="0.25">
      <c r="A80" s="26" t="s">
        <v>92</v>
      </c>
      <c r="B80" s="2">
        <v>-5692691</v>
      </c>
      <c r="C80" s="2">
        <v>-6876652</v>
      </c>
      <c r="D80" s="2">
        <v>-11473231</v>
      </c>
    </row>
    <row r="81" spans="1:4" x14ac:dyDescent="0.25">
      <c r="A81" s="26" t="s">
        <v>93</v>
      </c>
      <c r="B81" s="2">
        <v>31340</v>
      </c>
      <c r="C81" s="2">
        <v>-1766358</v>
      </c>
      <c r="D81" s="2">
        <v>-5306333</v>
      </c>
    </row>
    <row r="82" spans="1:4" x14ac:dyDescent="0.25">
      <c r="A82" s="26" t="s">
        <v>94</v>
      </c>
      <c r="B82" s="2">
        <v>0</v>
      </c>
      <c r="C82" s="2">
        <v>0</v>
      </c>
      <c r="D82" s="2">
        <v>0</v>
      </c>
    </row>
    <row r="83" spans="1:4" x14ac:dyDescent="0.25">
      <c r="A83" s="26" t="s">
        <v>95</v>
      </c>
      <c r="B83" s="25">
        <v>25903</v>
      </c>
      <c r="C83" s="25">
        <v>1817461</v>
      </c>
      <c r="D83" s="25">
        <v>5306333</v>
      </c>
    </row>
    <row r="84" spans="1:4" ht="15.95" customHeight="1" x14ac:dyDescent="0.25"/>
    <row r="85" spans="1:4" ht="15.75" x14ac:dyDescent="0.25">
      <c r="A85" s="11" t="s">
        <v>96</v>
      </c>
      <c r="B85" s="12">
        <v>2023</v>
      </c>
      <c r="C85" s="12">
        <v>2024</v>
      </c>
      <c r="D85" s="12">
        <v>2025</v>
      </c>
    </row>
    <row r="86" spans="1:4" x14ac:dyDescent="0.25">
      <c r="A86" s="26" t="s">
        <v>97</v>
      </c>
      <c r="B86" s="2">
        <v>180954</v>
      </c>
      <c r="C86" s="2">
        <v>188939</v>
      </c>
      <c r="D86" s="2">
        <v>2111</v>
      </c>
    </row>
    <row r="87" spans="1:4" x14ac:dyDescent="0.25">
      <c r="A87" s="26" t="s">
        <v>98</v>
      </c>
      <c r="B87" s="2">
        <v>808035</v>
      </c>
      <c r="C87" s="2">
        <v>2598233</v>
      </c>
      <c r="D87" s="2">
        <v>7734405</v>
      </c>
    </row>
    <row r="88" spans="1:4" x14ac:dyDescent="0.25">
      <c r="A88" s="26" t="s">
        <v>99</v>
      </c>
      <c r="B88" s="2">
        <v>-627081</v>
      </c>
      <c r="C88" s="2">
        <v>-2409294</v>
      </c>
      <c r="D88" s="2">
        <v>-7732294</v>
      </c>
    </row>
    <row r="89" spans="1:4" x14ac:dyDescent="0.25">
      <c r="A89" s="26" t="s">
        <v>100</v>
      </c>
      <c r="B89" s="2">
        <v>180954</v>
      </c>
      <c r="C89" s="2">
        <v>188939</v>
      </c>
      <c r="D89" s="2">
        <v>2111</v>
      </c>
    </row>
    <row r="90" spans="1:4" x14ac:dyDescent="0.25">
      <c r="A90" s="26" t="s">
        <v>101</v>
      </c>
      <c r="B90" s="2">
        <v>-627081</v>
      </c>
      <c r="C90" s="2">
        <v>-2409294</v>
      </c>
      <c r="D90" s="2">
        <v>-7732294</v>
      </c>
    </row>
    <row r="91" spans="1:4" ht="18.95" customHeight="1" x14ac:dyDescent="0.25">
      <c r="A91" s="299"/>
      <c r="B91" s="299"/>
      <c r="C91" s="299"/>
      <c r="D91" s="299"/>
    </row>
    <row r="92" spans="1:4" ht="18.75" x14ac:dyDescent="0.3">
      <c r="A92" s="231" t="s">
        <v>102</v>
      </c>
    </row>
    <row r="94" spans="1:4" x14ac:dyDescent="0.25">
      <c r="A94" s="3" t="s">
        <v>103</v>
      </c>
    </row>
    <row r="95" spans="1:4" x14ac:dyDescent="0.25">
      <c r="A95" s="33"/>
      <c r="B95" s="42">
        <v>2023</v>
      </c>
      <c r="C95" s="42">
        <v>2024</v>
      </c>
      <c r="D95" s="42">
        <v>2025</v>
      </c>
    </row>
    <row r="96" spans="1:4" x14ac:dyDescent="0.25">
      <c r="A96" s="41" t="s">
        <v>104</v>
      </c>
      <c r="B96" s="2">
        <v>808035</v>
      </c>
      <c r="C96" s="2">
        <v>2598233</v>
      </c>
      <c r="D96" s="2">
        <v>7734405</v>
      </c>
    </row>
    <row r="97" spans="1:4" x14ac:dyDescent="0.25">
      <c r="A97" s="41" t="s">
        <v>105</v>
      </c>
      <c r="B97" s="2">
        <v>-5684950</v>
      </c>
      <c r="C97" s="2">
        <v>-6876652</v>
      </c>
      <c r="D97" s="2">
        <v>-11473231</v>
      </c>
    </row>
    <row r="98" spans="1:4" x14ac:dyDescent="0.25">
      <c r="A98" s="41" t="s">
        <v>106</v>
      </c>
      <c r="B98" s="33">
        <v>-0.1421358147389159</v>
      </c>
      <c r="C98" s="33">
        <v>-0.37783400992227029</v>
      </c>
      <c r="D98" s="33">
        <v>-0.674126146331404</v>
      </c>
    </row>
    <row r="112" spans="1:4" s="16" customFormat="1" x14ac:dyDescent="0.25"/>
    <row r="113" spans="1:4" s="16" customFormat="1" x14ac:dyDescent="0.25"/>
    <row r="116" spans="1:4" x14ac:dyDescent="0.25">
      <c r="A116" s="3" t="s">
        <v>107</v>
      </c>
    </row>
    <row r="118" spans="1:4" x14ac:dyDescent="0.25">
      <c r="A118" s="25"/>
      <c r="B118" s="12">
        <v>2023</v>
      </c>
      <c r="C118" s="12">
        <v>2024</v>
      </c>
      <c r="D118" s="12">
        <v>2025</v>
      </c>
    </row>
    <row r="119" spans="1:4" x14ac:dyDescent="0.25">
      <c r="A119" s="26" t="s">
        <v>104</v>
      </c>
      <c r="B119" s="2">
        <v>808035</v>
      </c>
      <c r="C119" s="2">
        <v>2598233</v>
      </c>
      <c r="D119" s="2">
        <v>7734405</v>
      </c>
    </row>
    <row r="120" spans="1:4" x14ac:dyDescent="0.25">
      <c r="A120" s="26" t="s">
        <v>108</v>
      </c>
      <c r="B120" s="2">
        <v>5724346</v>
      </c>
      <c r="C120" s="2">
        <v>5110294</v>
      </c>
      <c r="D120" s="2">
        <v>6169589</v>
      </c>
    </row>
    <row r="137" spans="1:4" x14ac:dyDescent="0.25">
      <c r="A137" s="3" t="s">
        <v>109</v>
      </c>
    </row>
    <row r="139" spans="1:4" x14ac:dyDescent="0.25">
      <c r="A139" s="25"/>
      <c r="B139" s="12">
        <v>2023</v>
      </c>
      <c r="C139" s="12">
        <v>2024</v>
      </c>
      <c r="D139" s="12">
        <v>2025</v>
      </c>
    </row>
    <row r="140" spans="1:4" ht="32.1" customHeight="1" x14ac:dyDescent="0.25">
      <c r="A140" s="26" t="s">
        <v>77</v>
      </c>
      <c r="B140" s="1">
        <v>4.4654166252196692</v>
      </c>
      <c r="C140" s="1">
        <v>13.75170293057548</v>
      </c>
      <c r="D140" s="1">
        <v>3663.858360966366</v>
      </c>
    </row>
    <row r="141" spans="1:4" ht="30" x14ac:dyDescent="0.25">
      <c r="A141" s="14" t="s">
        <v>78</v>
      </c>
      <c r="B141" s="1">
        <v>-1.2885655920048611</v>
      </c>
      <c r="C141" s="1">
        <v>-1.0784208984042629</v>
      </c>
      <c r="D141" s="1">
        <v>-1.0002730108296449</v>
      </c>
    </row>
    <row r="154" spans="1:1" s="16" customFormat="1" x14ac:dyDescent="0.25"/>
    <row r="155" spans="1:1" s="16" customFormat="1" x14ac:dyDescent="0.25"/>
    <row r="159" spans="1:1" x14ac:dyDescent="0.25">
      <c r="A159" s="3" t="s">
        <v>110</v>
      </c>
    </row>
    <row r="161" spans="1:4" x14ac:dyDescent="0.25">
      <c r="A161" s="25"/>
      <c r="B161" s="12">
        <v>2023</v>
      </c>
      <c r="C161" s="12">
        <v>2024</v>
      </c>
      <c r="D161" s="12">
        <v>2025</v>
      </c>
    </row>
    <row r="162" spans="1:4" x14ac:dyDescent="0.25">
      <c r="A162" s="26" t="s">
        <v>68</v>
      </c>
      <c r="B162" s="1" t="e">
        <v>#DIV/0!</v>
      </c>
      <c r="C162" s="1" t="e">
        <v>#DIV/0!</v>
      </c>
      <c r="D162" s="1" t="e">
        <v>#DIV/0!</v>
      </c>
    </row>
    <row r="163" spans="1:4" x14ac:dyDescent="0.25">
      <c r="A163" s="26" t="s">
        <v>69</v>
      </c>
      <c r="B163" s="1" t="e">
        <v>#DIV/0!</v>
      </c>
      <c r="C163" s="1" t="e">
        <v>#DIV/0!</v>
      </c>
      <c r="D163" s="1" t="e">
        <v>#DIV/0!</v>
      </c>
    </row>
    <row r="164" spans="1:4" x14ac:dyDescent="0.25">
      <c r="A164" s="26" t="s">
        <v>70</v>
      </c>
      <c r="B164" s="1">
        <v>-14.31</v>
      </c>
      <c r="C164" s="1">
        <v>-961.93</v>
      </c>
      <c r="D164" s="1">
        <v>-251365.85</v>
      </c>
    </row>
    <row r="165" spans="1:4" x14ac:dyDescent="0.25">
      <c r="A165" s="26" t="s">
        <v>71</v>
      </c>
      <c r="B165" s="1">
        <v>4.13</v>
      </c>
      <c r="C165" s="1">
        <v>75.44</v>
      </c>
      <c r="D165" s="1">
        <v>68.63</v>
      </c>
    </row>
    <row r="179" spans="1:4" s="16" customFormat="1" x14ac:dyDescent="0.25"/>
    <row r="180" spans="1:4" s="16" customFormat="1" x14ac:dyDescent="0.25"/>
    <row r="183" spans="1:4" x14ac:dyDescent="0.25">
      <c r="A183" s="3" t="s">
        <v>111</v>
      </c>
    </row>
    <row r="185" spans="1:4" ht="32.1" customHeight="1" x14ac:dyDescent="0.25">
      <c r="A185" s="25"/>
      <c r="B185" s="12">
        <v>2023</v>
      </c>
      <c r="C185" s="12">
        <v>2024</v>
      </c>
      <c r="D185" s="12">
        <v>2025</v>
      </c>
    </row>
    <row r="186" spans="1:4" ht="32.1" customHeight="1" x14ac:dyDescent="0.25">
      <c r="A186" s="14" t="s">
        <v>85</v>
      </c>
      <c r="B186" s="1">
        <v>0.22394326978410589</v>
      </c>
      <c r="C186" s="1">
        <v>6.2134150401445903E-2</v>
      </c>
      <c r="D186" s="1">
        <v>2.7293631507530308E-4</v>
      </c>
    </row>
    <row r="187" spans="1:4" ht="30" x14ac:dyDescent="0.25">
      <c r="A187" s="14" t="s">
        <v>86</v>
      </c>
      <c r="B187" s="1">
        <v>0.2103918765895042</v>
      </c>
      <c r="C187" s="1">
        <v>6.2134150401445903E-2</v>
      </c>
      <c r="D187" s="1">
        <v>2.7293631507530308E-4</v>
      </c>
    </row>
    <row r="204" spans="1:4" ht="18.95" customHeight="1" x14ac:dyDescent="0.25">
      <c r="A204" s="299"/>
      <c r="B204" s="299"/>
      <c r="C204" s="299"/>
      <c r="D204" s="299"/>
    </row>
    <row r="205" spans="1:4" x14ac:dyDescent="0.25">
      <c r="A205" s="309" t="s">
        <v>112</v>
      </c>
      <c r="B205" s="301"/>
      <c r="C205" s="301"/>
      <c r="D205" s="302"/>
    </row>
    <row r="206" spans="1:4" x14ac:dyDescent="0.25">
      <c r="A206" s="27" t="s">
        <v>113</v>
      </c>
      <c r="B206" s="25"/>
      <c r="C206" s="25"/>
      <c r="D206" s="25"/>
    </row>
    <row r="207" spans="1:4" x14ac:dyDescent="0.25">
      <c r="A207" s="25" t="s">
        <v>114</v>
      </c>
      <c r="B207" s="25"/>
      <c r="C207" s="25"/>
      <c r="D207" s="25"/>
    </row>
    <row r="208" spans="1:4" x14ac:dyDescent="0.25">
      <c r="A208" s="25" t="s">
        <v>115</v>
      </c>
      <c r="B208" s="25"/>
      <c r="C208" s="25"/>
      <c r="D208" s="25"/>
    </row>
    <row r="209" spans="1:4" ht="18.95" customHeight="1" x14ac:dyDescent="0.25">
      <c r="A209" s="325" t="s">
        <v>116</v>
      </c>
      <c r="B209" s="301"/>
      <c r="C209" s="301"/>
      <c r="D209" s="302"/>
    </row>
    <row r="210" spans="1:4" x14ac:dyDescent="0.25">
      <c r="A210" s="309" t="s">
        <v>117</v>
      </c>
      <c r="B210" s="301"/>
      <c r="C210" s="301"/>
      <c r="D210" s="302"/>
    </row>
    <row r="211" spans="1:4" x14ac:dyDescent="0.25">
      <c r="A211" s="253" t="s">
        <v>985</v>
      </c>
      <c r="B211" s="254"/>
      <c r="C211" s="25"/>
      <c r="D211" s="25"/>
    </row>
    <row r="212" spans="1:4" x14ac:dyDescent="0.25">
      <c r="A212" s="253" t="s">
        <v>986</v>
      </c>
      <c r="B212" s="254"/>
      <c r="C212" s="25"/>
      <c r="D212" s="25"/>
    </row>
    <row r="213" spans="1:4" x14ac:dyDescent="0.25">
      <c r="A213" s="253" t="s">
        <v>987</v>
      </c>
      <c r="B213" s="254"/>
      <c r="C213" s="25"/>
      <c r="D213" s="25"/>
    </row>
    <row r="214" spans="1:4" x14ac:dyDescent="0.25">
      <c r="A214" s="253" t="s">
        <v>988</v>
      </c>
      <c r="B214" s="254"/>
      <c r="C214" s="25"/>
      <c r="D214" s="25"/>
    </row>
    <row r="215" spans="1:4" x14ac:dyDescent="0.25">
      <c r="A215" s="253" t="s">
        <v>989</v>
      </c>
      <c r="B215" s="254"/>
      <c r="C215" s="25"/>
      <c r="D215" s="25"/>
    </row>
    <row r="216" spans="1:4" ht="18.95" customHeight="1" x14ac:dyDescent="0.25">
      <c r="A216" s="253" t="s">
        <v>990</v>
      </c>
      <c r="B216" s="302"/>
      <c r="C216" s="301"/>
      <c r="D216" s="302"/>
    </row>
    <row r="217" spans="1:4" x14ac:dyDescent="0.25">
      <c r="A217" s="309" t="s">
        <v>127</v>
      </c>
      <c r="B217" s="301"/>
      <c r="C217" s="301"/>
      <c r="D217" s="302"/>
    </row>
    <row r="218" spans="1:4" x14ac:dyDescent="0.25">
      <c r="A218" s="253" t="s">
        <v>991</v>
      </c>
      <c r="B218" s="303"/>
      <c r="C218" s="301"/>
      <c r="D218" s="302"/>
    </row>
    <row r="219" spans="1:4" x14ac:dyDescent="0.25">
      <c r="A219" s="27" t="s">
        <v>992</v>
      </c>
      <c r="B219" s="325"/>
      <c r="C219" s="301"/>
      <c r="D219" s="302"/>
    </row>
  </sheetData>
  <mergeCells count="19">
    <mergeCell ref="C18:D18"/>
    <mergeCell ref="B40:D40"/>
    <mergeCell ref="A49:D49"/>
    <mergeCell ref="A1:D1"/>
    <mergeCell ref="B216:D216"/>
    <mergeCell ref="B41:D41"/>
    <mergeCell ref="B4:D4"/>
    <mergeCell ref="A205:D205"/>
    <mergeCell ref="A76:D76"/>
    <mergeCell ref="A91:D91"/>
    <mergeCell ref="A35:D35"/>
    <mergeCell ref="A209:D209"/>
    <mergeCell ref="A43:D43"/>
    <mergeCell ref="A19:D19"/>
    <mergeCell ref="B218:D218"/>
    <mergeCell ref="A217:D217"/>
    <mergeCell ref="A210:D210"/>
    <mergeCell ref="A204:D204"/>
    <mergeCell ref="B219:D219"/>
  </mergeCells>
  <pageMargins left="0.75" right="0.75" top="1" bottom="1" header="0.5" footer="0.5"/>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 min="8" max="8" width="17.28515625" customWidth="1"/>
  </cols>
  <sheetData>
    <row r="1" spans="1:4" ht="23.1" customHeight="1" x14ac:dyDescent="0.3">
      <c r="A1" s="298" t="s">
        <v>0</v>
      </c>
      <c r="B1" s="299"/>
      <c r="C1" s="299"/>
      <c r="D1" s="299"/>
    </row>
    <row r="2" spans="1:4" x14ac:dyDescent="0.25">
      <c r="A2" s="26" t="s">
        <v>1</v>
      </c>
      <c r="B2" s="30">
        <v>6170528</v>
      </c>
      <c r="C2" s="8"/>
      <c r="D2" s="9"/>
    </row>
    <row r="3" spans="1:4" x14ac:dyDescent="0.25">
      <c r="A3" s="26" t="s">
        <v>2</v>
      </c>
      <c r="B3" s="34">
        <v>4015006105922</v>
      </c>
      <c r="C3" s="23"/>
      <c r="D3" s="24"/>
    </row>
    <row r="4" spans="1:4" ht="31.35" customHeight="1" x14ac:dyDescent="0.25">
      <c r="A4" s="26" t="s">
        <v>3</v>
      </c>
      <c r="B4" s="324" t="s">
        <v>407</v>
      </c>
      <c r="C4" s="305"/>
      <c r="D4" s="306"/>
    </row>
    <row r="5" spans="1:4" ht="34.5" customHeight="1" x14ac:dyDescent="0.25">
      <c r="A5" s="26" t="s">
        <v>5</v>
      </c>
      <c r="B5" s="4" t="s">
        <v>1545</v>
      </c>
      <c r="C5" s="322" t="s">
        <v>692</v>
      </c>
      <c r="D5" s="302"/>
    </row>
    <row r="6" spans="1:4" x14ac:dyDescent="0.25">
      <c r="A6" s="26" t="s">
        <v>9</v>
      </c>
      <c r="B6" s="32"/>
      <c r="C6" s="16"/>
      <c r="D6" s="29"/>
    </row>
    <row r="7" spans="1:4" x14ac:dyDescent="0.25">
      <c r="A7" s="26" t="s">
        <v>10</v>
      </c>
      <c r="B7" s="67">
        <v>39072.53125</v>
      </c>
      <c r="C7" s="16"/>
      <c r="D7" s="29"/>
    </row>
    <row r="8" spans="1:4" x14ac:dyDescent="0.25">
      <c r="A8" s="26" t="s">
        <v>11</v>
      </c>
      <c r="B8" s="4" t="s">
        <v>1546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1302</v>
      </c>
      <c r="C14" s="23"/>
      <c r="D14" s="24"/>
    </row>
    <row r="15" spans="1:4" x14ac:dyDescent="0.25">
      <c r="A15" s="26" t="s">
        <v>24</v>
      </c>
      <c r="B15" s="4" t="s">
        <v>408</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1547</v>
      </c>
      <c r="C21" s="25" t="s">
        <v>1548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7.017060814451435</v>
      </c>
      <c r="C53" s="1">
        <v>2.732225663593526</v>
      </c>
      <c r="D53" s="1">
        <v>3.5523288683498171</v>
      </c>
    </row>
    <row r="54" spans="1:4" x14ac:dyDescent="0.25">
      <c r="A54" s="26" t="s">
        <v>69</v>
      </c>
      <c r="B54" s="1">
        <v>7.709968526131787</v>
      </c>
      <c r="C54" s="1">
        <v>2.9975150215535531</v>
      </c>
      <c r="D54" s="1">
        <v>5.0990359540405894</v>
      </c>
    </row>
    <row r="55" spans="1:4" x14ac:dyDescent="0.25">
      <c r="A55" s="26" t="s">
        <v>70</v>
      </c>
      <c r="B55" s="1">
        <v>3.65722655383972</v>
      </c>
      <c r="C55" s="1">
        <v>1.5166289538885931</v>
      </c>
      <c r="D55" s="1">
        <v>1.936293869959073</v>
      </c>
    </row>
    <row r="56" spans="1:4" x14ac:dyDescent="0.25">
      <c r="A56" s="26" t="s">
        <v>71</v>
      </c>
      <c r="B56" s="1">
        <v>6.3249697165288641</v>
      </c>
      <c r="C56" s="1">
        <v>2.687513437929002</v>
      </c>
      <c r="D56" s="1">
        <v>3.3990410908751252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0.6168778056246037</v>
      </c>
      <c r="C59" s="1">
        <v>0.56945591144085794</v>
      </c>
      <c r="D59" s="1">
        <v>0.55200550152305983</v>
      </c>
    </row>
    <row r="60" spans="1:4" ht="30" x14ac:dyDescent="0.25">
      <c r="A60" s="14" t="s">
        <v>75</v>
      </c>
      <c r="B60" s="1">
        <v>1.8053460279552369</v>
      </c>
      <c r="C60" s="1">
        <v>0.96031569624766966</v>
      </c>
      <c r="D60" s="1">
        <v>0.88942895066474359</v>
      </c>
    </row>
    <row r="61" spans="1:4" x14ac:dyDescent="0.25">
      <c r="A61" s="13" t="s">
        <v>76</v>
      </c>
      <c r="B61" s="1"/>
      <c r="C61" s="1"/>
      <c r="D61" s="1"/>
    </row>
    <row r="62" spans="1:4" ht="32.1" customHeight="1" x14ac:dyDescent="0.25">
      <c r="A62" s="26" t="s">
        <v>77</v>
      </c>
      <c r="B62" s="1">
        <v>0.1035782787200895</v>
      </c>
      <c r="C62" s="1">
        <v>0.13346786030599639</v>
      </c>
      <c r="D62" s="1">
        <v>0.13564569767420451</v>
      </c>
    </row>
    <row r="63" spans="1:4" ht="32.1" customHeight="1" x14ac:dyDescent="0.25">
      <c r="A63" s="14" t="s">
        <v>78</v>
      </c>
      <c r="B63" s="1">
        <v>0.17913286654526009</v>
      </c>
      <c r="C63" s="1">
        <v>0.23650917858604001</v>
      </c>
      <c r="D63" s="1">
        <v>0.23811741975136799</v>
      </c>
    </row>
    <row r="64" spans="1:4" ht="32.1" customHeight="1" x14ac:dyDescent="0.25">
      <c r="A64" s="14" t="s">
        <v>79</v>
      </c>
      <c r="B64" s="1">
        <v>2.5776233690672838</v>
      </c>
      <c r="C64" s="1">
        <v>8.0214439542774407</v>
      </c>
      <c r="D64" s="1">
        <v>4.8804497327965386</v>
      </c>
    </row>
    <row r="65" spans="1:4" ht="30" x14ac:dyDescent="0.25">
      <c r="A65" s="14" t="s">
        <v>80</v>
      </c>
      <c r="B65" s="1">
        <v>1054.5204513399151</v>
      </c>
      <c r="C65" s="1">
        <v>76.625763986835921</v>
      </c>
      <c r="D65" s="1">
        <v>4.7937911554872557</v>
      </c>
    </row>
    <row r="66" spans="1:4" x14ac:dyDescent="0.25">
      <c r="A66" s="13" t="s">
        <v>81</v>
      </c>
      <c r="B66" s="1"/>
      <c r="C66" s="1"/>
      <c r="D66" s="1"/>
    </row>
    <row r="67" spans="1:4" ht="32.1" customHeight="1" x14ac:dyDescent="0.25">
      <c r="A67" s="26" t="s">
        <v>82</v>
      </c>
      <c r="B67" s="1">
        <v>1.0836393061765019</v>
      </c>
      <c r="C67" s="1">
        <v>1.031004946165714</v>
      </c>
      <c r="D67" s="1">
        <v>1.0538598837613791</v>
      </c>
    </row>
    <row r="68" spans="1:4" ht="30" x14ac:dyDescent="0.25">
      <c r="A68" s="14" t="s">
        <v>83</v>
      </c>
      <c r="B68" s="1">
        <v>20.933709449929481</v>
      </c>
      <c r="C68" s="1">
        <v>3.5362012223789381</v>
      </c>
      <c r="D68" s="1">
        <v>5.0850367877471478E-2</v>
      </c>
    </row>
    <row r="69" spans="1:4" ht="32.1" customHeight="1" x14ac:dyDescent="0.25">
      <c r="A69" s="13" t="s">
        <v>84</v>
      </c>
      <c r="B69" s="1"/>
      <c r="C69" s="1"/>
      <c r="D69" s="1"/>
    </row>
    <row r="70" spans="1:4" ht="32.1" customHeight="1" x14ac:dyDescent="0.25">
      <c r="A70" s="14" t="s">
        <v>85</v>
      </c>
      <c r="B70" s="1">
        <v>6.1285349057920593</v>
      </c>
      <c r="C70" s="1">
        <v>4.8936095594247639</v>
      </c>
      <c r="D70" s="1">
        <v>4.878607080920295</v>
      </c>
    </row>
    <row r="71" spans="1:4" s="16" customFormat="1" ht="30" x14ac:dyDescent="0.25">
      <c r="A71" s="14" t="s">
        <v>86</v>
      </c>
      <c r="B71" s="1">
        <v>6.0745869727315611</v>
      </c>
      <c r="C71" s="1">
        <v>4.8538473365005324</v>
      </c>
      <c r="D71" s="1">
        <v>4.8404558174557799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9697251</v>
      </c>
      <c r="C78" s="2">
        <v>10874541</v>
      </c>
      <c r="D78" s="2">
        <v>10950619</v>
      </c>
    </row>
    <row r="79" spans="1:4" x14ac:dyDescent="0.25">
      <c r="A79" s="26" t="s">
        <v>92</v>
      </c>
      <c r="B79" s="2">
        <v>747655</v>
      </c>
      <c r="C79" s="2">
        <v>325966</v>
      </c>
      <c r="D79" s="2">
        <v>558376</v>
      </c>
    </row>
    <row r="80" spans="1:4" x14ac:dyDescent="0.25">
      <c r="A80" s="26" t="s">
        <v>93</v>
      </c>
      <c r="B80" s="2">
        <v>762671</v>
      </c>
      <c r="C80" s="2">
        <v>337847</v>
      </c>
      <c r="D80" s="2">
        <v>449169</v>
      </c>
    </row>
    <row r="81" spans="1:4" x14ac:dyDescent="0.25">
      <c r="A81" s="26" t="s">
        <v>94</v>
      </c>
      <c r="B81" s="2">
        <v>680462</v>
      </c>
      <c r="C81" s="2">
        <v>297117</v>
      </c>
      <c r="D81" s="2">
        <v>389002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18605957</v>
      </c>
      <c r="C85" s="2">
        <v>19590619</v>
      </c>
      <c r="D85" s="2">
        <v>20090029</v>
      </c>
    </row>
    <row r="86" spans="1:4" x14ac:dyDescent="0.25">
      <c r="A86" s="26" t="s">
        <v>98</v>
      </c>
      <c r="B86" s="2">
        <v>1927173</v>
      </c>
      <c r="C86" s="2">
        <v>2614718</v>
      </c>
      <c r="D86" s="2">
        <v>2725126</v>
      </c>
    </row>
    <row r="87" spans="1:4" x14ac:dyDescent="0.25">
      <c r="A87" s="26" t="s">
        <v>99</v>
      </c>
      <c r="B87" s="2">
        <v>10758344</v>
      </c>
      <c r="C87" s="2">
        <v>11055461</v>
      </c>
      <c r="D87" s="2">
        <v>11444463</v>
      </c>
    </row>
    <row r="88" spans="1:4" x14ac:dyDescent="0.25">
      <c r="A88" s="26" t="s">
        <v>100</v>
      </c>
      <c r="B88" s="2">
        <v>18605957</v>
      </c>
      <c r="C88" s="2">
        <v>19590619</v>
      </c>
      <c r="D88" s="2">
        <v>20090029</v>
      </c>
    </row>
    <row r="89" spans="1:4" x14ac:dyDescent="0.25">
      <c r="A89" s="26" t="s">
        <v>101</v>
      </c>
      <c r="B89" s="2">
        <v>16678784</v>
      </c>
      <c r="C89" s="2">
        <v>16975901</v>
      </c>
      <c r="D89" s="2">
        <v>17364903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1927173</v>
      </c>
      <c r="C95" s="2">
        <v>2614718</v>
      </c>
      <c r="D95" s="2">
        <v>2725126</v>
      </c>
    </row>
    <row r="96" spans="1:4" x14ac:dyDescent="0.25">
      <c r="A96" s="41" t="s">
        <v>105</v>
      </c>
      <c r="B96" s="2">
        <v>747655</v>
      </c>
      <c r="C96" s="2">
        <v>325966</v>
      </c>
      <c r="D96" s="2">
        <v>558376</v>
      </c>
    </row>
    <row r="97" spans="1:4" x14ac:dyDescent="0.25">
      <c r="A97" s="41" t="s">
        <v>106</v>
      </c>
      <c r="B97" s="33">
        <v>2.5776233690672838</v>
      </c>
      <c r="C97" s="33">
        <v>8.0214439542774407</v>
      </c>
      <c r="D97" s="33">
        <v>4.8804497327965386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1927173</v>
      </c>
      <c r="C118" s="2">
        <v>2614718</v>
      </c>
      <c r="D118" s="2">
        <v>2725126</v>
      </c>
    </row>
    <row r="119" spans="1:4" x14ac:dyDescent="0.25">
      <c r="A119" s="26" t="s">
        <v>108</v>
      </c>
      <c r="B119" s="2">
        <v>9698134</v>
      </c>
      <c r="C119" s="2">
        <v>10875633</v>
      </c>
      <c r="D119" s="2">
        <v>10951968</v>
      </c>
    </row>
    <row r="136" spans="1:4" x14ac:dyDescent="0.25">
      <c r="A136" s="3" t="s">
        <v>109</v>
      </c>
    </row>
    <row r="138" spans="1:4" x14ac:dyDescent="0.25">
      <c r="A138" s="25"/>
      <c r="B138" s="12">
        <v>2023</v>
      </c>
      <c r="C138" s="12">
        <v>2024</v>
      </c>
      <c r="D138" s="12">
        <v>2025</v>
      </c>
    </row>
    <row r="139" spans="1:4" ht="32.1" customHeight="1" x14ac:dyDescent="0.25">
      <c r="A139" s="26" t="s">
        <v>77</v>
      </c>
      <c r="B139" s="1">
        <v>0.1035782787200895</v>
      </c>
      <c r="C139" s="1">
        <v>0.13346786030599639</v>
      </c>
      <c r="D139" s="1">
        <v>0.13564569767420451</v>
      </c>
    </row>
    <row r="140" spans="1:4" ht="30" x14ac:dyDescent="0.25">
      <c r="A140" s="14" t="s">
        <v>78</v>
      </c>
      <c r="B140" s="1">
        <v>0.17913286654526009</v>
      </c>
      <c r="C140" s="1">
        <v>0.23650917858604001</v>
      </c>
      <c r="D140" s="1">
        <v>0.23811741975136799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7.017060814451435</v>
      </c>
      <c r="C161" s="1">
        <v>2.732225663593526</v>
      </c>
      <c r="D161" s="1">
        <v>3.5523288683498171</v>
      </c>
    </row>
    <row r="162" spans="1:4" x14ac:dyDescent="0.25">
      <c r="A162" s="26" t="s">
        <v>69</v>
      </c>
      <c r="B162" s="1">
        <v>7.709968526131787</v>
      </c>
      <c r="C162" s="1">
        <v>2.9975150215535531</v>
      </c>
      <c r="D162" s="1">
        <v>5.0990359540405894</v>
      </c>
    </row>
    <row r="163" spans="1:4" x14ac:dyDescent="0.25">
      <c r="A163" s="26" t="s">
        <v>70</v>
      </c>
      <c r="B163" s="1">
        <v>3.65722655383972</v>
      </c>
      <c r="C163" s="1">
        <v>1.5166289538885931</v>
      </c>
      <c r="D163" s="1">
        <v>1.936293869959073</v>
      </c>
    </row>
    <row r="164" spans="1:4" x14ac:dyDescent="0.25">
      <c r="A164" s="26" t="s">
        <v>71</v>
      </c>
      <c r="B164" s="1">
        <v>6.3249697165288641</v>
      </c>
      <c r="C164" s="1">
        <v>2.687513437929002</v>
      </c>
      <c r="D164" s="1">
        <v>3.3990410908751252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6.1285349057920593</v>
      </c>
      <c r="C185" s="1">
        <v>4.8936095594247639</v>
      </c>
      <c r="D185" s="1">
        <v>4.878607080920295</v>
      </c>
    </row>
    <row r="186" spans="1:4" ht="30" x14ac:dyDescent="0.25">
      <c r="A186" s="14" t="s">
        <v>86</v>
      </c>
      <c r="B186" s="1">
        <v>6.0745869727315611</v>
      </c>
      <c r="C186" s="1">
        <v>4.8538473365005324</v>
      </c>
      <c r="D186" s="1">
        <v>4.8404558174557799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C5:D5"/>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6840876</v>
      </c>
      <c r="C2" s="8"/>
      <c r="D2" s="9"/>
    </row>
    <row r="3" spans="1:4" x14ac:dyDescent="0.25">
      <c r="A3" s="26" t="s">
        <v>2</v>
      </c>
      <c r="B3" s="34">
        <v>4072013500253</v>
      </c>
      <c r="C3" s="23"/>
      <c r="D3" s="24"/>
    </row>
    <row r="4" spans="1:4" ht="31.35" customHeight="1" x14ac:dyDescent="0.25">
      <c r="A4" s="26" t="s">
        <v>3</v>
      </c>
      <c r="B4" s="324" t="s">
        <v>409</v>
      </c>
      <c r="C4" s="305"/>
      <c r="D4" s="306"/>
    </row>
    <row r="5" spans="1:4" ht="32.25" customHeight="1" x14ac:dyDescent="0.25">
      <c r="A5" s="26" t="s">
        <v>5</v>
      </c>
      <c r="B5" s="4" t="s">
        <v>1545</v>
      </c>
      <c r="C5" s="322" t="s">
        <v>692</v>
      </c>
      <c r="D5" s="302"/>
    </row>
    <row r="6" spans="1:4" x14ac:dyDescent="0.25">
      <c r="A6" s="26" t="s">
        <v>9</v>
      </c>
      <c r="B6" s="32"/>
      <c r="C6" s="16"/>
      <c r="D6" s="29"/>
    </row>
    <row r="7" spans="1:4" x14ac:dyDescent="0.25">
      <c r="A7" s="26" t="s">
        <v>10</v>
      </c>
      <c r="B7" s="67">
        <v>41284.344444444447</v>
      </c>
      <c r="C7" s="16"/>
      <c r="D7" s="29"/>
    </row>
    <row r="8" spans="1:4" x14ac:dyDescent="0.25">
      <c r="A8" s="26" t="s">
        <v>11</v>
      </c>
      <c r="B8" s="4" t="s">
        <v>1549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2993900</v>
      </c>
      <c r="C12" s="16"/>
      <c r="D12" s="29"/>
    </row>
    <row r="13" spans="1:4" x14ac:dyDescent="0.25">
      <c r="A13" s="26" t="s">
        <v>20</v>
      </c>
      <c r="B13" s="4" t="s">
        <v>541</v>
      </c>
      <c r="C13" s="23"/>
      <c r="D13" s="24"/>
    </row>
    <row r="14" spans="1:4" x14ac:dyDescent="0.25">
      <c r="A14" s="26" t="s">
        <v>22</v>
      </c>
      <c r="B14" s="4" t="s">
        <v>1302</v>
      </c>
      <c r="C14" s="23"/>
      <c r="D14" s="24"/>
    </row>
    <row r="15" spans="1:4" x14ac:dyDescent="0.25">
      <c r="A15" s="26" t="s">
        <v>24</v>
      </c>
      <c r="B15" s="4" t="s">
        <v>410</v>
      </c>
      <c r="C15" s="23"/>
      <c r="D15" s="24"/>
    </row>
    <row r="16" spans="1:4" x14ac:dyDescent="0.25">
      <c r="A16" s="26" t="s">
        <v>26</v>
      </c>
      <c r="B16" s="47">
        <v>2993900</v>
      </c>
      <c r="C16" s="16"/>
      <c r="D16" s="29"/>
    </row>
    <row r="17" spans="1:4" x14ac:dyDescent="0.25">
      <c r="A17" s="26" t="s">
        <v>27</v>
      </c>
      <c r="B17" s="4" t="s">
        <v>541</v>
      </c>
      <c r="C17" s="23"/>
      <c r="D17" s="24"/>
    </row>
    <row r="18" spans="1:4" ht="27.6" customHeight="1" x14ac:dyDescent="0.25">
      <c r="A18" s="26" t="s">
        <v>28</v>
      </c>
      <c r="B18" s="5" t="s">
        <v>1550</v>
      </c>
      <c r="C18" s="310" t="s">
        <v>1551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687</v>
      </c>
      <c r="C21" s="25" t="s">
        <v>1552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t="e">
        <v>#DIV/0!</v>
      </c>
      <c r="C70" s="1" t="e">
        <v>#DIV/0!</v>
      </c>
      <c r="D70" s="1" t="e">
        <v>#DIV/0!</v>
      </c>
    </row>
    <row r="71" spans="1:4" s="16" customFormat="1" ht="30" x14ac:dyDescent="0.25">
      <c r="A71" s="14" t="s">
        <v>86</v>
      </c>
      <c r="B71" s="1" t="e">
        <v>#DIV/0!</v>
      </c>
      <c r="C71" s="1" t="e">
        <v>#DIV/0!</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2993900</v>
      </c>
      <c r="C85" s="2">
        <v>2993900</v>
      </c>
      <c r="D85" s="2">
        <v>2993900</v>
      </c>
    </row>
    <row r="86" spans="1:4" x14ac:dyDescent="0.25">
      <c r="A86" s="26" t="s">
        <v>98</v>
      </c>
      <c r="B86" s="2">
        <v>0</v>
      </c>
      <c r="C86" s="2">
        <v>0</v>
      </c>
      <c r="D86" s="2">
        <v>0</v>
      </c>
    </row>
    <row r="87" spans="1:4" x14ac:dyDescent="0.25">
      <c r="A87" s="26" t="s">
        <v>99</v>
      </c>
      <c r="B87" s="2">
        <v>2993900</v>
      </c>
      <c r="C87" s="2">
        <v>2993900</v>
      </c>
      <c r="D87" s="2">
        <v>2993900</v>
      </c>
    </row>
    <row r="88" spans="1:4" x14ac:dyDescent="0.25">
      <c r="A88" s="26" t="s">
        <v>100</v>
      </c>
      <c r="B88" s="2">
        <v>2993900</v>
      </c>
      <c r="C88" s="2">
        <v>2993900</v>
      </c>
      <c r="D88" s="2">
        <v>2993900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t="e">
        <v>#DIV/0!</v>
      </c>
      <c r="C185" s="1" t="e">
        <v>#DIV/0!</v>
      </c>
      <c r="D185" s="1" t="e">
        <v>#DIV/0!</v>
      </c>
    </row>
    <row r="186" spans="1:4" ht="30" x14ac:dyDescent="0.25">
      <c r="A186" s="14" t="s">
        <v>86</v>
      </c>
      <c r="B186" s="1" t="e">
        <v>#DIV/0!</v>
      </c>
      <c r="C186" s="1" t="e">
        <v>#DIV/0!</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4">
    <mergeCell ref="A34:D34"/>
    <mergeCell ref="A48:D48"/>
    <mergeCell ref="B40:D40"/>
    <mergeCell ref="A216:D216"/>
    <mergeCell ref="A1:D1"/>
    <mergeCell ref="B36:D36"/>
    <mergeCell ref="B35:D35"/>
    <mergeCell ref="B4:D4"/>
    <mergeCell ref="A208:D208"/>
    <mergeCell ref="C18:D18"/>
    <mergeCell ref="B39:D39"/>
    <mergeCell ref="A42:D42"/>
    <mergeCell ref="C5:D5"/>
    <mergeCell ref="A209:D209"/>
    <mergeCell ref="A19:D19"/>
    <mergeCell ref="B38:D38"/>
    <mergeCell ref="B37:D37"/>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4002032</v>
      </c>
      <c r="C2" s="8"/>
      <c r="D2" s="9"/>
    </row>
    <row r="3" spans="1:4" x14ac:dyDescent="0.25">
      <c r="A3" s="26" t="s">
        <v>2</v>
      </c>
      <c r="B3" s="34">
        <v>4024989100824</v>
      </c>
      <c r="C3" s="23"/>
      <c r="D3" s="24"/>
    </row>
    <row r="4" spans="1:4" ht="31.35" customHeight="1" x14ac:dyDescent="0.25">
      <c r="A4" s="26" t="s">
        <v>3</v>
      </c>
      <c r="B4" s="324" t="s">
        <v>411</v>
      </c>
      <c r="C4" s="305"/>
      <c r="D4" s="306"/>
    </row>
    <row r="5" spans="1:4" x14ac:dyDescent="0.25">
      <c r="A5" s="26" t="s">
        <v>5</v>
      </c>
      <c r="B5" s="4" t="s">
        <v>1553</v>
      </c>
      <c r="C5" s="23" t="s">
        <v>1554</v>
      </c>
      <c r="D5" s="24" t="s">
        <v>1285</v>
      </c>
    </row>
    <row r="6" spans="1:4" x14ac:dyDescent="0.25">
      <c r="A6" s="26" t="s">
        <v>9</v>
      </c>
      <c r="B6" s="32"/>
      <c r="C6" s="16"/>
      <c r="D6" s="29"/>
    </row>
    <row r="7" spans="1:4" x14ac:dyDescent="0.25">
      <c r="A7" s="26" t="s">
        <v>10</v>
      </c>
      <c r="B7" s="32"/>
      <c r="C7" s="16"/>
      <c r="D7" s="29"/>
    </row>
    <row r="8" spans="1:4" x14ac:dyDescent="0.25">
      <c r="A8" s="26" t="s">
        <v>11</v>
      </c>
      <c r="B8" s="4" t="s">
        <v>1555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33271948</v>
      </c>
      <c r="C12" s="16"/>
      <c r="D12" s="29"/>
    </row>
    <row r="13" spans="1:4" x14ac:dyDescent="0.25">
      <c r="A13" s="26" t="s">
        <v>20</v>
      </c>
      <c r="B13" s="4" t="s">
        <v>541</v>
      </c>
      <c r="C13" s="23"/>
      <c r="D13" s="24"/>
    </row>
    <row r="14" spans="1:4" x14ac:dyDescent="0.25">
      <c r="A14" s="26" t="s">
        <v>22</v>
      </c>
      <c r="B14" s="4" t="s">
        <v>1556</v>
      </c>
      <c r="C14" s="23"/>
      <c r="D14" s="24"/>
    </row>
    <row r="15" spans="1:4" x14ac:dyDescent="0.25">
      <c r="A15" s="26" t="s">
        <v>24</v>
      </c>
      <c r="B15" s="4" t="s">
        <v>412</v>
      </c>
      <c r="C15" s="23"/>
      <c r="D15" s="24"/>
    </row>
    <row r="16" spans="1:4" x14ac:dyDescent="0.25">
      <c r="A16" s="26" t="s">
        <v>26</v>
      </c>
      <c r="B16" s="32">
        <v>33271948.399999999</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1557</v>
      </c>
      <c r="C21" s="25" t="s">
        <v>1558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3.6801572125687159</v>
      </c>
      <c r="C53" s="1">
        <v>1.086910758595065</v>
      </c>
      <c r="D53" s="1">
        <v>2.1831768868416801</v>
      </c>
    </row>
    <row r="54" spans="1:4" x14ac:dyDescent="0.25">
      <c r="A54" s="26" t="s">
        <v>69</v>
      </c>
      <c r="B54" s="1">
        <v>-15.279422518920549</v>
      </c>
      <c r="C54" s="1">
        <v>-5.9179033274662816</v>
      </c>
      <c r="D54" s="1">
        <v>-6.2918706930866861</v>
      </c>
    </row>
    <row r="55" spans="1:4" x14ac:dyDescent="0.25">
      <c r="A55" s="26" t="s">
        <v>70</v>
      </c>
      <c r="B55" s="1">
        <v>2.1060627040742239</v>
      </c>
      <c r="C55" s="1">
        <v>0.73526493699601281</v>
      </c>
      <c r="D55" s="1">
        <v>1.375636202059576</v>
      </c>
    </row>
    <row r="56" spans="1:4" x14ac:dyDescent="0.25">
      <c r="A56" s="26" t="s">
        <v>71</v>
      </c>
      <c r="B56" s="1">
        <v>2.6408332584937591</v>
      </c>
      <c r="C56" s="1">
        <v>0.92988701678055641</v>
      </c>
      <c r="D56" s="1">
        <v>2.1531030007996361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0.63485227051880411</v>
      </c>
      <c r="C59" s="1">
        <v>0.72362349835694861</v>
      </c>
      <c r="D59" s="1">
        <v>0.74810049524638</v>
      </c>
    </row>
    <row r="60" spans="1:4" ht="30" x14ac:dyDescent="0.25">
      <c r="A60" s="14" t="s">
        <v>75</v>
      </c>
      <c r="B60" s="1">
        <v>1.8548597614431821</v>
      </c>
      <c r="C60" s="1">
        <v>1.0869288334319009</v>
      </c>
      <c r="D60" s="1">
        <v>1.1840430039784009</v>
      </c>
    </row>
    <row r="61" spans="1:4" x14ac:dyDescent="0.25">
      <c r="A61" s="13" t="s">
        <v>76</v>
      </c>
      <c r="B61" s="1"/>
      <c r="C61" s="1"/>
      <c r="D61" s="1"/>
    </row>
    <row r="62" spans="1:4" ht="32.1" customHeight="1" x14ac:dyDescent="0.25">
      <c r="A62" s="26" t="s">
        <v>77</v>
      </c>
      <c r="B62" s="1">
        <v>0.20250068901531079</v>
      </c>
      <c r="C62" s="1">
        <v>0.20929648040292231</v>
      </c>
      <c r="D62" s="1">
        <v>0.20956690897458069</v>
      </c>
    </row>
    <row r="63" spans="1:4" ht="32.1" customHeight="1" x14ac:dyDescent="0.25">
      <c r="A63" s="14" t="s">
        <v>78</v>
      </c>
      <c r="B63" s="1">
        <v>0.25391957864550241</v>
      </c>
      <c r="C63" s="1">
        <v>0.26469653317032699</v>
      </c>
      <c r="D63" s="1">
        <v>0.32800760833853992</v>
      </c>
    </row>
    <row r="64" spans="1:4" ht="32.1" customHeight="1" x14ac:dyDescent="0.25">
      <c r="A64" s="14" t="s">
        <v>79</v>
      </c>
      <c r="B64" s="1">
        <v>-3.7185173889753478</v>
      </c>
      <c r="C64" s="1">
        <v>-36.432497454557947</v>
      </c>
      <c r="D64" s="1">
        <v>23.018105928684331</v>
      </c>
    </row>
    <row r="65" spans="1:4" ht="30" x14ac:dyDescent="0.25">
      <c r="A65" s="14" t="s">
        <v>80</v>
      </c>
      <c r="B65" s="1">
        <v>-52.913379301956077</v>
      </c>
      <c r="C65" s="1">
        <v>-11.05258262667834</v>
      </c>
      <c r="D65" s="1">
        <v>-16.83677578941699</v>
      </c>
    </row>
    <row r="66" spans="1:4" x14ac:dyDescent="0.25">
      <c r="A66" s="13" t="s">
        <v>81</v>
      </c>
      <c r="B66" s="1"/>
      <c r="C66" s="1"/>
      <c r="D66" s="1"/>
    </row>
    <row r="67" spans="1:4" ht="32.1" customHeight="1" x14ac:dyDescent="0.25">
      <c r="A67" s="26" t="s">
        <v>82</v>
      </c>
      <c r="B67" s="1">
        <v>0.96254809663897911</v>
      </c>
      <c r="C67" s="1">
        <v>1.0009761248208009</v>
      </c>
      <c r="D67" s="1">
        <v>1.000047416151165</v>
      </c>
    </row>
    <row r="68" spans="1:4" ht="30" x14ac:dyDescent="0.25">
      <c r="A68" s="14" t="s">
        <v>83</v>
      </c>
      <c r="B68" s="1">
        <v>26.908849601137799</v>
      </c>
      <c r="C68" s="1">
        <v>3.368802070694815</v>
      </c>
      <c r="D68" s="1">
        <v>7.6827756528990561</v>
      </c>
    </row>
    <row r="69" spans="1:4" ht="32.1" customHeight="1" x14ac:dyDescent="0.25">
      <c r="A69" s="13" t="s">
        <v>84</v>
      </c>
      <c r="B69" s="1"/>
      <c r="C69" s="1"/>
      <c r="D69" s="1"/>
    </row>
    <row r="70" spans="1:4" ht="32.1" customHeight="1" x14ac:dyDescent="0.25">
      <c r="A70" s="14" t="s">
        <v>85</v>
      </c>
      <c r="B70" s="1">
        <v>3.521834560021659</v>
      </c>
      <c r="C70" s="1">
        <v>3.5244956697572598</v>
      </c>
      <c r="D70" s="1">
        <v>3.1996660043582099</v>
      </c>
    </row>
    <row r="71" spans="1:4" s="16" customFormat="1" ht="30" x14ac:dyDescent="0.25">
      <c r="A71" s="14" t="s">
        <v>86</v>
      </c>
      <c r="B71" s="1">
        <v>3.3173403624434541</v>
      </c>
      <c r="C71" s="1">
        <v>3.3440573721197548</v>
      </c>
      <c r="D71" s="1">
        <v>3.0588030561192472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45552592</v>
      </c>
      <c r="C78" s="2">
        <v>54819128</v>
      </c>
      <c r="D78" s="2">
        <v>64583956</v>
      </c>
    </row>
    <row r="79" spans="1:4" x14ac:dyDescent="0.25">
      <c r="A79" s="26" t="s">
        <v>92</v>
      </c>
      <c r="B79" s="2">
        <v>-6960173</v>
      </c>
      <c r="C79" s="2">
        <v>-3244143</v>
      </c>
      <c r="D79" s="2">
        <v>-4063539</v>
      </c>
    </row>
    <row r="80" spans="1:4" x14ac:dyDescent="0.25">
      <c r="A80" s="26" t="s">
        <v>93</v>
      </c>
      <c r="B80" s="2">
        <v>1713105</v>
      </c>
      <c r="C80" s="2">
        <v>759529</v>
      </c>
      <c r="D80" s="2">
        <v>1670113</v>
      </c>
    </row>
    <row r="81" spans="1:4" x14ac:dyDescent="0.25">
      <c r="A81" s="26" t="s">
        <v>94</v>
      </c>
      <c r="B81" s="2">
        <v>1676407</v>
      </c>
      <c r="C81" s="2">
        <v>595835</v>
      </c>
      <c r="D81" s="2">
        <v>1409982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79599102</v>
      </c>
      <c r="C85" s="2">
        <v>81036776</v>
      </c>
      <c r="D85" s="2">
        <v>102496721</v>
      </c>
    </row>
    <row r="86" spans="1:4" x14ac:dyDescent="0.25">
      <c r="A86" s="26" t="s">
        <v>98</v>
      </c>
      <c r="B86" s="2">
        <v>16118873</v>
      </c>
      <c r="C86" s="2">
        <v>16960712</v>
      </c>
      <c r="D86" s="2">
        <v>21479921</v>
      </c>
    </row>
    <row r="87" spans="1:4" x14ac:dyDescent="0.25">
      <c r="A87" s="26" t="s">
        <v>99</v>
      </c>
      <c r="B87" s="2">
        <v>63480229</v>
      </c>
      <c r="C87" s="2">
        <v>64076064</v>
      </c>
      <c r="D87" s="2">
        <v>65486045</v>
      </c>
    </row>
    <row r="88" spans="1:4" x14ac:dyDescent="0.25">
      <c r="A88" s="26" t="s">
        <v>100</v>
      </c>
      <c r="B88" s="2">
        <v>79599102</v>
      </c>
      <c r="C88" s="2">
        <v>81036776</v>
      </c>
      <c r="D88" s="2">
        <v>102496721</v>
      </c>
    </row>
    <row r="89" spans="1:4" x14ac:dyDescent="0.25">
      <c r="A89" s="26" t="s">
        <v>101</v>
      </c>
      <c r="B89" s="2">
        <v>63480229</v>
      </c>
      <c r="C89" s="2">
        <v>64076064</v>
      </c>
      <c r="D89" s="2">
        <v>81016800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16118873</v>
      </c>
      <c r="C95" s="2">
        <v>16960712</v>
      </c>
      <c r="D95" s="2">
        <v>21479921</v>
      </c>
    </row>
    <row r="96" spans="1:4" x14ac:dyDescent="0.25">
      <c r="A96" s="41" t="s">
        <v>105</v>
      </c>
      <c r="B96" s="2">
        <v>-4334758</v>
      </c>
      <c r="C96" s="2">
        <v>-465538</v>
      </c>
      <c r="D96" s="2">
        <v>933175</v>
      </c>
    </row>
    <row r="97" spans="1:4" x14ac:dyDescent="0.25">
      <c r="A97" s="41" t="s">
        <v>106</v>
      </c>
      <c r="B97" s="33">
        <v>-3.7185173889753478</v>
      </c>
      <c r="C97" s="33">
        <v>-36.432497454557947</v>
      </c>
      <c r="D97" s="33">
        <v>23.018105928684331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16118873</v>
      </c>
      <c r="C118" s="2">
        <v>16960712</v>
      </c>
      <c r="D118" s="2">
        <v>21479921</v>
      </c>
    </row>
    <row r="119" spans="1:4" x14ac:dyDescent="0.25">
      <c r="A119" s="26" t="s">
        <v>108</v>
      </c>
      <c r="B119" s="2">
        <v>50546062</v>
      </c>
      <c r="C119" s="2">
        <v>58119948</v>
      </c>
      <c r="D119" s="2">
        <v>68650750</v>
      </c>
    </row>
    <row r="136" spans="1:4" x14ac:dyDescent="0.25">
      <c r="A136" s="3" t="s">
        <v>109</v>
      </c>
    </row>
    <row r="138" spans="1:4" x14ac:dyDescent="0.25">
      <c r="A138" s="25"/>
      <c r="B138" s="12">
        <v>2023</v>
      </c>
      <c r="C138" s="12">
        <v>2024</v>
      </c>
      <c r="D138" s="12">
        <v>2025</v>
      </c>
    </row>
    <row r="139" spans="1:4" ht="32.1" customHeight="1" x14ac:dyDescent="0.25">
      <c r="A139" s="26" t="s">
        <v>77</v>
      </c>
      <c r="B139" s="1">
        <v>0.20250068901531079</v>
      </c>
      <c r="C139" s="1">
        <v>0.20929648040292231</v>
      </c>
      <c r="D139" s="1">
        <v>0.20956690897458069</v>
      </c>
    </row>
    <row r="140" spans="1:4" ht="30" x14ac:dyDescent="0.25">
      <c r="A140" s="14" t="s">
        <v>78</v>
      </c>
      <c r="B140" s="1">
        <v>0.25391957864550241</v>
      </c>
      <c r="C140" s="1">
        <v>0.26469653317032699</v>
      </c>
      <c r="D140" s="1">
        <v>0.32800760833853992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3.6801572125687159</v>
      </c>
      <c r="C161" s="1">
        <v>1.086910758595065</v>
      </c>
      <c r="D161" s="1">
        <v>2.1831768868416801</v>
      </c>
    </row>
    <row r="162" spans="1:4" x14ac:dyDescent="0.25">
      <c r="A162" s="26" t="s">
        <v>69</v>
      </c>
      <c r="B162" s="1">
        <v>-15.279422518920549</v>
      </c>
      <c r="C162" s="1">
        <v>-5.9179033274662816</v>
      </c>
      <c r="D162" s="1">
        <v>-6.2918706930866861</v>
      </c>
    </row>
    <row r="163" spans="1:4" x14ac:dyDescent="0.25">
      <c r="A163" s="26" t="s">
        <v>558</v>
      </c>
      <c r="B163" s="1">
        <v>2.1060627040742239</v>
      </c>
      <c r="C163" s="1">
        <v>0.73526493699601281</v>
      </c>
      <c r="D163" s="1">
        <v>1.375636202059576</v>
      </c>
    </row>
    <row r="164" spans="1:4" x14ac:dyDescent="0.25">
      <c r="A164" s="26" t="s">
        <v>71</v>
      </c>
      <c r="B164" s="1">
        <v>2.6408332584937591</v>
      </c>
      <c r="C164" s="1">
        <v>0.92988701678055641</v>
      </c>
      <c r="D164" s="1">
        <v>2.1531030007996361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3.521834560021659</v>
      </c>
      <c r="C185" s="1">
        <v>3.5244956697572598</v>
      </c>
      <c r="D185" s="1">
        <v>3.1996660043582099</v>
      </c>
    </row>
    <row r="186" spans="1:4" ht="30" x14ac:dyDescent="0.25">
      <c r="A186" s="14" t="s">
        <v>86</v>
      </c>
      <c r="B186" s="1">
        <v>3.3173403624434541</v>
      </c>
      <c r="C186" s="1">
        <v>3.3440573721197548</v>
      </c>
      <c r="D186" s="1">
        <v>3.0588030561192472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1559</v>
      </c>
      <c r="C210" s="301"/>
      <c r="D210" s="302"/>
    </row>
    <row r="211" spans="1:4" x14ac:dyDescent="0.25">
      <c r="A211" s="253" t="s">
        <v>120</v>
      </c>
      <c r="B211" s="311" t="s">
        <v>1560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1561</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9A00-000000000000}"/>
    <hyperlink ref="B211" r:id="rId2" xr:uid="{00000000-0004-0000-9A00-000001000000}"/>
    <hyperlink ref="B214" r:id="rId3" xr:uid="{00000000-0004-0000-9A00-000002000000}"/>
  </hyperlinks>
  <pageMargins left="0.75" right="0.75" top="1" bottom="1" header="0.5" footer="0.5"/>
  <drawing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R218"/>
  <sheetViews>
    <sheetView workbookViewId="0">
      <selection activeCell="A36" sqref="A3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4088000</v>
      </c>
      <c r="C2" s="8"/>
      <c r="D2" s="9"/>
    </row>
    <row r="3" spans="1:4" x14ac:dyDescent="0.25">
      <c r="A3" s="26" t="s">
        <v>2</v>
      </c>
      <c r="B3" s="34">
        <v>4024980103170</v>
      </c>
      <c r="C3" s="23"/>
      <c r="D3" s="24"/>
    </row>
    <row r="4" spans="1:4" ht="31.35" customHeight="1" x14ac:dyDescent="0.25">
      <c r="A4" s="26" t="s">
        <v>3</v>
      </c>
      <c r="B4" s="324" t="s">
        <v>413</v>
      </c>
      <c r="C4" s="305"/>
      <c r="D4" s="306"/>
    </row>
    <row r="5" spans="1:4" x14ac:dyDescent="0.25">
      <c r="A5" s="26" t="s">
        <v>5</v>
      </c>
      <c r="B5" s="4" t="s">
        <v>1553</v>
      </c>
      <c r="C5" s="23" t="s">
        <v>1562</v>
      </c>
      <c r="D5" s="24"/>
    </row>
    <row r="6" spans="1:4" x14ac:dyDescent="0.25">
      <c r="A6" s="26" t="s">
        <v>9</v>
      </c>
      <c r="B6" s="32"/>
      <c r="C6" s="16"/>
      <c r="D6" s="29"/>
    </row>
    <row r="7" spans="1:4" x14ac:dyDescent="0.25">
      <c r="A7" s="26" t="s">
        <v>10</v>
      </c>
      <c r="B7" s="32"/>
      <c r="C7" s="16"/>
      <c r="D7" s="29"/>
    </row>
    <row r="8" spans="1:4" x14ac:dyDescent="0.25">
      <c r="A8" s="26" t="s">
        <v>11</v>
      </c>
      <c r="B8" s="4" t="s">
        <v>1563</v>
      </c>
      <c r="C8" s="23"/>
      <c r="D8" s="24"/>
    </row>
    <row r="9" spans="1:4" x14ac:dyDescent="0.25">
      <c r="A9" s="26" t="s">
        <v>13</v>
      </c>
      <c r="B9" s="4" t="s">
        <v>14</v>
      </c>
      <c r="C9" s="23"/>
      <c r="D9" s="24"/>
    </row>
    <row r="10" spans="1:4" x14ac:dyDescent="0.25">
      <c r="A10" s="26" t="s">
        <v>15</v>
      </c>
      <c r="B10" s="4" t="s">
        <v>739</v>
      </c>
      <c r="C10" s="23"/>
      <c r="D10" s="24"/>
    </row>
    <row r="11" spans="1:4" x14ac:dyDescent="0.25">
      <c r="A11" s="26" t="s">
        <v>17</v>
      </c>
      <c r="B11" s="4" t="s">
        <v>740</v>
      </c>
      <c r="C11" s="23"/>
      <c r="D11" s="24"/>
    </row>
    <row r="12" spans="1:4" x14ac:dyDescent="0.25">
      <c r="A12" s="26" t="s">
        <v>19</v>
      </c>
      <c r="B12" s="47">
        <v>3600000</v>
      </c>
      <c r="C12" s="16"/>
      <c r="D12" s="29"/>
    </row>
    <row r="13" spans="1:4" x14ac:dyDescent="0.25">
      <c r="A13" s="26" t="s">
        <v>20</v>
      </c>
      <c r="B13" s="4" t="s">
        <v>541</v>
      </c>
      <c r="C13" s="23"/>
      <c r="D13" s="24"/>
    </row>
    <row r="14" spans="1:4" x14ac:dyDescent="0.25">
      <c r="A14" s="26" t="s">
        <v>22</v>
      </c>
      <c r="B14" s="4" t="s">
        <v>1564</v>
      </c>
      <c r="C14" s="23"/>
      <c r="D14" s="24"/>
    </row>
    <row r="15" spans="1:4" x14ac:dyDescent="0.25">
      <c r="A15" s="26" t="s">
        <v>24</v>
      </c>
      <c r="B15" s="4" t="s">
        <v>414</v>
      </c>
      <c r="C15" s="23"/>
      <c r="D15" s="24"/>
    </row>
    <row r="16" spans="1:4" x14ac:dyDescent="0.25">
      <c r="A16" s="26" t="s">
        <v>26</v>
      </c>
      <c r="B16" s="47">
        <v>3600000</v>
      </c>
      <c r="C16" s="16"/>
      <c r="D16" s="29"/>
    </row>
    <row r="17" spans="1:4" x14ac:dyDescent="0.25">
      <c r="A17" s="26" t="s">
        <v>27</v>
      </c>
      <c r="B17" s="4" t="s">
        <v>541</v>
      </c>
      <c r="C17" s="23"/>
      <c r="D17" s="24"/>
    </row>
    <row r="18" spans="1:4" ht="27.6" customHeight="1" x14ac:dyDescent="0.25">
      <c r="A18" s="26" t="s">
        <v>28</v>
      </c>
      <c r="B18" s="5" t="s">
        <v>742</v>
      </c>
      <c r="C18" s="310" t="s">
        <v>743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1565</v>
      </c>
      <c r="C21" s="25" t="s">
        <v>634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8.42578125" customWidth="1"/>
  </cols>
  <sheetData>
    <row r="1" spans="1:4" ht="23.1" customHeight="1" x14ac:dyDescent="0.3">
      <c r="A1" s="298" t="s">
        <v>0</v>
      </c>
      <c r="B1" s="299"/>
      <c r="C1" s="299"/>
      <c r="D1" s="299"/>
    </row>
    <row r="2" spans="1:4" x14ac:dyDescent="0.25">
      <c r="A2" s="26" t="s">
        <v>1</v>
      </c>
      <c r="B2" s="30">
        <v>6988288</v>
      </c>
      <c r="C2" s="8"/>
      <c r="D2" s="9"/>
    </row>
    <row r="3" spans="1:4" x14ac:dyDescent="0.25">
      <c r="A3" s="26" t="s">
        <v>2</v>
      </c>
      <c r="B3" s="34">
        <v>4024014504517</v>
      </c>
      <c r="C3" s="23"/>
      <c r="D3" s="24"/>
    </row>
    <row r="4" spans="1:4" ht="31.35" customHeight="1" x14ac:dyDescent="0.25">
      <c r="A4" s="26" t="s">
        <v>3</v>
      </c>
      <c r="B4" s="324" t="s">
        <v>415</v>
      </c>
      <c r="C4" s="305"/>
      <c r="D4" s="306"/>
    </row>
    <row r="5" spans="1:4" x14ac:dyDescent="0.25">
      <c r="A5" s="26" t="s">
        <v>5</v>
      </c>
      <c r="B5" s="4" t="s">
        <v>1553</v>
      </c>
      <c r="C5" s="23" t="s">
        <v>1554</v>
      </c>
      <c r="D5" s="24" t="s">
        <v>1285</v>
      </c>
    </row>
    <row r="6" spans="1:4" x14ac:dyDescent="0.25">
      <c r="A6" s="26" t="s">
        <v>9</v>
      </c>
      <c r="B6" s="32"/>
      <c r="C6" s="16"/>
      <c r="D6" s="29"/>
    </row>
    <row r="7" spans="1:4" x14ac:dyDescent="0.25">
      <c r="A7" s="26" t="s">
        <v>10</v>
      </c>
      <c r="B7" s="67">
        <v>41929.625</v>
      </c>
      <c r="C7" s="16"/>
      <c r="D7" s="29"/>
    </row>
    <row r="8" spans="1:4" x14ac:dyDescent="0.25">
      <c r="A8" s="26" t="s">
        <v>11</v>
      </c>
      <c r="B8" s="4" t="s">
        <v>1566</v>
      </c>
      <c r="C8" s="23"/>
      <c r="D8" s="24"/>
    </row>
    <row r="9" spans="1:4" x14ac:dyDescent="0.25">
      <c r="A9" s="26" t="s">
        <v>13</v>
      </c>
      <c r="B9" s="4" t="s">
        <v>14</v>
      </c>
      <c r="C9" s="23"/>
      <c r="D9" s="24"/>
    </row>
    <row r="10" spans="1:4" x14ac:dyDescent="0.25">
      <c r="A10" s="26" t="s">
        <v>15</v>
      </c>
      <c r="B10" s="4" t="s">
        <v>1106</v>
      </c>
      <c r="C10" s="23"/>
      <c r="D10" s="24"/>
    </row>
    <row r="11" spans="1:4" ht="32.25" customHeight="1" x14ac:dyDescent="0.25">
      <c r="A11" s="26" t="s">
        <v>17</v>
      </c>
      <c r="B11" s="363" t="s">
        <v>1107</v>
      </c>
      <c r="C11" s="301"/>
      <c r="D11" s="302"/>
    </row>
    <row r="12" spans="1:4" x14ac:dyDescent="0.25">
      <c r="A12" s="26" t="s">
        <v>19</v>
      </c>
      <c r="B12" s="47">
        <v>9750</v>
      </c>
      <c r="C12" s="16"/>
      <c r="D12" s="29"/>
    </row>
    <row r="13" spans="1:4" x14ac:dyDescent="0.25">
      <c r="A13" s="26" t="s">
        <v>20</v>
      </c>
      <c r="B13" s="4" t="s">
        <v>21</v>
      </c>
      <c r="C13" s="23"/>
      <c r="D13" s="24"/>
    </row>
    <row r="14" spans="1:4" x14ac:dyDescent="0.25">
      <c r="A14" s="26" t="s">
        <v>22</v>
      </c>
      <c r="B14" s="4" t="s">
        <v>1567</v>
      </c>
      <c r="C14" s="23"/>
      <c r="D14" s="24"/>
    </row>
    <row r="15" spans="1:4" x14ac:dyDescent="0.25">
      <c r="A15" s="26" t="s">
        <v>24</v>
      </c>
      <c r="B15" s="4" t="s">
        <v>411</v>
      </c>
      <c r="C15" s="23"/>
      <c r="D15" s="24"/>
    </row>
    <row r="16" spans="1:4" x14ac:dyDescent="0.25">
      <c r="A16" s="26" t="s">
        <v>26</v>
      </c>
      <c r="B16" s="47">
        <v>9750</v>
      </c>
      <c r="C16" s="16"/>
      <c r="D16" s="29"/>
    </row>
    <row r="17" spans="1:4" x14ac:dyDescent="0.25">
      <c r="A17" s="26" t="s">
        <v>27</v>
      </c>
      <c r="B17" s="4" t="s">
        <v>21</v>
      </c>
      <c r="C17" s="23"/>
      <c r="D17" s="24"/>
    </row>
    <row r="18" spans="1:4" ht="27.6" customHeight="1" x14ac:dyDescent="0.25">
      <c r="A18" s="26" t="s">
        <v>28</v>
      </c>
      <c r="B18" s="5" t="s">
        <v>1568</v>
      </c>
      <c r="C18" s="310" t="s">
        <v>1569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1541</v>
      </c>
      <c r="C21" s="25" t="s">
        <v>1570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-7.01</v>
      </c>
      <c r="C55" s="1">
        <v>-8.31</v>
      </c>
      <c r="D55" s="1">
        <v>-8.56</v>
      </c>
    </row>
    <row r="56" spans="1:4" x14ac:dyDescent="0.25">
      <c r="A56" s="26" t="s">
        <v>71</v>
      </c>
      <c r="B56" s="1">
        <v>-225.93</v>
      </c>
      <c r="C56" s="1">
        <v>-746.25</v>
      </c>
      <c r="D56" s="1">
        <v>-2742.34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0.96897232390558152</v>
      </c>
      <c r="C62" s="1">
        <v>0.98885817647121355</v>
      </c>
      <c r="D62" s="1">
        <v>0.99687846668340119</v>
      </c>
    </row>
    <row r="63" spans="1:4" ht="32.1" customHeight="1" x14ac:dyDescent="0.25">
      <c r="A63" s="14" t="s">
        <v>78</v>
      </c>
      <c r="B63" s="1">
        <v>31.22929093873995</v>
      </c>
      <c r="C63" s="1">
        <v>88.751915152520809</v>
      </c>
      <c r="D63" s="1">
        <v>319.35538261997408</v>
      </c>
    </row>
    <row r="64" spans="1:4" ht="32.1" customHeight="1" x14ac:dyDescent="0.25">
      <c r="A64" s="14" t="s">
        <v>79</v>
      </c>
      <c r="B64" s="1">
        <v>-13.822603511065241</v>
      </c>
      <c r="C64" s="1">
        <v>-11.892989497402141</v>
      </c>
      <c r="D64" s="1">
        <v>-11.64536769276506</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0.93003238469755001</v>
      </c>
      <c r="C70" s="1">
        <v>0.91784397917162963</v>
      </c>
      <c r="D70" s="1">
        <v>0.91615657931457029</v>
      </c>
    </row>
    <row r="71" spans="1:4" s="16" customFormat="1" ht="30" x14ac:dyDescent="0.25">
      <c r="A71" s="14" t="s">
        <v>86</v>
      </c>
      <c r="B71" s="1">
        <v>6.9089622609417418E-4</v>
      </c>
      <c r="C71" s="1">
        <v>2.8309407962562398E-4</v>
      </c>
      <c r="D71" s="1">
        <v>1.8435668943541891E-3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-425341</v>
      </c>
      <c r="C79" s="2">
        <v>-539676</v>
      </c>
      <c r="D79" s="2">
        <v>-592016</v>
      </c>
    </row>
    <row r="80" spans="1:4" x14ac:dyDescent="0.25">
      <c r="A80" s="26" t="s">
        <v>93</v>
      </c>
      <c r="B80" s="2">
        <v>-425341</v>
      </c>
      <c r="C80" s="2">
        <v>-539676</v>
      </c>
      <c r="D80" s="2">
        <v>-592016</v>
      </c>
    </row>
    <row r="81" spans="1:4" x14ac:dyDescent="0.25">
      <c r="A81" s="26" t="s">
        <v>94</v>
      </c>
      <c r="B81" s="2">
        <v>0</v>
      </c>
      <c r="C81" s="2">
        <v>0</v>
      </c>
      <c r="D81" s="2">
        <v>0</v>
      </c>
    </row>
    <row r="82" spans="1:4" x14ac:dyDescent="0.25">
      <c r="A82" s="26" t="s">
        <v>95</v>
      </c>
      <c r="B82" s="25">
        <v>425341</v>
      </c>
      <c r="C82" s="25">
        <v>539676</v>
      </c>
      <c r="D82" s="25">
        <v>592016</v>
      </c>
    </row>
    <row r="83" spans="1:4" ht="15.95" customHeight="1" x14ac:dyDescent="0.25"/>
    <row r="84" spans="1:4" ht="15.75" x14ac:dyDescent="0.25">
      <c r="A84" s="11" t="s">
        <v>96</v>
      </c>
      <c r="B84" s="12">
        <v>2023</v>
      </c>
      <c r="C84" s="12">
        <v>2024</v>
      </c>
      <c r="D84" s="12">
        <v>2025</v>
      </c>
    </row>
    <row r="85" spans="1:4" x14ac:dyDescent="0.25">
      <c r="A85" s="26" t="s">
        <v>97</v>
      </c>
      <c r="B85" s="2">
        <v>6067583</v>
      </c>
      <c r="C85" s="2">
        <v>6490679</v>
      </c>
      <c r="D85" s="2">
        <v>6915832</v>
      </c>
    </row>
    <row r="86" spans="1:4" x14ac:dyDescent="0.25">
      <c r="A86" s="26" t="s">
        <v>98</v>
      </c>
      <c r="B86" s="2">
        <v>5879320</v>
      </c>
      <c r="C86" s="2">
        <v>6418361</v>
      </c>
      <c r="D86" s="2">
        <v>6894244</v>
      </c>
    </row>
    <row r="87" spans="1:4" x14ac:dyDescent="0.25">
      <c r="A87" s="26" t="s">
        <v>99</v>
      </c>
      <c r="B87" s="2">
        <v>188263</v>
      </c>
      <c r="C87" s="2">
        <v>72318</v>
      </c>
      <c r="D87" s="2">
        <v>21588</v>
      </c>
    </row>
    <row r="88" spans="1:4" x14ac:dyDescent="0.25">
      <c r="A88" s="26" t="s">
        <v>100</v>
      </c>
      <c r="B88" s="2">
        <v>6067583</v>
      </c>
      <c r="C88" s="2">
        <v>6490679</v>
      </c>
      <c r="D88" s="2">
        <v>6915832</v>
      </c>
    </row>
    <row r="89" spans="1:4" x14ac:dyDescent="0.25">
      <c r="A89" s="26" t="s">
        <v>101</v>
      </c>
      <c r="B89" s="2">
        <v>188263</v>
      </c>
      <c r="C89" s="2">
        <v>72318</v>
      </c>
      <c r="D89" s="2">
        <v>21588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5879320</v>
      </c>
      <c r="C95" s="2">
        <v>6418361</v>
      </c>
      <c r="D95" s="2">
        <v>6894244</v>
      </c>
    </row>
    <row r="96" spans="1:4" x14ac:dyDescent="0.25">
      <c r="A96" s="41" t="s">
        <v>105</v>
      </c>
      <c r="B96" s="2">
        <v>-425341</v>
      </c>
      <c r="C96" s="2">
        <v>-539676</v>
      </c>
      <c r="D96" s="2">
        <v>-592016</v>
      </c>
    </row>
    <row r="97" spans="1:4" x14ac:dyDescent="0.25">
      <c r="A97" s="41" t="s">
        <v>106</v>
      </c>
      <c r="B97" s="33">
        <v>-13.822603511065241</v>
      </c>
      <c r="C97" s="33">
        <v>-11.892989497402141</v>
      </c>
      <c r="D97" s="33">
        <v>-11.64536769276506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5879320</v>
      </c>
      <c r="C118" s="2">
        <v>6418361</v>
      </c>
      <c r="D118" s="2">
        <v>6894244</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0.96897232390558152</v>
      </c>
      <c r="C139" s="1">
        <v>0.98885817647121355</v>
      </c>
      <c r="D139" s="1">
        <v>0.99687846668340119</v>
      </c>
    </row>
    <row r="140" spans="1:4" ht="30" x14ac:dyDescent="0.25">
      <c r="A140" s="14" t="s">
        <v>78</v>
      </c>
      <c r="B140" s="1">
        <v>31.22929093873995</v>
      </c>
      <c r="C140" s="1">
        <v>88.751915152520809</v>
      </c>
      <c r="D140" s="1">
        <v>319.35538261997408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-7.01</v>
      </c>
      <c r="C163" s="1">
        <v>-8.31</v>
      </c>
      <c r="D163" s="1">
        <v>-8.56</v>
      </c>
    </row>
    <row r="164" spans="1:4" x14ac:dyDescent="0.25">
      <c r="A164" s="26" t="s">
        <v>71</v>
      </c>
      <c r="B164" s="1">
        <v>-225.93</v>
      </c>
      <c r="C164" s="1">
        <v>-746.25</v>
      </c>
      <c r="D164" s="1">
        <v>-2742.34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0.93003238469755001</v>
      </c>
      <c r="C185" s="1">
        <v>0.91784397917162963</v>
      </c>
      <c r="D185" s="1">
        <v>0.91615657931457029</v>
      </c>
    </row>
    <row r="186" spans="1:4" ht="30" x14ac:dyDescent="0.25">
      <c r="A186" s="14" t="s">
        <v>86</v>
      </c>
      <c r="B186" s="1">
        <v>6.9089622609417418E-4</v>
      </c>
      <c r="C186" s="1">
        <v>2.8309407962562398E-4</v>
      </c>
      <c r="D186" s="1">
        <v>1.8435668943541891E-3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5522005</v>
      </c>
      <c r="C2" s="8"/>
      <c r="D2" s="9"/>
    </row>
    <row r="3" spans="1:4" x14ac:dyDescent="0.25">
      <c r="A3" s="26" t="s">
        <v>2</v>
      </c>
      <c r="B3" s="34">
        <v>4011001116300</v>
      </c>
      <c r="C3" s="23"/>
      <c r="D3" s="24"/>
    </row>
    <row r="4" spans="1:4" ht="31.35" customHeight="1" x14ac:dyDescent="0.25">
      <c r="A4" s="26" t="s">
        <v>3</v>
      </c>
      <c r="B4" s="324" t="s">
        <v>416</v>
      </c>
      <c r="C4" s="305"/>
      <c r="D4" s="306"/>
    </row>
    <row r="5" spans="1:4" x14ac:dyDescent="0.25">
      <c r="A5" s="26" t="s">
        <v>5</v>
      </c>
      <c r="B5" s="4" t="s">
        <v>1571</v>
      </c>
      <c r="C5" s="23" t="s">
        <v>1322</v>
      </c>
      <c r="D5" s="24" t="s">
        <v>1572</v>
      </c>
    </row>
    <row r="6" spans="1:4" x14ac:dyDescent="0.25">
      <c r="A6" s="26" t="s">
        <v>9</v>
      </c>
      <c r="B6" s="32"/>
      <c r="C6" s="16"/>
      <c r="D6" s="29"/>
    </row>
    <row r="7" spans="1:4" x14ac:dyDescent="0.25">
      <c r="A7" s="26" t="s">
        <v>10</v>
      </c>
      <c r="B7" s="32"/>
      <c r="C7" s="16"/>
      <c r="D7" s="29"/>
    </row>
    <row r="8" spans="1:4" x14ac:dyDescent="0.25">
      <c r="A8" s="26" t="s">
        <v>11</v>
      </c>
      <c r="B8" s="4" t="s">
        <v>1573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170000</v>
      </c>
      <c r="C12" s="16"/>
      <c r="D12" s="29"/>
    </row>
    <row r="13" spans="1:4" x14ac:dyDescent="0.25">
      <c r="A13" s="26" t="s">
        <v>20</v>
      </c>
      <c r="B13" s="4" t="s">
        <v>541</v>
      </c>
      <c r="C13" s="23"/>
      <c r="D13" s="24"/>
    </row>
    <row r="14" spans="1:4" x14ac:dyDescent="0.25">
      <c r="A14" s="26" t="s">
        <v>22</v>
      </c>
      <c r="B14" s="4" t="s">
        <v>1574</v>
      </c>
      <c r="C14" s="23"/>
      <c r="D14" s="24"/>
    </row>
    <row r="15" spans="1:4" x14ac:dyDescent="0.25">
      <c r="A15" s="26" t="s">
        <v>24</v>
      </c>
      <c r="B15" s="4" t="s">
        <v>417</v>
      </c>
      <c r="C15" s="23"/>
      <c r="D15" s="24"/>
    </row>
    <row r="16" spans="1:4" x14ac:dyDescent="0.25">
      <c r="A16" s="26" t="s">
        <v>26</v>
      </c>
      <c r="B16" s="47">
        <v>170000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598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11.95343537677258</v>
      </c>
      <c r="C53" s="1">
        <v>-17.02</v>
      </c>
      <c r="D53" s="1">
        <v>-11.24</v>
      </c>
    </row>
    <row r="54" spans="1:4" x14ac:dyDescent="0.25">
      <c r="A54" s="26" t="s">
        <v>69</v>
      </c>
      <c r="B54" s="1">
        <v>7.0052737570022412</v>
      </c>
      <c r="C54" s="1">
        <v>-24.853220824036121</v>
      </c>
      <c r="D54" s="1">
        <v>-34.318438919707191</v>
      </c>
    </row>
    <row r="55" spans="1:4" x14ac:dyDescent="0.25">
      <c r="A55" s="26" t="s">
        <v>70</v>
      </c>
      <c r="B55" s="1">
        <v>3.0013513891188941</v>
      </c>
      <c r="C55" s="1">
        <v>-4.12</v>
      </c>
      <c r="D55" s="1">
        <v>-2.57</v>
      </c>
    </row>
    <row r="56" spans="1:4" x14ac:dyDescent="0.25">
      <c r="A56" s="26" t="s">
        <v>71</v>
      </c>
      <c r="B56" s="1">
        <v>262.47184395240811</v>
      </c>
      <c r="C56" s="1">
        <v>139.21</v>
      </c>
      <c r="D56" s="1">
        <v>46.07</v>
      </c>
    </row>
    <row r="57" spans="1:4" x14ac:dyDescent="0.25">
      <c r="A57" s="13" t="s">
        <v>72</v>
      </c>
      <c r="B57" s="1"/>
      <c r="C57" s="1"/>
      <c r="D57" s="1"/>
    </row>
    <row r="58" spans="1:4" x14ac:dyDescent="0.25">
      <c r="A58" s="26" t="s">
        <v>73</v>
      </c>
      <c r="B58" s="1">
        <v>0</v>
      </c>
      <c r="C58" s="1" t="e">
        <v>#DIV/0!</v>
      </c>
      <c r="D58" s="1" t="e">
        <v>#DIV/0!</v>
      </c>
    </row>
    <row r="59" spans="1:4" ht="29.45" customHeight="1" x14ac:dyDescent="0.25">
      <c r="A59" s="26" t="s">
        <v>74</v>
      </c>
      <c r="B59" s="1">
        <v>0.27090088010221058</v>
      </c>
      <c r="C59" s="1">
        <v>0.25931129548993548</v>
      </c>
      <c r="D59" s="1">
        <v>0.2788098372113828</v>
      </c>
    </row>
    <row r="60" spans="1:4" ht="30" x14ac:dyDescent="0.25">
      <c r="A60" s="14" t="s">
        <v>75</v>
      </c>
      <c r="B60" s="1">
        <v>1.3276654906291001</v>
      </c>
      <c r="C60" s="1">
        <v>0.62115143938909589</v>
      </c>
      <c r="D60" s="1">
        <v>0.56942147081699457</v>
      </c>
    </row>
    <row r="61" spans="1:4" x14ac:dyDescent="0.25">
      <c r="A61" s="13" t="s">
        <v>76</v>
      </c>
      <c r="B61" s="1"/>
      <c r="C61" s="1"/>
      <c r="D61" s="1"/>
    </row>
    <row r="62" spans="1:4" ht="32.1" customHeight="1" x14ac:dyDescent="0.25">
      <c r="A62" s="26" t="s">
        <v>77</v>
      </c>
      <c r="B62" s="1">
        <v>0.98856505389712157</v>
      </c>
      <c r="C62" s="1">
        <v>1.029571932419169</v>
      </c>
      <c r="D62" s="1">
        <v>1.055679527121814</v>
      </c>
    </row>
    <row r="63" spans="1:4" ht="32.1" customHeight="1" x14ac:dyDescent="0.25">
      <c r="A63" s="14" t="s">
        <v>78</v>
      </c>
      <c r="B63" s="1">
        <v>86.451221107922947</v>
      </c>
      <c r="C63" s="1">
        <v>-34.815848955200181</v>
      </c>
      <c r="D63" s="1">
        <v>-18.959922644677309</v>
      </c>
    </row>
    <row r="64" spans="1:4" ht="32.1" customHeight="1" x14ac:dyDescent="0.25">
      <c r="A64" s="14" t="s">
        <v>79</v>
      </c>
      <c r="B64" s="1">
        <v>25.68817945882596</v>
      </c>
      <c r="C64" s="1">
        <v>-26.387808078727438</v>
      </c>
      <c r="D64" s="1">
        <v>-18.549711054365599</v>
      </c>
    </row>
    <row r="65" spans="1:4" ht="30" x14ac:dyDescent="0.25">
      <c r="A65" s="14" t="s">
        <v>80</v>
      </c>
      <c r="B65" s="1">
        <v>24.78203583797621</v>
      </c>
      <c r="C65" s="1">
        <v>-211.13663177925781</v>
      </c>
      <c r="D65" s="1">
        <v>-4515.5697674418607</v>
      </c>
    </row>
    <row r="66" spans="1:4" x14ac:dyDescent="0.25">
      <c r="A66" s="13" t="s">
        <v>81</v>
      </c>
      <c r="B66" s="1"/>
      <c r="C66" s="1"/>
      <c r="D66" s="1"/>
    </row>
    <row r="67" spans="1:4" ht="32.1" customHeight="1" x14ac:dyDescent="0.25">
      <c r="A67" s="26" t="s">
        <v>82</v>
      </c>
      <c r="B67" s="1">
        <v>1.147718459955702</v>
      </c>
      <c r="C67" s="1">
        <v>0.8646299606189094</v>
      </c>
      <c r="D67" s="1">
        <v>0.91638063579897866</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1.828543811626701</v>
      </c>
      <c r="C70" s="1">
        <v>1.655305629978824</v>
      </c>
      <c r="D70" s="1">
        <v>1.612782576490738</v>
      </c>
    </row>
    <row r="71" spans="1:4" s="16" customFormat="1" ht="30" x14ac:dyDescent="0.25">
      <c r="A71" s="14" t="s">
        <v>86</v>
      </c>
      <c r="B71" s="1">
        <v>1.828543811626701</v>
      </c>
      <c r="C71" s="1">
        <v>1.655305629978824</v>
      </c>
      <c r="D71" s="1">
        <v>1.612782576490738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14096023</v>
      </c>
      <c r="C78" s="2">
        <v>13392908</v>
      </c>
      <c r="D78" s="2">
        <v>12447329</v>
      </c>
    </row>
    <row r="79" spans="1:4" x14ac:dyDescent="0.25">
      <c r="A79" s="26" t="s">
        <v>92</v>
      </c>
      <c r="B79" s="2">
        <v>987465</v>
      </c>
      <c r="C79" s="2">
        <v>-3328569</v>
      </c>
      <c r="D79" s="2">
        <v>-4271729</v>
      </c>
    </row>
    <row r="80" spans="1:4" x14ac:dyDescent="0.25">
      <c r="A80" s="26" t="s">
        <v>93</v>
      </c>
      <c r="B80" s="2">
        <v>1896530</v>
      </c>
      <c r="C80" s="2">
        <v>-2279352</v>
      </c>
      <c r="D80" s="2">
        <v>-1398983</v>
      </c>
    </row>
    <row r="81" spans="1:4" x14ac:dyDescent="0.25">
      <c r="A81" s="26" t="s">
        <v>94</v>
      </c>
      <c r="B81" s="2">
        <v>1684959</v>
      </c>
      <c r="C81" s="2">
        <v>0</v>
      </c>
      <c r="D81" s="2">
        <v>0</v>
      </c>
    </row>
    <row r="82" spans="1:4" x14ac:dyDescent="0.25">
      <c r="A82" s="26" t="s">
        <v>95</v>
      </c>
      <c r="B82" s="25">
        <v>0</v>
      </c>
      <c r="C82" s="25">
        <v>2279352</v>
      </c>
      <c r="D82" s="25">
        <v>1398983</v>
      </c>
    </row>
    <row r="83" spans="1:4" ht="15.95" customHeight="1" x14ac:dyDescent="0.25"/>
    <row r="84" spans="1:4" ht="15.75" x14ac:dyDescent="0.25">
      <c r="A84" s="11" t="s">
        <v>96</v>
      </c>
      <c r="B84" s="12">
        <v>2023</v>
      </c>
      <c r="C84" s="12">
        <v>2024</v>
      </c>
      <c r="D84" s="12">
        <v>2025</v>
      </c>
    </row>
    <row r="85" spans="1:4" x14ac:dyDescent="0.25">
      <c r="A85" s="26" t="s">
        <v>97</v>
      </c>
      <c r="B85" s="2">
        <v>56140011</v>
      </c>
      <c r="C85" s="2">
        <v>55369902</v>
      </c>
      <c r="D85" s="2">
        <v>54533114</v>
      </c>
    </row>
    <row r="86" spans="1:4" x14ac:dyDescent="0.25">
      <c r="A86" s="26" t="s">
        <v>98</v>
      </c>
      <c r="B86" s="2">
        <v>55498053</v>
      </c>
      <c r="C86" s="2">
        <v>57007297</v>
      </c>
      <c r="D86" s="2">
        <v>57569492</v>
      </c>
    </row>
    <row r="87" spans="1:4" x14ac:dyDescent="0.25">
      <c r="A87" s="26" t="s">
        <v>99</v>
      </c>
      <c r="B87" s="2">
        <v>641958</v>
      </c>
      <c r="C87" s="2">
        <v>-1637395</v>
      </c>
      <c r="D87" s="2">
        <v>-3036378</v>
      </c>
    </row>
    <row r="88" spans="1:4" x14ac:dyDescent="0.25">
      <c r="A88" s="26" t="s">
        <v>100</v>
      </c>
      <c r="B88" s="2">
        <v>56140011</v>
      </c>
      <c r="C88" s="2">
        <v>55369902</v>
      </c>
      <c r="D88" s="2">
        <v>54533114</v>
      </c>
    </row>
    <row r="89" spans="1:4" x14ac:dyDescent="0.25">
      <c r="A89" s="26" t="s">
        <v>101</v>
      </c>
      <c r="B89" s="2">
        <v>641958</v>
      </c>
      <c r="C89" s="2">
        <v>-1637395</v>
      </c>
      <c r="D89" s="2">
        <v>-3036378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55498053</v>
      </c>
      <c r="C95" s="2">
        <v>57007297</v>
      </c>
      <c r="D95" s="2">
        <v>57569492</v>
      </c>
    </row>
    <row r="96" spans="1:4" x14ac:dyDescent="0.25">
      <c r="A96" s="41" t="s">
        <v>105</v>
      </c>
      <c r="B96" s="2">
        <v>2160451</v>
      </c>
      <c r="C96" s="2">
        <v>-2160365</v>
      </c>
      <c r="D96" s="2">
        <v>-3103525</v>
      </c>
    </row>
    <row r="97" spans="1:4" x14ac:dyDescent="0.25">
      <c r="A97" s="41" t="s">
        <v>106</v>
      </c>
      <c r="B97" s="33">
        <v>25.68817945882596</v>
      </c>
      <c r="C97" s="33">
        <v>-26.387808078727438</v>
      </c>
      <c r="D97" s="33">
        <v>-18.549711054365599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55498053</v>
      </c>
      <c r="C118" s="2">
        <v>57007297</v>
      </c>
      <c r="D118" s="2">
        <v>57569492</v>
      </c>
    </row>
    <row r="119" spans="1:4" x14ac:dyDescent="0.25">
      <c r="A119" s="26" t="s">
        <v>108</v>
      </c>
      <c r="B119" s="2">
        <v>15044934</v>
      </c>
      <c r="C119" s="2">
        <v>14457890</v>
      </c>
      <c r="D119" s="2">
        <v>15321021</v>
      </c>
    </row>
    <row r="136" spans="1:4" x14ac:dyDescent="0.25">
      <c r="A136" s="3" t="s">
        <v>109</v>
      </c>
    </row>
    <row r="138" spans="1:4" x14ac:dyDescent="0.25">
      <c r="A138" s="25"/>
      <c r="B138" s="12">
        <v>2023</v>
      </c>
      <c r="C138" s="12">
        <v>2024</v>
      </c>
      <c r="D138" s="12">
        <v>2025</v>
      </c>
    </row>
    <row r="139" spans="1:4" ht="32.1" customHeight="1" x14ac:dyDescent="0.25">
      <c r="A139" s="26" t="s">
        <v>77</v>
      </c>
      <c r="B139" s="1">
        <v>0.98856505389712157</v>
      </c>
      <c r="C139" s="1">
        <v>1.029571932419169</v>
      </c>
      <c r="D139" s="1">
        <v>1.055679527121814</v>
      </c>
    </row>
    <row r="140" spans="1:4" ht="30" x14ac:dyDescent="0.25">
      <c r="A140" s="14" t="s">
        <v>78</v>
      </c>
      <c r="B140" s="1">
        <v>86.451221107922947</v>
      </c>
      <c r="C140" s="1">
        <v>-34.815848955200181</v>
      </c>
      <c r="D140" s="1">
        <v>-18.959922644677309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11.95343537677258</v>
      </c>
      <c r="C161" s="1">
        <v>-17.02</v>
      </c>
      <c r="D161" s="1">
        <v>-11.24</v>
      </c>
    </row>
    <row r="162" spans="1:4" x14ac:dyDescent="0.25">
      <c r="A162" s="26" t="s">
        <v>69</v>
      </c>
      <c r="B162" s="1">
        <v>7.0052737570022412</v>
      </c>
      <c r="C162" s="1">
        <v>-24.853220824036121</v>
      </c>
      <c r="D162" s="1">
        <v>-34.318438919707191</v>
      </c>
    </row>
    <row r="163" spans="1:4" x14ac:dyDescent="0.25">
      <c r="A163" s="26" t="s">
        <v>70</v>
      </c>
      <c r="B163" s="1">
        <v>3.0013513891188941</v>
      </c>
      <c r="C163" s="1">
        <v>-4.12</v>
      </c>
      <c r="D163" s="1">
        <v>-2.57</v>
      </c>
    </row>
    <row r="164" spans="1:4" x14ac:dyDescent="0.25">
      <c r="A164" s="26" t="s">
        <v>71</v>
      </c>
      <c r="B164" s="1">
        <v>262.47184395240811</v>
      </c>
      <c r="C164" s="1">
        <v>139.21</v>
      </c>
      <c r="D164" s="1">
        <v>46.07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1.828543811626701</v>
      </c>
      <c r="C185" s="1">
        <v>1.655305629978824</v>
      </c>
      <c r="D185" s="1">
        <v>1.612782576490738</v>
      </c>
    </row>
    <row r="186" spans="1:4" ht="30" x14ac:dyDescent="0.25">
      <c r="A186" s="14" t="s">
        <v>86</v>
      </c>
      <c r="B186" s="1">
        <v>1.828543811626701</v>
      </c>
      <c r="C186" s="1">
        <v>1.655305629978824</v>
      </c>
      <c r="D186" s="1">
        <v>1.612782576490738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5535662</v>
      </c>
      <c r="C2" s="8"/>
      <c r="D2" s="9"/>
    </row>
    <row r="3" spans="1:4" x14ac:dyDescent="0.25">
      <c r="A3" s="26" t="s">
        <v>2</v>
      </c>
      <c r="B3" s="34">
        <v>4030001418557</v>
      </c>
      <c r="C3" s="23"/>
      <c r="D3" s="24"/>
    </row>
    <row r="4" spans="1:4" ht="31.35" customHeight="1" x14ac:dyDescent="0.25">
      <c r="A4" s="26" t="s">
        <v>3</v>
      </c>
      <c r="B4" s="324" t="s">
        <v>1575</v>
      </c>
      <c r="C4" s="305"/>
      <c r="D4" s="306"/>
    </row>
    <row r="5" spans="1:4" x14ac:dyDescent="0.25">
      <c r="A5" s="26" t="s">
        <v>5</v>
      </c>
      <c r="B5" s="4" t="s">
        <v>1576</v>
      </c>
      <c r="C5" s="23" t="s">
        <v>1577</v>
      </c>
      <c r="D5" s="24"/>
    </row>
    <row r="6" spans="1:4" x14ac:dyDescent="0.25">
      <c r="A6" s="26" t="s">
        <v>9</v>
      </c>
      <c r="B6" s="32"/>
      <c r="C6" s="16"/>
      <c r="D6" s="29"/>
    </row>
    <row r="7" spans="1:4" x14ac:dyDescent="0.25">
      <c r="A7" s="26" t="s">
        <v>10</v>
      </c>
      <c r="B7" s="32"/>
      <c r="C7" s="16"/>
      <c r="D7" s="29"/>
    </row>
    <row r="8" spans="1:4" x14ac:dyDescent="0.25">
      <c r="A8" s="26" t="s">
        <v>11</v>
      </c>
      <c r="B8" s="4" t="s">
        <v>1578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1579</v>
      </c>
      <c r="C14" s="23"/>
      <c r="D14" s="24"/>
    </row>
    <row r="15" spans="1:4" x14ac:dyDescent="0.25">
      <c r="A15" s="26" t="s">
        <v>24</v>
      </c>
      <c r="B15" s="4" t="s">
        <v>419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1580</v>
      </c>
      <c r="C18" s="310" t="s">
        <v>1581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1582</v>
      </c>
      <c r="C21" s="25" t="s">
        <v>1583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105.28959489239431</v>
      </c>
      <c r="C53" s="1">
        <v>22.555395532707259</v>
      </c>
      <c r="D53" s="1">
        <v>22.735001297524761</v>
      </c>
    </row>
    <row r="54" spans="1:4" x14ac:dyDescent="0.25">
      <c r="A54" s="26" t="s">
        <v>69</v>
      </c>
      <c r="B54" s="1">
        <v>-6.3398181452661042</v>
      </c>
      <c r="C54" s="1">
        <v>-73.754252781131441</v>
      </c>
      <c r="D54" s="1">
        <v>-69.872799293260158</v>
      </c>
    </row>
    <row r="55" spans="1:4" x14ac:dyDescent="0.25">
      <c r="A55" s="26" t="s">
        <v>70</v>
      </c>
      <c r="B55" s="1">
        <v>24.546421711605451</v>
      </c>
      <c r="C55" s="1">
        <v>4.7196857249451813</v>
      </c>
      <c r="D55" s="1">
        <v>4.4256458864733306</v>
      </c>
    </row>
    <row r="56" spans="1:4" x14ac:dyDescent="0.25">
      <c r="A56" s="26" t="s">
        <v>71</v>
      </c>
      <c r="B56" s="1">
        <v>34.883573433176572</v>
      </c>
      <c r="C56" s="1">
        <v>7.0465135377288064</v>
      </c>
      <c r="D56" s="1">
        <v>6.8886164296340224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0.5598412495468954</v>
      </c>
      <c r="C59" s="1">
        <v>0.44638810546481172</v>
      </c>
      <c r="D59" s="1">
        <v>0.40146521102435478</v>
      </c>
    </row>
    <row r="60" spans="1:4" ht="30" x14ac:dyDescent="0.25">
      <c r="A60" s="14" t="s">
        <v>75</v>
      </c>
      <c r="B60" s="1">
        <v>0.59120771365396196</v>
      </c>
      <c r="C60" s="1">
        <v>0.27759686483502721</v>
      </c>
      <c r="D60" s="1">
        <v>0.2493345467587012</v>
      </c>
    </row>
    <row r="61" spans="1:4" x14ac:dyDescent="0.25">
      <c r="A61" s="13" t="s">
        <v>76</v>
      </c>
      <c r="B61" s="1"/>
      <c r="C61" s="1"/>
      <c r="D61" s="1"/>
    </row>
    <row r="62" spans="1:4" ht="32.1" customHeight="1" x14ac:dyDescent="0.25">
      <c r="A62" s="26" t="s">
        <v>77</v>
      </c>
      <c r="B62" s="1">
        <v>0.29633293565445928</v>
      </c>
      <c r="C62" s="1">
        <v>0.33020979812572598</v>
      </c>
      <c r="D62" s="1">
        <v>0.35754212305467897</v>
      </c>
    </row>
    <row r="63" spans="1:4" ht="32.1" customHeight="1" x14ac:dyDescent="0.25">
      <c r="A63" s="14" t="s">
        <v>78</v>
      </c>
      <c r="B63" s="1">
        <v>0.42112662460629668</v>
      </c>
      <c r="C63" s="1">
        <v>0.49300482031791443</v>
      </c>
      <c r="D63" s="1">
        <v>0.55652228089205769</v>
      </c>
    </row>
    <row r="64" spans="1:4" ht="32.1" customHeight="1" x14ac:dyDescent="0.25">
      <c r="A64" s="14" t="s">
        <v>79</v>
      </c>
      <c r="B64" s="1">
        <v>39.517030469590843</v>
      </c>
      <c r="C64" s="1">
        <v>-2.3863101197298882</v>
      </c>
      <c r="D64" s="1">
        <v>-3.3329224639628028</v>
      </c>
    </row>
    <row r="65" spans="1:4" ht="30" x14ac:dyDescent="0.25">
      <c r="A65" s="14" t="s">
        <v>80</v>
      </c>
      <c r="B65" s="1">
        <v>-44.797647515026178</v>
      </c>
      <c r="C65" s="1">
        <v>-42.109528748915757</v>
      </c>
      <c r="D65" s="1">
        <v>-1364.4761663285999</v>
      </c>
    </row>
    <row r="66" spans="1:4" x14ac:dyDescent="0.25">
      <c r="A66" s="13" t="s">
        <v>81</v>
      </c>
      <c r="B66" s="1"/>
      <c r="C66" s="1"/>
      <c r="D66" s="1"/>
    </row>
    <row r="67" spans="1:4" ht="32.1" customHeight="1" x14ac:dyDescent="0.25">
      <c r="A67" s="26" t="s">
        <v>82</v>
      </c>
      <c r="B67" s="1">
        <v>2.1015224191364279</v>
      </c>
      <c r="C67" s="1">
        <v>1.157034005048077</v>
      </c>
      <c r="D67" s="1">
        <v>1.1491851187619959</v>
      </c>
    </row>
    <row r="68" spans="1:4" ht="30" x14ac:dyDescent="0.25">
      <c r="A68" s="14" t="s">
        <v>83</v>
      </c>
      <c r="B68" s="1">
        <v>0.70270794286822202</v>
      </c>
      <c r="C68" s="1">
        <v>6.5748006858659058E-2</v>
      </c>
      <c r="D68" s="1">
        <v>4.9019607843137254E-3</v>
      </c>
    </row>
    <row r="69" spans="1:4" ht="32.1" customHeight="1" x14ac:dyDescent="0.25">
      <c r="A69" s="13" t="s">
        <v>84</v>
      </c>
      <c r="B69" s="1"/>
      <c r="C69" s="1"/>
      <c r="D69" s="1"/>
    </row>
    <row r="70" spans="1:4" ht="32.1" customHeight="1" x14ac:dyDescent="0.25">
      <c r="A70" s="14" t="s">
        <v>85</v>
      </c>
      <c r="B70" s="1">
        <v>2.8970574478909201</v>
      </c>
      <c r="C70" s="1">
        <v>2.6259191234497639</v>
      </c>
      <c r="D70" s="1">
        <v>2.536060187595528</v>
      </c>
    </row>
    <row r="71" spans="1:4" s="16" customFormat="1" ht="30" x14ac:dyDescent="0.25">
      <c r="A71" s="14" t="s">
        <v>86</v>
      </c>
      <c r="B71" s="1">
        <v>2.8970574478909201</v>
      </c>
      <c r="C71" s="1">
        <v>2.6259191234497639</v>
      </c>
      <c r="D71" s="1">
        <v>2.536060187595528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21866684</v>
      </c>
      <c r="C78" s="2">
        <v>22182249</v>
      </c>
      <c r="D78" s="2">
        <v>23105532</v>
      </c>
    </row>
    <row r="79" spans="1:4" x14ac:dyDescent="0.25">
      <c r="A79" s="26" t="s">
        <v>92</v>
      </c>
      <c r="B79" s="2">
        <v>-1386308</v>
      </c>
      <c r="C79" s="2">
        <v>-16360352</v>
      </c>
      <c r="D79" s="2">
        <v>-16144482</v>
      </c>
    </row>
    <row r="80" spans="1:4" x14ac:dyDescent="0.25">
      <c r="A80" s="26" t="s">
        <v>93</v>
      </c>
      <c r="B80" s="2">
        <v>25604492</v>
      </c>
      <c r="C80" s="2">
        <v>5679270</v>
      </c>
      <c r="D80" s="2">
        <v>5843744</v>
      </c>
    </row>
    <row r="81" spans="1:4" x14ac:dyDescent="0.25">
      <c r="A81" s="26" t="s">
        <v>94</v>
      </c>
      <c r="B81" s="2">
        <v>23023343</v>
      </c>
      <c r="C81" s="2">
        <v>5003294</v>
      </c>
      <c r="D81" s="2">
        <v>5253043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93795109</v>
      </c>
      <c r="C85" s="2">
        <v>106009050</v>
      </c>
      <c r="D85" s="2">
        <v>118695511</v>
      </c>
    </row>
    <row r="86" spans="1:4" x14ac:dyDescent="0.25">
      <c r="A86" s="26" t="s">
        <v>98</v>
      </c>
      <c r="B86" s="2">
        <v>27794580</v>
      </c>
      <c r="C86" s="2">
        <v>35005227</v>
      </c>
      <c r="D86" s="2">
        <v>42438645</v>
      </c>
    </row>
    <row r="87" spans="1:4" x14ac:dyDescent="0.25">
      <c r="A87" s="26" t="s">
        <v>99</v>
      </c>
      <c r="B87" s="2">
        <v>66000529</v>
      </c>
      <c r="C87" s="2">
        <v>71003823</v>
      </c>
      <c r="D87" s="2">
        <v>76256866</v>
      </c>
    </row>
    <row r="88" spans="1:4" x14ac:dyDescent="0.25">
      <c r="A88" s="26" t="s">
        <v>100</v>
      </c>
      <c r="B88" s="2">
        <v>93795109</v>
      </c>
      <c r="C88" s="2">
        <v>106009050</v>
      </c>
      <c r="D88" s="2">
        <v>118695511</v>
      </c>
    </row>
    <row r="89" spans="1:4" x14ac:dyDescent="0.25">
      <c r="A89" s="26" t="s">
        <v>101</v>
      </c>
      <c r="B89" s="2">
        <v>66000529</v>
      </c>
      <c r="C89" s="2">
        <v>71003823</v>
      </c>
      <c r="D89" s="2">
        <v>76256866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27794580</v>
      </c>
      <c r="C95" s="2">
        <v>35005227</v>
      </c>
      <c r="D95" s="2">
        <v>42438645</v>
      </c>
    </row>
    <row r="96" spans="1:4" x14ac:dyDescent="0.25">
      <c r="A96" s="41" t="s">
        <v>105</v>
      </c>
      <c r="B96" s="2">
        <v>703357</v>
      </c>
      <c r="C96" s="2">
        <v>-14669186</v>
      </c>
      <c r="D96" s="2">
        <v>-12733163</v>
      </c>
    </row>
    <row r="97" spans="1:4" x14ac:dyDescent="0.25">
      <c r="A97" s="41" t="s">
        <v>106</v>
      </c>
      <c r="B97" s="33">
        <v>39.517030469590843</v>
      </c>
      <c r="C97" s="33">
        <v>-2.3863101197298882</v>
      </c>
      <c r="D97" s="33">
        <v>-3.3329224639628028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27794580</v>
      </c>
      <c r="C118" s="2">
        <v>35005227</v>
      </c>
      <c r="D118" s="2">
        <v>42438645</v>
      </c>
    </row>
    <row r="119" spans="1:4" x14ac:dyDescent="0.25">
      <c r="A119" s="26" t="s">
        <v>108</v>
      </c>
      <c r="B119" s="2">
        <v>48866684</v>
      </c>
      <c r="C119" s="2">
        <v>44595100</v>
      </c>
      <c r="D119" s="2">
        <v>45105532</v>
      </c>
    </row>
    <row r="136" spans="1:4" x14ac:dyDescent="0.25">
      <c r="A136" s="3" t="s">
        <v>109</v>
      </c>
    </row>
    <row r="138" spans="1:4" x14ac:dyDescent="0.25">
      <c r="A138" s="25"/>
      <c r="B138" s="12">
        <v>2023</v>
      </c>
      <c r="C138" s="12">
        <v>2024</v>
      </c>
      <c r="D138" s="12">
        <v>2025</v>
      </c>
    </row>
    <row r="139" spans="1:4" ht="32.1" customHeight="1" x14ac:dyDescent="0.25">
      <c r="A139" s="26" t="s">
        <v>77</v>
      </c>
      <c r="B139" s="1">
        <v>0.29633293565445928</v>
      </c>
      <c r="C139" s="1">
        <v>0.33020979812572598</v>
      </c>
      <c r="D139" s="1">
        <v>0.35754212305467897</v>
      </c>
    </row>
    <row r="140" spans="1:4" ht="30" x14ac:dyDescent="0.25">
      <c r="A140" s="14" t="s">
        <v>78</v>
      </c>
      <c r="B140" s="1">
        <v>0.42112662460629668</v>
      </c>
      <c r="C140" s="1">
        <v>0.49300482031791443</v>
      </c>
      <c r="D140" s="1">
        <v>0.55652228089205769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105.28959489239431</v>
      </c>
      <c r="C161" s="1">
        <v>22.555395532707259</v>
      </c>
      <c r="D161" s="1">
        <v>22.735001297524761</v>
      </c>
    </row>
    <row r="162" spans="1:4" x14ac:dyDescent="0.25">
      <c r="A162" s="26" t="s">
        <v>69</v>
      </c>
      <c r="B162" s="1">
        <v>-6.3398181452661042</v>
      </c>
      <c r="C162" s="1">
        <v>-73.754252781131441</v>
      </c>
      <c r="D162" s="1">
        <v>-69.872799293260158</v>
      </c>
    </row>
    <row r="163" spans="1:4" x14ac:dyDescent="0.25">
      <c r="A163" s="26" t="s">
        <v>70</v>
      </c>
      <c r="B163" s="1">
        <v>24.546421711605451</v>
      </c>
      <c r="C163" s="1">
        <v>4.7196857249451813</v>
      </c>
      <c r="D163" s="1">
        <v>4.4256458864733306</v>
      </c>
    </row>
    <row r="164" spans="1:4" x14ac:dyDescent="0.25">
      <c r="A164" s="26" t="s">
        <v>71</v>
      </c>
      <c r="B164" s="1">
        <v>34.883573433176572</v>
      </c>
      <c r="C164" s="1">
        <v>7.0465135377288064</v>
      </c>
      <c r="D164" s="1">
        <v>6.8886164296340224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2.8970574478909201</v>
      </c>
      <c r="C185" s="1">
        <v>2.6259191234497639</v>
      </c>
      <c r="D185" s="1">
        <v>2.536060187595528</v>
      </c>
    </row>
    <row r="186" spans="1:4" ht="30" x14ac:dyDescent="0.25">
      <c r="A186" s="14" t="s">
        <v>86</v>
      </c>
      <c r="B186" s="1">
        <v>2.8970574478909201</v>
      </c>
      <c r="C186" s="1">
        <v>2.6259191234497639</v>
      </c>
      <c r="D186" s="1">
        <v>2.536060187595528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6927793</v>
      </c>
      <c r="C2" s="8"/>
      <c r="D2" s="9"/>
    </row>
    <row r="3" spans="1:4" x14ac:dyDescent="0.25">
      <c r="A3" s="26" t="s">
        <v>2</v>
      </c>
      <c r="B3" s="34">
        <v>4002014535109</v>
      </c>
      <c r="C3" s="23"/>
      <c r="D3" s="24"/>
    </row>
    <row r="4" spans="1:4" ht="31.35" customHeight="1" x14ac:dyDescent="0.25">
      <c r="A4" s="26" t="s">
        <v>3</v>
      </c>
      <c r="B4" s="324" t="s">
        <v>146</v>
      </c>
      <c r="C4" s="305"/>
      <c r="D4" s="306"/>
    </row>
    <row r="5" spans="1:4" x14ac:dyDescent="0.25">
      <c r="A5" s="26" t="s">
        <v>5</v>
      </c>
      <c r="B5" s="4" t="s">
        <v>551</v>
      </c>
      <c r="C5" s="23" t="s">
        <v>577</v>
      </c>
      <c r="D5" s="24" t="s">
        <v>578</v>
      </c>
    </row>
    <row r="6" spans="1:4" x14ac:dyDescent="0.25">
      <c r="A6" s="26" t="s">
        <v>9</v>
      </c>
      <c r="B6" s="32"/>
      <c r="C6" s="16"/>
      <c r="D6" s="29"/>
    </row>
    <row r="7" spans="1:4" x14ac:dyDescent="0.25">
      <c r="A7" s="26" t="s">
        <v>10</v>
      </c>
      <c r="B7" s="67">
        <v>41667.634027777778</v>
      </c>
      <c r="C7" s="16"/>
      <c r="D7" s="29"/>
    </row>
    <row r="8" spans="1:4" x14ac:dyDescent="0.25">
      <c r="A8" s="26" t="s">
        <v>11</v>
      </c>
      <c r="B8" s="4" t="s">
        <v>609</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1537500</v>
      </c>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54">
        <v>1537500</v>
      </c>
      <c r="C16" s="16"/>
      <c r="D16" s="29"/>
    </row>
    <row r="17" spans="1:11" x14ac:dyDescent="0.25">
      <c r="A17" s="26" t="s">
        <v>27</v>
      </c>
      <c r="B17" s="4" t="s">
        <v>541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99" t="s">
        <v>34</v>
      </c>
      <c r="C21" s="99" t="s">
        <v>610</v>
      </c>
      <c r="D21" s="25"/>
    </row>
    <row r="22" spans="1:11" x14ac:dyDescent="0.25">
      <c r="A22" s="26" t="s">
        <v>521</v>
      </c>
      <c r="B22" s="25"/>
      <c r="C22" s="25"/>
      <c r="D22" s="25"/>
      <c r="G22" s="16"/>
      <c r="H22" s="98"/>
      <c r="I22" s="16"/>
      <c r="J22" s="16"/>
      <c r="K22" s="16"/>
    </row>
    <row r="23" spans="1:11" x14ac:dyDescent="0.25">
      <c r="A23" s="99" t="s">
        <v>37</v>
      </c>
      <c r="B23" s="99" t="s">
        <v>34</v>
      </c>
      <c r="C23" s="99" t="s">
        <v>610</v>
      </c>
      <c r="D23" s="25"/>
      <c r="G23" s="16"/>
      <c r="H23" s="98"/>
      <c r="I23" s="16"/>
      <c r="J23" s="16"/>
      <c r="K23" s="16"/>
    </row>
    <row r="24" spans="1:11" x14ac:dyDescent="0.25">
      <c r="A24" s="99" t="s">
        <v>38</v>
      </c>
      <c r="B24" s="99" t="s">
        <v>611</v>
      </c>
      <c r="C24" s="99" t="s">
        <v>585</v>
      </c>
      <c r="D24" s="25"/>
      <c r="G24" s="16"/>
      <c r="H24" s="98"/>
      <c r="I24" s="16"/>
      <c r="J24" s="16"/>
      <c r="K24" s="16"/>
    </row>
    <row r="25" spans="1:11" x14ac:dyDescent="0.25">
      <c r="A25" s="99" t="s">
        <v>38</v>
      </c>
      <c r="B25" s="99" t="s">
        <v>612</v>
      </c>
      <c r="C25" s="99" t="s">
        <v>613</v>
      </c>
      <c r="D25" s="25"/>
      <c r="G25" s="16"/>
      <c r="H25" s="16"/>
      <c r="I25" s="16"/>
      <c r="J25" s="16"/>
      <c r="K25" s="16"/>
    </row>
    <row r="26" spans="1:11" x14ac:dyDescent="0.25">
      <c r="A26" s="99" t="s">
        <v>38</v>
      </c>
      <c r="B26" s="99" t="s">
        <v>574</v>
      </c>
      <c r="C26" s="99" t="s">
        <v>575</v>
      </c>
      <c r="D26" s="25"/>
      <c r="G26" s="16"/>
      <c r="H26" s="98"/>
      <c r="I26" s="16"/>
      <c r="J26" s="16"/>
      <c r="K26" s="16"/>
    </row>
    <row r="27" spans="1:11" x14ac:dyDescent="0.25">
      <c r="A27" s="99" t="s">
        <v>38</v>
      </c>
      <c r="B27" s="99" t="s">
        <v>614</v>
      </c>
      <c r="C27" s="99" t="s">
        <v>615</v>
      </c>
      <c r="D27" s="25"/>
      <c r="G27" s="16"/>
      <c r="H27" s="16"/>
      <c r="I27" s="16"/>
      <c r="J27" s="16"/>
      <c r="K27" s="16"/>
    </row>
    <row r="28" spans="1:11" x14ac:dyDescent="0.25">
      <c r="A28" s="25"/>
      <c r="B28" s="25"/>
      <c r="C28" s="25"/>
      <c r="D28" s="25"/>
      <c r="G28" s="16"/>
      <c r="H28" s="16"/>
      <c r="I28" s="16"/>
      <c r="J28" s="16"/>
      <c r="K28" s="16"/>
    </row>
    <row r="29" spans="1:11" x14ac:dyDescent="0.25">
      <c r="A29" s="25"/>
      <c r="B29" s="25"/>
      <c r="C29" s="25"/>
      <c r="D29" s="25"/>
    </row>
    <row r="30" spans="1:11" x14ac:dyDescent="0.25">
      <c r="A30" s="26" t="s">
        <v>47</v>
      </c>
      <c r="B30" s="25">
        <v>0</v>
      </c>
      <c r="C30" s="25"/>
      <c r="D30" s="25"/>
    </row>
    <row r="31" spans="1:11" x14ac:dyDescent="0.25">
      <c r="A31" s="26" t="s">
        <v>1884</v>
      </c>
      <c r="B31" s="25">
        <v>0</v>
      </c>
    </row>
    <row r="32" spans="1:11"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00" t="s">
        <v>616</v>
      </c>
      <c r="C36" s="301"/>
      <c r="D36" s="302"/>
      <c r="E36" s="16"/>
      <c r="M36" s="16"/>
      <c r="N36" s="16"/>
      <c r="O36" s="16"/>
      <c r="P36" s="16"/>
      <c r="Q36" s="16"/>
      <c r="R36" s="16"/>
    </row>
    <row r="37" spans="1:18" x14ac:dyDescent="0.25">
      <c r="A37" s="35" t="s">
        <v>52</v>
      </c>
      <c r="B37" s="314">
        <v>6150</v>
      </c>
      <c r="C37" s="301"/>
      <c r="D37" s="302"/>
      <c r="E37" s="16"/>
      <c r="F37" s="16"/>
      <c r="G37" s="16"/>
      <c r="H37" s="16"/>
      <c r="I37" s="16"/>
      <c r="J37" s="16"/>
      <c r="K37" s="16"/>
      <c r="L37" s="16"/>
      <c r="M37" s="16"/>
      <c r="N37" s="16"/>
      <c r="O37" s="16"/>
      <c r="P37" s="16"/>
      <c r="Q37" s="16"/>
      <c r="R37" s="16"/>
    </row>
    <row r="38" spans="1:18" x14ac:dyDescent="0.25">
      <c r="A38" s="35" t="s">
        <v>53</v>
      </c>
      <c r="B38" s="300">
        <v>250</v>
      </c>
      <c r="C38" s="301"/>
      <c r="D38" s="302"/>
      <c r="E38" s="16"/>
      <c r="F38" s="16"/>
      <c r="G38" s="16"/>
      <c r="H38" s="16"/>
      <c r="I38" s="16"/>
      <c r="J38" s="16"/>
      <c r="K38" s="16"/>
      <c r="L38" s="16"/>
      <c r="M38" s="16"/>
      <c r="N38" s="16"/>
      <c r="O38" s="16"/>
      <c r="P38" s="16"/>
      <c r="Q38" s="16"/>
      <c r="R38" s="16"/>
    </row>
    <row r="39" spans="1:18" ht="27.6" customHeight="1" x14ac:dyDescent="0.25">
      <c r="A39" s="35" t="s">
        <v>54</v>
      </c>
      <c r="B39" s="300" t="s">
        <v>541</v>
      </c>
      <c r="C39" s="301"/>
      <c r="D39" s="302"/>
      <c r="E39" s="16"/>
      <c r="F39" s="16"/>
      <c r="G39" s="16"/>
      <c r="H39" s="16"/>
      <c r="I39" s="16"/>
      <c r="J39" s="16"/>
      <c r="K39" s="16"/>
      <c r="L39" s="16"/>
      <c r="M39" s="16"/>
      <c r="N39" s="16"/>
      <c r="O39" s="16"/>
      <c r="P39" s="16"/>
      <c r="Q39" s="16"/>
      <c r="R39" s="16"/>
    </row>
    <row r="40" spans="1:18" ht="30" x14ac:dyDescent="0.25">
      <c r="A40" s="35" t="s">
        <v>55</v>
      </c>
      <c r="B40" s="241" t="s">
        <v>604</v>
      </c>
      <c r="C40" s="23"/>
      <c r="D40" s="24"/>
      <c r="E40" s="16"/>
      <c r="F40" s="16"/>
      <c r="G40" s="16"/>
      <c r="H40" s="16"/>
      <c r="I40" s="16"/>
      <c r="J40" s="16"/>
      <c r="K40" s="16"/>
      <c r="L40" s="16"/>
      <c r="M40" s="16"/>
      <c r="N40" s="16"/>
      <c r="O40" s="16"/>
      <c r="P40" s="16"/>
      <c r="Q40" s="16"/>
      <c r="R40" s="16"/>
    </row>
    <row r="41" spans="1:18" x14ac:dyDescent="0.25">
      <c r="A41" s="35" t="s">
        <v>56</v>
      </c>
      <c r="B41" s="64">
        <v>100</v>
      </c>
      <c r="C41" s="62"/>
      <c r="D41" s="63"/>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2726.1845179820011</v>
      </c>
      <c r="C53" s="1">
        <v>204.09602942543421</v>
      </c>
      <c r="D53" s="1">
        <v>157.26059654631081</v>
      </c>
    </row>
    <row r="54" spans="1:4" x14ac:dyDescent="0.25">
      <c r="A54" s="26" t="s">
        <v>69</v>
      </c>
      <c r="B54" s="1">
        <v>-1904.663244937416</v>
      </c>
      <c r="C54" s="1">
        <v>-2472.4915110541888</v>
      </c>
      <c r="D54" s="1">
        <v>-75265.142939767</v>
      </c>
    </row>
    <row r="55" spans="1:4" x14ac:dyDescent="0.25">
      <c r="A55" s="26" t="s">
        <v>70</v>
      </c>
      <c r="B55" s="1">
        <v>68.429197516453399</v>
      </c>
      <c r="C55" s="1">
        <v>8.3113610735552932</v>
      </c>
      <c r="D55" s="1">
        <v>0.209366109062877</v>
      </c>
    </row>
    <row r="56" spans="1:4" x14ac:dyDescent="0.25">
      <c r="A56" s="26" t="s">
        <v>71</v>
      </c>
      <c r="B56" s="1">
        <v>100.3877267837461</v>
      </c>
      <c r="C56" s="1">
        <v>11.890287371241699</v>
      </c>
      <c r="D56" s="1">
        <v>0.27593458147161237</v>
      </c>
    </row>
    <row r="57" spans="1:4" x14ac:dyDescent="0.25">
      <c r="A57" s="13" t="s">
        <v>72</v>
      </c>
      <c r="B57" s="1"/>
      <c r="C57" s="1"/>
      <c r="D57" s="1"/>
    </row>
    <row r="58" spans="1:4" x14ac:dyDescent="0.25">
      <c r="A58" s="26" t="s">
        <v>73</v>
      </c>
      <c r="B58" s="1">
        <v>0</v>
      </c>
      <c r="C58" s="1">
        <v>0</v>
      </c>
      <c r="D58" s="1" t="e">
        <v>#DIV/0!</v>
      </c>
    </row>
    <row r="59" spans="1:4" ht="29.45" customHeight="1" x14ac:dyDescent="0.25">
      <c r="A59" s="26" t="s">
        <v>74</v>
      </c>
      <c r="B59" s="1">
        <v>1.347495774559665</v>
      </c>
      <c r="C59" s="1">
        <v>1.1880045016697349</v>
      </c>
      <c r="D59" s="1">
        <v>0.96563086630281769</v>
      </c>
    </row>
    <row r="60" spans="1:4" ht="30" x14ac:dyDescent="0.25">
      <c r="A60" s="14" t="s">
        <v>75</v>
      </c>
      <c r="B60" s="1">
        <v>4.0951109643207726</v>
      </c>
      <c r="C60" s="1">
        <v>3.5002756824094972</v>
      </c>
      <c r="D60" s="1">
        <v>0.1008766172202045</v>
      </c>
    </row>
    <row r="61" spans="1:4" x14ac:dyDescent="0.25">
      <c r="A61" s="13" t="s">
        <v>76</v>
      </c>
      <c r="B61" s="1"/>
      <c r="C61" s="1"/>
      <c r="D61" s="1"/>
    </row>
    <row r="62" spans="1:4" ht="32.1" customHeight="1" x14ac:dyDescent="0.25">
      <c r="A62" s="26" t="s">
        <v>77</v>
      </c>
      <c r="B62" s="1">
        <v>0.31835096073185692</v>
      </c>
      <c r="C62" s="1">
        <v>0.30099577797779131</v>
      </c>
      <c r="D62" s="1">
        <v>0.24124729873911729</v>
      </c>
    </row>
    <row r="63" spans="1:4" ht="32.1" customHeight="1" x14ac:dyDescent="0.25">
      <c r="A63" s="14" t="s">
        <v>78</v>
      </c>
      <c r="B63" s="1">
        <v>0.46703060136878721</v>
      </c>
      <c r="C63" s="1">
        <v>0.43060652353002249</v>
      </c>
      <c r="D63" s="1">
        <v>0.31795247428868012</v>
      </c>
    </row>
    <row r="64" spans="1:4" ht="32.1" customHeight="1" x14ac:dyDescent="0.25">
      <c r="A64" s="14" t="s">
        <v>79</v>
      </c>
      <c r="B64" s="1">
        <v>-0.6784655798169632</v>
      </c>
      <c r="C64" s="1">
        <v>-0.30395214411194288</v>
      </c>
      <c r="D64" s="1">
        <v>-0.24075876406087701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2.359682166275987</v>
      </c>
      <c r="C67" s="1">
        <v>1.079337882573536</v>
      </c>
      <c r="D67" s="1">
        <v>1.002086648952182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1.259790268680882</v>
      </c>
      <c r="C70" s="1">
        <v>1.436873568542506</v>
      </c>
      <c r="D70" s="1">
        <v>1.275575444217653</v>
      </c>
    </row>
    <row r="71" spans="1:4" s="16" customFormat="1" ht="30" x14ac:dyDescent="0.25">
      <c r="A71" s="14" t="s">
        <v>86</v>
      </c>
      <c r="B71" s="1">
        <v>1.207370157063115</v>
      </c>
      <c r="C71" s="1">
        <v>1.436873568542506</v>
      </c>
      <c r="D71" s="1">
        <v>1.275575444217653</v>
      </c>
    </row>
    <row r="72" spans="1:4" ht="15.95" customHeight="1" x14ac:dyDescent="0.25">
      <c r="A72" s="10" t="s">
        <v>87</v>
      </c>
      <c r="B72" s="25"/>
      <c r="C72" s="25"/>
      <c r="D72" s="25"/>
    </row>
    <row r="73" spans="1:4" ht="15.95" customHeight="1" x14ac:dyDescent="0.25">
      <c r="A73" s="43" t="s">
        <v>88</v>
      </c>
      <c r="B73" s="33">
        <f>B79/250</f>
        <v>-68013.695999999996</v>
      </c>
      <c r="C73" s="33">
        <f>C79/250</f>
        <v>-158532.89199999999</v>
      </c>
      <c r="D73" s="33">
        <f>D79/250</f>
        <v>-145749.44399999999</v>
      </c>
    </row>
    <row r="74" spans="1:4" s="16" customFormat="1" x14ac:dyDescent="0.25">
      <c r="A74" s="43" t="s">
        <v>89</v>
      </c>
      <c r="B74" s="33">
        <f>B86/250</f>
        <v>45289.563999999998</v>
      </c>
      <c r="C74" s="33">
        <f>C86/250</f>
        <v>47392.256000000001</v>
      </c>
      <c r="D74" s="33">
        <f>D86/250</f>
        <v>35090.455999999998</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892726</v>
      </c>
      <c r="C78" s="2">
        <v>1602967</v>
      </c>
      <c r="D78" s="2">
        <v>48412</v>
      </c>
    </row>
    <row r="79" spans="1:4" x14ac:dyDescent="0.25">
      <c r="A79" s="26" t="s">
        <v>92</v>
      </c>
      <c r="B79" s="2">
        <v>-17003424</v>
      </c>
      <c r="C79" s="2">
        <v>-39633223</v>
      </c>
      <c r="D79" s="2">
        <v>-36437361</v>
      </c>
    </row>
    <row r="80" spans="1:4" x14ac:dyDescent="0.25">
      <c r="A80" s="26" t="s">
        <v>93</v>
      </c>
      <c r="B80" s="2">
        <v>24337358</v>
      </c>
      <c r="C80" s="2">
        <v>3271592</v>
      </c>
      <c r="D80" s="2">
        <v>76133</v>
      </c>
    </row>
    <row r="81" spans="1:4" x14ac:dyDescent="0.25">
      <c r="A81" s="26" t="s">
        <v>94</v>
      </c>
      <c r="B81" s="2">
        <v>24337358</v>
      </c>
      <c r="C81" s="2">
        <v>3271592</v>
      </c>
      <c r="D81" s="2">
        <v>76133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35565751</v>
      </c>
      <c r="C85" s="2">
        <v>39362891</v>
      </c>
      <c r="D85" s="2">
        <v>36363574</v>
      </c>
    </row>
    <row r="86" spans="1:4" x14ac:dyDescent="0.25">
      <c r="A86" s="26" t="s">
        <v>98</v>
      </c>
      <c r="B86" s="2">
        <v>11322391</v>
      </c>
      <c r="C86" s="2">
        <v>11848064</v>
      </c>
      <c r="D86" s="2">
        <v>8772614</v>
      </c>
    </row>
    <row r="87" spans="1:4" x14ac:dyDescent="0.25">
      <c r="A87" s="26" t="s">
        <v>99</v>
      </c>
      <c r="B87" s="2">
        <v>24243360</v>
      </c>
      <c r="C87" s="2">
        <v>27514827</v>
      </c>
      <c r="D87" s="2">
        <v>27590960</v>
      </c>
    </row>
    <row r="88" spans="1:4" x14ac:dyDescent="0.25">
      <c r="A88" s="26" t="s">
        <v>100</v>
      </c>
      <c r="B88" s="2">
        <v>35565751</v>
      </c>
      <c r="C88" s="2">
        <v>39362891</v>
      </c>
      <c r="D88" s="2">
        <v>36363574</v>
      </c>
    </row>
    <row r="89" spans="1:4" x14ac:dyDescent="0.25">
      <c r="A89" s="26" t="s">
        <v>101</v>
      </c>
      <c r="B89" s="2">
        <v>24243360</v>
      </c>
      <c r="C89" s="2">
        <v>27514827</v>
      </c>
      <c r="D89" s="2">
        <v>27590960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11322391</v>
      </c>
      <c r="C95" s="2">
        <v>11848064</v>
      </c>
      <c r="D95" s="2">
        <v>8772614</v>
      </c>
    </row>
    <row r="96" spans="1:4" x14ac:dyDescent="0.25">
      <c r="A96" s="41" t="s">
        <v>105</v>
      </c>
      <c r="B96" s="2">
        <v>-16688232</v>
      </c>
      <c r="C96" s="2">
        <v>-38980031</v>
      </c>
      <c r="D96" s="2">
        <v>-36437361</v>
      </c>
    </row>
    <row r="97" spans="1:4" x14ac:dyDescent="0.25">
      <c r="A97" s="41" t="s">
        <v>106</v>
      </c>
      <c r="B97" s="33">
        <v>-0.6784655798169632</v>
      </c>
      <c r="C97" s="33">
        <v>-0.30395214411194288</v>
      </c>
      <c r="D97" s="33">
        <v>-0.24075876406087701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11322391</v>
      </c>
      <c r="C118" s="2">
        <v>11848064</v>
      </c>
      <c r="D118" s="2">
        <v>8772614</v>
      </c>
    </row>
    <row r="119" spans="1:4" x14ac:dyDescent="0.25">
      <c r="A119" s="26" t="s">
        <v>108</v>
      </c>
      <c r="B119" s="2">
        <v>42229226</v>
      </c>
      <c r="C119" s="2">
        <v>44507782</v>
      </c>
      <c r="D119" s="2">
        <v>36561906</v>
      </c>
    </row>
    <row r="136" spans="1:4" x14ac:dyDescent="0.25">
      <c r="A136" s="3" t="s">
        <v>109</v>
      </c>
    </row>
    <row r="138" spans="1:4" x14ac:dyDescent="0.25">
      <c r="A138" s="25"/>
      <c r="B138" s="12">
        <v>2023</v>
      </c>
      <c r="C138" s="12">
        <v>2024</v>
      </c>
      <c r="D138" s="12">
        <v>2025</v>
      </c>
    </row>
    <row r="139" spans="1:4" ht="32.1" customHeight="1" x14ac:dyDescent="0.25">
      <c r="A139" s="26" t="s">
        <v>77</v>
      </c>
      <c r="B139" s="1">
        <v>0.31835096073185692</v>
      </c>
      <c r="C139" s="1">
        <v>0.30099577797779131</v>
      </c>
      <c r="D139" s="1">
        <v>0.24124729873911729</v>
      </c>
    </row>
    <row r="140" spans="1:4" ht="30" x14ac:dyDescent="0.25">
      <c r="A140" s="14" t="s">
        <v>78</v>
      </c>
      <c r="B140" s="1">
        <v>0.46703060136878721</v>
      </c>
      <c r="C140" s="1">
        <v>0.43060652353002249</v>
      </c>
      <c r="D140" s="1">
        <v>0.31795247428868012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2726.1845179820011</v>
      </c>
      <c r="C161" s="1">
        <v>204.09602942543421</v>
      </c>
      <c r="D161" s="1">
        <v>157.26059654631081</v>
      </c>
    </row>
    <row r="162" spans="1:4" x14ac:dyDescent="0.25">
      <c r="A162" s="26" t="s">
        <v>69</v>
      </c>
      <c r="B162" s="1">
        <v>-1904.663244937416</v>
      </c>
      <c r="C162" s="1">
        <v>-2472.4915110541888</v>
      </c>
      <c r="D162" s="1">
        <v>-75265.142939767</v>
      </c>
    </row>
    <row r="163" spans="1:4" x14ac:dyDescent="0.25">
      <c r="A163" s="26" t="s">
        <v>558</v>
      </c>
      <c r="B163" s="1">
        <v>68.429197516453399</v>
      </c>
      <c r="C163" s="1">
        <v>8.3113610735552932</v>
      </c>
      <c r="D163" s="1">
        <v>0.209366109062877</v>
      </c>
    </row>
    <row r="164" spans="1:4" x14ac:dyDescent="0.25">
      <c r="A164" s="26" t="s">
        <v>71</v>
      </c>
      <c r="B164" s="1">
        <v>100.3877267837461</v>
      </c>
      <c r="C164" s="1">
        <v>11.890287371241699</v>
      </c>
      <c r="D164" s="1">
        <v>0.27593458147161237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1.259790268680882</v>
      </c>
      <c r="C185" s="1">
        <v>1.436873568542506</v>
      </c>
      <c r="D185" s="1">
        <v>1.275575444217653</v>
      </c>
    </row>
    <row r="186" spans="1:4" ht="30" x14ac:dyDescent="0.25">
      <c r="A186" s="14" t="s">
        <v>86</v>
      </c>
      <c r="B186" s="1">
        <v>1.207370157063115</v>
      </c>
      <c r="C186" s="1">
        <v>1.436873568542506</v>
      </c>
      <c r="D186" s="1">
        <v>1.275575444217653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6">
    <mergeCell ref="B211:D211"/>
    <mergeCell ref="B217:D217"/>
    <mergeCell ref="A48:D48"/>
    <mergeCell ref="A216:D216"/>
    <mergeCell ref="A1:D1"/>
    <mergeCell ref="B36:D36"/>
    <mergeCell ref="B213:D213"/>
    <mergeCell ref="B212:D212"/>
    <mergeCell ref="B35:D35"/>
    <mergeCell ref="B4:D4"/>
    <mergeCell ref="A208:D208"/>
    <mergeCell ref="A90:D90"/>
    <mergeCell ref="A75:D75"/>
    <mergeCell ref="B215:D215"/>
    <mergeCell ref="B214:D214"/>
    <mergeCell ref="A204:D204"/>
    <mergeCell ref="C18:D18"/>
    <mergeCell ref="B39:D39"/>
    <mergeCell ref="A42:D42"/>
    <mergeCell ref="B210:D210"/>
    <mergeCell ref="A203:D203"/>
    <mergeCell ref="A209:D209"/>
    <mergeCell ref="A19:D19"/>
    <mergeCell ref="B38:D38"/>
    <mergeCell ref="B37:D37"/>
    <mergeCell ref="A34:D34"/>
  </mergeCells>
  <pageMargins left="0.75" right="0.75" top="1" bottom="1" header="0.5" footer="0.5"/>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7632940</v>
      </c>
      <c r="C2" s="8"/>
      <c r="D2" s="9"/>
    </row>
    <row r="3" spans="1:4" x14ac:dyDescent="0.25">
      <c r="A3" s="26" t="s">
        <v>2</v>
      </c>
      <c r="B3" s="34">
        <v>4075022508479</v>
      </c>
      <c r="C3" s="23"/>
      <c r="D3" s="24"/>
    </row>
    <row r="4" spans="1:4" ht="44.25" customHeight="1" x14ac:dyDescent="0.25">
      <c r="A4" s="26" t="s">
        <v>3</v>
      </c>
      <c r="B4" s="324" t="s">
        <v>1584</v>
      </c>
      <c r="C4" s="305"/>
      <c r="D4" s="306"/>
    </row>
    <row r="5" spans="1:4" x14ac:dyDescent="0.25">
      <c r="A5" s="26" t="s">
        <v>5</v>
      </c>
      <c r="B5" s="4" t="s">
        <v>1576</v>
      </c>
      <c r="C5" s="23" t="s">
        <v>1585</v>
      </c>
      <c r="D5" s="24" t="s">
        <v>971</v>
      </c>
    </row>
    <row r="6" spans="1:4" x14ac:dyDescent="0.25">
      <c r="A6" s="26" t="s">
        <v>9</v>
      </c>
      <c r="B6" s="32"/>
      <c r="C6" s="16"/>
      <c r="D6" s="29"/>
    </row>
    <row r="7" spans="1:4" x14ac:dyDescent="0.25">
      <c r="A7" s="26" t="s">
        <v>10</v>
      </c>
      <c r="B7" s="67">
        <v>44840.354166666657</v>
      </c>
      <c r="C7" s="16"/>
      <c r="D7" s="29"/>
    </row>
    <row r="8" spans="1:4" x14ac:dyDescent="0.25">
      <c r="A8" s="26" t="s">
        <v>11</v>
      </c>
      <c r="B8" s="4" t="s">
        <v>1586</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1587</v>
      </c>
      <c r="C14" s="23"/>
      <c r="D14" s="24"/>
    </row>
    <row r="15" spans="1:4" x14ac:dyDescent="0.25">
      <c r="A15" s="26" t="s">
        <v>24</v>
      </c>
      <c r="B15" s="4" t="s">
        <v>421</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517</v>
      </c>
      <c r="C18" s="310" t="s">
        <v>518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1588</v>
      </c>
      <c r="C21" s="25" t="s">
        <v>1589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196.91801729361421</v>
      </c>
      <c r="C55" s="1">
        <v>-64</v>
      </c>
      <c r="D55" s="1">
        <v>-157.37</v>
      </c>
    </row>
    <row r="56" spans="1:4" x14ac:dyDescent="0.25">
      <c r="A56" s="26" t="s">
        <v>71</v>
      </c>
      <c r="B56" s="1">
        <v>325.01927859679489</v>
      </c>
      <c r="C56" s="1">
        <v>321.52999999999997</v>
      </c>
      <c r="D56" s="1">
        <v>95.09</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17.250380444219331</v>
      </c>
      <c r="C59" s="1">
        <v>11.606984723806001</v>
      </c>
      <c r="D59" s="1">
        <v>6.4355779342052264</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0.39413434752618998</v>
      </c>
      <c r="C62" s="1">
        <v>1.1990340940291211</v>
      </c>
      <c r="D62" s="1">
        <v>2.6550087125879389</v>
      </c>
    </row>
    <row r="63" spans="1:4" ht="32.1" customHeight="1" x14ac:dyDescent="0.25">
      <c r="A63" s="14" t="s">
        <v>78</v>
      </c>
      <c r="B63" s="1">
        <v>0.65053093192674005</v>
      </c>
      <c r="C63" s="1">
        <v>-6.0242648370267977</v>
      </c>
      <c r="D63" s="1">
        <v>-1.604226426358988</v>
      </c>
    </row>
    <row r="64" spans="1:4" ht="32.1" customHeight="1" x14ac:dyDescent="0.25">
      <c r="A64" s="14" t="s">
        <v>79</v>
      </c>
      <c r="B64" s="1">
        <v>-6.1382249023041763E-2</v>
      </c>
      <c r="C64" s="1">
        <v>-0.1120853722066207</v>
      </c>
      <c r="D64" s="1">
        <v>-0.43598000261243219</v>
      </c>
    </row>
    <row r="65" spans="1:4" ht="30" x14ac:dyDescent="0.25">
      <c r="A65" s="14" t="s">
        <v>80</v>
      </c>
      <c r="B65" s="1">
        <v>-121.0815180712511</v>
      </c>
      <c r="C65" s="1">
        <v>-2468.025313219126</v>
      </c>
      <c r="D65" s="1">
        <v>-4873.9824497919308</v>
      </c>
    </row>
    <row r="66" spans="1:4" x14ac:dyDescent="0.25">
      <c r="A66" s="13" t="s">
        <v>81</v>
      </c>
      <c r="B66" s="1"/>
      <c r="C66" s="1"/>
      <c r="D66" s="1"/>
    </row>
    <row r="67" spans="1:4" ht="32.1" customHeight="1" x14ac:dyDescent="0.25">
      <c r="A67" s="26" t="s">
        <v>82</v>
      </c>
      <c r="B67" s="1">
        <v>1.3490318940238639</v>
      </c>
      <c r="C67" s="1">
        <v>0.9364137404743067</v>
      </c>
      <c r="D67" s="1">
        <v>0.74243180791685481</v>
      </c>
    </row>
    <row r="68" spans="1:4" ht="30" x14ac:dyDescent="0.25">
      <c r="A68" s="14" t="s">
        <v>83</v>
      </c>
      <c r="B68" s="1">
        <v>0</v>
      </c>
      <c r="C68" s="1">
        <v>10.431219636921499</v>
      </c>
      <c r="D68" s="1">
        <v>0</v>
      </c>
    </row>
    <row r="69" spans="1:4" ht="32.1" customHeight="1" x14ac:dyDescent="0.25">
      <c r="A69" s="13" t="s">
        <v>84</v>
      </c>
      <c r="B69" s="1"/>
      <c r="C69" s="1"/>
      <c r="D69" s="1"/>
    </row>
    <row r="70" spans="1:4" ht="32.1" customHeight="1" x14ac:dyDescent="0.25">
      <c r="A70" s="14" t="s">
        <v>85</v>
      </c>
      <c r="B70" s="1">
        <v>2.4414393508688468</v>
      </c>
      <c r="C70" s="1">
        <v>0.76465918705610725</v>
      </c>
      <c r="D70" s="1">
        <v>0.35626665697006199</v>
      </c>
    </row>
    <row r="71" spans="1:4" s="16" customFormat="1" ht="30" x14ac:dyDescent="0.25">
      <c r="A71" s="14" t="s">
        <v>86</v>
      </c>
      <c r="B71" s="1">
        <v>2.4414393508688468</v>
      </c>
      <c r="C71" s="1">
        <v>0.76465918705610725</v>
      </c>
      <c r="D71" s="1">
        <v>0.35626665697006199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-8432238</v>
      </c>
      <c r="C79" s="2">
        <v>-19304894</v>
      </c>
      <c r="D79" s="2">
        <v>-26938501</v>
      </c>
    </row>
    <row r="80" spans="1:4" x14ac:dyDescent="0.25">
      <c r="A80" s="26" t="s">
        <v>93</v>
      </c>
      <c r="B80" s="2">
        <v>2873479</v>
      </c>
      <c r="C80" s="2">
        <v>-1153755</v>
      </c>
      <c r="D80" s="2">
        <v>-6944028</v>
      </c>
    </row>
    <row r="81" spans="1:4" x14ac:dyDescent="0.25">
      <c r="A81" s="26" t="s">
        <v>94</v>
      </c>
      <c r="B81" s="2">
        <v>2583653</v>
      </c>
      <c r="C81" s="2">
        <v>0</v>
      </c>
      <c r="D81" s="2">
        <v>0</v>
      </c>
    </row>
    <row r="82" spans="1:4" x14ac:dyDescent="0.25">
      <c r="A82" s="26" t="s">
        <v>95</v>
      </c>
      <c r="B82" s="25">
        <v>0</v>
      </c>
      <c r="C82" s="25">
        <v>1153755</v>
      </c>
      <c r="D82" s="25">
        <v>6944028</v>
      </c>
    </row>
    <row r="83" spans="1:4" ht="15.95" customHeight="1" x14ac:dyDescent="0.25"/>
    <row r="84" spans="1:4" ht="15.75" x14ac:dyDescent="0.25">
      <c r="A84" s="11" t="s">
        <v>96</v>
      </c>
      <c r="B84" s="12">
        <v>2023</v>
      </c>
      <c r="C84" s="12">
        <v>2024</v>
      </c>
      <c r="D84" s="12">
        <v>2025</v>
      </c>
    </row>
    <row r="85" spans="1:4" x14ac:dyDescent="0.25">
      <c r="A85" s="26" t="s">
        <v>97</v>
      </c>
      <c r="B85" s="2">
        <v>1312045</v>
      </c>
      <c r="C85" s="2">
        <v>1802867</v>
      </c>
      <c r="D85" s="2">
        <v>4412581</v>
      </c>
    </row>
    <row r="86" spans="1:4" x14ac:dyDescent="0.25">
      <c r="A86" s="26" t="s">
        <v>98</v>
      </c>
      <c r="B86" s="2">
        <v>517122</v>
      </c>
      <c r="C86" s="2">
        <v>2161699</v>
      </c>
      <c r="D86" s="2">
        <v>11715441</v>
      </c>
    </row>
    <row r="87" spans="1:4" x14ac:dyDescent="0.25">
      <c r="A87" s="26" t="s">
        <v>99</v>
      </c>
      <c r="B87" s="2">
        <v>794923</v>
      </c>
      <c r="C87" s="2">
        <v>-358832</v>
      </c>
      <c r="D87" s="2">
        <v>-7302860</v>
      </c>
    </row>
    <row r="88" spans="1:4" x14ac:dyDescent="0.25">
      <c r="A88" s="26" t="s">
        <v>100</v>
      </c>
      <c r="B88" s="2">
        <v>1312045</v>
      </c>
      <c r="C88" s="2">
        <v>1802867</v>
      </c>
      <c r="D88" s="2">
        <v>4412581</v>
      </c>
    </row>
    <row r="89" spans="1:4" x14ac:dyDescent="0.25">
      <c r="A89" s="26" t="s">
        <v>101</v>
      </c>
      <c r="B89" s="2">
        <v>794923</v>
      </c>
      <c r="C89" s="2">
        <v>-358832</v>
      </c>
      <c r="D89" s="2">
        <v>-7302860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517122</v>
      </c>
      <c r="C95" s="2">
        <v>2161699</v>
      </c>
      <c r="D95" s="2">
        <v>11715441</v>
      </c>
    </row>
    <row r="96" spans="1:4" x14ac:dyDescent="0.25">
      <c r="A96" s="41" t="s">
        <v>105</v>
      </c>
      <c r="B96" s="2">
        <v>-8424618</v>
      </c>
      <c r="C96" s="2">
        <v>-19286183</v>
      </c>
      <c r="D96" s="2">
        <v>-26871510</v>
      </c>
    </row>
    <row r="97" spans="1:4" x14ac:dyDescent="0.25">
      <c r="A97" s="41" t="s">
        <v>106</v>
      </c>
      <c r="B97" s="33">
        <v>-6.1382249023041763E-2</v>
      </c>
      <c r="C97" s="33">
        <v>-0.1120853722066207</v>
      </c>
      <c r="D97" s="33">
        <v>-0.43598000261243219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517122</v>
      </c>
      <c r="C118" s="2">
        <v>2161699</v>
      </c>
      <c r="D118" s="2">
        <v>11715441</v>
      </c>
    </row>
    <row r="119" spans="1:4" x14ac:dyDescent="0.25">
      <c r="A119" s="26" t="s">
        <v>108</v>
      </c>
      <c r="B119" s="2">
        <v>11375358</v>
      </c>
      <c r="C119" s="2">
        <v>18077368</v>
      </c>
      <c r="D119" s="2">
        <v>20000000</v>
      </c>
    </row>
    <row r="136" spans="1:4" x14ac:dyDescent="0.25">
      <c r="A136" s="3" t="s">
        <v>109</v>
      </c>
    </row>
    <row r="138" spans="1:4" x14ac:dyDescent="0.25">
      <c r="A138" s="25"/>
      <c r="B138" s="12">
        <v>2023</v>
      </c>
      <c r="C138" s="12">
        <v>2024</v>
      </c>
      <c r="D138" s="12">
        <v>2025</v>
      </c>
    </row>
    <row r="139" spans="1:4" ht="32.1" customHeight="1" x14ac:dyDescent="0.25">
      <c r="A139" s="26" t="s">
        <v>77</v>
      </c>
      <c r="B139" s="1">
        <v>0.39413434752618998</v>
      </c>
      <c r="C139" s="1">
        <v>1.1990340940291211</v>
      </c>
      <c r="D139" s="1">
        <v>2.6550087125879389</v>
      </c>
    </row>
    <row r="140" spans="1:4" ht="30" x14ac:dyDescent="0.25">
      <c r="A140" s="14" t="s">
        <v>78</v>
      </c>
      <c r="B140" s="1">
        <v>0.65053093192674005</v>
      </c>
      <c r="C140" s="1">
        <v>-6.0242648370267977</v>
      </c>
      <c r="D140" s="1">
        <v>-1.604226426358988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196.91801729361421</v>
      </c>
      <c r="C163" s="1">
        <v>-64</v>
      </c>
      <c r="D163" s="1">
        <v>-157.37</v>
      </c>
    </row>
    <row r="164" spans="1:4" x14ac:dyDescent="0.25">
      <c r="A164" s="26" t="s">
        <v>71</v>
      </c>
      <c r="B164" s="1">
        <v>325.01927859679489</v>
      </c>
      <c r="C164" s="1">
        <v>321.52999999999997</v>
      </c>
      <c r="D164" s="1">
        <v>95.09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2.4414393508688468</v>
      </c>
      <c r="C185" s="1">
        <v>0.76465918705610725</v>
      </c>
      <c r="D185" s="1">
        <v>0.35626665697006199</v>
      </c>
    </row>
    <row r="186" spans="1:4" ht="30" x14ac:dyDescent="0.25">
      <c r="A186" s="14" t="s">
        <v>86</v>
      </c>
      <c r="B186" s="1">
        <v>2.4414393508688468</v>
      </c>
      <c r="C186" s="1">
        <v>0.76465918705610725</v>
      </c>
      <c r="D186" s="1">
        <v>0.35626665697006199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7821662</v>
      </c>
      <c r="C2" s="8"/>
      <c r="D2" s="9"/>
    </row>
    <row r="3" spans="1:4" x14ac:dyDescent="0.25">
      <c r="A3" s="26" t="s">
        <v>2</v>
      </c>
      <c r="B3" s="34">
        <v>4075025510415</v>
      </c>
      <c r="C3" s="23"/>
      <c r="D3" s="24"/>
    </row>
    <row r="4" spans="1:4" ht="59.45" customHeight="1" x14ac:dyDescent="0.25">
      <c r="A4" s="26" t="s">
        <v>3</v>
      </c>
      <c r="B4" s="324" t="s">
        <v>1590</v>
      </c>
      <c r="C4" s="305"/>
      <c r="D4" s="306"/>
    </row>
    <row r="5" spans="1:4" x14ac:dyDescent="0.25">
      <c r="A5" s="26" t="s">
        <v>5</v>
      </c>
      <c r="B5" s="4" t="s">
        <v>1576</v>
      </c>
      <c r="C5" s="23" t="s">
        <v>1585</v>
      </c>
      <c r="D5" s="24" t="s">
        <v>971</v>
      </c>
    </row>
    <row r="6" spans="1:4" x14ac:dyDescent="0.25">
      <c r="A6" s="26" t="s">
        <v>9</v>
      </c>
      <c r="B6" s="32"/>
      <c r="C6" s="16"/>
      <c r="D6" s="29"/>
    </row>
    <row r="7" spans="1:4" x14ac:dyDescent="0.25">
      <c r="A7" s="26" t="s">
        <v>10</v>
      </c>
      <c r="B7" s="67">
        <v>45679.593055555553</v>
      </c>
      <c r="C7" s="16"/>
      <c r="D7" s="29"/>
    </row>
    <row r="8" spans="1:4" x14ac:dyDescent="0.25">
      <c r="A8" s="26" t="s">
        <v>11</v>
      </c>
      <c r="B8" s="4" t="s">
        <v>1591</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1587</v>
      </c>
      <c r="C14" s="23"/>
      <c r="D14" s="24"/>
    </row>
    <row r="15" spans="1:4" x14ac:dyDescent="0.25">
      <c r="A15" s="26" t="s">
        <v>24</v>
      </c>
      <c r="B15" s="4" t="s">
        <v>421</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841</v>
      </c>
      <c r="C18" s="310" t="s">
        <v>842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1592</v>
      </c>
      <c r="C21" s="25" t="s">
        <v>1593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4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524</v>
      </c>
      <c r="B39" s="327"/>
      <c r="C39" s="301"/>
      <c r="D39" s="302"/>
      <c r="E39" s="16"/>
      <c r="F39" s="16"/>
      <c r="G39" s="16"/>
      <c r="H39" s="16"/>
      <c r="I39" s="16"/>
      <c r="J39" s="16"/>
      <c r="K39" s="16"/>
      <c r="L39" s="16"/>
      <c r="M39" s="16"/>
      <c r="N39" s="16"/>
      <c r="O39" s="16"/>
      <c r="P39" s="16"/>
      <c r="Q39" s="16"/>
      <c r="R39" s="16"/>
    </row>
    <row r="40" spans="1:18" ht="25.5" x14ac:dyDescent="0.25">
      <c r="A40" s="35" t="s">
        <v>55</v>
      </c>
      <c r="B40" s="330" t="s">
        <v>1594</v>
      </c>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9"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t="e">
        <v>#DIV/0!</v>
      </c>
    </row>
    <row r="54" spans="1:4" x14ac:dyDescent="0.25">
      <c r="A54" s="26" t="s">
        <v>69</v>
      </c>
      <c r="B54" s="1">
        <v>0</v>
      </c>
      <c r="C54" s="1">
        <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t="e">
        <v>#DIV/0!</v>
      </c>
    </row>
    <row r="59" spans="1:4" ht="29.45" customHeight="1" x14ac:dyDescent="0.25">
      <c r="A59" s="26" t="s">
        <v>74</v>
      </c>
      <c r="B59" s="1">
        <v>0</v>
      </c>
      <c r="C59" s="1">
        <v>0</v>
      </c>
      <c r="D59" s="1">
        <v>1122.445014860848</v>
      </c>
    </row>
    <row r="60" spans="1:4" ht="30" x14ac:dyDescent="0.25">
      <c r="A60" s="14" t="s">
        <v>75</v>
      </c>
      <c r="B60" s="1">
        <v>0</v>
      </c>
      <c r="C60" s="1">
        <v>0</v>
      </c>
      <c r="D60" s="1" t="e">
        <v>#DIV/0!</v>
      </c>
    </row>
    <row r="61" spans="1:4" x14ac:dyDescent="0.25">
      <c r="A61" s="13" t="s">
        <v>605</v>
      </c>
      <c r="B61" s="1"/>
      <c r="C61" s="1"/>
      <c r="D61" s="1"/>
    </row>
    <row r="62" spans="1:4" ht="32.1" customHeight="1" x14ac:dyDescent="0.25">
      <c r="A62" s="26" t="s">
        <v>77</v>
      </c>
      <c r="B62" s="1">
        <v>0</v>
      </c>
      <c r="C62" s="1">
        <v>0</v>
      </c>
      <c r="D62" s="1">
        <v>5.4555525533639564</v>
      </c>
    </row>
    <row r="63" spans="1:4" ht="32.1" customHeight="1" x14ac:dyDescent="0.25">
      <c r="A63" s="14" t="s">
        <v>78</v>
      </c>
      <c r="B63" s="1">
        <v>0</v>
      </c>
      <c r="C63" s="1">
        <v>0</v>
      </c>
      <c r="D63" s="1">
        <v>-1.224439053972104</v>
      </c>
    </row>
    <row r="64" spans="1:4" ht="32.1" customHeight="1" x14ac:dyDescent="0.25">
      <c r="A64" s="14" t="s">
        <v>79</v>
      </c>
      <c r="B64" s="1">
        <v>0</v>
      </c>
      <c r="C64" s="1">
        <v>0</v>
      </c>
      <c r="D64" s="1">
        <v>-9.6527593022724938E-3</v>
      </c>
    </row>
    <row r="65" spans="1:4" ht="30" x14ac:dyDescent="0.25">
      <c r="A65" s="14" t="s">
        <v>80</v>
      </c>
      <c r="B65" s="1">
        <v>0</v>
      </c>
      <c r="C65" s="1">
        <v>0</v>
      </c>
      <c r="D65" s="1" t="e">
        <v>#DIV/0!</v>
      </c>
    </row>
    <row r="66" spans="1:4" x14ac:dyDescent="0.25">
      <c r="A66" s="13" t="s">
        <v>81</v>
      </c>
      <c r="B66" s="1"/>
      <c r="C66" s="1"/>
      <c r="D66" s="1"/>
    </row>
    <row r="67" spans="1:4" ht="32.1" customHeight="1" x14ac:dyDescent="0.25">
      <c r="A67" s="26" t="s">
        <v>82</v>
      </c>
      <c r="B67" s="1">
        <v>0</v>
      </c>
      <c r="C67" s="1">
        <v>0</v>
      </c>
      <c r="D67" s="1">
        <v>0.99299671779411669</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0</v>
      </c>
      <c r="C70" s="1">
        <v>0</v>
      </c>
      <c r="D70" s="1">
        <v>0.18329948987172501</v>
      </c>
    </row>
    <row r="71" spans="1:4" s="16" customFormat="1" ht="30" x14ac:dyDescent="0.25">
      <c r="A71" s="14" t="s">
        <v>86</v>
      </c>
      <c r="B71" s="1">
        <v>0</v>
      </c>
      <c r="C71" s="1">
        <v>0</v>
      </c>
      <c r="D71" s="1">
        <v>0.18329948987172501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-4183467</v>
      </c>
    </row>
    <row r="80" spans="1:4" x14ac:dyDescent="0.25">
      <c r="A80" s="26" t="s">
        <v>93</v>
      </c>
      <c r="B80" s="2">
        <v>0</v>
      </c>
      <c r="C80" s="2">
        <v>0</v>
      </c>
      <c r="D80" s="2">
        <v>-29298</v>
      </c>
    </row>
    <row r="81" spans="1:4" x14ac:dyDescent="0.25">
      <c r="A81" s="26" t="s">
        <v>94</v>
      </c>
      <c r="B81" s="2">
        <v>0</v>
      </c>
      <c r="C81" s="2">
        <v>0</v>
      </c>
      <c r="D81" s="2">
        <v>0</v>
      </c>
    </row>
    <row r="82" spans="1:4" x14ac:dyDescent="0.25">
      <c r="A82" s="26" t="s">
        <v>95</v>
      </c>
      <c r="B82" s="25">
        <v>0</v>
      </c>
      <c r="C82" s="25">
        <v>0</v>
      </c>
      <c r="D82" s="25">
        <v>32980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7402</v>
      </c>
    </row>
    <row r="86" spans="1:4" x14ac:dyDescent="0.25">
      <c r="A86" s="26" t="s">
        <v>98</v>
      </c>
      <c r="B86" s="2">
        <v>0</v>
      </c>
      <c r="C86" s="2">
        <v>0</v>
      </c>
      <c r="D86" s="2">
        <v>40382</v>
      </c>
    </row>
    <row r="87" spans="1:4" x14ac:dyDescent="0.25">
      <c r="A87" s="26" t="s">
        <v>99</v>
      </c>
      <c r="B87" s="2">
        <v>0</v>
      </c>
      <c r="C87" s="2">
        <v>0</v>
      </c>
      <c r="D87" s="2">
        <v>-32980</v>
      </c>
    </row>
    <row r="88" spans="1:4" x14ac:dyDescent="0.25">
      <c r="A88" s="26" t="s">
        <v>100</v>
      </c>
      <c r="B88" s="2">
        <v>0</v>
      </c>
      <c r="C88" s="2">
        <v>0</v>
      </c>
      <c r="D88" s="2">
        <v>7402</v>
      </c>
    </row>
    <row r="89" spans="1:4" x14ac:dyDescent="0.25">
      <c r="A89" s="26" t="s">
        <v>101</v>
      </c>
      <c r="B89" s="2">
        <v>0</v>
      </c>
      <c r="C89" s="2">
        <v>0</v>
      </c>
      <c r="D89" s="2">
        <v>-32980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40382</v>
      </c>
    </row>
    <row r="96" spans="1:4" x14ac:dyDescent="0.25">
      <c r="A96" s="41" t="s">
        <v>105</v>
      </c>
      <c r="B96" s="2">
        <v>0</v>
      </c>
      <c r="C96" s="2">
        <v>0</v>
      </c>
      <c r="D96" s="2">
        <v>-4183467</v>
      </c>
    </row>
    <row r="97" spans="1:4" x14ac:dyDescent="0.25">
      <c r="A97" s="41" t="s">
        <v>106</v>
      </c>
      <c r="B97" s="33">
        <v>0</v>
      </c>
      <c r="C97" s="33">
        <v>0</v>
      </c>
      <c r="D97" s="33">
        <v>-9.6527593022724938E-3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40382</v>
      </c>
    </row>
    <row r="119" spans="1:4" x14ac:dyDescent="0.25">
      <c r="A119" s="26" t="s">
        <v>108</v>
      </c>
      <c r="B119" s="2">
        <v>0</v>
      </c>
      <c r="C119" s="2">
        <v>0</v>
      </c>
      <c r="D119" s="2">
        <v>4154169</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5.4555525533639564</v>
      </c>
    </row>
    <row r="140" spans="1:4" ht="30" x14ac:dyDescent="0.25">
      <c r="A140" s="14" t="s">
        <v>78</v>
      </c>
      <c r="B140" s="1">
        <v>0</v>
      </c>
      <c r="C140" s="1">
        <v>0</v>
      </c>
      <c r="D140" s="1">
        <v>-1.224439053972104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t="e">
        <v>#DIV/0!</v>
      </c>
    </row>
    <row r="162" spans="1:4" x14ac:dyDescent="0.25">
      <c r="A162" s="26" t="s">
        <v>69</v>
      </c>
      <c r="B162" s="40">
        <v>0</v>
      </c>
      <c r="C162" s="40">
        <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0.18329948987172501</v>
      </c>
    </row>
    <row r="186" spans="1:4" ht="30" x14ac:dyDescent="0.25">
      <c r="A186" s="14" t="s">
        <v>86</v>
      </c>
      <c r="B186" s="1">
        <v>0</v>
      </c>
      <c r="C186" s="1">
        <v>0</v>
      </c>
      <c r="D186" s="1">
        <v>0.18329948987172501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4043391</v>
      </c>
      <c r="C2" s="8"/>
      <c r="D2" s="9"/>
    </row>
    <row r="3" spans="1:4" x14ac:dyDescent="0.25">
      <c r="A3" s="26" t="s">
        <v>2</v>
      </c>
      <c r="B3" s="34">
        <v>4025989100626</v>
      </c>
      <c r="C3" s="23"/>
      <c r="D3" s="24"/>
    </row>
    <row r="4" spans="1:4" ht="31.35" customHeight="1" x14ac:dyDescent="0.25">
      <c r="A4" s="26" t="s">
        <v>3</v>
      </c>
      <c r="B4" s="324" t="s">
        <v>423</v>
      </c>
      <c r="C4" s="305"/>
      <c r="D4" s="306"/>
    </row>
    <row r="5" spans="1:4" x14ac:dyDescent="0.25">
      <c r="A5" s="26" t="s">
        <v>5</v>
      </c>
      <c r="B5" s="4" t="s">
        <v>1595</v>
      </c>
      <c r="C5" s="23" t="s">
        <v>1596</v>
      </c>
      <c r="D5" s="24" t="s">
        <v>1597</v>
      </c>
    </row>
    <row r="6" spans="1:4" x14ac:dyDescent="0.25">
      <c r="A6" s="26" t="s">
        <v>9</v>
      </c>
      <c r="B6" s="32"/>
      <c r="C6" s="16"/>
      <c r="D6" s="29"/>
    </row>
    <row r="7" spans="1:4" x14ac:dyDescent="0.25">
      <c r="A7" s="26" t="s">
        <v>10</v>
      </c>
      <c r="B7" s="32"/>
      <c r="C7" s="16"/>
      <c r="D7" s="29"/>
    </row>
    <row r="8" spans="1:4" x14ac:dyDescent="0.25">
      <c r="A8" s="26" t="s">
        <v>11</v>
      </c>
      <c r="B8" s="4" t="s">
        <v>811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1598</v>
      </c>
      <c r="C14" s="23"/>
      <c r="D14" s="24"/>
    </row>
    <row r="15" spans="1:4" x14ac:dyDescent="0.25">
      <c r="A15" s="26" t="s">
        <v>24</v>
      </c>
      <c r="B15" s="4" t="s">
        <v>424</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1346</v>
      </c>
      <c r="C21" s="25" t="s">
        <v>1599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1.7421253072083971</v>
      </c>
      <c r="C62" s="1">
        <v>1.7421253072083971</v>
      </c>
      <c r="D62" s="1">
        <v>1.7421253072083971</v>
      </c>
    </row>
    <row r="63" spans="1:4" ht="32.1" customHeight="1" x14ac:dyDescent="0.25">
      <c r="A63" s="14" t="s">
        <v>78</v>
      </c>
      <c r="B63" s="1">
        <v>-2.347481335411715</v>
      </c>
      <c r="C63" s="1">
        <v>-2.347481335411715</v>
      </c>
      <c r="D63" s="1">
        <v>-2.347481335411715</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0.57125215751758429</v>
      </c>
      <c r="C70" s="1">
        <v>0.57125215751758429</v>
      </c>
      <c r="D70" s="1">
        <v>0.57125215751758429</v>
      </c>
    </row>
    <row r="71" spans="1:4" s="16" customFormat="1" ht="30" x14ac:dyDescent="0.25">
      <c r="A71" s="14" t="s">
        <v>86</v>
      </c>
      <c r="B71" s="1">
        <v>0.57125215751758429</v>
      </c>
      <c r="C71" s="1">
        <v>0.57125215751758429</v>
      </c>
      <c r="D71" s="1">
        <v>0.57125215751758429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23951982</v>
      </c>
      <c r="C85" s="2">
        <v>23951982</v>
      </c>
      <c r="D85" s="2">
        <v>23951982</v>
      </c>
    </row>
    <row r="86" spans="1:4" x14ac:dyDescent="0.25">
      <c r="A86" s="26" t="s">
        <v>98</v>
      </c>
      <c r="B86" s="2">
        <v>41727354</v>
      </c>
      <c r="C86" s="2">
        <v>41727354</v>
      </c>
      <c r="D86" s="2">
        <v>41727354</v>
      </c>
    </row>
    <row r="87" spans="1:4" x14ac:dyDescent="0.25">
      <c r="A87" s="26" t="s">
        <v>99</v>
      </c>
      <c r="B87" s="2">
        <v>-17775372</v>
      </c>
      <c r="C87" s="2">
        <v>-17775372</v>
      </c>
      <c r="D87" s="2">
        <v>-17775372</v>
      </c>
    </row>
    <row r="88" spans="1:4" x14ac:dyDescent="0.25">
      <c r="A88" s="26" t="s">
        <v>100</v>
      </c>
      <c r="B88" s="2">
        <v>23951982</v>
      </c>
      <c r="C88" s="2">
        <v>23951982</v>
      </c>
      <c r="D88" s="2">
        <v>23951982</v>
      </c>
    </row>
    <row r="89" spans="1:4" x14ac:dyDescent="0.25">
      <c r="A89" s="26" t="s">
        <v>101</v>
      </c>
      <c r="B89" s="2">
        <v>-17775372</v>
      </c>
      <c r="C89" s="2">
        <v>-17775372</v>
      </c>
      <c r="D89" s="2">
        <v>-17775372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41727354</v>
      </c>
      <c r="C95" s="2">
        <v>41727354</v>
      </c>
      <c r="D95" s="2">
        <v>41727354</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41727354</v>
      </c>
      <c r="C118" s="2">
        <v>41727354</v>
      </c>
      <c r="D118" s="2">
        <v>41727354</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1.7421253072083971</v>
      </c>
      <c r="C139" s="1">
        <v>1.7421253072083971</v>
      </c>
      <c r="D139" s="1">
        <v>1.7421253072083971</v>
      </c>
    </row>
    <row r="140" spans="1:4" ht="30" x14ac:dyDescent="0.25">
      <c r="A140" s="14" t="s">
        <v>78</v>
      </c>
      <c r="B140" s="1">
        <v>-2.347481335411715</v>
      </c>
      <c r="C140" s="1">
        <v>-2.347481335411715</v>
      </c>
      <c r="D140" s="1">
        <v>-2.347481335411715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0.57125215751758429</v>
      </c>
      <c r="C185" s="1">
        <v>0.57125215751758429</v>
      </c>
      <c r="D185" s="1">
        <v>0.57125215751758429</v>
      </c>
    </row>
    <row r="186" spans="1:4" ht="30" x14ac:dyDescent="0.25">
      <c r="A186" s="14" t="s">
        <v>86</v>
      </c>
      <c r="B186" s="1">
        <v>0.57125215751758429</v>
      </c>
      <c r="C186" s="1">
        <v>0.57125215751758429</v>
      </c>
      <c r="D186" s="1">
        <v>0.57125215751758429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548</v>
      </c>
      <c r="C210" s="301"/>
      <c r="D210" s="302"/>
    </row>
    <row r="211" spans="1:4" x14ac:dyDescent="0.25">
      <c r="A211" s="253" t="s">
        <v>120</v>
      </c>
      <c r="B211" s="311" t="s">
        <v>549</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550</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A100-000000000000}"/>
    <hyperlink ref="B211" r:id="rId2" xr:uid="{00000000-0004-0000-A100-000001000000}"/>
    <hyperlink ref="B214" r:id="rId3" xr:uid="{00000000-0004-0000-A100-000002000000}"/>
  </hyperlinks>
  <pageMargins left="0.75" right="0.75" top="1" bottom="1" header="0.5" footer="0.5"/>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R218"/>
  <sheetViews>
    <sheetView workbookViewId="0">
      <selection activeCell="H1" sqref="H1"/>
    </sheetView>
  </sheetViews>
  <sheetFormatPr defaultColWidth="8.85546875" defaultRowHeight="15" x14ac:dyDescent="0.25"/>
  <cols>
    <col min="1" max="1" width="41.42578125" customWidth="1"/>
    <col min="2" max="2" width="16.140625" customWidth="1"/>
    <col min="3" max="3" width="15.28515625" customWidth="1"/>
    <col min="4" max="4" width="15.7109375" customWidth="1"/>
    <col min="8" max="8" width="24.7109375" customWidth="1"/>
  </cols>
  <sheetData>
    <row r="1" spans="1:4" ht="23.1" customHeight="1" x14ac:dyDescent="0.3">
      <c r="A1" s="298" t="s">
        <v>0</v>
      </c>
      <c r="B1" s="299"/>
      <c r="C1" s="299"/>
      <c r="D1" s="299"/>
    </row>
    <row r="2" spans="1:4" x14ac:dyDescent="0.25">
      <c r="A2" s="26" t="s">
        <v>1</v>
      </c>
      <c r="B2" s="30">
        <v>6064612</v>
      </c>
      <c r="C2" s="8"/>
      <c r="D2" s="9"/>
    </row>
    <row r="3" spans="1:4" x14ac:dyDescent="0.25">
      <c r="A3" s="26" t="s">
        <v>2</v>
      </c>
      <c r="B3" s="34">
        <v>4025006108960</v>
      </c>
      <c r="C3" s="23"/>
      <c r="D3" s="24"/>
    </row>
    <row r="4" spans="1:4" ht="31.35" customHeight="1" x14ac:dyDescent="0.25">
      <c r="A4" s="26" t="s">
        <v>3</v>
      </c>
      <c r="B4" s="324" t="s">
        <v>425</v>
      </c>
      <c r="C4" s="305"/>
      <c r="D4" s="306"/>
    </row>
    <row r="5" spans="1:4" x14ac:dyDescent="0.25">
      <c r="A5" s="26" t="s">
        <v>5</v>
      </c>
      <c r="B5" s="4" t="s">
        <v>1595</v>
      </c>
      <c r="C5" s="23" t="s">
        <v>1596</v>
      </c>
      <c r="D5" s="24" t="s">
        <v>527</v>
      </c>
    </row>
    <row r="6" spans="1:4" x14ac:dyDescent="0.25">
      <c r="A6" s="26" t="s">
        <v>9</v>
      </c>
      <c r="B6" s="32"/>
      <c r="C6" s="16"/>
      <c r="D6" s="29"/>
    </row>
    <row r="7" spans="1:4" x14ac:dyDescent="0.25">
      <c r="A7" s="26" t="s">
        <v>10</v>
      </c>
      <c r="B7" s="73">
        <v>38747.720138888893</v>
      </c>
      <c r="C7" s="16"/>
      <c r="D7" s="29"/>
    </row>
    <row r="8" spans="1:4" x14ac:dyDescent="0.25">
      <c r="A8" s="26" t="s">
        <v>11</v>
      </c>
      <c r="B8" s="4" t="s">
        <v>1600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1133</v>
      </c>
      <c r="C14" s="23"/>
      <c r="D14" s="24"/>
    </row>
    <row r="15" spans="1:4" x14ac:dyDescent="0.25">
      <c r="A15" s="26" t="s">
        <v>24</v>
      </c>
      <c r="B15" s="4" t="s">
        <v>388</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574</v>
      </c>
      <c r="C21" s="25" t="s">
        <v>1601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-8.14</v>
      </c>
      <c r="C53" s="1">
        <v>-9.07</v>
      </c>
      <c r="D53" s="1">
        <v>-9.27</v>
      </c>
    </row>
    <row r="54" spans="1:4" x14ac:dyDescent="0.25">
      <c r="A54" s="26" t="s">
        <v>69</v>
      </c>
      <c r="B54" s="1">
        <v>-7.5824791531032929</v>
      </c>
      <c r="C54" s="1">
        <v>-10.708951914301259</v>
      </c>
      <c r="D54" s="1">
        <v>-11.995906540691969</v>
      </c>
    </row>
    <row r="55" spans="1:4" x14ac:dyDescent="0.25">
      <c r="A55" s="26" t="s">
        <v>70</v>
      </c>
      <c r="B55" s="1">
        <v>-3.53</v>
      </c>
      <c r="C55" s="1">
        <v>-3.98</v>
      </c>
      <c r="D55" s="1">
        <v>-4.18</v>
      </c>
    </row>
    <row r="56" spans="1:4" x14ac:dyDescent="0.25">
      <c r="A56" s="26" t="s">
        <v>71</v>
      </c>
      <c r="B56" s="1">
        <v>-15.38</v>
      </c>
      <c r="C56" s="1">
        <v>-20.87</v>
      </c>
      <c r="D56" s="1">
        <v>-27.97</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0.4618348050168245</v>
      </c>
      <c r="C59" s="1">
        <v>0.44848445864908038</v>
      </c>
      <c r="D59" s="1">
        <v>0.46516772417637492</v>
      </c>
    </row>
    <row r="60" spans="1:4" ht="30" x14ac:dyDescent="0.25">
      <c r="A60" s="14" t="s">
        <v>75</v>
      </c>
      <c r="B60" s="1">
        <v>1.4464021901872841</v>
      </c>
      <c r="C60" s="1">
        <v>0.71518106545734106</v>
      </c>
      <c r="D60" s="1">
        <v>0.70790349061162905</v>
      </c>
    </row>
    <row r="61" spans="1:4" x14ac:dyDescent="0.25">
      <c r="A61" s="13" t="s">
        <v>76</v>
      </c>
      <c r="B61" s="1"/>
      <c r="C61" s="1"/>
      <c r="D61" s="1"/>
    </row>
    <row r="62" spans="1:4" ht="32.1" customHeight="1" x14ac:dyDescent="0.25">
      <c r="A62" s="26" t="s">
        <v>77</v>
      </c>
      <c r="B62" s="1">
        <v>0.4717792525911646</v>
      </c>
      <c r="C62" s="1">
        <v>0.51381676600251602</v>
      </c>
      <c r="D62" s="1">
        <v>0.5545610398426688</v>
      </c>
    </row>
    <row r="63" spans="1:4" ht="32.1" customHeight="1" x14ac:dyDescent="0.25">
      <c r="A63" s="14" t="s">
        <v>78</v>
      </c>
      <c r="B63" s="1">
        <v>2.0554022017866691</v>
      </c>
      <c r="C63" s="1">
        <v>2.6960500806220971</v>
      </c>
      <c r="D63" s="1">
        <v>3.71172190846106</v>
      </c>
    </row>
    <row r="64" spans="1:4" ht="32.1" customHeight="1" x14ac:dyDescent="0.25">
      <c r="A64" s="14" t="s">
        <v>79</v>
      </c>
      <c r="B64" s="1">
        <v>-71.400552199437683</v>
      </c>
      <c r="C64" s="1">
        <v>-25.229375904160179</v>
      </c>
      <c r="D64" s="1">
        <v>-16.910164921340179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0.93934237073654125</v>
      </c>
      <c r="C67" s="1">
        <v>0.92535177944386948</v>
      </c>
      <c r="D67" s="1">
        <v>0.92288401742060544</v>
      </c>
    </row>
    <row r="68" spans="1:4" ht="30" x14ac:dyDescent="0.25">
      <c r="A68" s="14" t="s">
        <v>83</v>
      </c>
      <c r="B68" s="1">
        <v>9.3574176694230154E-2</v>
      </c>
      <c r="C68" s="1">
        <v>7.209338376635456E-2</v>
      </c>
      <c r="D68" s="1">
        <v>0.16079205994305201</v>
      </c>
    </row>
    <row r="69" spans="1:4" ht="32.1" customHeight="1" x14ac:dyDescent="0.25">
      <c r="A69" s="13" t="s">
        <v>84</v>
      </c>
      <c r="B69" s="1"/>
      <c r="C69" s="1"/>
      <c r="D69" s="1"/>
    </row>
    <row r="70" spans="1:4" ht="32.1" customHeight="1" x14ac:dyDescent="0.25">
      <c r="A70" s="14" t="s">
        <v>85</v>
      </c>
      <c r="B70" s="1">
        <v>1.313285990903833</v>
      </c>
      <c r="C70" s="1">
        <v>1.252128501298764</v>
      </c>
      <c r="D70" s="1">
        <v>1.189558386660845</v>
      </c>
    </row>
    <row r="71" spans="1:4" s="16" customFormat="1" ht="30" x14ac:dyDescent="0.25">
      <c r="A71" s="14" t="s">
        <v>86</v>
      </c>
      <c r="B71" s="1">
        <v>1.29731478310253</v>
      </c>
      <c r="C71" s="1">
        <v>1.2339038930483399</v>
      </c>
      <c r="D71" s="1">
        <v>1.1753123975304081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73918436</v>
      </c>
      <c r="C78" s="2">
        <v>74546156</v>
      </c>
      <c r="D78" s="2">
        <v>76377454</v>
      </c>
    </row>
    <row r="79" spans="1:4" x14ac:dyDescent="0.25">
      <c r="A79" s="26" t="s">
        <v>92</v>
      </c>
      <c r="B79" s="2">
        <v>-5604850</v>
      </c>
      <c r="C79" s="2">
        <v>-7983112</v>
      </c>
      <c r="D79" s="2">
        <v>-9162168</v>
      </c>
    </row>
    <row r="80" spans="1:4" x14ac:dyDescent="0.25">
      <c r="A80" s="26" t="s">
        <v>93</v>
      </c>
      <c r="B80" s="2">
        <v>-6020051</v>
      </c>
      <c r="C80" s="2">
        <v>-6759237</v>
      </c>
      <c r="D80" s="2">
        <v>-7079531</v>
      </c>
    </row>
    <row r="81" spans="1:4" x14ac:dyDescent="0.25">
      <c r="A81" s="26" t="s">
        <v>94</v>
      </c>
      <c r="B81" s="2">
        <v>0</v>
      </c>
      <c r="C81" s="2">
        <v>0</v>
      </c>
      <c r="D81" s="2">
        <v>0</v>
      </c>
    </row>
    <row r="82" spans="1:4" x14ac:dyDescent="0.25">
      <c r="A82" s="26" t="s">
        <v>95</v>
      </c>
      <c r="B82" s="25">
        <v>6020051</v>
      </c>
      <c r="C82" s="25">
        <v>6759237</v>
      </c>
      <c r="D82" s="25">
        <v>7079531</v>
      </c>
    </row>
    <row r="83" spans="1:4" ht="15.95" customHeight="1" x14ac:dyDescent="0.25"/>
    <row r="84" spans="1:4" ht="15.75" x14ac:dyDescent="0.25">
      <c r="A84" s="11" t="s">
        <v>96</v>
      </c>
      <c r="B84" s="12">
        <v>2023</v>
      </c>
      <c r="C84" s="12">
        <v>2024</v>
      </c>
      <c r="D84" s="12">
        <v>2025</v>
      </c>
    </row>
    <row r="85" spans="1:4" x14ac:dyDescent="0.25">
      <c r="A85" s="26" t="s">
        <v>97</v>
      </c>
      <c r="B85" s="2">
        <v>170583239</v>
      </c>
      <c r="C85" s="2">
        <v>169979755</v>
      </c>
      <c r="D85" s="2">
        <v>169438248</v>
      </c>
    </row>
    <row r="86" spans="1:4" x14ac:dyDescent="0.25">
      <c r="A86" s="26" t="s">
        <v>98</v>
      </c>
      <c r="B86" s="2">
        <v>80477633</v>
      </c>
      <c r="C86" s="2">
        <v>87338448</v>
      </c>
      <c r="D86" s="2">
        <v>93963851</v>
      </c>
    </row>
    <row r="87" spans="1:4" x14ac:dyDescent="0.25">
      <c r="A87" s="26" t="s">
        <v>99</v>
      </c>
      <c r="B87" s="2">
        <v>39154202</v>
      </c>
      <c r="C87" s="2">
        <v>32394965</v>
      </c>
      <c r="D87" s="2">
        <v>25315434</v>
      </c>
    </row>
    <row r="88" spans="1:4" x14ac:dyDescent="0.25">
      <c r="A88" s="26" t="s">
        <v>100</v>
      </c>
      <c r="B88" s="2">
        <v>170583239</v>
      </c>
      <c r="C88" s="2">
        <v>169979755</v>
      </c>
      <c r="D88" s="2">
        <v>169438248</v>
      </c>
    </row>
    <row r="89" spans="1:4" x14ac:dyDescent="0.25">
      <c r="A89" s="26" t="s">
        <v>101</v>
      </c>
      <c r="B89" s="2">
        <v>90105606</v>
      </c>
      <c r="C89" s="2">
        <v>82641307</v>
      </c>
      <c r="D89" s="2">
        <v>75474397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80477633</v>
      </c>
      <c r="C95" s="2">
        <v>87338448</v>
      </c>
      <c r="D95" s="2">
        <v>93963851</v>
      </c>
    </row>
    <row r="96" spans="1:4" x14ac:dyDescent="0.25">
      <c r="A96" s="41" t="s">
        <v>105</v>
      </c>
      <c r="B96" s="2">
        <v>-1127129</v>
      </c>
      <c r="C96" s="2">
        <v>-3461776</v>
      </c>
      <c r="D96" s="2">
        <v>-5556649</v>
      </c>
    </row>
    <row r="97" spans="1:4" x14ac:dyDescent="0.25">
      <c r="A97" s="41" t="s">
        <v>106</v>
      </c>
      <c r="B97" s="33">
        <v>-71.400552199437683</v>
      </c>
      <c r="C97" s="33">
        <v>-25.229375904160179</v>
      </c>
      <c r="D97" s="33">
        <v>-16.910164921340179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80477633</v>
      </c>
      <c r="C118" s="2">
        <v>87338448</v>
      </c>
      <c r="D118" s="2">
        <v>93963851</v>
      </c>
    </row>
    <row r="119" spans="1:4" x14ac:dyDescent="0.25">
      <c r="A119" s="26" t="s">
        <v>108</v>
      </c>
      <c r="B119" s="2">
        <v>74699592</v>
      </c>
      <c r="C119" s="2">
        <v>76368605</v>
      </c>
      <c r="D119" s="2">
        <v>78943150</v>
      </c>
    </row>
    <row r="136" spans="1:4" x14ac:dyDescent="0.25">
      <c r="A136" s="3" t="s">
        <v>109</v>
      </c>
    </row>
    <row r="138" spans="1:4" x14ac:dyDescent="0.25">
      <c r="A138" s="25"/>
      <c r="B138" s="12">
        <v>2023</v>
      </c>
      <c r="C138" s="12">
        <v>2024</v>
      </c>
      <c r="D138" s="12">
        <v>2025</v>
      </c>
    </row>
    <row r="139" spans="1:4" ht="32.1" customHeight="1" x14ac:dyDescent="0.25">
      <c r="A139" s="26" t="s">
        <v>77</v>
      </c>
      <c r="B139" s="1">
        <v>0.4717792525911646</v>
      </c>
      <c r="C139" s="1">
        <v>0.51381676600251602</v>
      </c>
      <c r="D139" s="1">
        <v>0.5545610398426688</v>
      </c>
    </row>
    <row r="140" spans="1:4" ht="30" x14ac:dyDescent="0.25">
      <c r="A140" s="14" t="s">
        <v>78</v>
      </c>
      <c r="B140" s="1">
        <v>2.0554022017866691</v>
      </c>
      <c r="C140" s="1">
        <v>2.6960500806220971</v>
      </c>
      <c r="D140" s="1">
        <v>3.71172190846106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-8.14</v>
      </c>
      <c r="C161" s="1">
        <v>-9.07</v>
      </c>
      <c r="D161" s="1">
        <v>-9.27</v>
      </c>
    </row>
    <row r="162" spans="1:4" x14ac:dyDescent="0.25">
      <c r="A162" s="26" t="s">
        <v>69</v>
      </c>
      <c r="B162" s="1">
        <v>-7.5824791531032929</v>
      </c>
      <c r="C162" s="1">
        <v>-10.708951914301259</v>
      </c>
      <c r="D162" s="1">
        <v>-11.995906540691969</v>
      </c>
    </row>
    <row r="163" spans="1:4" x14ac:dyDescent="0.25">
      <c r="A163" s="26" t="s">
        <v>70</v>
      </c>
      <c r="B163" s="1">
        <v>-3.53</v>
      </c>
      <c r="C163" s="1">
        <v>-3.98</v>
      </c>
      <c r="D163" s="1">
        <v>-4.18</v>
      </c>
    </row>
    <row r="164" spans="1:4" x14ac:dyDescent="0.25">
      <c r="A164" s="26" t="s">
        <v>71</v>
      </c>
      <c r="B164" s="1">
        <v>-15.38</v>
      </c>
      <c r="C164" s="1">
        <v>-20.87</v>
      </c>
      <c r="D164" s="1">
        <v>-27.97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1.313285990903833</v>
      </c>
      <c r="C185" s="1">
        <v>1.252128501298764</v>
      </c>
      <c r="D185" s="1">
        <v>1.189558386660845</v>
      </c>
    </row>
    <row r="186" spans="1:4" ht="30" x14ac:dyDescent="0.25">
      <c r="A186" s="14" t="s">
        <v>86</v>
      </c>
      <c r="B186" s="1">
        <v>1.29731478310253</v>
      </c>
      <c r="C186" s="1">
        <v>1.2339038930483399</v>
      </c>
      <c r="D186" s="1">
        <v>1.1753123975304081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 min="8" max="8" width="23.7109375" customWidth="1"/>
  </cols>
  <sheetData>
    <row r="1" spans="1:4" ht="23.1" customHeight="1" x14ac:dyDescent="0.3">
      <c r="A1" s="298" t="s">
        <v>0</v>
      </c>
      <c r="B1" s="299"/>
      <c r="C1" s="299"/>
      <c r="D1" s="299"/>
    </row>
    <row r="2" spans="1:4" x14ac:dyDescent="0.25">
      <c r="A2" s="26" t="s">
        <v>1</v>
      </c>
      <c r="B2" s="30">
        <v>6127665</v>
      </c>
      <c r="C2" s="8"/>
      <c r="D2" s="9"/>
    </row>
    <row r="3" spans="1:4" x14ac:dyDescent="0.25">
      <c r="A3" s="26" t="s">
        <v>2</v>
      </c>
      <c r="B3" s="34">
        <v>4025006109230</v>
      </c>
      <c r="C3" s="23"/>
      <c r="D3" s="24"/>
    </row>
    <row r="4" spans="1:4" ht="31.35" customHeight="1" x14ac:dyDescent="0.25">
      <c r="A4" s="26" t="s">
        <v>3</v>
      </c>
      <c r="B4" s="324" t="s">
        <v>426</v>
      </c>
      <c r="C4" s="305"/>
      <c r="D4" s="306"/>
    </row>
    <row r="5" spans="1:4" x14ac:dyDescent="0.25">
      <c r="A5" s="26" t="s">
        <v>5</v>
      </c>
      <c r="B5" s="4" t="s">
        <v>1595</v>
      </c>
      <c r="C5" s="23" t="s">
        <v>1596</v>
      </c>
      <c r="D5" s="24" t="s">
        <v>527</v>
      </c>
    </row>
    <row r="6" spans="1:4" x14ac:dyDescent="0.25">
      <c r="A6" s="26" t="s">
        <v>9</v>
      </c>
      <c r="B6" s="32"/>
      <c r="C6" s="16"/>
      <c r="D6" s="29"/>
    </row>
    <row r="7" spans="1:4" x14ac:dyDescent="0.25">
      <c r="A7" s="26" t="s">
        <v>10</v>
      </c>
      <c r="B7" s="67">
        <v>38930.573611111111</v>
      </c>
      <c r="C7" s="16"/>
      <c r="D7" s="29"/>
    </row>
    <row r="8" spans="1:4" x14ac:dyDescent="0.25">
      <c r="A8" s="26" t="s">
        <v>11</v>
      </c>
      <c r="B8" s="4" t="s">
        <v>1602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1133</v>
      </c>
      <c r="C14" s="23"/>
      <c r="D14" s="24"/>
    </row>
    <row r="15" spans="1:4" x14ac:dyDescent="0.25">
      <c r="A15" s="26" t="s">
        <v>24</v>
      </c>
      <c r="B15" s="4" t="s">
        <v>427</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546</v>
      </c>
      <c r="C21" s="25" t="s">
        <v>1603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6.7479330734973891E-2</v>
      </c>
      <c r="C53" s="1">
        <v>-14.76</v>
      </c>
      <c r="D53" s="1">
        <v>6.5577683774165632</v>
      </c>
    </row>
    <row r="54" spans="1:4" x14ac:dyDescent="0.25">
      <c r="A54" s="26" t="s">
        <v>69</v>
      </c>
      <c r="B54" s="1">
        <v>-0.25176882301580861</v>
      </c>
      <c r="C54" s="1">
        <v>-10.631968789849569</v>
      </c>
      <c r="D54" s="1">
        <v>3.9365248179130079</v>
      </c>
    </row>
    <row r="55" spans="1:4" x14ac:dyDescent="0.25">
      <c r="A55" s="26" t="s">
        <v>70</v>
      </c>
      <c r="B55" s="1">
        <v>3.2040335664308868E-2</v>
      </c>
      <c r="C55" s="1">
        <v>-7.54</v>
      </c>
      <c r="D55" s="1">
        <v>3.2220467929279608</v>
      </c>
    </row>
    <row r="56" spans="1:4" x14ac:dyDescent="0.25">
      <c r="A56" s="26" t="s">
        <v>71</v>
      </c>
      <c r="B56" s="1">
        <v>3.3599900581666571E-2</v>
      </c>
      <c r="C56" s="1">
        <v>-8.02</v>
      </c>
      <c r="D56" s="1">
        <v>3.414945235614546</v>
      </c>
    </row>
    <row r="57" spans="1:4" x14ac:dyDescent="0.25">
      <c r="A57" s="13" t="s">
        <v>72</v>
      </c>
      <c r="B57" s="1"/>
      <c r="C57" s="1"/>
      <c r="D57" s="1"/>
    </row>
    <row r="58" spans="1:4" x14ac:dyDescent="0.25">
      <c r="A58" s="26" t="s">
        <v>73</v>
      </c>
      <c r="B58" s="1">
        <v>0</v>
      </c>
      <c r="C58" s="1" t="e">
        <v>#DIV/0!</v>
      </c>
      <c r="D58" s="1">
        <v>0</v>
      </c>
    </row>
    <row r="59" spans="1:4" ht="29.45" customHeight="1" x14ac:dyDescent="0.25">
      <c r="A59" s="26" t="s">
        <v>74</v>
      </c>
      <c r="B59" s="1">
        <v>0.47798248056555209</v>
      </c>
      <c r="C59" s="1">
        <v>0.49497368239584538</v>
      </c>
      <c r="D59" s="1">
        <v>0.52400929547722208</v>
      </c>
    </row>
    <row r="60" spans="1:4" ht="30" x14ac:dyDescent="0.25">
      <c r="A60" s="14" t="s">
        <v>75</v>
      </c>
      <c r="B60" s="1">
        <v>1.0981718249971431</v>
      </c>
      <c r="C60" s="1">
        <v>0.55978791748859091</v>
      </c>
      <c r="D60" s="1">
        <v>0.56365598978800679</v>
      </c>
    </row>
    <row r="61" spans="1:4" x14ac:dyDescent="0.25">
      <c r="A61" s="13" t="s">
        <v>76</v>
      </c>
      <c r="B61" s="1"/>
      <c r="C61" s="1"/>
      <c r="D61" s="1"/>
    </row>
    <row r="62" spans="1:4" ht="32.1" customHeight="1" x14ac:dyDescent="0.25">
      <c r="A62" s="26" t="s">
        <v>77</v>
      </c>
      <c r="B62" s="1">
        <v>4.641575987902366E-2</v>
      </c>
      <c r="C62" s="1">
        <v>6.0252518932852148E-2</v>
      </c>
      <c r="D62" s="1">
        <v>5.6486540596564307E-2</v>
      </c>
    </row>
    <row r="63" spans="1:4" ht="32.1" customHeight="1" x14ac:dyDescent="0.25">
      <c r="A63" s="14" t="s">
        <v>78</v>
      </c>
      <c r="B63" s="1">
        <v>4.8675049278430957E-2</v>
      </c>
      <c r="C63" s="1">
        <v>6.4115648242473899E-2</v>
      </c>
      <c r="D63" s="1">
        <v>5.9868293381081808E-2</v>
      </c>
    </row>
    <row r="64" spans="1:4" ht="32.1" customHeight="1" x14ac:dyDescent="0.25">
      <c r="A64" s="14" t="s">
        <v>79</v>
      </c>
      <c r="B64" s="1">
        <v>7.7827993606785162</v>
      </c>
      <c r="C64" s="1">
        <v>-1.2850004458586259</v>
      </c>
      <c r="D64" s="1">
        <v>2.274817399061706</v>
      </c>
    </row>
    <row r="65" spans="1:4" ht="30" x14ac:dyDescent="0.25">
      <c r="A65" s="14" t="s">
        <v>80</v>
      </c>
      <c r="B65" s="1">
        <v>-1313.526315789474</v>
      </c>
      <c r="C65" s="1">
        <v>-21289.18</v>
      </c>
      <c r="D65" s="1">
        <v>391162</v>
      </c>
    </row>
    <row r="66" spans="1:4" x14ac:dyDescent="0.25">
      <c r="A66" s="13" t="s">
        <v>81</v>
      </c>
      <c r="B66" s="1"/>
      <c r="C66" s="1"/>
      <c r="D66" s="1"/>
    </row>
    <row r="67" spans="1:4" ht="32.1" customHeight="1" x14ac:dyDescent="0.25">
      <c r="A67" s="26" t="s">
        <v>82</v>
      </c>
      <c r="B67" s="1">
        <v>1.0044682721882561</v>
      </c>
      <c r="C67" s="1">
        <v>0.90466499282704649</v>
      </c>
      <c r="D67" s="1">
        <v>1.0934015269069259</v>
      </c>
    </row>
    <row r="68" spans="1:4" ht="30" x14ac:dyDescent="0.25">
      <c r="A68" s="14" t="s">
        <v>83</v>
      </c>
      <c r="B68" s="1">
        <v>19.977443609022561</v>
      </c>
      <c r="C68" s="1">
        <v>4.7183407198586852E-2</v>
      </c>
      <c r="D68" s="1">
        <v>1.211680600993578E-2</v>
      </c>
    </row>
    <row r="69" spans="1:4" ht="32.1" customHeight="1" x14ac:dyDescent="0.25">
      <c r="A69" s="13" t="s">
        <v>84</v>
      </c>
      <c r="B69" s="1"/>
      <c r="C69" s="1"/>
      <c r="D69" s="1"/>
    </row>
    <row r="70" spans="1:4" ht="32.1" customHeight="1" x14ac:dyDescent="0.25">
      <c r="A70" s="14" t="s">
        <v>85</v>
      </c>
      <c r="B70" s="1">
        <v>21.190317364163331</v>
      </c>
      <c r="C70" s="1">
        <v>16.416150088054611</v>
      </c>
      <c r="D70" s="1">
        <v>17.571297267298441</v>
      </c>
    </row>
    <row r="71" spans="1:4" s="16" customFormat="1" ht="30" x14ac:dyDescent="0.25">
      <c r="A71" s="14" t="s">
        <v>86</v>
      </c>
      <c r="B71" s="1">
        <v>21.190317364163331</v>
      </c>
      <c r="C71" s="1">
        <v>16.416150088054611</v>
      </c>
      <c r="D71" s="1">
        <v>17.233337943567239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9912665</v>
      </c>
      <c r="C78" s="2">
        <v>10011871</v>
      </c>
      <c r="D78" s="2">
        <v>9936734</v>
      </c>
    </row>
    <row r="79" spans="1:4" x14ac:dyDescent="0.25">
      <c r="A79" s="26" t="s">
        <v>92</v>
      </c>
      <c r="B79" s="2">
        <v>-24957</v>
      </c>
      <c r="C79" s="2">
        <v>-1064459</v>
      </c>
      <c r="D79" s="2">
        <v>391162</v>
      </c>
    </row>
    <row r="80" spans="1:4" x14ac:dyDescent="0.25">
      <c r="A80" s="26" t="s">
        <v>93</v>
      </c>
      <c r="B80" s="2">
        <v>46928</v>
      </c>
      <c r="C80" s="2">
        <v>-1477772</v>
      </c>
      <c r="D80" s="2">
        <v>769276</v>
      </c>
    </row>
    <row r="81" spans="1:4" x14ac:dyDescent="0.25">
      <c r="A81" s="26" t="s">
        <v>94</v>
      </c>
      <c r="B81" s="2">
        <v>6689</v>
      </c>
      <c r="C81" s="2">
        <v>0</v>
      </c>
      <c r="D81" s="2">
        <v>651628</v>
      </c>
    </row>
    <row r="82" spans="1:4" x14ac:dyDescent="0.25">
      <c r="A82" s="26" t="s">
        <v>95</v>
      </c>
      <c r="B82" s="25">
        <v>0</v>
      </c>
      <c r="C82" s="25">
        <v>1477772</v>
      </c>
      <c r="D82" s="25">
        <v>0</v>
      </c>
    </row>
    <row r="83" spans="1:4" ht="15.95" customHeight="1" x14ac:dyDescent="0.25"/>
    <row r="84" spans="1:4" ht="15.75" x14ac:dyDescent="0.25">
      <c r="A84" s="11" t="s">
        <v>96</v>
      </c>
      <c r="B84" s="12">
        <v>2023</v>
      </c>
      <c r="C84" s="12">
        <v>2024</v>
      </c>
      <c r="D84" s="12">
        <v>2025</v>
      </c>
    </row>
    <row r="85" spans="1:4" x14ac:dyDescent="0.25">
      <c r="A85" s="26" t="s">
        <v>97</v>
      </c>
      <c r="B85" s="2">
        <v>20876810</v>
      </c>
      <c r="C85" s="2">
        <v>19611678</v>
      </c>
      <c r="D85" s="2">
        <v>20224039</v>
      </c>
    </row>
    <row r="86" spans="1:4" x14ac:dyDescent="0.25">
      <c r="A86" s="26" t="s">
        <v>98</v>
      </c>
      <c r="B86" s="2">
        <v>969013</v>
      </c>
      <c r="C86" s="2">
        <v>1181653</v>
      </c>
      <c r="D86" s="2">
        <v>1142386</v>
      </c>
    </row>
    <row r="87" spans="1:4" x14ac:dyDescent="0.25">
      <c r="A87" s="26" t="s">
        <v>99</v>
      </c>
      <c r="B87" s="2">
        <v>19907797</v>
      </c>
      <c r="C87" s="2">
        <v>18430025</v>
      </c>
      <c r="D87" s="2">
        <v>19081653</v>
      </c>
    </row>
    <row r="88" spans="1:4" x14ac:dyDescent="0.25">
      <c r="A88" s="26" t="s">
        <v>100</v>
      </c>
      <c r="B88" s="2">
        <v>20876810</v>
      </c>
      <c r="C88" s="2">
        <v>19611678</v>
      </c>
      <c r="D88" s="2">
        <v>20224039</v>
      </c>
    </row>
    <row r="89" spans="1:4" x14ac:dyDescent="0.25">
      <c r="A89" s="26" t="s">
        <v>101</v>
      </c>
      <c r="B89" s="2">
        <v>19907797</v>
      </c>
      <c r="C89" s="2">
        <v>18430025</v>
      </c>
      <c r="D89" s="2">
        <v>19081653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969013</v>
      </c>
      <c r="C95" s="2">
        <v>1181653</v>
      </c>
      <c r="D95" s="2">
        <v>1142386</v>
      </c>
    </row>
    <row r="96" spans="1:4" x14ac:dyDescent="0.25">
      <c r="A96" s="41" t="s">
        <v>105</v>
      </c>
      <c r="B96" s="2">
        <v>124507</v>
      </c>
      <c r="C96" s="2">
        <v>-919574</v>
      </c>
      <c r="D96" s="2">
        <v>502188</v>
      </c>
    </row>
    <row r="97" spans="1:4" x14ac:dyDescent="0.25">
      <c r="A97" s="41" t="s">
        <v>106</v>
      </c>
      <c r="B97" s="33">
        <v>7.7827993606785162</v>
      </c>
      <c r="C97" s="33">
        <v>-1.2850004458586259</v>
      </c>
      <c r="D97" s="33">
        <v>2.274817399061706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969013</v>
      </c>
      <c r="C118" s="2">
        <v>1181653</v>
      </c>
      <c r="D118" s="2">
        <v>1142386</v>
      </c>
    </row>
    <row r="119" spans="1:4" x14ac:dyDescent="0.25">
      <c r="A119" s="26" t="s">
        <v>108</v>
      </c>
      <c r="B119" s="2">
        <v>9982026</v>
      </c>
      <c r="C119" s="2">
        <v>10020368</v>
      </c>
      <c r="D119" s="2">
        <v>10437143</v>
      </c>
    </row>
    <row r="136" spans="1:4" x14ac:dyDescent="0.25">
      <c r="A136" s="3" t="s">
        <v>109</v>
      </c>
    </row>
    <row r="138" spans="1:4" x14ac:dyDescent="0.25">
      <c r="A138" s="25"/>
      <c r="B138" s="12">
        <v>2023</v>
      </c>
      <c r="C138" s="12">
        <v>2024</v>
      </c>
      <c r="D138" s="12">
        <v>2025</v>
      </c>
    </row>
    <row r="139" spans="1:4" ht="32.1" customHeight="1" x14ac:dyDescent="0.25">
      <c r="A139" s="26" t="s">
        <v>77</v>
      </c>
      <c r="B139" s="1">
        <v>4.641575987902366E-2</v>
      </c>
      <c r="C139" s="1">
        <v>6.0252518932852148E-2</v>
      </c>
      <c r="D139" s="1">
        <v>5.6486540596564307E-2</v>
      </c>
    </row>
    <row r="140" spans="1:4" ht="30" x14ac:dyDescent="0.25">
      <c r="A140" s="14" t="s">
        <v>78</v>
      </c>
      <c r="B140" s="1">
        <v>4.8675049278430957E-2</v>
      </c>
      <c r="C140" s="1">
        <v>6.4115648242473899E-2</v>
      </c>
      <c r="D140" s="1">
        <v>5.9868293381081808E-2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6.7479330734973891E-2</v>
      </c>
      <c r="C161" s="1">
        <v>-14.76</v>
      </c>
      <c r="D161" s="1">
        <v>6.5577683774165632</v>
      </c>
    </row>
    <row r="162" spans="1:4" x14ac:dyDescent="0.25">
      <c r="A162" s="26" t="s">
        <v>69</v>
      </c>
      <c r="B162" s="1">
        <v>-0.25176882301580861</v>
      </c>
      <c r="C162" s="1">
        <v>-10.631968789849569</v>
      </c>
      <c r="D162" s="1">
        <v>3.9365248179130079</v>
      </c>
    </row>
    <row r="163" spans="1:4" x14ac:dyDescent="0.25">
      <c r="A163" s="26" t="s">
        <v>70</v>
      </c>
      <c r="B163" s="1">
        <v>3.2040335664308868E-2</v>
      </c>
      <c r="C163" s="1">
        <v>-7.54</v>
      </c>
      <c r="D163" s="1">
        <v>3.2220467929279608</v>
      </c>
    </row>
    <row r="164" spans="1:4" x14ac:dyDescent="0.25">
      <c r="A164" s="26" t="s">
        <v>71</v>
      </c>
      <c r="B164" s="1">
        <v>3.3599900581666571E-2</v>
      </c>
      <c r="C164" s="1">
        <v>-8.02</v>
      </c>
      <c r="D164" s="1">
        <v>3.414945235614546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21.190317364163331</v>
      </c>
      <c r="C185" s="1">
        <v>16.416150088054611</v>
      </c>
      <c r="D185" s="1">
        <v>17.571297267298441</v>
      </c>
    </row>
    <row r="186" spans="1:4" ht="30" x14ac:dyDescent="0.25">
      <c r="A186" s="14" t="s">
        <v>86</v>
      </c>
      <c r="B186" s="1">
        <v>21.190317364163331</v>
      </c>
      <c r="C186" s="1">
        <v>16.416150088054611</v>
      </c>
      <c r="D186" s="1">
        <v>17.233337943567239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240"/>
  <sheetViews>
    <sheetView topLeftCell="A188" workbookViewId="0">
      <selection activeCell="B7" sqref="B7"/>
    </sheetView>
  </sheetViews>
  <sheetFormatPr defaultColWidth="8.85546875" defaultRowHeight="15" x14ac:dyDescent="0.25"/>
  <cols>
    <col min="1" max="1" width="41.42578125" customWidth="1"/>
    <col min="2" max="2" width="14.42578125" customWidth="1"/>
    <col min="3" max="3" width="18.85546875" customWidth="1"/>
    <col min="4" max="4" width="15.7109375" customWidth="1"/>
    <col min="6" max="6" width="10" customWidth="1"/>
    <col min="7" max="7" width="13.85546875" customWidth="1"/>
    <col min="8" max="8" width="55.7109375" customWidth="1"/>
  </cols>
  <sheetData>
    <row r="1" spans="1:9" ht="23.1" customHeight="1" x14ac:dyDescent="0.3">
      <c r="A1" s="298" t="s">
        <v>0</v>
      </c>
      <c r="B1" s="299"/>
      <c r="C1" s="299"/>
      <c r="D1" s="299"/>
    </row>
    <row r="2" spans="1:9" x14ac:dyDescent="0.25">
      <c r="A2" s="26" t="s">
        <v>1</v>
      </c>
      <c r="B2" s="30">
        <v>7502567</v>
      </c>
      <c r="C2" s="8"/>
      <c r="D2" s="9"/>
    </row>
    <row r="3" spans="1:9" x14ac:dyDescent="0.25">
      <c r="A3" s="26" t="s">
        <v>2</v>
      </c>
      <c r="B3" s="34">
        <v>4025021507064</v>
      </c>
      <c r="C3" s="23"/>
      <c r="D3" s="24"/>
    </row>
    <row r="4" spans="1:9" ht="31.35" customHeight="1" x14ac:dyDescent="0.25">
      <c r="A4" s="26" t="s">
        <v>3</v>
      </c>
      <c r="B4" s="324" t="s">
        <v>428</v>
      </c>
      <c r="C4" s="305"/>
      <c r="D4" s="306"/>
    </row>
    <row r="5" spans="1:9" x14ac:dyDescent="0.25">
      <c r="A5" s="26" t="s">
        <v>5</v>
      </c>
      <c r="B5" s="4" t="s">
        <v>1595</v>
      </c>
      <c r="C5" s="23" t="s">
        <v>1604</v>
      </c>
      <c r="D5" s="24" t="s">
        <v>788</v>
      </c>
    </row>
    <row r="6" spans="1:9" x14ac:dyDescent="0.25">
      <c r="A6" s="26" t="s">
        <v>9</v>
      </c>
      <c r="B6" s="32"/>
      <c r="C6" s="16"/>
      <c r="D6" s="29"/>
    </row>
    <row r="7" spans="1:9" x14ac:dyDescent="0.25">
      <c r="A7" s="26" t="s">
        <v>10</v>
      </c>
      <c r="B7" s="67">
        <v>44315.426388888889</v>
      </c>
      <c r="C7" s="16"/>
      <c r="D7" s="29"/>
    </row>
    <row r="8" spans="1:9" x14ac:dyDescent="0.25">
      <c r="A8" s="26" t="s">
        <v>11</v>
      </c>
      <c r="B8" s="4" t="s">
        <v>1605</v>
      </c>
      <c r="C8" s="23"/>
      <c r="D8" s="24"/>
      <c r="F8" s="16"/>
      <c r="G8" s="16"/>
      <c r="H8" s="16"/>
      <c r="I8" s="16"/>
    </row>
    <row r="9" spans="1:9" x14ac:dyDescent="0.25">
      <c r="A9" s="26" t="s">
        <v>13</v>
      </c>
      <c r="B9" s="4" t="s">
        <v>14</v>
      </c>
      <c r="C9" s="23"/>
      <c r="D9" s="24"/>
      <c r="F9" s="16"/>
      <c r="G9" s="16"/>
      <c r="H9" s="16"/>
      <c r="I9" s="16"/>
    </row>
    <row r="10" spans="1:9" x14ac:dyDescent="0.25">
      <c r="A10" s="26" t="s">
        <v>15</v>
      </c>
      <c r="B10" s="4" t="s">
        <v>529</v>
      </c>
      <c r="C10" s="23"/>
      <c r="D10" s="24"/>
      <c r="F10" s="180"/>
      <c r="G10" s="181"/>
      <c r="H10" s="16"/>
      <c r="I10" s="182"/>
    </row>
    <row r="11" spans="1:9" x14ac:dyDescent="0.25">
      <c r="A11" s="26" t="s">
        <v>17</v>
      </c>
      <c r="B11" s="4" t="s">
        <v>530</v>
      </c>
      <c r="C11" s="23"/>
      <c r="D11" s="24"/>
      <c r="F11" s="180"/>
      <c r="G11" s="181"/>
      <c r="H11" s="16"/>
      <c r="I11" s="182"/>
    </row>
    <row r="12" spans="1:9" x14ac:dyDescent="0.25">
      <c r="A12" s="26" t="s">
        <v>19</v>
      </c>
      <c r="B12" s="47">
        <v>3000000</v>
      </c>
      <c r="C12" s="16"/>
      <c r="D12" s="29"/>
      <c r="F12" s="180"/>
      <c r="G12" s="181"/>
      <c r="H12" s="16"/>
      <c r="I12" s="182"/>
    </row>
    <row r="13" spans="1:9" x14ac:dyDescent="0.25">
      <c r="A13" s="26" t="s">
        <v>20</v>
      </c>
      <c r="B13" s="4" t="s">
        <v>541</v>
      </c>
      <c r="C13" s="23"/>
      <c r="D13" s="24"/>
      <c r="F13" s="180"/>
      <c r="G13" s="181"/>
      <c r="H13" s="16"/>
      <c r="I13" s="182"/>
    </row>
    <row r="14" spans="1:9" s="16" customFormat="1" x14ac:dyDescent="0.25">
      <c r="A14" s="378" t="s">
        <v>1606</v>
      </c>
      <c r="B14" s="183" t="s">
        <v>1607</v>
      </c>
      <c r="C14" s="187" t="s">
        <v>429</v>
      </c>
      <c r="D14" s="188"/>
      <c r="F14" s="79"/>
      <c r="H14" s="185"/>
      <c r="I14" s="182"/>
    </row>
    <row r="15" spans="1:9" s="16" customFormat="1" x14ac:dyDescent="0.25">
      <c r="A15" s="344"/>
      <c r="B15" s="184" t="s">
        <v>1608</v>
      </c>
      <c r="C15" s="377" t="s">
        <v>430</v>
      </c>
      <c r="D15" s="302"/>
      <c r="F15" s="79"/>
      <c r="H15" s="186"/>
      <c r="I15" s="182"/>
    </row>
    <row r="16" spans="1:9" s="16" customFormat="1" x14ac:dyDescent="0.25">
      <c r="A16" s="344"/>
      <c r="B16" s="183" t="s">
        <v>542</v>
      </c>
      <c r="C16" s="358" t="s">
        <v>431</v>
      </c>
      <c r="D16" s="302"/>
      <c r="F16" s="79"/>
      <c r="H16" s="185"/>
      <c r="I16" s="182"/>
    </row>
    <row r="17" spans="1:9" s="16" customFormat="1" x14ac:dyDescent="0.25">
      <c r="A17" s="344"/>
      <c r="B17" s="184" t="s">
        <v>1247</v>
      </c>
      <c r="C17" s="358" t="s">
        <v>311</v>
      </c>
      <c r="D17" s="302"/>
      <c r="F17" s="79"/>
      <c r="H17" s="186"/>
      <c r="I17" s="182"/>
    </row>
    <row r="18" spans="1:9" s="16" customFormat="1" x14ac:dyDescent="0.25">
      <c r="A18" s="344"/>
      <c r="B18" s="183" t="s">
        <v>1467</v>
      </c>
      <c r="C18" s="358" t="s">
        <v>432</v>
      </c>
      <c r="D18" s="302"/>
      <c r="F18" s="79"/>
      <c r="H18" s="185"/>
      <c r="I18" s="182"/>
    </row>
    <row r="19" spans="1:9" s="16" customFormat="1" x14ac:dyDescent="0.25">
      <c r="A19" s="344"/>
      <c r="B19" s="184" t="s">
        <v>1231</v>
      </c>
      <c r="C19" s="358" t="s">
        <v>433</v>
      </c>
      <c r="D19" s="302"/>
      <c r="F19" s="79"/>
      <c r="H19" s="186"/>
      <c r="I19" s="182"/>
    </row>
    <row r="20" spans="1:9" s="16" customFormat="1" x14ac:dyDescent="0.25">
      <c r="A20" s="344"/>
      <c r="B20" s="183" t="s">
        <v>1300</v>
      </c>
      <c r="C20" s="358" t="s">
        <v>327</v>
      </c>
      <c r="D20" s="302"/>
      <c r="F20" s="79"/>
      <c r="H20" s="185"/>
      <c r="I20" s="182"/>
    </row>
    <row r="21" spans="1:9" s="16" customFormat="1" x14ac:dyDescent="0.25">
      <c r="A21" s="344"/>
      <c r="B21" s="184" t="s">
        <v>1133</v>
      </c>
      <c r="C21" s="358" t="s">
        <v>274</v>
      </c>
      <c r="D21" s="302"/>
      <c r="F21" s="79"/>
      <c r="H21" s="186"/>
      <c r="I21" s="182"/>
    </row>
    <row r="22" spans="1:9" s="16" customFormat="1" x14ac:dyDescent="0.25">
      <c r="A22" s="344"/>
      <c r="B22" s="183" t="s">
        <v>790</v>
      </c>
      <c r="C22" s="358" t="s">
        <v>186</v>
      </c>
      <c r="D22" s="302"/>
      <c r="F22" s="79"/>
      <c r="H22" s="185"/>
      <c r="I22" s="182"/>
    </row>
    <row r="23" spans="1:9" ht="17.25" customHeight="1" x14ac:dyDescent="0.25">
      <c r="A23" s="299"/>
      <c r="B23" s="184" t="s">
        <v>1609</v>
      </c>
      <c r="C23" s="358" t="s">
        <v>507</v>
      </c>
      <c r="D23" s="302"/>
      <c r="F23" s="16"/>
      <c r="H23" s="186"/>
      <c r="I23" s="182"/>
    </row>
    <row r="24" spans="1:9" s="16" customFormat="1" ht="17.25" customHeight="1" x14ac:dyDescent="0.25">
      <c r="A24" s="344"/>
      <c r="B24" s="183" t="s">
        <v>1291</v>
      </c>
      <c r="C24" s="358" t="s">
        <v>325</v>
      </c>
      <c r="D24" s="302"/>
      <c r="H24" s="185"/>
      <c r="I24" s="182"/>
    </row>
    <row r="25" spans="1:9" s="16" customFormat="1" x14ac:dyDescent="0.25">
      <c r="A25" s="344"/>
      <c r="B25" s="184" t="s">
        <v>1301</v>
      </c>
      <c r="C25" s="358" t="s">
        <v>326</v>
      </c>
      <c r="D25" s="302"/>
      <c r="H25" s="186"/>
      <c r="I25" s="182"/>
    </row>
    <row r="26" spans="1:9" s="16" customFormat="1" x14ac:dyDescent="0.25">
      <c r="A26" s="344"/>
      <c r="B26" s="183" t="s">
        <v>1068</v>
      </c>
      <c r="C26" s="358" t="s">
        <v>435</v>
      </c>
      <c r="D26" s="302"/>
      <c r="H26" s="185"/>
      <c r="I26" s="182"/>
    </row>
    <row r="27" spans="1:9" s="16" customFormat="1" x14ac:dyDescent="0.25">
      <c r="A27" s="344"/>
      <c r="B27" s="184" t="s">
        <v>1302</v>
      </c>
      <c r="C27" s="358" t="s">
        <v>1303</v>
      </c>
      <c r="D27" s="302"/>
      <c r="H27" s="186"/>
      <c r="I27" s="182"/>
    </row>
    <row r="28" spans="1:9" s="16" customFormat="1" x14ac:dyDescent="0.25">
      <c r="A28" s="344"/>
      <c r="B28" s="183" t="s">
        <v>1610</v>
      </c>
      <c r="C28" s="358" t="s">
        <v>436</v>
      </c>
      <c r="D28" s="302"/>
      <c r="H28" s="185"/>
      <c r="I28" s="182"/>
    </row>
    <row r="29" spans="1:9" s="16" customFormat="1" x14ac:dyDescent="0.25">
      <c r="A29" s="344"/>
      <c r="B29" s="184" t="s">
        <v>1611</v>
      </c>
      <c r="C29" s="358" t="s">
        <v>437</v>
      </c>
      <c r="D29" s="302"/>
      <c r="H29" s="186"/>
      <c r="I29" s="182"/>
    </row>
    <row r="30" spans="1:9" s="16" customFormat="1" x14ac:dyDescent="0.25">
      <c r="A30" s="344"/>
      <c r="B30" s="183" t="s">
        <v>1512</v>
      </c>
      <c r="C30" s="358" t="s">
        <v>395</v>
      </c>
      <c r="D30" s="302"/>
      <c r="H30" s="185"/>
      <c r="I30" s="182"/>
    </row>
    <row r="31" spans="1:9" s="16" customFormat="1" x14ac:dyDescent="0.25">
      <c r="A31" s="305"/>
      <c r="B31" s="184" t="s">
        <v>1612</v>
      </c>
      <c r="C31" s="175" t="s">
        <v>438</v>
      </c>
      <c r="D31" s="25"/>
      <c r="H31" s="186"/>
    </row>
    <row r="32" spans="1:9" x14ac:dyDescent="0.25">
      <c r="A32" s="75" t="s">
        <v>26</v>
      </c>
      <c r="B32" s="189" t="s">
        <v>1613</v>
      </c>
      <c r="C32" s="189" t="s">
        <v>1614</v>
      </c>
      <c r="D32" s="189" t="s">
        <v>1615</v>
      </c>
      <c r="F32" s="180"/>
      <c r="G32" s="181"/>
      <c r="H32" s="185"/>
      <c r="I32" s="16"/>
    </row>
    <row r="33" spans="1:9" s="16" customFormat="1" x14ac:dyDescent="0.25">
      <c r="A33" s="75"/>
      <c r="B33" s="189" t="s">
        <v>1616</v>
      </c>
      <c r="C33" s="189" t="s">
        <v>1617</v>
      </c>
      <c r="D33" s="189" t="s">
        <v>1618</v>
      </c>
      <c r="F33" s="180"/>
      <c r="G33" s="181"/>
      <c r="H33" s="185"/>
    </row>
    <row r="34" spans="1:9" x14ac:dyDescent="0.25">
      <c r="A34" s="16"/>
      <c r="B34" s="189" t="s">
        <v>1619</v>
      </c>
      <c r="C34" s="189" t="s">
        <v>1620</v>
      </c>
      <c r="D34" s="190" t="s">
        <v>1621</v>
      </c>
      <c r="F34" s="180"/>
      <c r="G34" s="181"/>
      <c r="H34" s="16"/>
      <c r="I34" s="16"/>
    </row>
    <row r="35" spans="1:9" s="16" customFormat="1" x14ac:dyDescent="0.25">
      <c r="A35" s="75"/>
      <c r="B35" s="191" t="s">
        <v>1622</v>
      </c>
      <c r="C35" s="190" t="s">
        <v>1623</v>
      </c>
      <c r="D35" s="191" t="s">
        <v>1624</v>
      </c>
      <c r="F35" s="180"/>
      <c r="G35" s="181"/>
    </row>
    <row r="36" spans="1:9" s="16" customFormat="1" x14ac:dyDescent="0.25">
      <c r="A36" s="75"/>
      <c r="B36" s="190" t="s">
        <v>1625</v>
      </c>
      <c r="C36" s="191" t="s">
        <v>1626</v>
      </c>
      <c r="D36" s="190" t="s">
        <v>1627</v>
      </c>
      <c r="F36" s="180"/>
      <c r="G36" s="181"/>
    </row>
    <row r="37" spans="1:9" s="16" customFormat="1" x14ac:dyDescent="0.25">
      <c r="A37" s="75"/>
      <c r="B37" s="191" t="s">
        <v>1628</v>
      </c>
      <c r="C37" s="190" t="s">
        <v>1629</v>
      </c>
      <c r="D37" s="191" t="s">
        <v>1630</v>
      </c>
      <c r="F37" s="180"/>
      <c r="G37" s="181"/>
    </row>
    <row r="38" spans="1:9" s="16" customFormat="1" x14ac:dyDescent="0.25">
      <c r="A38" s="75"/>
      <c r="B38" s="47">
        <v>3000000</v>
      </c>
      <c r="C38" s="192"/>
      <c r="D38" s="193"/>
      <c r="F38" s="180"/>
      <c r="G38" s="181"/>
    </row>
    <row r="39" spans="1:9" x14ac:dyDescent="0.25">
      <c r="A39" s="26" t="s">
        <v>27</v>
      </c>
      <c r="B39" s="4" t="s">
        <v>541</v>
      </c>
      <c r="C39" s="23"/>
      <c r="D39" s="24"/>
      <c r="F39" s="180"/>
      <c r="G39" s="181"/>
      <c r="H39" s="181"/>
      <c r="I39" s="16"/>
    </row>
    <row r="40" spans="1:9" ht="27.6" customHeight="1" x14ac:dyDescent="0.25">
      <c r="A40" s="26" t="s">
        <v>28</v>
      </c>
      <c r="B40" s="5" t="s">
        <v>1631</v>
      </c>
      <c r="C40" s="310" t="s">
        <v>1632</v>
      </c>
      <c r="D40" s="306"/>
      <c r="F40" s="16"/>
      <c r="G40" s="16"/>
      <c r="H40" s="16"/>
      <c r="I40" s="16"/>
    </row>
    <row r="41" spans="1:9" ht="22.35" customHeight="1" x14ac:dyDescent="0.3">
      <c r="A41" s="307" t="s">
        <v>31</v>
      </c>
      <c r="B41" s="308"/>
      <c r="C41" s="308"/>
      <c r="D41" s="308"/>
    </row>
    <row r="42" spans="1:9" x14ac:dyDescent="0.25">
      <c r="A42" s="26" t="s">
        <v>32</v>
      </c>
      <c r="B42" s="25"/>
      <c r="C42" s="25"/>
      <c r="D42" s="25"/>
    </row>
    <row r="43" spans="1:9" x14ac:dyDescent="0.25">
      <c r="A43" s="26" t="s">
        <v>33</v>
      </c>
      <c r="B43" s="25" t="s">
        <v>546</v>
      </c>
      <c r="C43" s="25" t="s">
        <v>1633</v>
      </c>
      <c r="D43" s="25"/>
    </row>
    <row r="44" spans="1:9" x14ac:dyDescent="0.25">
      <c r="A44" s="26" t="s">
        <v>521</v>
      </c>
      <c r="B44" s="25"/>
      <c r="C44" s="25"/>
      <c r="D44" s="25"/>
    </row>
    <row r="45" spans="1:9" x14ac:dyDescent="0.25">
      <c r="A45" s="25"/>
      <c r="B45" s="25"/>
      <c r="C45" s="25"/>
      <c r="D45" s="25"/>
    </row>
    <row r="46" spans="1:9" x14ac:dyDescent="0.25">
      <c r="A46" s="25"/>
      <c r="B46" s="25"/>
      <c r="C46" s="25"/>
      <c r="D46" s="25"/>
    </row>
    <row r="47" spans="1:9" x14ac:dyDescent="0.25">
      <c r="A47" s="25"/>
      <c r="B47" s="25"/>
      <c r="C47" s="25"/>
      <c r="D47" s="25"/>
    </row>
    <row r="48" spans="1:9" x14ac:dyDescent="0.25">
      <c r="A48" s="25"/>
      <c r="B48" s="25"/>
      <c r="C48" s="25"/>
      <c r="D48" s="25"/>
    </row>
    <row r="49" spans="1:16" x14ac:dyDescent="0.25">
      <c r="A49" s="26" t="s">
        <v>522</v>
      </c>
      <c r="B49" s="25"/>
      <c r="C49" s="25"/>
      <c r="D49" s="25"/>
    </row>
    <row r="50" spans="1:16" x14ac:dyDescent="0.25">
      <c r="A50" s="25"/>
      <c r="B50" s="25"/>
      <c r="C50" s="25"/>
      <c r="D50" s="25"/>
    </row>
    <row r="51" spans="1:16" x14ac:dyDescent="0.25">
      <c r="A51" s="25"/>
      <c r="B51" s="25"/>
      <c r="C51" s="25"/>
      <c r="D51" s="25"/>
    </row>
    <row r="52" spans="1:16" x14ac:dyDescent="0.25">
      <c r="A52" s="26" t="s">
        <v>47</v>
      </c>
      <c r="B52" s="25">
        <v>1</v>
      </c>
      <c r="C52" s="25"/>
      <c r="D52" s="25"/>
    </row>
    <row r="53" spans="1:16" x14ac:dyDescent="0.25">
      <c r="A53" s="26" t="s">
        <v>1884</v>
      </c>
      <c r="B53" s="25">
        <v>0</v>
      </c>
    </row>
    <row r="54" spans="1:16" x14ac:dyDescent="0.25">
      <c r="A54" s="26" t="s">
        <v>48</v>
      </c>
      <c r="B54" s="25">
        <v>100</v>
      </c>
      <c r="C54" s="25"/>
      <c r="D54" s="25"/>
    </row>
    <row r="55" spans="1:16" x14ac:dyDescent="0.25">
      <c r="A55" s="25"/>
      <c r="B55" s="25"/>
      <c r="C55" s="25"/>
      <c r="D55" s="25"/>
    </row>
    <row r="56" spans="1:16" ht="18.95" customHeight="1" x14ac:dyDescent="0.25">
      <c r="A56" s="329"/>
      <c r="B56" s="299"/>
      <c r="C56" s="299"/>
      <c r="D56" s="299"/>
      <c r="E56" s="16"/>
      <c r="F56" s="16"/>
      <c r="G56" s="16"/>
      <c r="H56" s="16"/>
      <c r="I56" s="16"/>
      <c r="J56" s="16"/>
      <c r="K56" s="16"/>
      <c r="L56" s="16"/>
      <c r="M56" s="16"/>
      <c r="N56" s="16"/>
      <c r="O56" s="16"/>
      <c r="P56" s="16"/>
    </row>
    <row r="57" spans="1:16" ht="15.95" customHeight="1" x14ac:dyDescent="0.25">
      <c r="A57" s="235" t="s">
        <v>49</v>
      </c>
      <c r="B57" s="313"/>
      <c r="C57" s="313"/>
      <c r="D57" s="313"/>
      <c r="E57" s="16"/>
      <c r="F57" s="16"/>
      <c r="G57" s="16"/>
      <c r="H57" s="16"/>
      <c r="I57" s="16"/>
      <c r="J57" s="16"/>
      <c r="K57" s="16"/>
      <c r="L57" s="16"/>
      <c r="M57" s="16"/>
      <c r="N57" s="16"/>
      <c r="O57" s="16"/>
      <c r="P57" s="16"/>
    </row>
    <row r="58" spans="1:16" ht="25.35" customHeight="1" x14ac:dyDescent="0.25">
      <c r="A58" s="37" t="s">
        <v>50</v>
      </c>
      <c r="B58" s="323"/>
      <c r="C58" s="301"/>
      <c r="D58" s="302"/>
      <c r="E58" s="16"/>
      <c r="F58" s="16"/>
      <c r="G58" s="16"/>
      <c r="H58" s="16"/>
      <c r="I58" s="16"/>
      <c r="J58" s="16"/>
      <c r="K58" s="16"/>
      <c r="L58" s="16"/>
      <c r="M58" s="16"/>
      <c r="N58" s="16"/>
      <c r="O58" s="16"/>
      <c r="P58" s="16"/>
    </row>
    <row r="59" spans="1:16" x14ac:dyDescent="0.25">
      <c r="A59" s="35" t="s">
        <v>523</v>
      </c>
      <c r="B59" s="327"/>
      <c r="C59" s="301"/>
      <c r="D59" s="302"/>
      <c r="E59" s="16"/>
      <c r="F59" s="16"/>
      <c r="G59" s="16"/>
      <c r="H59" s="16"/>
      <c r="I59" s="16"/>
      <c r="J59" s="16"/>
      <c r="K59" s="16"/>
      <c r="L59" s="16"/>
      <c r="M59" s="16"/>
      <c r="N59" s="16"/>
      <c r="O59" s="16"/>
      <c r="P59" s="16"/>
    </row>
    <row r="60" spans="1:16" x14ac:dyDescent="0.25">
      <c r="A60" s="35" t="s">
        <v>53</v>
      </c>
      <c r="B60" s="327"/>
      <c r="C60" s="301"/>
      <c r="D60" s="302"/>
      <c r="E60" s="16"/>
      <c r="F60" s="16"/>
      <c r="G60" s="16"/>
      <c r="H60" s="16"/>
      <c r="I60" s="16"/>
      <c r="J60" s="16"/>
      <c r="K60" s="16"/>
      <c r="L60" s="16"/>
      <c r="M60" s="16"/>
      <c r="N60" s="16"/>
      <c r="O60" s="16"/>
      <c r="P60" s="16"/>
    </row>
    <row r="61" spans="1:16" x14ac:dyDescent="0.25">
      <c r="A61" s="35" t="s">
        <v>54</v>
      </c>
      <c r="B61" s="327"/>
      <c r="C61" s="301"/>
      <c r="D61" s="302"/>
      <c r="E61" s="16"/>
      <c r="F61" s="16"/>
      <c r="G61" s="16"/>
      <c r="H61" s="16"/>
      <c r="I61" s="16"/>
      <c r="J61" s="16"/>
      <c r="K61" s="16"/>
      <c r="L61" s="16"/>
      <c r="M61" s="16"/>
      <c r="N61" s="16"/>
      <c r="O61" s="16"/>
      <c r="P61" s="16"/>
    </row>
    <row r="62" spans="1:16" ht="25.5" x14ac:dyDescent="0.25">
      <c r="A62" s="35" t="s">
        <v>55</v>
      </c>
      <c r="B62" s="330"/>
      <c r="C62" s="301"/>
      <c r="D62" s="302"/>
      <c r="E62" s="16"/>
      <c r="F62" s="16"/>
      <c r="G62" s="16"/>
      <c r="H62" s="16"/>
      <c r="I62" s="16"/>
      <c r="J62" s="16"/>
      <c r="K62" s="16"/>
      <c r="L62" s="16"/>
      <c r="M62" s="16"/>
      <c r="N62" s="16"/>
      <c r="O62" s="16"/>
      <c r="P62" s="16"/>
    </row>
    <row r="63" spans="1:16" x14ac:dyDescent="0.25">
      <c r="A63" s="35" t="s">
        <v>56</v>
      </c>
      <c r="B63" s="17"/>
      <c r="C63" s="23"/>
      <c r="D63" s="24"/>
      <c r="E63" s="16"/>
      <c r="F63" s="16"/>
      <c r="G63" s="16"/>
      <c r="H63" s="16"/>
      <c r="I63" s="16"/>
      <c r="J63" s="16"/>
      <c r="K63" s="16"/>
      <c r="L63" s="16"/>
      <c r="M63" s="16"/>
      <c r="N63" s="16"/>
      <c r="O63" s="16"/>
      <c r="P63" s="16"/>
    </row>
    <row r="64" spans="1:16" ht="18.95" customHeight="1" x14ac:dyDescent="0.25">
      <c r="A64" s="328"/>
      <c r="B64" s="305"/>
      <c r="C64" s="305"/>
      <c r="D64" s="306"/>
      <c r="E64" s="16"/>
      <c r="F64" s="16"/>
      <c r="G64" s="16"/>
      <c r="H64" s="16"/>
      <c r="I64" s="16"/>
      <c r="J64" s="16"/>
      <c r="K64" s="16"/>
      <c r="L64" s="16"/>
      <c r="M64" s="16"/>
      <c r="N64" s="16"/>
      <c r="O64" s="16"/>
      <c r="P64" s="16"/>
    </row>
    <row r="65" spans="1:16" ht="15.75" customHeight="1" x14ac:dyDescent="0.25">
      <c r="A65" s="239" t="s">
        <v>57</v>
      </c>
      <c r="B65" s="6"/>
      <c r="C65" s="6"/>
      <c r="D65" s="7"/>
      <c r="E65" s="16"/>
      <c r="F65" s="16"/>
      <c r="G65" s="16"/>
      <c r="H65" s="16"/>
      <c r="I65" s="16"/>
      <c r="J65" s="16"/>
      <c r="K65" s="16"/>
      <c r="L65" s="16"/>
      <c r="M65" s="16"/>
      <c r="N65" s="16"/>
      <c r="O65" s="16"/>
      <c r="P65" s="16"/>
    </row>
    <row r="66" spans="1:16" ht="18" x14ac:dyDescent="0.25">
      <c r="A66" s="37" t="s">
        <v>58</v>
      </c>
      <c r="B66" s="21"/>
      <c r="C66" s="21"/>
      <c r="D66" s="22"/>
      <c r="E66" s="16"/>
      <c r="F66" s="16"/>
      <c r="G66" s="16"/>
      <c r="H66" s="16"/>
      <c r="I66" s="16"/>
      <c r="J66" s="16"/>
      <c r="K66" s="16"/>
      <c r="L66" s="16"/>
      <c r="M66" s="16"/>
      <c r="N66" s="16"/>
      <c r="O66" s="16"/>
      <c r="P66" s="16"/>
    </row>
    <row r="67" spans="1:16" ht="15.75" customHeight="1" x14ac:dyDescent="0.25">
      <c r="A67" s="38"/>
      <c r="B67" s="17" t="s">
        <v>59</v>
      </c>
      <c r="C67" s="17" t="s">
        <v>60</v>
      </c>
      <c r="D67" s="17" t="s">
        <v>61</v>
      </c>
      <c r="E67" s="16"/>
      <c r="F67" s="16"/>
      <c r="G67" s="16"/>
      <c r="H67" s="16"/>
      <c r="I67" s="16"/>
      <c r="J67" s="16"/>
      <c r="K67" s="16"/>
      <c r="L67" s="16"/>
      <c r="M67" s="16"/>
      <c r="N67" s="16"/>
      <c r="O67" s="16"/>
      <c r="P67" s="16"/>
    </row>
    <row r="68" spans="1:16" ht="15.95" customHeight="1" x14ac:dyDescent="0.25">
      <c r="A68" s="37" t="s">
        <v>62</v>
      </c>
      <c r="B68" s="17"/>
      <c r="C68" s="17"/>
      <c r="D68" s="17"/>
      <c r="E68" s="16"/>
      <c r="F68" s="16"/>
      <c r="G68" s="16"/>
      <c r="H68" s="16"/>
      <c r="I68" s="16"/>
      <c r="J68" s="16"/>
      <c r="K68" s="16"/>
      <c r="L68" s="16"/>
      <c r="M68" s="16"/>
      <c r="N68" s="16"/>
      <c r="O68" s="16"/>
      <c r="P68" s="16"/>
    </row>
    <row r="69" spans="1:16" ht="15.95" customHeight="1" x14ac:dyDescent="0.25">
      <c r="A69" s="39" t="s">
        <v>63</v>
      </c>
      <c r="B69" s="17"/>
      <c r="C69" s="17"/>
      <c r="D69" s="17"/>
      <c r="E69" s="16"/>
      <c r="F69" s="16"/>
      <c r="G69" s="16"/>
      <c r="H69" s="16"/>
      <c r="I69" s="16"/>
      <c r="J69" s="16"/>
      <c r="K69" s="16"/>
      <c r="L69" s="16"/>
      <c r="M69" s="16"/>
      <c r="N69" s="16"/>
      <c r="O69" s="16"/>
      <c r="P69" s="16"/>
    </row>
    <row r="70" spans="1:16" ht="18.95" customHeight="1" x14ac:dyDescent="0.25">
      <c r="A70" s="330" t="s">
        <v>64</v>
      </c>
      <c r="B70" s="301"/>
      <c r="C70" s="301"/>
      <c r="D70" s="302"/>
      <c r="E70" s="16"/>
      <c r="F70" s="16"/>
      <c r="G70" s="16"/>
      <c r="H70" s="16"/>
      <c r="I70" s="16"/>
      <c r="J70" s="16"/>
      <c r="K70" s="16"/>
      <c r="L70" s="16"/>
      <c r="M70" s="16"/>
      <c r="N70" s="16"/>
      <c r="O70" s="16"/>
      <c r="P70" s="16"/>
    </row>
    <row r="71" spans="1:16" ht="18.75" x14ac:dyDescent="0.3">
      <c r="A71" s="233" t="s">
        <v>65</v>
      </c>
      <c r="B71" s="8"/>
      <c r="C71" s="8"/>
      <c r="D71" s="8"/>
    </row>
    <row r="72" spans="1:16" ht="15.95" customHeight="1" x14ac:dyDescent="0.25"/>
    <row r="73" spans="1:16" ht="15.75" x14ac:dyDescent="0.25">
      <c r="A73" s="11" t="s">
        <v>66</v>
      </c>
      <c r="B73" s="12">
        <v>2023</v>
      </c>
      <c r="C73" s="12">
        <v>2024</v>
      </c>
      <c r="D73" s="12">
        <v>2025</v>
      </c>
    </row>
    <row r="74" spans="1:16" ht="15.75" customHeight="1" x14ac:dyDescent="0.25">
      <c r="A74" s="13" t="s">
        <v>67</v>
      </c>
      <c r="B74" s="25"/>
      <c r="C74" s="25"/>
      <c r="D74" s="25"/>
    </row>
    <row r="75" spans="1:16" x14ac:dyDescent="0.25">
      <c r="A75" s="26" t="s">
        <v>68</v>
      </c>
      <c r="B75" s="1" t="e">
        <v>#DIV/0!</v>
      </c>
      <c r="C75" s="1" t="e">
        <v>#DIV/0!</v>
      </c>
      <c r="D75" s="1" t="e">
        <v>#DIV/0!</v>
      </c>
    </row>
    <row r="76" spans="1:16" x14ac:dyDescent="0.25">
      <c r="A76" s="26" t="s">
        <v>69</v>
      </c>
      <c r="B76" s="1" t="e">
        <v>#DIV/0!</v>
      </c>
      <c r="C76" s="1" t="e">
        <v>#DIV/0!</v>
      </c>
      <c r="D76" s="1" t="e">
        <v>#DIV/0!</v>
      </c>
    </row>
    <row r="77" spans="1:16" x14ac:dyDescent="0.25">
      <c r="A77" s="26" t="s">
        <v>70</v>
      </c>
      <c r="B77" s="1">
        <v>-24.77</v>
      </c>
      <c r="C77" s="1">
        <v>-193.31</v>
      </c>
      <c r="D77" s="1">
        <v>-1579.77</v>
      </c>
    </row>
    <row r="78" spans="1:16" x14ac:dyDescent="0.25">
      <c r="A78" s="26" t="s">
        <v>71</v>
      </c>
      <c r="B78" s="1">
        <v>-24.79</v>
      </c>
      <c r="C78" s="1">
        <v>-193.31</v>
      </c>
      <c r="D78" s="1">
        <v>196.35</v>
      </c>
    </row>
    <row r="79" spans="1:16" x14ac:dyDescent="0.25">
      <c r="A79" s="13" t="s">
        <v>72</v>
      </c>
      <c r="B79" s="1"/>
      <c r="C79" s="1"/>
      <c r="D79" s="1"/>
    </row>
    <row r="80" spans="1:16" x14ac:dyDescent="0.25">
      <c r="A80" s="26" t="s">
        <v>73</v>
      </c>
      <c r="B80" s="1" t="e">
        <v>#DIV/0!</v>
      </c>
      <c r="C80" s="1" t="e">
        <v>#DIV/0!</v>
      </c>
      <c r="D80" s="1" t="e">
        <v>#DIV/0!</v>
      </c>
    </row>
    <row r="81" spans="1:4" ht="29.45" customHeight="1" x14ac:dyDescent="0.25">
      <c r="A81" s="26" t="s">
        <v>74</v>
      </c>
      <c r="B81" s="1">
        <v>0</v>
      </c>
      <c r="C81" s="1">
        <v>0</v>
      </c>
      <c r="D81" s="1">
        <v>0</v>
      </c>
    </row>
    <row r="82" spans="1:4" ht="30" x14ac:dyDescent="0.25">
      <c r="A82" s="14" t="s">
        <v>75</v>
      </c>
      <c r="B82" s="1" t="e">
        <v>#DIV/0!</v>
      </c>
      <c r="C82" s="1" t="e">
        <v>#DIV/0!</v>
      </c>
      <c r="D82" s="1" t="e">
        <v>#DIV/0!</v>
      </c>
    </row>
    <row r="83" spans="1:4" x14ac:dyDescent="0.25">
      <c r="A83" s="13" t="s">
        <v>605</v>
      </c>
      <c r="B83" s="1"/>
      <c r="C83" s="1"/>
      <c r="D83" s="1"/>
    </row>
    <row r="84" spans="1:4" ht="32.1" customHeight="1" x14ac:dyDescent="0.25">
      <c r="A84" s="26" t="s">
        <v>77</v>
      </c>
      <c r="B84" s="1">
        <v>8.3214648440994366E-4</v>
      </c>
      <c r="C84" s="1">
        <v>0</v>
      </c>
      <c r="D84" s="1">
        <v>9.0457033025299189</v>
      </c>
    </row>
    <row r="85" spans="1:4" ht="32.1" customHeight="1" x14ac:dyDescent="0.25">
      <c r="A85" s="14" t="s">
        <v>78</v>
      </c>
      <c r="B85" s="1">
        <v>8.3283952889599204E-4</v>
      </c>
      <c r="C85" s="1">
        <v>0</v>
      </c>
      <c r="D85" s="1">
        <v>-1.1242899423951609</v>
      </c>
    </row>
    <row r="86" spans="1:4" ht="32.1" customHeight="1" x14ac:dyDescent="0.25">
      <c r="A86" s="14" t="s">
        <v>79</v>
      </c>
      <c r="B86" s="1">
        <v>-3.3594756530400741E-3</v>
      </c>
      <c r="C86" s="1">
        <v>0</v>
      </c>
      <c r="D86" s="1">
        <v>-0.57259617977932142</v>
      </c>
    </row>
    <row r="87" spans="1:4" ht="30" x14ac:dyDescent="0.25">
      <c r="A87" s="14" t="s">
        <v>80</v>
      </c>
      <c r="B87" s="1" t="e">
        <v>#DIV/0!</v>
      </c>
      <c r="C87" s="1" t="e">
        <v>#DIV/0!</v>
      </c>
      <c r="D87" s="1" t="e">
        <v>#DIV/0!</v>
      </c>
    </row>
    <row r="88" spans="1:4" x14ac:dyDescent="0.25">
      <c r="A88" s="13" t="s">
        <v>81</v>
      </c>
      <c r="B88" s="1"/>
      <c r="C88" s="1"/>
      <c r="D88" s="1"/>
    </row>
    <row r="89" spans="1:4" ht="32.1" customHeight="1" x14ac:dyDescent="0.25">
      <c r="A89" s="26" t="s">
        <v>82</v>
      </c>
      <c r="B89" s="1">
        <v>0</v>
      </c>
      <c r="C89" s="1">
        <v>0</v>
      </c>
      <c r="D89" s="1">
        <v>0</v>
      </c>
    </row>
    <row r="90" spans="1:4" ht="30" x14ac:dyDescent="0.25">
      <c r="A90" s="14" t="s">
        <v>83</v>
      </c>
      <c r="B90" s="1" t="e">
        <v>#DIV/0!</v>
      </c>
      <c r="C90" s="1" t="e">
        <v>#DIV/0!</v>
      </c>
      <c r="D90" s="1" t="e">
        <v>#DIV/0!</v>
      </c>
    </row>
    <row r="91" spans="1:4" ht="32.1" customHeight="1" x14ac:dyDescent="0.25">
      <c r="A91" s="13" t="s">
        <v>84</v>
      </c>
      <c r="B91" s="1"/>
      <c r="C91" s="1"/>
      <c r="D91" s="1"/>
    </row>
    <row r="92" spans="1:4" ht="32.1" customHeight="1" x14ac:dyDescent="0.25">
      <c r="A92" s="14" t="s">
        <v>85</v>
      </c>
      <c r="B92" s="1">
        <v>1201.7114999999999</v>
      </c>
      <c r="C92" s="1" t="e">
        <v>#DIV/0!</v>
      </c>
      <c r="D92" s="1">
        <v>0.1105497236152238</v>
      </c>
    </row>
    <row r="93" spans="1:4" s="16" customFormat="1" ht="30" x14ac:dyDescent="0.25">
      <c r="A93" s="14" t="s">
        <v>86</v>
      </c>
      <c r="B93" s="1">
        <v>1201.7114999999999</v>
      </c>
      <c r="C93" s="1" t="e">
        <v>#DIV/0!</v>
      </c>
      <c r="D93" s="1">
        <v>0.1105497236152238</v>
      </c>
    </row>
    <row r="94" spans="1:4" ht="15.95" customHeight="1" x14ac:dyDescent="0.25">
      <c r="A94" s="10" t="s">
        <v>87</v>
      </c>
      <c r="B94" s="25"/>
      <c r="C94" s="25"/>
      <c r="D94" s="25"/>
    </row>
    <row r="95" spans="1:4" ht="15.95" customHeight="1" x14ac:dyDescent="0.25">
      <c r="A95" s="43" t="s">
        <v>88</v>
      </c>
      <c r="B95" s="25"/>
      <c r="C95" s="25"/>
      <c r="D95" s="25"/>
    </row>
    <row r="96" spans="1:4" s="16" customFormat="1" x14ac:dyDescent="0.25">
      <c r="A96" s="43" t="s">
        <v>89</v>
      </c>
      <c r="B96" s="25"/>
      <c r="C96" s="25"/>
      <c r="D96" s="25"/>
    </row>
    <row r="97" spans="1:4" ht="18.95" customHeight="1" x14ac:dyDescent="0.25">
      <c r="A97" s="326"/>
      <c r="B97" s="308"/>
      <c r="C97" s="308"/>
      <c r="D97" s="308"/>
    </row>
    <row r="98" spans="1:4" ht="15.95" customHeight="1" x14ac:dyDescent="0.3">
      <c r="A98" s="232" t="s">
        <v>65</v>
      </c>
      <c r="B98" s="8"/>
      <c r="C98" s="8"/>
      <c r="D98" s="8"/>
    </row>
    <row r="99" spans="1:4" ht="15.75" x14ac:dyDescent="0.25">
      <c r="A99" s="11" t="s">
        <v>90</v>
      </c>
      <c r="B99" s="12">
        <v>2023</v>
      </c>
      <c r="C99" s="12">
        <v>2024</v>
      </c>
      <c r="D99" s="12">
        <v>2025</v>
      </c>
    </row>
    <row r="100" spans="1:4" x14ac:dyDescent="0.25">
      <c r="A100" s="26" t="s">
        <v>91</v>
      </c>
      <c r="B100" s="2">
        <v>0</v>
      </c>
      <c r="C100" s="2">
        <v>0</v>
      </c>
      <c r="D100" s="2">
        <v>0</v>
      </c>
    </row>
    <row r="101" spans="1:4" x14ac:dyDescent="0.25">
      <c r="A101" s="26" t="s">
        <v>92</v>
      </c>
      <c r="B101" s="2">
        <v>-595331</v>
      </c>
      <c r="C101" s="2">
        <v>-1582688</v>
      </c>
      <c r="D101" s="2">
        <v>-1668490</v>
      </c>
    </row>
    <row r="102" spans="1:4" x14ac:dyDescent="0.25">
      <c r="A102" s="26" t="s">
        <v>93</v>
      </c>
      <c r="B102" s="2">
        <v>-595331</v>
      </c>
      <c r="C102" s="2">
        <v>-1582688</v>
      </c>
      <c r="D102" s="2">
        <v>-1668490</v>
      </c>
    </row>
    <row r="103" spans="1:4" x14ac:dyDescent="0.25">
      <c r="A103" s="26" t="s">
        <v>94</v>
      </c>
      <c r="B103" s="2">
        <v>0</v>
      </c>
      <c r="C103" s="2">
        <v>0</v>
      </c>
      <c r="D103" s="2">
        <v>0</v>
      </c>
    </row>
    <row r="104" spans="1:4" x14ac:dyDescent="0.25">
      <c r="A104" s="26" t="s">
        <v>95</v>
      </c>
      <c r="B104" s="25">
        <v>595331</v>
      </c>
      <c r="C104" s="25">
        <v>1582688</v>
      </c>
      <c r="D104" s="25">
        <v>1668490</v>
      </c>
    </row>
    <row r="105" spans="1:4" ht="15.95" customHeight="1" x14ac:dyDescent="0.25"/>
    <row r="106" spans="1:4" ht="15.75" x14ac:dyDescent="0.25">
      <c r="A106" s="11" t="s">
        <v>96</v>
      </c>
      <c r="B106" s="12">
        <v>2023</v>
      </c>
      <c r="C106" s="12">
        <v>2024</v>
      </c>
      <c r="D106" s="12">
        <v>2025</v>
      </c>
    </row>
    <row r="107" spans="1:4" x14ac:dyDescent="0.25">
      <c r="A107" s="26" t="s">
        <v>97</v>
      </c>
      <c r="B107" s="2">
        <v>2403423</v>
      </c>
      <c r="C107" s="2">
        <v>818735</v>
      </c>
      <c r="D107" s="2">
        <v>105616</v>
      </c>
    </row>
    <row r="108" spans="1:4" x14ac:dyDescent="0.25">
      <c r="A108" s="26" t="s">
        <v>98</v>
      </c>
      <c r="B108" s="2">
        <v>2000</v>
      </c>
      <c r="C108" s="2">
        <v>0</v>
      </c>
      <c r="D108" s="2">
        <v>955371</v>
      </c>
    </row>
    <row r="109" spans="1:4" x14ac:dyDescent="0.25">
      <c r="A109" s="26" t="s">
        <v>99</v>
      </c>
      <c r="B109" s="2">
        <v>2401423</v>
      </c>
      <c r="C109" s="2">
        <v>818735</v>
      </c>
      <c r="D109" s="2">
        <v>-849755</v>
      </c>
    </row>
    <row r="110" spans="1:4" x14ac:dyDescent="0.25">
      <c r="A110" s="26" t="s">
        <v>100</v>
      </c>
      <c r="B110" s="2">
        <v>2403423</v>
      </c>
      <c r="C110" s="2">
        <v>818735</v>
      </c>
      <c r="D110" s="2">
        <v>105616</v>
      </c>
    </row>
    <row r="111" spans="1:4" x14ac:dyDescent="0.25">
      <c r="A111" s="26" t="s">
        <v>101</v>
      </c>
      <c r="B111" s="2">
        <v>2401423</v>
      </c>
      <c r="C111" s="2">
        <v>0</v>
      </c>
      <c r="D111" s="2">
        <v>-849755</v>
      </c>
    </row>
    <row r="112" spans="1:4" ht="18.95" customHeight="1" x14ac:dyDescent="0.25">
      <c r="A112" s="299"/>
      <c r="B112" s="299"/>
      <c r="C112" s="299"/>
      <c r="D112" s="299"/>
    </row>
    <row r="113" spans="1:4" ht="18.75" x14ac:dyDescent="0.3">
      <c r="A113" s="231" t="s">
        <v>102</v>
      </c>
    </row>
    <row r="115" spans="1:4" x14ac:dyDescent="0.25">
      <c r="A115" s="3" t="s">
        <v>103</v>
      </c>
    </row>
    <row r="116" spans="1:4" x14ac:dyDescent="0.25">
      <c r="A116" s="33"/>
      <c r="B116" s="42">
        <v>2023</v>
      </c>
      <c r="C116" s="42">
        <v>2024</v>
      </c>
      <c r="D116" s="42">
        <v>2025</v>
      </c>
    </row>
    <row r="117" spans="1:4" x14ac:dyDescent="0.25">
      <c r="A117" s="41" t="s">
        <v>104</v>
      </c>
      <c r="B117" s="2">
        <v>2000</v>
      </c>
      <c r="C117" s="2">
        <v>0</v>
      </c>
      <c r="D117" s="2">
        <v>955371</v>
      </c>
    </row>
    <row r="118" spans="1:4" x14ac:dyDescent="0.25">
      <c r="A118" s="41" t="s">
        <v>105</v>
      </c>
      <c r="B118" s="2">
        <v>-595331</v>
      </c>
      <c r="C118" s="2">
        <v>-1582688</v>
      </c>
      <c r="D118" s="2">
        <v>-1668490</v>
      </c>
    </row>
    <row r="119" spans="1:4" x14ac:dyDescent="0.25">
      <c r="A119" s="41" t="s">
        <v>106</v>
      </c>
      <c r="B119" s="33">
        <v>-3.3594756530400741E-3</v>
      </c>
      <c r="C119" s="33">
        <v>0</v>
      </c>
      <c r="D119" s="33">
        <v>-0.57259617977932142</v>
      </c>
    </row>
    <row r="133" spans="1:4" s="16" customFormat="1" x14ac:dyDescent="0.25"/>
    <row r="134" spans="1:4" s="16" customFormat="1" x14ac:dyDescent="0.25"/>
    <row r="137" spans="1:4" x14ac:dyDescent="0.25">
      <c r="A137" s="3" t="s">
        <v>107</v>
      </c>
    </row>
    <row r="139" spans="1:4" x14ac:dyDescent="0.25">
      <c r="A139" s="25"/>
      <c r="B139" s="12">
        <v>2023</v>
      </c>
      <c r="C139" s="12">
        <v>2024</v>
      </c>
      <c r="D139" s="12">
        <v>2025</v>
      </c>
    </row>
    <row r="140" spans="1:4" x14ac:dyDescent="0.25">
      <c r="A140" s="26" t="s">
        <v>104</v>
      </c>
      <c r="B140" s="2">
        <v>2000</v>
      </c>
      <c r="C140" s="2">
        <v>0</v>
      </c>
      <c r="D140" s="2">
        <v>955371</v>
      </c>
    </row>
    <row r="141" spans="1:4" x14ac:dyDescent="0.25">
      <c r="A141" s="26" t="s">
        <v>108</v>
      </c>
      <c r="B141" s="2">
        <v>0</v>
      </c>
      <c r="C141" s="2">
        <v>0</v>
      </c>
      <c r="D141" s="2">
        <v>0</v>
      </c>
    </row>
    <row r="158" spans="1:4" x14ac:dyDescent="0.25">
      <c r="A158" s="3" t="s">
        <v>109</v>
      </c>
    </row>
    <row r="160" spans="1:4" x14ac:dyDescent="0.25">
      <c r="A160" s="25"/>
      <c r="B160" s="12">
        <v>2023</v>
      </c>
      <c r="C160" s="12">
        <v>2024</v>
      </c>
      <c r="D160" s="12">
        <v>2025</v>
      </c>
    </row>
    <row r="161" spans="1:4" ht="32.1" customHeight="1" x14ac:dyDescent="0.25">
      <c r="A161" s="26" t="s">
        <v>77</v>
      </c>
      <c r="B161" s="1">
        <v>8.3214648440994366E-4</v>
      </c>
      <c r="C161" s="1">
        <v>0</v>
      </c>
      <c r="D161" s="1">
        <v>9.0457033025299189</v>
      </c>
    </row>
    <row r="162" spans="1:4" ht="30" x14ac:dyDescent="0.25">
      <c r="A162" s="14" t="s">
        <v>78</v>
      </c>
      <c r="B162" s="1">
        <v>8.3283952889599204E-4</v>
      </c>
      <c r="C162" s="1">
        <v>0</v>
      </c>
      <c r="D162" s="1">
        <v>-1.1242899423951609</v>
      </c>
    </row>
    <row r="175" spans="1:4" s="16" customFormat="1" x14ac:dyDescent="0.25"/>
    <row r="176" spans="1:4" s="16" customFormat="1" x14ac:dyDescent="0.25"/>
    <row r="180" spans="1:4" x14ac:dyDescent="0.25">
      <c r="A180" s="3" t="s">
        <v>110</v>
      </c>
    </row>
    <row r="182" spans="1:4" x14ac:dyDescent="0.25">
      <c r="A182" s="25"/>
      <c r="B182" s="12">
        <v>2023</v>
      </c>
      <c r="C182" s="12">
        <v>2024</v>
      </c>
      <c r="D182" s="12">
        <v>2025</v>
      </c>
    </row>
    <row r="183" spans="1:4" x14ac:dyDescent="0.25">
      <c r="A183" s="26" t="s">
        <v>68</v>
      </c>
      <c r="B183" s="1" t="e">
        <v>#DIV/0!</v>
      </c>
      <c r="C183" s="1" t="e">
        <v>#DIV/0!</v>
      </c>
      <c r="D183" s="1" t="e">
        <v>#DIV/0!</v>
      </c>
    </row>
    <row r="184" spans="1:4" x14ac:dyDescent="0.25">
      <c r="A184" s="26" t="s">
        <v>69</v>
      </c>
      <c r="B184" s="1" t="e">
        <v>#DIV/0!</v>
      </c>
      <c r="C184" s="1" t="e">
        <v>#DIV/0!</v>
      </c>
      <c r="D184" s="1" t="e">
        <v>#DIV/0!</v>
      </c>
    </row>
    <row r="185" spans="1:4" x14ac:dyDescent="0.25">
      <c r="A185" s="26" t="s">
        <v>70</v>
      </c>
      <c r="B185" s="1">
        <v>-24.77</v>
      </c>
      <c r="C185" s="1">
        <v>-193.31</v>
      </c>
      <c r="D185" s="1">
        <v>-1579.77</v>
      </c>
    </row>
    <row r="186" spans="1:4" x14ac:dyDescent="0.25">
      <c r="A186" s="26" t="s">
        <v>71</v>
      </c>
      <c r="B186" s="1">
        <v>-24.79</v>
      </c>
      <c r="C186" s="1">
        <v>-193.31</v>
      </c>
      <c r="D186" s="1">
        <v>196.35</v>
      </c>
    </row>
    <row r="200" spans="1:4" s="16" customFormat="1" x14ac:dyDescent="0.25"/>
    <row r="201" spans="1:4" s="16" customFormat="1" x14ac:dyDescent="0.25"/>
    <row r="204" spans="1:4" x14ac:dyDescent="0.25">
      <c r="A204" s="3" t="s">
        <v>111</v>
      </c>
    </row>
    <row r="206" spans="1:4" ht="32.1" customHeight="1" x14ac:dyDescent="0.25">
      <c r="A206" s="25"/>
      <c r="B206" s="12">
        <v>2023</v>
      </c>
      <c r="C206" s="12">
        <v>2024</v>
      </c>
      <c r="D206" s="12">
        <v>2025</v>
      </c>
    </row>
    <row r="207" spans="1:4" ht="32.1" customHeight="1" x14ac:dyDescent="0.25">
      <c r="A207" s="14" t="s">
        <v>85</v>
      </c>
      <c r="B207" s="1">
        <v>1201.7114999999999</v>
      </c>
      <c r="C207" s="1" t="e">
        <v>#DIV/0!</v>
      </c>
      <c r="D207" s="1">
        <v>0.1105497236152238</v>
      </c>
    </row>
    <row r="208" spans="1:4" ht="30" x14ac:dyDescent="0.25">
      <c r="A208" s="14" t="s">
        <v>86</v>
      </c>
      <c r="B208" s="1">
        <v>1201.7114999999999</v>
      </c>
      <c r="C208" s="1" t="e">
        <v>#DIV/0!</v>
      </c>
      <c r="D208" s="1">
        <v>0.1105497236152238</v>
      </c>
    </row>
    <row r="225" spans="1:4" ht="18.95" customHeight="1" x14ac:dyDescent="0.25">
      <c r="A225" s="299"/>
      <c r="B225" s="299"/>
      <c r="C225" s="299"/>
      <c r="D225" s="299"/>
    </row>
    <row r="226" spans="1:4" x14ac:dyDescent="0.25">
      <c r="A226" s="309" t="s">
        <v>112</v>
      </c>
      <c r="B226" s="301"/>
      <c r="C226" s="301"/>
      <c r="D226" s="302"/>
    </row>
    <row r="227" spans="1:4" x14ac:dyDescent="0.25">
      <c r="A227" s="27" t="s">
        <v>113</v>
      </c>
      <c r="B227" s="25"/>
      <c r="C227" s="25"/>
      <c r="D227" s="25"/>
    </row>
    <row r="228" spans="1:4" x14ac:dyDescent="0.25">
      <c r="A228" s="25" t="s">
        <v>114</v>
      </c>
      <c r="B228" s="25"/>
      <c r="C228" s="25"/>
      <c r="D228" s="25"/>
    </row>
    <row r="229" spans="1:4" x14ac:dyDescent="0.25">
      <c r="A229" s="25" t="s">
        <v>115</v>
      </c>
      <c r="B229" s="25"/>
      <c r="C229" s="25"/>
      <c r="D229" s="25"/>
    </row>
    <row r="230" spans="1:4" ht="18.95" customHeight="1" x14ac:dyDescent="0.25">
      <c r="A230" s="325" t="s">
        <v>116</v>
      </c>
      <c r="B230" s="301"/>
      <c r="C230" s="301"/>
      <c r="D230" s="302"/>
    </row>
    <row r="231" spans="1:4" x14ac:dyDescent="0.25">
      <c r="A231" s="309" t="s">
        <v>117</v>
      </c>
      <c r="B231" s="301"/>
      <c r="C231" s="301"/>
      <c r="D231" s="302"/>
    </row>
    <row r="232" spans="1:4" x14ac:dyDescent="0.25">
      <c r="A232" s="253" t="s">
        <v>118</v>
      </c>
      <c r="B232" s="303" t="s">
        <v>123</v>
      </c>
      <c r="C232" s="301"/>
      <c r="D232" s="302"/>
    </row>
    <row r="233" spans="1:4" x14ac:dyDescent="0.25">
      <c r="A233" s="253" t="s">
        <v>120</v>
      </c>
      <c r="B233" s="303" t="s">
        <v>123</v>
      </c>
      <c r="C233" s="301"/>
      <c r="D233" s="302"/>
    </row>
    <row r="234" spans="1:4" x14ac:dyDescent="0.25">
      <c r="A234" s="253" t="s">
        <v>122</v>
      </c>
      <c r="B234" s="303" t="s">
        <v>123</v>
      </c>
      <c r="C234" s="301"/>
      <c r="D234" s="302"/>
    </row>
    <row r="235" spans="1:4" x14ac:dyDescent="0.25">
      <c r="A235" s="253" t="s">
        <v>124</v>
      </c>
      <c r="B235" s="303" t="s">
        <v>123</v>
      </c>
      <c r="C235" s="301"/>
      <c r="D235" s="302"/>
    </row>
    <row r="236" spans="1:4" x14ac:dyDescent="0.25">
      <c r="A236" s="253" t="s">
        <v>125</v>
      </c>
      <c r="B236" s="303" t="s">
        <v>123</v>
      </c>
      <c r="C236" s="301"/>
      <c r="D236" s="302"/>
    </row>
    <row r="237" spans="1:4" ht="18.95" customHeight="1" x14ac:dyDescent="0.25">
      <c r="A237" s="253" t="s">
        <v>126</v>
      </c>
      <c r="B237" s="302"/>
      <c r="C237" s="301"/>
      <c r="D237" s="302"/>
    </row>
    <row r="238" spans="1:4" x14ac:dyDescent="0.25">
      <c r="A238" s="309" t="s">
        <v>127</v>
      </c>
      <c r="B238" s="301"/>
      <c r="C238" s="301"/>
      <c r="D238" s="302"/>
    </row>
    <row r="239" spans="1:4" x14ac:dyDescent="0.25">
      <c r="A239" s="253" t="s">
        <v>128</v>
      </c>
      <c r="B239" s="303" t="s">
        <v>123</v>
      </c>
      <c r="C239" s="301"/>
      <c r="D239" s="302"/>
    </row>
    <row r="240" spans="1:4" x14ac:dyDescent="0.25">
      <c r="A240" s="27"/>
      <c r="B240" s="25"/>
      <c r="C240" s="25"/>
      <c r="D240" s="25"/>
    </row>
  </sheetData>
  <mergeCells count="44">
    <mergeCell ref="A14:A31"/>
    <mergeCell ref="B60:D60"/>
    <mergeCell ref="C24:D24"/>
    <mergeCell ref="C30:D30"/>
    <mergeCell ref="A97:D97"/>
    <mergeCell ref="B61:D61"/>
    <mergeCell ref="C16:D16"/>
    <mergeCell ref="C25:D25"/>
    <mergeCell ref="A64:D64"/>
    <mergeCell ref="C22:D22"/>
    <mergeCell ref="C18:D18"/>
    <mergeCell ref="A56:D56"/>
    <mergeCell ref="B239:D239"/>
    <mergeCell ref="A225:D225"/>
    <mergeCell ref="A1:D1"/>
    <mergeCell ref="A70:D70"/>
    <mergeCell ref="C21:D21"/>
    <mergeCell ref="C27:D27"/>
    <mergeCell ref="B4:D4"/>
    <mergeCell ref="B237:D237"/>
    <mergeCell ref="A41:D41"/>
    <mergeCell ref="B62:D62"/>
    <mergeCell ref="B233:D233"/>
    <mergeCell ref="C23:D23"/>
    <mergeCell ref="C17:D17"/>
    <mergeCell ref="B232:D232"/>
    <mergeCell ref="C15:D15"/>
    <mergeCell ref="B59:D59"/>
    <mergeCell ref="A238:D238"/>
    <mergeCell ref="C19:D19"/>
    <mergeCell ref="B236:D236"/>
    <mergeCell ref="B58:D58"/>
    <mergeCell ref="C28:D28"/>
    <mergeCell ref="B235:D235"/>
    <mergeCell ref="B234:D234"/>
    <mergeCell ref="C20:D20"/>
    <mergeCell ref="C29:D29"/>
    <mergeCell ref="A226:D226"/>
    <mergeCell ref="C40:D40"/>
    <mergeCell ref="B57:D57"/>
    <mergeCell ref="A231:D231"/>
    <mergeCell ref="A112:D112"/>
    <mergeCell ref="C26:D26"/>
    <mergeCell ref="A230:D230"/>
  </mergeCells>
  <pageMargins left="0.75" right="0.75" top="1" bottom="1" header="0.5" footer="0.5"/>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5178177</v>
      </c>
      <c r="C2" s="8"/>
      <c r="D2" s="9"/>
    </row>
    <row r="3" spans="1:4" x14ac:dyDescent="0.25">
      <c r="A3" s="26" t="s">
        <v>2</v>
      </c>
      <c r="B3" s="34">
        <v>4030997260113</v>
      </c>
      <c r="C3" s="23"/>
      <c r="D3" s="24"/>
    </row>
    <row r="4" spans="1:4" ht="31.35" customHeight="1" x14ac:dyDescent="0.25">
      <c r="A4" s="26" t="s">
        <v>3</v>
      </c>
      <c r="B4" s="324" t="s">
        <v>440</v>
      </c>
      <c r="C4" s="305"/>
      <c r="D4" s="306"/>
    </row>
    <row r="5" spans="1:4" x14ac:dyDescent="0.25">
      <c r="A5" s="26" t="s">
        <v>5</v>
      </c>
      <c r="B5" s="4" t="s">
        <v>1634</v>
      </c>
      <c r="C5" s="23" t="s">
        <v>821</v>
      </c>
      <c r="D5" s="24" t="s">
        <v>821</v>
      </c>
    </row>
    <row r="6" spans="1:4" x14ac:dyDescent="0.25">
      <c r="A6" s="26" t="s">
        <v>9</v>
      </c>
      <c r="B6" s="32"/>
      <c r="C6" s="16"/>
      <c r="D6" s="29"/>
    </row>
    <row r="7" spans="1:4" x14ac:dyDescent="0.25">
      <c r="A7" s="26" t="s">
        <v>10</v>
      </c>
      <c r="B7" s="32"/>
      <c r="C7" s="16"/>
      <c r="D7" s="29"/>
    </row>
    <row r="8" spans="1:4" x14ac:dyDescent="0.25">
      <c r="A8" s="26" t="s">
        <v>11</v>
      </c>
      <c r="B8" s="4" t="s">
        <v>1635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465000</v>
      </c>
      <c r="C12" s="16"/>
      <c r="D12" s="29"/>
    </row>
    <row r="13" spans="1:4" x14ac:dyDescent="0.25">
      <c r="A13" s="26" t="s">
        <v>20</v>
      </c>
      <c r="B13" s="4" t="s">
        <v>541</v>
      </c>
      <c r="C13" s="23"/>
      <c r="D13" s="24"/>
    </row>
    <row r="14" spans="1:4" x14ac:dyDescent="0.25">
      <c r="A14" s="26" t="s">
        <v>22</v>
      </c>
      <c r="B14" s="4" t="s">
        <v>1636</v>
      </c>
      <c r="C14" s="23"/>
      <c r="D14" s="24"/>
    </row>
    <row r="15" spans="1:4" x14ac:dyDescent="0.25">
      <c r="A15" s="26" t="s">
        <v>24</v>
      </c>
      <c r="B15" s="4" t="s">
        <v>441</v>
      </c>
      <c r="C15" s="23"/>
      <c r="D15" s="24"/>
    </row>
    <row r="16" spans="1:4" x14ac:dyDescent="0.25">
      <c r="A16" s="26" t="s">
        <v>26</v>
      </c>
      <c r="B16" s="47">
        <v>465000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726</v>
      </c>
      <c r="C21" s="25" t="s">
        <v>1637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2.0239704388874058</v>
      </c>
      <c r="C53" s="1">
        <v>8.375205273494462</v>
      </c>
      <c r="D53" s="1">
        <v>-14.47</v>
      </c>
    </row>
    <row r="54" spans="1:4" x14ac:dyDescent="0.25">
      <c r="A54" s="26" t="s">
        <v>69</v>
      </c>
      <c r="B54" s="1">
        <v>-37.077832787728198</v>
      </c>
      <c r="C54" s="1">
        <v>-45.894611834914457</v>
      </c>
      <c r="D54" s="1">
        <v>-25.55201384240473</v>
      </c>
    </row>
    <row r="55" spans="1:4" x14ac:dyDescent="0.25">
      <c r="A55" s="26" t="s">
        <v>70</v>
      </c>
      <c r="B55" s="1">
        <v>2.9617805449753192</v>
      </c>
      <c r="C55" s="1">
        <v>9.7264204435292196</v>
      </c>
      <c r="D55" s="1">
        <v>-24.43</v>
      </c>
    </row>
    <row r="56" spans="1:4" x14ac:dyDescent="0.25">
      <c r="A56" s="26" t="s">
        <v>71</v>
      </c>
      <c r="B56" s="1">
        <v>12.092836441041079</v>
      </c>
      <c r="C56" s="1">
        <v>30.9996888666102</v>
      </c>
      <c r="D56" s="1">
        <v>-146.36000000000001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2.1078634368946969</v>
      </c>
      <c r="C59" s="1">
        <v>1.9125484224156379</v>
      </c>
      <c r="D59" s="1">
        <v>1.6792992868123759</v>
      </c>
    </row>
    <row r="60" spans="1:4" ht="30" x14ac:dyDescent="0.25">
      <c r="A60" s="14" t="s">
        <v>75</v>
      </c>
      <c r="B60" s="1">
        <v>3.8718753321749899</v>
      </c>
      <c r="C60" s="1">
        <v>1.995088330049686</v>
      </c>
      <c r="D60" s="1">
        <v>3.1041269669431761</v>
      </c>
    </row>
    <row r="61" spans="1:4" x14ac:dyDescent="0.25">
      <c r="A61" s="13" t="s">
        <v>76</v>
      </c>
      <c r="B61" s="1"/>
      <c r="C61" s="1"/>
      <c r="D61" s="1"/>
    </row>
    <row r="62" spans="1:4" ht="32.1" customHeight="1" x14ac:dyDescent="0.25">
      <c r="A62" s="26" t="s">
        <v>77</v>
      </c>
      <c r="B62" s="1">
        <v>0.683623015839677</v>
      </c>
      <c r="C62" s="1">
        <v>0.5423695928589306</v>
      </c>
      <c r="D62" s="1">
        <v>0.54400925624988394</v>
      </c>
    </row>
    <row r="63" spans="1:4" ht="32.1" customHeight="1" x14ac:dyDescent="0.25">
      <c r="A63" s="14" t="s">
        <v>78</v>
      </c>
      <c r="B63" s="1">
        <v>2.7912065706236642</v>
      </c>
      <c r="C63" s="1">
        <v>1.7286203826940689</v>
      </c>
      <c r="D63" s="1">
        <v>3.2595045115924322</v>
      </c>
    </row>
    <row r="64" spans="1:4" ht="32.1" customHeight="1" x14ac:dyDescent="0.25">
      <c r="A64" s="14" t="s">
        <v>79</v>
      </c>
      <c r="B64" s="1">
        <v>-1.6188655835312289</v>
      </c>
      <c r="C64" s="1">
        <v>-1.139345114419132</v>
      </c>
      <c r="D64" s="1">
        <v>-1.5312241928877131</v>
      </c>
    </row>
    <row r="65" spans="1:4" ht="30" x14ac:dyDescent="0.25">
      <c r="A65" s="14" t="s">
        <v>80</v>
      </c>
      <c r="B65" s="1" t="e">
        <v>#DIV/0!</v>
      </c>
      <c r="C65" s="1" t="e">
        <v>#DIV/0!</v>
      </c>
      <c r="D65" s="1">
        <v>-3340.6424870466321</v>
      </c>
    </row>
    <row r="66" spans="1:4" x14ac:dyDescent="0.25">
      <c r="A66" s="13" t="s">
        <v>81</v>
      </c>
      <c r="B66" s="1"/>
      <c r="C66" s="1"/>
      <c r="D66" s="1"/>
    </row>
    <row r="67" spans="1:4" ht="32.1" customHeight="1" x14ac:dyDescent="0.25">
      <c r="A67" s="26" t="s">
        <v>82</v>
      </c>
      <c r="B67" s="1">
        <v>1.0152705290995301</v>
      </c>
      <c r="C67" s="1">
        <v>1.065362670708345</v>
      </c>
      <c r="D67" s="1">
        <v>0.88481844252139752</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1.181957794699066</v>
      </c>
      <c r="C70" s="1">
        <v>1.129079666569589</v>
      </c>
      <c r="D70" s="1">
        <v>1.077650510590789</v>
      </c>
    </row>
    <row r="71" spans="1:4" s="16" customFormat="1" ht="30" x14ac:dyDescent="0.25">
      <c r="A71" s="14" t="s">
        <v>86</v>
      </c>
      <c r="B71" s="1">
        <v>1.170472019917048</v>
      </c>
      <c r="C71" s="1">
        <v>1.129079666569589</v>
      </c>
      <c r="D71" s="1">
        <v>1.0034582605751841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9579883</v>
      </c>
      <c r="C78" s="2">
        <v>8565402</v>
      </c>
      <c r="D78" s="2">
        <v>10093044</v>
      </c>
    </row>
    <row r="79" spans="1:4" x14ac:dyDescent="0.25">
      <c r="A79" s="26" t="s">
        <v>92</v>
      </c>
      <c r="B79" s="2">
        <v>-3552013</v>
      </c>
      <c r="C79" s="2">
        <v>-3931058</v>
      </c>
      <c r="D79" s="2">
        <v>-2578976</v>
      </c>
    </row>
    <row r="80" spans="1:4" x14ac:dyDescent="0.25">
      <c r="A80" s="26" t="s">
        <v>93</v>
      </c>
      <c r="B80" s="2">
        <v>193894</v>
      </c>
      <c r="C80" s="2">
        <v>717370</v>
      </c>
      <c r="D80" s="2">
        <v>-1460355</v>
      </c>
    </row>
    <row r="81" spans="1:4" x14ac:dyDescent="0.25">
      <c r="A81" s="26" t="s">
        <v>94</v>
      </c>
      <c r="B81" s="2">
        <v>193894</v>
      </c>
      <c r="C81" s="2">
        <v>717370</v>
      </c>
      <c r="D81" s="2">
        <v>0</v>
      </c>
    </row>
    <row r="82" spans="1:4" x14ac:dyDescent="0.25">
      <c r="A82" s="26" t="s">
        <v>95</v>
      </c>
      <c r="B82" s="25">
        <v>0</v>
      </c>
      <c r="C82" s="25">
        <v>0</v>
      </c>
      <c r="D82" s="25">
        <v>1460355</v>
      </c>
    </row>
    <row r="83" spans="1:4" ht="15.95" customHeight="1" x14ac:dyDescent="0.25"/>
    <row r="84" spans="1:4" ht="15.75" x14ac:dyDescent="0.25">
      <c r="A84" s="11" t="s">
        <v>96</v>
      </c>
      <c r="B84" s="12">
        <v>2023</v>
      </c>
      <c r="C84" s="12">
        <v>2024</v>
      </c>
      <c r="D84" s="12">
        <v>2025</v>
      </c>
    </row>
    <row r="85" spans="1:4" x14ac:dyDescent="0.25">
      <c r="A85" s="26" t="s">
        <v>97</v>
      </c>
      <c r="B85" s="2">
        <v>6546535</v>
      </c>
      <c r="C85" s="2">
        <v>7375478</v>
      </c>
      <c r="D85" s="2">
        <v>5978231</v>
      </c>
    </row>
    <row r="86" spans="1:4" x14ac:dyDescent="0.25">
      <c r="A86" s="26" t="s">
        <v>98</v>
      </c>
      <c r="B86" s="2">
        <v>4475362</v>
      </c>
      <c r="C86" s="2">
        <v>4000235</v>
      </c>
      <c r="D86" s="2">
        <v>3252213</v>
      </c>
    </row>
    <row r="87" spans="1:4" x14ac:dyDescent="0.25">
      <c r="A87" s="26" t="s">
        <v>99</v>
      </c>
      <c r="B87" s="2">
        <v>1603379</v>
      </c>
      <c r="C87" s="2">
        <v>2314120</v>
      </c>
      <c r="D87" s="2">
        <v>997763</v>
      </c>
    </row>
    <row r="88" spans="1:4" x14ac:dyDescent="0.25">
      <c r="A88" s="26" t="s">
        <v>100</v>
      </c>
      <c r="B88" s="2">
        <v>6546535</v>
      </c>
      <c r="C88" s="2">
        <v>7375478</v>
      </c>
      <c r="D88" s="2">
        <v>5978231</v>
      </c>
    </row>
    <row r="89" spans="1:4" x14ac:dyDescent="0.25">
      <c r="A89" s="26" t="s">
        <v>101</v>
      </c>
      <c r="B89" s="2">
        <v>2071173</v>
      </c>
      <c r="C89" s="2">
        <v>3375243</v>
      </c>
      <c r="D89" s="2">
        <v>2726018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4475362</v>
      </c>
      <c r="C95" s="2">
        <v>4000235</v>
      </c>
      <c r="D95" s="2">
        <v>3252213</v>
      </c>
    </row>
    <row r="96" spans="1:4" x14ac:dyDescent="0.25">
      <c r="A96" s="41" t="s">
        <v>105</v>
      </c>
      <c r="B96" s="2">
        <v>-2764505</v>
      </c>
      <c r="C96" s="2">
        <v>-3510995</v>
      </c>
      <c r="D96" s="2">
        <v>-2123930</v>
      </c>
    </row>
    <row r="97" spans="1:4" x14ac:dyDescent="0.25">
      <c r="A97" s="41" t="s">
        <v>106</v>
      </c>
      <c r="B97" s="33">
        <v>-1.6188655835312289</v>
      </c>
      <c r="C97" s="33">
        <v>-1.139345114419132</v>
      </c>
      <c r="D97" s="33">
        <v>-1.5312241928877131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4475362</v>
      </c>
      <c r="C118" s="2">
        <v>4000235</v>
      </c>
      <c r="D118" s="2">
        <v>3252213</v>
      </c>
    </row>
    <row r="119" spans="1:4" x14ac:dyDescent="0.25">
      <c r="A119" s="26" t="s">
        <v>108</v>
      </c>
      <c r="B119" s="2">
        <v>13332427</v>
      </c>
      <c r="C119" s="2">
        <v>13313262</v>
      </c>
      <c r="D119" s="2">
        <v>11212437</v>
      </c>
    </row>
    <row r="136" spans="1:4" x14ac:dyDescent="0.25">
      <c r="A136" s="3" t="s">
        <v>109</v>
      </c>
    </row>
    <row r="138" spans="1:4" x14ac:dyDescent="0.25">
      <c r="A138" s="25"/>
      <c r="B138" s="12">
        <v>2023</v>
      </c>
      <c r="C138" s="12">
        <v>2024</v>
      </c>
      <c r="D138" s="12">
        <v>2025</v>
      </c>
    </row>
    <row r="139" spans="1:4" ht="32.1" customHeight="1" x14ac:dyDescent="0.25">
      <c r="A139" s="26" t="s">
        <v>77</v>
      </c>
      <c r="B139" s="1">
        <v>0.683623015839677</v>
      </c>
      <c r="C139" s="1">
        <v>0.5423695928589306</v>
      </c>
      <c r="D139" s="1">
        <v>0.54400925624988394</v>
      </c>
    </row>
    <row r="140" spans="1:4" ht="30" x14ac:dyDescent="0.25">
      <c r="A140" s="14" t="s">
        <v>78</v>
      </c>
      <c r="B140" s="1">
        <v>2.7912065706236642</v>
      </c>
      <c r="C140" s="1">
        <v>1.7286203826940689</v>
      </c>
      <c r="D140" s="1">
        <v>3.2595045115924322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2.0239704388874058</v>
      </c>
      <c r="C161" s="1">
        <v>8.375205273494462</v>
      </c>
      <c r="D161" s="1">
        <v>-14.47</v>
      </c>
    </row>
    <row r="162" spans="1:4" x14ac:dyDescent="0.25">
      <c r="A162" s="26" t="s">
        <v>69</v>
      </c>
      <c r="B162" s="1">
        <v>-37.077832787728198</v>
      </c>
      <c r="C162" s="1">
        <v>-45.894611834914457</v>
      </c>
      <c r="D162" s="1">
        <v>-25.55201384240473</v>
      </c>
    </row>
    <row r="163" spans="1:4" x14ac:dyDescent="0.25">
      <c r="A163" s="26" t="s">
        <v>70</v>
      </c>
      <c r="B163" s="1">
        <v>2.9617805449753192</v>
      </c>
      <c r="C163" s="1">
        <v>9.7264204435292196</v>
      </c>
      <c r="D163" s="1">
        <v>-24.43</v>
      </c>
    </row>
    <row r="164" spans="1:4" x14ac:dyDescent="0.25">
      <c r="A164" s="26" t="s">
        <v>71</v>
      </c>
      <c r="B164" s="1">
        <v>12.092836441041079</v>
      </c>
      <c r="C164" s="1">
        <v>30.9996888666102</v>
      </c>
      <c r="D164" s="1">
        <v>-146.36000000000001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1.181957794699066</v>
      </c>
      <c r="C185" s="1">
        <v>1.129079666569589</v>
      </c>
      <c r="D185" s="1">
        <v>1.077650510590789</v>
      </c>
    </row>
    <row r="186" spans="1:4" ht="30" x14ac:dyDescent="0.25">
      <c r="A186" s="14" t="s">
        <v>86</v>
      </c>
      <c r="B186" s="1">
        <v>1.170472019917048</v>
      </c>
      <c r="C186" s="1">
        <v>1.129079666569589</v>
      </c>
      <c r="D186" s="1">
        <v>1.0034582605751841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5741467</v>
      </c>
      <c r="C2" s="8"/>
      <c r="D2" s="9"/>
    </row>
    <row r="3" spans="1:4" x14ac:dyDescent="0.25">
      <c r="A3" s="26" t="s">
        <v>2</v>
      </c>
      <c r="B3" s="34">
        <v>4017003144016</v>
      </c>
      <c r="C3" s="23"/>
      <c r="D3" s="24"/>
    </row>
    <row r="4" spans="1:4" ht="31.35" customHeight="1" x14ac:dyDescent="0.25">
      <c r="A4" s="26" t="s">
        <v>3</v>
      </c>
      <c r="B4" s="324" t="s">
        <v>442</v>
      </c>
      <c r="C4" s="305"/>
      <c r="D4" s="306"/>
    </row>
    <row r="5" spans="1:4" x14ac:dyDescent="0.25">
      <c r="A5" s="26" t="s">
        <v>5</v>
      </c>
      <c r="B5" s="4" t="s">
        <v>1638</v>
      </c>
      <c r="C5" s="23"/>
      <c r="D5" s="24"/>
    </row>
    <row r="6" spans="1:4" x14ac:dyDescent="0.25">
      <c r="A6" s="26" t="s">
        <v>9</v>
      </c>
      <c r="B6" s="32"/>
      <c r="C6" s="16"/>
      <c r="D6" s="29"/>
    </row>
    <row r="7" spans="1:4" x14ac:dyDescent="0.25">
      <c r="A7" s="26" t="s">
        <v>10</v>
      </c>
      <c r="B7" s="32"/>
      <c r="C7" s="16"/>
      <c r="D7" s="29"/>
    </row>
    <row r="8" spans="1:4" x14ac:dyDescent="0.25">
      <c r="A8" s="26" t="s">
        <v>11</v>
      </c>
      <c r="B8" s="4" t="s">
        <v>1639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1640</v>
      </c>
      <c r="C14" s="23"/>
      <c r="D14" s="24"/>
    </row>
    <row r="15" spans="1:4" x14ac:dyDescent="0.25">
      <c r="A15" s="26" t="s">
        <v>24</v>
      </c>
      <c r="B15" s="4" t="s">
        <v>443</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1641</v>
      </c>
      <c r="C21" s="25" t="s">
        <v>1642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15</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25.188562890672411</v>
      </c>
      <c r="C53" s="1">
        <v>14.871082727293579</v>
      </c>
      <c r="D53" s="1">
        <v>8.9409092749224079</v>
      </c>
    </row>
    <row r="54" spans="1:4" x14ac:dyDescent="0.25">
      <c r="A54" s="26" t="s">
        <v>69</v>
      </c>
      <c r="B54" s="1">
        <v>4.664480906081458</v>
      </c>
      <c r="C54" s="1">
        <v>16.520631638716189</v>
      </c>
      <c r="D54" s="1">
        <v>8.9436124276287181</v>
      </c>
    </row>
    <row r="55" spans="1:4" x14ac:dyDescent="0.25">
      <c r="A55" s="26" t="s">
        <v>70</v>
      </c>
      <c r="B55" s="1">
        <v>29.473923093386752</v>
      </c>
      <c r="C55" s="1">
        <v>21.666637593839511</v>
      </c>
      <c r="D55" s="1">
        <v>12.29540821352521</v>
      </c>
    </row>
    <row r="56" spans="1:4" x14ac:dyDescent="0.25">
      <c r="A56" s="26" t="s">
        <v>71</v>
      </c>
      <c r="B56" s="1">
        <v>-420.10044988502273</v>
      </c>
      <c r="C56" s="1">
        <v>147.54210301323641</v>
      </c>
      <c r="D56" s="1">
        <v>49.701064333331068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1.56929567176741</v>
      </c>
      <c r="C59" s="1">
        <v>1.460538751422741</v>
      </c>
      <c r="D59" s="1">
        <v>1.488823246681019</v>
      </c>
    </row>
    <row r="60" spans="1:4" ht="30" x14ac:dyDescent="0.25">
      <c r="A60" s="14" t="s">
        <v>75</v>
      </c>
      <c r="B60" s="1" t="e">
        <v>#DIV/0!</v>
      </c>
      <c r="C60" s="1">
        <v>3.3769471008352498</v>
      </c>
      <c r="D60" s="1">
        <v>1.7247781489949141</v>
      </c>
    </row>
    <row r="61" spans="1:4" x14ac:dyDescent="0.25">
      <c r="A61" s="13" t="s">
        <v>76</v>
      </c>
      <c r="B61" s="1"/>
      <c r="C61" s="1"/>
      <c r="D61" s="1"/>
    </row>
    <row r="62" spans="1:4" ht="32.1" customHeight="1" x14ac:dyDescent="0.25">
      <c r="A62" s="26" t="s">
        <v>77</v>
      </c>
      <c r="B62" s="1">
        <v>1.070159227635803</v>
      </c>
      <c r="C62" s="1">
        <v>0.85314945936553621</v>
      </c>
      <c r="D62" s="1">
        <v>0.61985077019223855</v>
      </c>
    </row>
    <row r="63" spans="1:4" ht="32.1" customHeight="1" x14ac:dyDescent="0.25">
      <c r="A63" s="14" t="s">
        <v>78</v>
      </c>
      <c r="B63" s="1">
        <v>-15.253292598815371</v>
      </c>
      <c r="C63" s="1">
        <v>5.8096446610242429</v>
      </c>
      <c r="D63" s="1">
        <v>2.5055892794596799</v>
      </c>
    </row>
    <row r="64" spans="1:4" ht="32.1" customHeight="1" x14ac:dyDescent="0.25">
      <c r="A64" s="14" t="s">
        <v>79</v>
      </c>
      <c r="B64" s="1">
        <v>18.60715289514124</v>
      </c>
      <c r="C64" s="1">
        <v>3.5095908552041042</v>
      </c>
      <c r="D64" s="1">
        <v>4.9924222550456516</v>
      </c>
    </row>
    <row r="65" spans="1:4" ht="30" x14ac:dyDescent="0.25">
      <c r="A65" s="14" t="s">
        <v>80</v>
      </c>
      <c r="B65" s="1">
        <v>0.8134201226752017</v>
      </c>
      <c r="C65" s="1" t="e">
        <v>#DIV/0!</v>
      </c>
      <c r="D65" s="1" t="e">
        <v>#DIV/0!</v>
      </c>
    </row>
    <row r="66" spans="1:4" x14ac:dyDescent="0.25">
      <c r="A66" s="13" t="s">
        <v>81</v>
      </c>
      <c r="B66" s="1"/>
      <c r="C66" s="1"/>
      <c r="D66" s="1"/>
    </row>
    <row r="67" spans="1:4" ht="32.1" customHeight="1" x14ac:dyDescent="0.25">
      <c r="A67" s="26" t="s">
        <v>82</v>
      </c>
      <c r="B67" s="1">
        <v>1.3538089257726249</v>
      </c>
      <c r="C67" s="1">
        <v>1.197900860203658</v>
      </c>
      <c r="D67" s="1">
        <v>1.098220593481378</v>
      </c>
    </row>
    <row r="68" spans="1:4" ht="30" x14ac:dyDescent="0.25">
      <c r="A68" s="14" t="s">
        <v>83</v>
      </c>
      <c r="B68" s="1">
        <v>4.2327794020796283E-2</v>
      </c>
      <c r="C68" s="1" t="e">
        <v>#DIV/0!</v>
      </c>
      <c r="D68" s="1" t="e">
        <v>#DIV/0!</v>
      </c>
    </row>
    <row r="69" spans="1:4" ht="32.1" customHeight="1" x14ac:dyDescent="0.25">
      <c r="A69" s="13" t="s">
        <v>84</v>
      </c>
      <c r="B69" s="1"/>
      <c r="C69" s="1"/>
      <c r="D69" s="1"/>
    </row>
    <row r="70" spans="1:4" ht="32.1" customHeight="1" x14ac:dyDescent="0.25">
      <c r="A70" s="14" t="s">
        <v>85</v>
      </c>
      <c r="B70" s="1">
        <v>0.93052373500690622</v>
      </c>
      <c r="C70" s="1">
        <v>1.1700414385237961</v>
      </c>
      <c r="D70" s="1">
        <v>1.6127412245317581</v>
      </c>
    </row>
    <row r="71" spans="1:4" s="16" customFormat="1" ht="30" x14ac:dyDescent="0.25">
      <c r="A71" s="14" t="s">
        <v>86</v>
      </c>
      <c r="B71" s="1">
        <v>0.88855160578602033</v>
      </c>
      <c r="C71" s="1">
        <v>1.117055443094449</v>
      </c>
      <c r="D71" s="1">
        <v>1.533486784144114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11147607</v>
      </c>
      <c r="C78" s="2">
        <v>13948480</v>
      </c>
      <c r="D78" s="2">
        <v>15537413</v>
      </c>
    </row>
    <row r="79" spans="1:4" x14ac:dyDescent="0.25">
      <c r="A79" s="26" t="s">
        <v>92</v>
      </c>
      <c r="B79" s="2">
        <v>519978</v>
      </c>
      <c r="C79" s="2">
        <v>2304377</v>
      </c>
      <c r="D79" s="2">
        <v>1389606</v>
      </c>
    </row>
    <row r="80" spans="1:4" x14ac:dyDescent="0.25">
      <c r="A80" s="26" t="s">
        <v>93</v>
      </c>
      <c r="B80" s="2">
        <v>3147959</v>
      </c>
      <c r="C80" s="2">
        <v>2314331</v>
      </c>
      <c r="D80" s="2">
        <v>1555885</v>
      </c>
    </row>
    <row r="81" spans="1:4" x14ac:dyDescent="0.25">
      <c r="A81" s="26" t="s">
        <v>94</v>
      </c>
      <c r="B81" s="2">
        <v>2807922</v>
      </c>
      <c r="C81" s="2">
        <v>2074290</v>
      </c>
      <c r="D81" s="2">
        <v>1389186</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9526801</v>
      </c>
      <c r="C85" s="2">
        <v>9573659</v>
      </c>
      <c r="D85" s="2">
        <v>11298413</v>
      </c>
    </row>
    <row r="86" spans="1:4" x14ac:dyDescent="0.25">
      <c r="A86" s="26" t="s">
        <v>98</v>
      </c>
      <c r="B86" s="2">
        <v>10195194</v>
      </c>
      <c r="C86" s="2">
        <v>8167762</v>
      </c>
      <c r="D86" s="2">
        <v>7003330</v>
      </c>
    </row>
    <row r="87" spans="1:4" x14ac:dyDescent="0.25">
      <c r="A87" s="26" t="s">
        <v>99</v>
      </c>
      <c r="B87" s="2">
        <v>-668393</v>
      </c>
      <c r="C87" s="2">
        <v>1405897</v>
      </c>
      <c r="D87" s="2">
        <v>2795083</v>
      </c>
    </row>
    <row r="88" spans="1:4" x14ac:dyDescent="0.25">
      <c r="A88" s="26" t="s">
        <v>100</v>
      </c>
      <c r="B88" s="2">
        <v>9526801</v>
      </c>
      <c r="C88" s="2">
        <v>9573659</v>
      </c>
      <c r="D88" s="2">
        <v>11298413</v>
      </c>
    </row>
    <row r="89" spans="1:4" x14ac:dyDescent="0.25">
      <c r="A89" s="26" t="s">
        <v>101</v>
      </c>
      <c r="B89" s="2">
        <v>-668393</v>
      </c>
      <c r="C89" s="2">
        <v>1405897</v>
      </c>
      <c r="D89" s="2">
        <v>4295083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10195194</v>
      </c>
      <c r="C95" s="2">
        <v>8167762</v>
      </c>
      <c r="D95" s="2">
        <v>7003330</v>
      </c>
    </row>
    <row r="96" spans="1:4" x14ac:dyDescent="0.25">
      <c r="A96" s="41" t="s">
        <v>105</v>
      </c>
      <c r="B96" s="2">
        <v>547918</v>
      </c>
      <c r="C96" s="2">
        <v>2327269</v>
      </c>
      <c r="D96" s="2">
        <v>1402792</v>
      </c>
    </row>
    <row r="97" spans="1:4" x14ac:dyDescent="0.25">
      <c r="A97" s="41" t="s">
        <v>106</v>
      </c>
      <c r="B97" s="33">
        <v>18.60715289514124</v>
      </c>
      <c r="C97" s="33">
        <v>3.5095908552041042</v>
      </c>
      <c r="D97" s="33">
        <v>4.9924222550456516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10195194</v>
      </c>
      <c r="C118" s="2">
        <v>8167762</v>
      </c>
      <c r="D118" s="2">
        <v>7003330</v>
      </c>
    </row>
    <row r="119" spans="1:4" x14ac:dyDescent="0.25">
      <c r="A119" s="26" t="s">
        <v>108</v>
      </c>
      <c r="B119" s="2">
        <v>14387779</v>
      </c>
      <c r="C119" s="2">
        <v>13948481</v>
      </c>
      <c r="D119" s="2">
        <v>15537413</v>
      </c>
    </row>
    <row r="136" spans="1:4" x14ac:dyDescent="0.25">
      <c r="A136" s="3" t="s">
        <v>109</v>
      </c>
    </row>
    <row r="138" spans="1:4" x14ac:dyDescent="0.25">
      <c r="A138" s="25"/>
      <c r="B138" s="12">
        <v>2023</v>
      </c>
      <c r="C138" s="12">
        <v>2024</v>
      </c>
      <c r="D138" s="12">
        <v>2025</v>
      </c>
    </row>
    <row r="139" spans="1:4" ht="32.1" customHeight="1" x14ac:dyDescent="0.25">
      <c r="A139" s="26" t="s">
        <v>77</v>
      </c>
      <c r="B139" s="1">
        <v>1.070159227635803</v>
      </c>
      <c r="C139" s="1">
        <v>0.85314945936553621</v>
      </c>
      <c r="D139" s="1">
        <v>0.61985077019223855</v>
      </c>
    </row>
    <row r="140" spans="1:4" ht="30" x14ac:dyDescent="0.25">
      <c r="A140" s="14" t="s">
        <v>78</v>
      </c>
      <c r="B140" s="1">
        <v>-15.253292598815371</v>
      </c>
      <c r="C140" s="1">
        <v>5.8096446610242429</v>
      </c>
      <c r="D140" s="1">
        <v>2.5055892794596799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25.188562890672411</v>
      </c>
      <c r="C161" s="1">
        <v>14.871082727293579</v>
      </c>
      <c r="D161" s="1">
        <v>8.9409092749224079</v>
      </c>
    </row>
    <row r="162" spans="1:4" x14ac:dyDescent="0.25">
      <c r="A162" s="26" t="s">
        <v>69</v>
      </c>
      <c r="B162" s="1">
        <v>4.664480906081458</v>
      </c>
      <c r="C162" s="1">
        <v>16.520631638716189</v>
      </c>
      <c r="D162" s="1">
        <v>8.9436124276287181</v>
      </c>
    </row>
    <row r="163" spans="1:4" x14ac:dyDescent="0.25">
      <c r="A163" s="26" t="s">
        <v>70</v>
      </c>
      <c r="B163" s="1">
        <v>29.473923093386752</v>
      </c>
      <c r="C163" s="1">
        <v>21.666637593839511</v>
      </c>
      <c r="D163" s="1">
        <v>12.29540821352521</v>
      </c>
    </row>
    <row r="164" spans="1:4" x14ac:dyDescent="0.25">
      <c r="A164" s="26" t="s">
        <v>71</v>
      </c>
      <c r="B164" s="1">
        <v>-420.10044988502273</v>
      </c>
      <c r="C164" s="1">
        <v>147.54210301323641</v>
      </c>
      <c r="D164" s="1">
        <v>49.701064333331068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0.93052373500690622</v>
      </c>
      <c r="C185" s="1">
        <v>1.1700414385237961</v>
      </c>
      <c r="D185" s="1">
        <v>1.6127412245317581</v>
      </c>
    </row>
    <row r="186" spans="1:4" ht="30" x14ac:dyDescent="0.25">
      <c r="A186" s="14" t="s">
        <v>86</v>
      </c>
      <c r="B186" s="1">
        <v>0.88855160578602033</v>
      </c>
      <c r="C186" s="1">
        <v>1.117055443094449</v>
      </c>
      <c r="D186" s="1">
        <v>1.533486784144114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R218"/>
  <sheetViews>
    <sheetView topLeftCell="A142" workbookViewId="0">
      <selection activeCell="H14" sqref="H1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4003446</v>
      </c>
      <c r="C2" s="8"/>
      <c r="D2" s="9"/>
    </row>
    <row r="3" spans="1:4" x14ac:dyDescent="0.25">
      <c r="A3" s="26" t="s">
        <v>2</v>
      </c>
      <c r="B3" s="34">
        <v>4026996100948</v>
      </c>
      <c r="C3" s="23"/>
      <c r="D3" s="24"/>
    </row>
    <row r="4" spans="1:4" ht="31.35" customHeight="1" x14ac:dyDescent="0.25">
      <c r="A4" s="26" t="s">
        <v>3</v>
      </c>
      <c r="B4" s="324" t="s">
        <v>444</v>
      </c>
      <c r="C4" s="305"/>
      <c r="D4" s="306"/>
    </row>
    <row r="5" spans="1:4" x14ac:dyDescent="0.25">
      <c r="A5" s="26" t="s">
        <v>5</v>
      </c>
      <c r="B5" s="4" t="s">
        <v>1643</v>
      </c>
      <c r="C5" s="23" t="s">
        <v>539</v>
      </c>
      <c r="D5" s="24" t="s">
        <v>527</v>
      </c>
    </row>
    <row r="6" spans="1:4" x14ac:dyDescent="0.25">
      <c r="A6" s="26" t="s">
        <v>9</v>
      </c>
      <c r="B6" s="32"/>
      <c r="C6" s="16"/>
      <c r="D6" s="29"/>
    </row>
    <row r="7" spans="1:4" x14ac:dyDescent="0.25">
      <c r="A7" s="26" t="s">
        <v>10</v>
      </c>
      <c r="B7" s="32"/>
      <c r="C7" s="16"/>
      <c r="D7" s="29"/>
    </row>
    <row r="8" spans="1:4" x14ac:dyDescent="0.25">
      <c r="A8" s="26" t="s">
        <v>11</v>
      </c>
      <c r="B8" s="4" t="s">
        <v>1644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22588178</v>
      </c>
      <c r="C12" s="16"/>
      <c r="D12" s="29"/>
    </row>
    <row r="13" spans="1:4" x14ac:dyDescent="0.25">
      <c r="A13" s="26" t="s">
        <v>20</v>
      </c>
      <c r="B13" s="4" t="s">
        <v>541</v>
      </c>
      <c r="C13" s="23"/>
      <c r="D13" s="24"/>
    </row>
    <row r="14" spans="1:4" x14ac:dyDescent="0.25">
      <c r="A14" s="26" t="s">
        <v>22</v>
      </c>
      <c r="B14" s="4">
        <v>6018912</v>
      </c>
      <c r="C14" s="23"/>
      <c r="D14" s="24"/>
    </row>
    <row r="15" spans="1:4" x14ac:dyDescent="0.25">
      <c r="A15" s="26" t="s">
        <v>24</v>
      </c>
      <c r="B15" s="4" t="s">
        <v>445</v>
      </c>
      <c r="C15" s="23"/>
      <c r="D15" s="24"/>
    </row>
    <row r="16" spans="1:4" x14ac:dyDescent="0.25">
      <c r="A16" s="26" t="s">
        <v>26</v>
      </c>
      <c r="B16" s="47">
        <v>22588178</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1645</v>
      </c>
      <c r="C21" s="25" t="s">
        <v>1646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136</v>
      </c>
      <c r="C30" s="25"/>
      <c r="D30" s="25"/>
    </row>
    <row r="31" spans="1:4" x14ac:dyDescent="0.25">
      <c r="A31" s="26" t="s">
        <v>1884</v>
      </c>
      <c r="B31" s="25">
        <v>0</v>
      </c>
    </row>
    <row r="32" spans="1:4" x14ac:dyDescent="0.25">
      <c r="A32" s="26" t="s">
        <v>48</v>
      </c>
      <c r="B32" s="1">
        <v>100</v>
      </c>
      <c r="C32" s="25"/>
      <c r="D32" s="25"/>
    </row>
    <row r="33" spans="1:18" x14ac:dyDescent="0.25">
      <c r="A33" s="208"/>
      <c r="B33" s="25"/>
      <c r="C33" s="25"/>
      <c r="D33" s="25"/>
    </row>
    <row r="34" spans="1:18" ht="18.7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209"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46"/>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7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209" t="s">
        <v>58</v>
      </c>
      <c r="B44" s="21"/>
      <c r="C44" s="21"/>
      <c r="D44" s="22"/>
      <c r="E44" s="16"/>
      <c r="F44" s="16"/>
      <c r="G44" s="16"/>
      <c r="H44" s="16"/>
      <c r="I44" s="16"/>
      <c r="J44" s="16"/>
      <c r="K44" s="16"/>
      <c r="L44" s="16"/>
      <c r="M44" s="16"/>
      <c r="N44" s="16"/>
      <c r="O44" s="16"/>
      <c r="P44" s="16"/>
      <c r="Q44" s="16"/>
      <c r="R44" s="16"/>
    </row>
    <row r="45" spans="1:18" ht="15.75" customHeight="1" x14ac:dyDescent="0.25">
      <c r="A45" s="210"/>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209" t="s">
        <v>62</v>
      </c>
      <c r="B46" s="17"/>
      <c r="C46" s="17"/>
      <c r="D46" s="17"/>
      <c r="E46" s="16"/>
      <c r="F46" s="16"/>
      <c r="G46" s="16"/>
      <c r="H46" s="16"/>
      <c r="I46" s="16"/>
      <c r="J46" s="16"/>
      <c r="K46" s="16"/>
      <c r="L46" s="16"/>
      <c r="M46" s="16"/>
      <c r="N46" s="16"/>
      <c r="O46" s="16"/>
      <c r="P46" s="16"/>
      <c r="Q46" s="16"/>
      <c r="R46" s="16"/>
    </row>
    <row r="47" spans="1:18" ht="15.95" customHeight="1" x14ac:dyDescent="0.25">
      <c r="A47" s="211" t="s">
        <v>63</v>
      </c>
      <c r="B47" s="17"/>
      <c r="C47" s="17"/>
      <c r="D47" s="17"/>
      <c r="E47" s="16"/>
      <c r="F47" s="16"/>
      <c r="G47" s="16"/>
      <c r="H47" s="16"/>
      <c r="I47" s="16"/>
      <c r="J47" s="16"/>
      <c r="K47" s="16"/>
      <c r="L47" s="16"/>
      <c r="M47" s="16"/>
      <c r="N47" s="16"/>
      <c r="O47" s="16"/>
      <c r="P47" s="16"/>
      <c r="Q47" s="16"/>
      <c r="R47" s="16"/>
    </row>
    <row r="48" spans="1:18" ht="18.95" customHeight="1" x14ac:dyDescent="0.25">
      <c r="A48" s="346"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c r="A50" s="16"/>
      <c r="B50" s="16"/>
      <c r="C50" s="16"/>
      <c r="D50" s="16"/>
    </row>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11.35367395461012</v>
      </c>
      <c r="C53" s="1">
        <v>0.98897060873184062</v>
      </c>
      <c r="D53" s="1">
        <v>-0.36</v>
      </c>
    </row>
    <row r="54" spans="1:4" x14ac:dyDescent="0.25">
      <c r="A54" s="26" t="s">
        <v>69</v>
      </c>
      <c r="B54" s="1">
        <v>13.55795123941577</v>
      </c>
      <c r="C54" s="1">
        <v>2.411615839349893</v>
      </c>
      <c r="D54" s="1">
        <v>4.4478662809800982</v>
      </c>
    </row>
    <row r="55" spans="1:4" x14ac:dyDescent="0.25">
      <c r="A55" s="26" t="s">
        <v>70</v>
      </c>
      <c r="B55" s="1">
        <v>11.574702613425799</v>
      </c>
      <c r="C55" s="1">
        <v>0.95064506742543531</v>
      </c>
      <c r="D55" s="1">
        <v>-0.35</v>
      </c>
    </row>
    <row r="56" spans="1:4" x14ac:dyDescent="0.25">
      <c r="A56" s="26" t="s">
        <v>71</v>
      </c>
      <c r="B56" s="1">
        <v>28.8296025056727</v>
      </c>
      <c r="C56" s="1">
        <v>2.4747053305456159</v>
      </c>
      <c r="D56" s="1">
        <v>-1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c r="C59" s="1">
        <v>0.99655876372540997</v>
      </c>
      <c r="D59" s="1">
        <v>1.00647328037337</v>
      </c>
    </row>
    <row r="60" spans="1:4" ht="30" x14ac:dyDescent="0.25">
      <c r="A60" s="14" t="s">
        <v>75</v>
      </c>
      <c r="B60" s="1">
        <v>2.37</v>
      </c>
      <c r="C60" s="1">
        <v>1.1565353106689911</v>
      </c>
      <c r="D60" s="1">
        <v>1.175811788720543</v>
      </c>
    </row>
    <row r="61" spans="1:4" x14ac:dyDescent="0.25">
      <c r="A61" s="13" t="s">
        <v>76</v>
      </c>
      <c r="B61" s="1"/>
      <c r="C61" s="1"/>
      <c r="D61" s="1"/>
    </row>
    <row r="62" spans="1:4" ht="32.1" customHeight="1" x14ac:dyDescent="0.25">
      <c r="A62" s="26" t="s">
        <v>77</v>
      </c>
      <c r="B62" s="1">
        <v>0.59715356699005806</v>
      </c>
      <c r="C62" s="1">
        <v>0.61458646362792135</v>
      </c>
      <c r="D62" s="1">
        <v>0.65082841663492119</v>
      </c>
    </row>
    <row r="63" spans="1:4" ht="32.1" customHeight="1" x14ac:dyDescent="0.25">
      <c r="A63" s="14" t="s">
        <v>78</v>
      </c>
      <c r="B63" s="1">
        <v>1.4873557054674591</v>
      </c>
      <c r="C63" s="1">
        <v>1.5998824900445729</v>
      </c>
      <c r="D63" s="1">
        <v>1.8701396781139821</v>
      </c>
    </row>
    <row r="64" spans="1:4" ht="32.1" customHeight="1" x14ac:dyDescent="0.25">
      <c r="A64" s="14" t="s">
        <v>79</v>
      </c>
      <c r="B64" s="1">
        <v>4.2174521772693732</v>
      </c>
      <c r="C64" s="1">
        <v>23.64936851863143</v>
      </c>
      <c r="D64" s="1">
        <v>14.23183771125961</v>
      </c>
    </row>
    <row r="65" spans="1:4" ht="30" x14ac:dyDescent="0.25">
      <c r="A65" s="14" t="s">
        <v>80</v>
      </c>
      <c r="B65" s="1">
        <v>13.80531357755827</v>
      </c>
      <c r="C65" s="1">
        <v>2.5028744900449809</v>
      </c>
      <c r="D65" s="1">
        <v>0.96008641126829475</v>
      </c>
    </row>
    <row r="66" spans="1:4" x14ac:dyDescent="0.25">
      <c r="A66" s="13" t="s">
        <v>81</v>
      </c>
      <c r="B66" s="1"/>
      <c r="C66" s="1"/>
      <c r="D66" s="1"/>
    </row>
    <row r="67" spans="1:4" ht="32.1" customHeight="1" x14ac:dyDescent="0.25">
      <c r="A67" s="26" t="s">
        <v>82</v>
      </c>
      <c r="B67" s="1">
        <v>1.1612144453754469</v>
      </c>
      <c r="C67" s="1">
        <v>1.0268341088099591</v>
      </c>
      <c r="D67" s="1">
        <v>1.0489740000839931</v>
      </c>
    </row>
    <row r="68" spans="1:4" ht="30" x14ac:dyDescent="0.25">
      <c r="A68" s="14" t="s">
        <v>83</v>
      </c>
      <c r="B68" s="1">
        <v>4.5862392298186033E-2</v>
      </c>
      <c r="C68" s="1">
        <v>6.4260870323233021E-2</v>
      </c>
      <c r="D68" s="1">
        <v>8.0313966470022986E-3</v>
      </c>
    </row>
    <row r="69" spans="1:4" ht="32.1" customHeight="1" x14ac:dyDescent="0.25">
      <c r="A69" s="13" t="s">
        <v>84</v>
      </c>
      <c r="B69" s="1"/>
      <c r="C69" s="1"/>
      <c r="D69" s="1"/>
    </row>
    <row r="70" spans="1:4" ht="32.1" customHeight="1" x14ac:dyDescent="0.25">
      <c r="A70" s="14" t="s">
        <v>85</v>
      </c>
      <c r="B70" s="1">
        <v>1.583548921817296</v>
      </c>
      <c r="C70" s="1">
        <v>1.5417077280858791</v>
      </c>
      <c r="D70" s="1">
        <v>1.4657822313066651</v>
      </c>
    </row>
    <row r="71" spans="1:4" s="16" customFormat="1" ht="30" x14ac:dyDescent="0.25">
      <c r="A71" s="14" t="s">
        <v>86</v>
      </c>
      <c r="B71" s="1">
        <v>1.5705601103461431</v>
      </c>
      <c r="C71" s="1">
        <v>1.527205058149407</v>
      </c>
      <c r="D71" s="1">
        <v>1.457925392790135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12" t="e">
        <f>[1]Sheet1!$W82-[1]Sheet1!$Y82</f>
        <v>#REF!</v>
      </c>
      <c r="C78" s="212" t="e">
        <f>[1]Sheet1!$W83-[1]Sheet1!$Y83</f>
        <v>#REF!</v>
      </c>
      <c r="D78" s="212" t="e">
        <f>[1]Sheet1!$W84-[1]Sheet1!$Y84</f>
        <v>#REF!</v>
      </c>
    </row>
    <row r="79" spans="1:4" x14ac:dyDescent="0.25">
      <c r="A79" s="26" t="s">
        <v>92</v>
      </c>
      <c r="B79" s="212" t="e">
        <f>[1]Sheet1!$W82-[1]Sheet1!$Y82-[1]Sheet1!$X82</f>
        <v>#REF!</v>
      </c>
      <c r="C79" s="212" t="e">
        <f>[1]Sheet1!$W83-[1]Sheet1!$Y83-[1]Sheet1!$X83</f>
        <v>#REF!</v>
      </c>
      <c r="D79" s="212" t="e">
        <f>[1]Sheet1!$W84-[1]Sheet1!$Y84-[1]Sheet1!$X84</f>
        <v>#REF!</v>
      </c>
    </row>
    <row r="80" spans="1:4" x14ac:dyDescent="0.25">
      <c r="A80" s="26" t="s">
        <v>93</v>
      </c>
      <c r="B80" s="212">
        <f>[1]Sheet1!$V82-[1]Sheet1!$X82+[1]Sheet1!$AA82-[1]Sheet1!$AB82</f>
        <v>12016588</v>
      </c>
      <c r="C80" s="212">
        <f>[1]Sheet1!$V83-[1]Sheet1!$X83+[1]Sheet1!$AA83-[1]Sheet1!$AB83</f>
        <v>21959480</v>
      </c>
      <c r="D80" s="212" t="e">
        <f>[1]Sheet1!$V84-[1]Sheet1!$X84+[1]Sheet1!$AA84-[1]Sheet1!$AB84</f>
        <v>#REF!</v>
      </c>
    </row>
    <row r="81" spans="1:4" x14ac:dyDescent="0.25">
      <c r="A81" s="26" t="s">
        <v>94</v>
      </c>
      <c r="B81" s="212">
        <f>[1]Sheet1!$AF82</f>
        <v>10659373</v>
      </c>
      <c r="C81" s="212">
        <f>[1]Sheet1!$AF83</f>
        <v>19713672</v>
      </c>
      <c r="D81" s="212">
        <f>[1]Sheet1!$AF84</f>
        <v>63360</v>
      </c>
    </row>
    <row r="82" spans="1:4" x14ac:dyDescent="0.25">
      <c r="A82" s="26" t="s">
        <v>95</v>
      </c>
      <c r="B82" s="212"/>
      <c r="C82" s="212"/>
      <c r="D82" s="212"/>
    </row>
    <row r="83" spans="1:4" ht="15.95" customHeight="1" x14ac:dyDescent="0.25">
      <c r="A83" s="16"/>
      <c r="B83" s="16"/>
      <c r="C83" s="16"/>
      <c r="D83" s="16"/>
    </row>
    <row r="84" spans="1:4" ht="15.75" x14ac:dyDescent="0.25">
      <c r="A84" s="11" t="s">
        <v>96</v>
      </c>
      <c r="B84" s="12">
        <v>2023</v>
      </c>
      <c r="C84" s="12">
        <v>2024</v>
      </c>
      <c r="D84" s="12">
        <v>2025</v>
      </c>
    </row>
    <row r="85" spans="1:4" x14ac:dyDescent="0.25">
      <c r="A85" s="26" t="s">
        <v>97</v>
      </c>
      <c r="B85" s="2">
        <v>92459369</v>
      </c>
      <c r="C85" s="2">
        <v>99085456</v>
      </c>
      <c r="D85" s="2">
        <v>108285911</v>
      </c>
    </row>
    <row r="86" spans="1:4" x14ac:dyDescent="0.25">
      <c r="A86" s="26" t="s">
        <v>98</v>
      </c>
      <c r="B86" s="2">
        <v>55212442</v>
      </c>
      <c r="C86" s="2">
        <v>60896580</v>
      </c>
      <c r="D86" s="2">
        <v>70475548</v>
      </c>
    </row>
    <row r="87" spans="1:4" x14ac:dyDescent="0.25">
      <c r="A87" s="26" t="s">
        <v>99</v>
      </c>
      <c r="B87" s="2">
        <v>37121209</v>
      </c>
      <c r="C87" s="2">
        <v>38063158</v>
      </c>
      <c r="D87" s="2">
        <v>37684644</v>
      </c>
    </row>
    <row r="88" spans="1:4" x14ac:dyDescent="0.25">
      <c r="A88" s="26" t="s">
        <v>100</v>
      </c>
      <c r="B88" s="2">
        <v>92459369</v>
      </c>
      <c r="C88" s="2">
        <v>99085456</v>
      </c>
      <c r="D88" s="2">
        <v>108285911</v>
      </c>
    </row>
    <row r="89" spans="1:4" x14ac:dyDescent="0.25">
      <c r="A89" s="26" t="s">
        <v>101</v>
      </c>
      <c r="B89" s="2">
        <f>B87-B85</f>
        <v>-55338160</v>
      </c>
      <c r="C89" s="2">
        <f>C87-C85</f>
        <v>-61022298</v>
      </c>
      <c r="D89" s="2">
        <f>D87-D85</f>
        <v>-70601267</v>
      </c>
    </row>
    <row r="90" spans="1:4" ht="18.95" customHeight="1" x14ac:dyDescent="0.25">
      <c r="A90" s="344"/>
      <c r="B90" s="299"/>
      <c r="C90" s="299"/>
      <c r="D90" s="299"/>
    </row>
    <row r="91" spans="1:4" ht="18.75" x14ac:dyDescent="0.3">
      <c r="A91" s="231" t="s">
        <v>102</v>
      </c>
    </row>
    <row r="92" spans="1:4" x14ac:dyDescent="0.25">
      <c r="A92" s="16"/>
      <c r="B92" s="16"/>
      <c r="C92" s="16"/>
      <c r="D92" s="16"/>
    </row>
    <row r="93" spans="1:4" x14ac:dyDescent="0.25">
      <c r="A93" s="204" t="s">
        <v>103</v>
      </c>
      <c r="B93" s="16"/>
      <c r="C93" s="16"/>
      <c r="D93" s="16"/>
    </row>
    <row r="94" spans="1:4" x14ac:dyDescent="0.25">
      <c r="A94" s="33"/>
      <c r="B94" s="42">
        <v>2023</v>
      </c>
      <c r="C94" s="42">
        <v>2024</v>
      </c>
      <c r="D94" s="42">
        <v>2025</v>
      </c>
    </row>
    <row r="95" spans="1:4" x14ac:dyDescent="0.25">
      <c r="A95" s="41" t="s">
        <v>104</v>
      </c>
      <c r="B95" s="2">
        <v>55212442</v>
      </c>
      <c r="C95" s="2">
        <v>60896580</v>
      </c>
      <c r="D95" s="2">
        <v>70475548</v>
      </c>
    </row>
    <row r="96" spans="1:4" x14ac:dyDescent="0.25">
      <c r="A96" s="41" t="s">
        <v>105</v>
      </c>
      <c r="B96" s="2">
        <v>13091421</v>
      </c>
      <c r="C96" s="2">
        <v>2574977</v>
      </c>
      <c r="D96" s="2">
        <v>4951964</v>
      </c>
    </row>
    <row r="97" spans="1:4" x14ac:dyDescent="0.25">
      <c r="A97" s="41" t="s">
        <v>106</v>
      </c>
      <c r="B97" s="33">
        <f>B94/B95</f>
        <v>3.6640292055910151E-5</v>
      </c>
      <c r="C97" s="33">
        <f>C94/C95</f>
        <v>3.3236677659073792E-5</v>
      </c>
      <c r="D97" s="33">
        <f>D94/D95</f>
        <v>2.8733370047722083E-5</v>
      </c>
    </row>
    <row r="98" spans="1:4" x14ac:dyDescent="0.25">
      <c r="A98" s="16"/>
      <c r="B98" s="16"/>
      <c r="C98" s="16"/>
      <c r="D98" s="16"/>
    </row>
    <row r="99" spans="1:4" x14ac:dyDescent="0.25">
      <c r="A99" s="16"/>
      <c r="B99" s="16"/>
      <c r="C99" s="16"/>
      <c r="D99" s="16"/>
    </row>
    <row r="100" spans="1:4" x14ac:dyDescent="0.25">
      <c r="A100" s="16"/>
      <c r="B100" s="16"/>
      <c r="C100" s="16"/>
      <c r="D100" s="16"/>
    </row>
    <row r="101" spans="1:4" x14ac:dyDescent="0.25">
      <c r="A101" s="16"/>
      <c r="B101" s="16"/>
      <c r="C101" s="16"/>
      <c r="D101" s="16"/>
    </row>
    <row r="102" spans="1:4" x14ac:dyDescent="0.25">
      <c r="A102" s="16"/>
      <c r="B102" s="16"/>
      <c r="C102" s="16"/>
      <c r="D102" s="16"/>
    </row>
    <row r="103" spans="1:4" x14ac:dyDescent="0.25">
      <c r="A103" s="16"/>
      <c r="B103" s="16"/>
      <c r="C103" s="16"/>
      <c r="D103" s="16"/>
    </row>
    <row r="104" spans="1:4" x14ac:dyDescent="0.25">
      <c r="A104" s="16"/>
      <c r="B104" s="16"/>
      <c r="C104" s="16"/>
      <c r="D104" s="16"/>
    </row>
    <row r="105" spans="1:4" x14ac:dyDescent="0.25">
      <c r="A105" s="16"/>
      <c r="B105" s="16"/>
      <c r="C105" s="16"/>
      <c r="D105" s="16"/>
    </row>
    <row r="106" spans="1:4" x14ac:dyDescent="0.25">
      <c r="A106" s="16"/>
      <c r="B106" s="16"/>
      <c r="C106" s="16"/>
      <c r="D106" s="16"/>
    </row>
    <row r="107" spans="1:4" x14ac:dyDescent="0.25">
      <c r="A107" s="16"/>
      <c r="B107" s="16"/>
      <c r="C107" s="16"/>
      <c r="D107" s="16"/>
    </row>
    <row r="108" spans="1:4" x14ac:dyDescent="0.25">
      <c r="A108" s="16"/>
      <c r="B108" s="16"/>
      <c r="C108" s="16"/>
      <c r="D108" s="16"/>
    </row>
    <row r="109" spans="1:4" x14ac:dyDescent="0.25">
      <c r="A109" s="16"/>
      <c r="B109" s="16"/>
      <c r="C109" s="16"/>
      <c r="D109" s="16"/>
    </row>
    <row r="110" spans="1:4" x14ac:dyDescent="0.25">
      <c r="A110" s="16"/>
      <c r="B110" s="16"/>
      <c r="C110" s="16"/>
      <c r="D110" s="16"/>
    </row>
    <row r="111" spans="1:4" s="16" customFormat="1" x14ac:dyDescent="0.25"/>
    <row r="112" spans="1:4" s="16" customFormat="1" x14ac:dyDescent="0.25"/>
    <row r="114" spans="1:4" x14ac:dyDescent="0.25">
      <c r="A114" s="16"/>
      <c r="B114" s="16"/>
      <c r="C114" s="16"/>
      <c r="D114" s="16"/>
    </row>
    <row r="115" spans="1:4" x14ac:dyDescent="0.25">
      <c r="A115" s="204" t="s">
        <v>107</v>
      </c>
      <c r="B115" s="16"/>
      <c r="C115" s="16"/>
      <c r="D115" s="16"/>
    </row>
    <row r="116" spans="1:4" x14ac:dyDescent="0.25">
      <c r="A116" s="16"/>
      <c r="B116" s="16"/>
      <c r="C116" s="16"/>
      <c r="D116" s="16"/>
    </row>
    <row r="117" spans="1:4" x14ac:dyDescent="0.25">
      <c r="A117" s="25"/>
      <c r="B117" s="12">
        <v>2023</v>
      </c>
      <c r="C117" s="12">
        <v>2024</v>
      </c>
      <c r="D117" s="12">
        <v>2025</v>
      </c>
    </row>
    <row r="118" spans="1:4" x14ac:dyDescent="0.25">
      <c r="A118" s="26" t="s">
        <v>104</v>
      </c>
      <c r="B118" s="2">
        <v>55212442</v>
      </c>
      <c r="C118" s="2">
        <v>60896580</v>
      </c>
      <c r="D118" s="2">
        <v>70475548</v>
      </c>
    </row>
    <row r="119" spans="1:4" x14ac:dyDescent="0.25">
      <c r="A119" s="26" t="s">
        <v>108</v>
      </c>
      <c r="B119" s="2">
        <v>94615400</v>
      </c>
      <c r="C119" s="2">
        <v>95442837</v>
      </c>
      <c r="D119" s="2">
        <v>104356870</v>
      </c>
    </row>
    <row r="120" spans="1:4" x14ac:dyDescent="0.25">
      <c r="A120" s="16"/>
      <c r="B120" s="16"/>
      <c r="C120" s="16"/>
      <c r="D120" s="16"/>
    </row>
    <row r="121" spans="1:4" x14ac:dyDescent="0.25">
      <c r="A121" s="16"/>
      <c r="B121" s="16"/>
      <c r="C121" s="16"/>
      <c r="D121" s="16"/>
    </row>
    <row r="122" spans="1:4" x14ac:dyDescent="0.25">
      <c r="A122" s="16"/>
      <c r="B122" s="16"/>
      <c r="C122" s="16"/>
      <c r="D122" s="16"/>
    </row>
    <row r="123" spans="1:4" x14ac:dyDescent="0.25">
      <c r="A123" s="16"/>
      <c r="B123" s="16"/>
      <c r="C123" s="16"/>
      <c r="D123" s="16"/>
    </row>
    <row r="124" spans="1:4" x14ac:dyDescent="0.25">
      <c r="A124" s="16"/>
      <c r="B124" s="16"/>
      <c r="C124" s="16"/>
      <c r="D124" s="16"/>
    </row>
    <row r="125" spans="1:4" x14ac:dyDescent="0.25">
      <c r="A125" s="16"/>
      <c r="B125" s="16"/>
      <c r="C125" s="16"/>
      <c r="D125" s="16"/>
    </row>
    <row r="126" spans="1:4" x14ac:dyDescent="0.25">
      <c r="A126" s="16"/>
      <c r="B126" s="16"/>
      <c r="C126" s="16"/>
      <c r="D126" s="16"/>
    </row>
    <row r="127" spans="1:4" x14ac:dyDescent="0.25">
      <c r="A127" s="16"/>
      <c r="B127" s="16"/>
      <c r="C127" s="16"/>
      <c r="D127" s="16"/>
    </row>
    <row r="128" spans="1:4" x14ac:dyDescent="0.25">
      <c r="A128" s="16"/>
      <c r="B128" s="16"/>
      <c r="C128" s="16"/>
      <c r="D128" s="16"/>
    </row>
    <row r="129" spans="1:4" x14ac:dyDescent="0.25">
      <c r="A129" s="16"/>
      <c r="B129" s="16"/>
      <c r="C129" s="16"/>
      <c r="D129" s="16"/>
    </row>
    <row r="130" spans="1:4" x14ac:dyDescent="0.25">
      <c r="A130" s="16"/>
      <c r="B130" s="16"/>
      <c r="C130" s="16"/>
      <c r="D130" s="16"/>
    </row>
    <row r="131" spans="1:4" x14ac:dyDescent="0.25">
      <c r="A131" s="16"/>
      <c r="B131" s="16"/>
      <c r="C131" s="16"/>
      <c r="D131" s="16"/>
    </row>
    <row r="132" spans="1:4" x14ac:dyDescent="0.25">
      <c r="A132" s="16"/>
      <c r="B132" s="16"/>
      <c r="C132" s="16"/>
      <c r="D132" s="16"/>
    </row>
    <row r="133" spans="1:4" x14ac:dyDescent="0.25">
      <c r="A133" s="16"/>
      <c r="B133" s="16"/>
      <c r="C133" s="16"/>
      <c r="D133" s="16"/>
    </row>
    <row r="134" spans="1:4" x14ac:dyDescent="0.25">
      <c r="A134" s="16"/>
      <c r="B134" s="16"/>
      <c r="C134" s="16"/>
      <c r="D134" s="16"/>
    </row>
    <row r="135" spans="1:4" x14ac:dyDescent="0.25">
      <c r="A135" s="16"/>
      <c r="B135" s="16"/>
      <c r="C135" s="16"/>
      <c r="D135" s="16"/>
    </row>
    <row r="136" spans="1:4" x14ac:dyDescent="0.25">
      <c r="A136" s="204" t="s">
        <v>109</v>
      </c>
      <c r="B136" s="16"/>
      <c r="C136" s="16"/>
      <c r="D136" s="16"/>
    </row>
    <row r="137" spans="1:4" x14ac:dyDescent="0.25">
      <c r="A137" s="16"/>
      <c r="B137" s="16"/>
      <c r="C137" s="16"/>
      <c r="D137" s="16"/>
    </row>
    <row r="138" spans="1:4" x14ac:dyDescent="0.25">
      <c r="A138" s="25"/>
      <c r="B138" s="12">
        <v>2023</v>
      </c>
      <c r="C138" s="12">
        <v>2024</v>
      </c>
      <c r="D138" s="12">
        <v>2025</v>
      </c>
    </row>
    <row r="139" spans="1:4" ht="32.1" customHeight="1" x14ac:dyDescent="0.25">
      <c r="A139" s="26" t="s">
        <v>77</v>
      </c>
      <c r="B139" s="1">
        <v>0.59715356699005806</v>
      </c>
      <c r="C139" s="1">
        <v>0.61458646362792135</v>
      </c>
      <c r="D139" s="1">
        <v>0.65082841663492119</v>
      </c>
    </row>
    <row r="140" spans="1:4" ht="30" x14ac:dyDescent="0.25">
      <c r="A140" s="14" t="s">
        <v>78</v>
      </c>
      <c r="B140" s="1">
        <v>1.4873557054674591</v>
      </c>
      <c r="C140" s="1">
        <v>1.5998824900445729</v>
      </c>
      <c r="D140" s="1">
        <v>1.8701396781139821</v>
      </c>
    </row>
    <row r="141" spans="1:4" x14ac:dyDescent="0.25">
      <c r="A141" s="16"/>
      <c r="B141" s="16"/>
      <c r="C141" s="16"/>
      <c r="D141" s="16"/>
    </row>
    <row r="142" spans="1:4" x14ac:dyDescent="0.25">
      <c r="A142" s="16"/>
      <c r="B142" s="16"/>
      <c r="C142" s="16"/>
      <c r="D142" s="16"/>
    </row>
    <row r="143" spans="1:4" x14ac:dyDescent="0.25">
      <c r="A143" s="16"/>
      <c r="B143" s="16"/>
      <c r="C143" s="16"/>
      <c r="D143" s="16"/>
    </row>
    <row r="144" spans="1:4" x14ac:dyDescent="0.25">
      <c r="A144" s="16"/>
      <c r="B144" s="16"/>
      <c r="C144" s="16"/>
      <c r="D144" s="16"/>
    </row>
    <row r="145" spans="1:10" x14ac:dyDescent="0.25">
      <c r="A145" s="16"/>
      <c r="B145" s="16"/>
      <c r="C145" s="16"/>
      <c r="D145" s="16"/>
    </row>
    <row r="146" spans="1:10" x14ac:dyDescent="0.25">
      <c r="A146" s="16"/>
      <c r="B146" s="16"/>
      <c r="C146" s="16"/>
      <c r="D146" s="16"/>
    </row>
    <row r="147" spans="1:10" x14ac:dyDescent="0.25">
      <c r="A147" s="16"/>
      <c r="B147" s="16"/>
      <c r="C147" s="16"/>
      <c r="D147" s="16"/>
    </row>
    <row r="148" spans="1:10" x14ac:dyDescent="0.25">
      <c r="A148" s="16"/>
      <c r="B148" s="16"/>
      <c r="C148" s="16"/>
      <c r="D148" s="16"/>
    </row>
    <row r="149" spans="1:10" x14ac:dyDescent="0.25">
      <c r="A149" s="16"/>
      <c r="B149" s="16"/>
      <c r="C149" s="16"/>
      <c r="D149" s="16"/>
    </row>
    <row r="150" spans="1:10" x14ac:dyDescent="0.25">
      <c r="A150" s="16"/>
      <c r="B150" s="16"/>
      <c r="C150" s="16"/>
      <c r="D150" s="16"/>
    </row>
    <row r="151" spans="1:10" x14ac:dyDescent="0.25">
      <c r="A151" s="16"/>
      <c r="B151" s="16"/>
      <c r="C151" s="16"/>
      <c r="D151" s="16"/>
    </row>
    <row r="152" spans="1:10" x14ac:dyDescent="0.25">
      <c r="A152" s="16"/>
      <c r="B152" s="16"/>
      <c r="C152" s="16"/>
      <c r="D152" s="16"/>
    </row>
    <row r="153" spans="1:10" s="16" customFormat="1" x14ac:dyDescent="0.25"/>
    <row r="154" spans="1:10" s="16" customFormat="1" x14ac:dyDescent="0.25"/>
    <row r="156" spans="1:10" x14ac:dyDescent="0.25">
      <c r="A156" s="16"/>
      <c r="B156" s="16"/>
      <c r="C156" s="16"/>
      <c r="D156" s="16"/>
    </row>
    <row r="157" spans="1:10" x14ac:dyDescent="0.25">
      <c r="A157" s="16"/>
      <c r="B157" s="16"/>
      <c r="C157" s="16"/>
      <c r="D157" s="16"/>
    </row>
    <row r="158" spans="1:10" x14ac:dyDescent="0.25">
      <c r="A158" s="204" t="s">
        <v>110</v>
      </c>
      <c r="B158" s="16"/>
      <c r="C158" s="16"/>
      <c r="D158" s="16"/>
    </row>
    <row r="159" spans="1:10" x14ac:dyDescent="0.25">
      <c r="A159" s="16"/>
      <c r="B159" s="16"/>
      <c r="C159" s="16"/>
      <c r="D159" s="16"/>
    </row>
    <row r="160" spans="1:10" x14ac:dyDescent="0.25">
      <c r="A160" s="25"/>
      <c r="B160" s="12">
        <v>2023</v>
      </c>
      <c r="C160" s="12">
        <v>2024</v>
      </c>
      <c r="D160" s="12">
        <v>2025</v>
      </c>
      <c r="G160" s="214"/>
      <c r="H160" s="206"/>
      <c r="I160" s="206"/>
      <c r="J160" s="206"/>
    </row>
    <row r="161" spans="1:10" x14ac:dyDescent="0.25">
      <c r="A161" s="26" t="s">
        <v>68</v>
      </c>
      <c r="B161" s="1">
        <v>11.35367395461012</v>
      </c>
      <c r="C161" s="1">
        <v>0.98897060873184062</v>
      </c>
      <c r="D161" s="1">
        <v>-0.36</v>
      </c>
      <c r="G161" s="214"/>
      <c r="H161" s="206"/>
      <c r="I161" s="206"/>
      <c r="J161" s="206"/>
    </row>
    <row r="162" spans="1:10" x14ac:dyDescent="0.25">
      <c r="A162" s="26" t="s">
        <v>69</v>
      </c>
      <c r="B162" s="1">
        <v>13.55795123941577</v>
      </c>
      <c r="C162" s="1">
        <v>2.411615839349893</v>
      </c>
      <c r="D162" s="1">
        <v>4.4478662809800982</v>
      </c>
      <c r="G162" s="214"/>
      <c r="H162" s="206"/>
      <c r="I162" s="206"/>
      <c r="J162" s="206"/>
    </row>
    <row r="163" spans="1:10" x14ac:dyDescent="0.25">
      <c r="A163" s="26" t="s">
        <v>70</v>
      </c>
      <c r="B163" s="1">
        <v>11.574702613425799</v>
      </c>
      <c r="C163" s="1">
        <v>0.95064506742543531</v>
      </c>
      <c r="D163" s="1">
        <v>-0.35</v>
      </c>
      <c r="G163" s="214"/>
      <c r="H163" s="206"/>
      <c r="I163" s="206"/>
      <c r="J163" s="206"/>
    </row>
    <row r="164" spans="1:10" x14ac:dyDescent="0.25">
      <c r="A164" s="26" t="s">
        <v>71</v>
      </c>
      <c r="B164" s="1">
        <v>28.8296025056727</v>
      </c>
      <c r="C164" s="1">
        <v>2.4747053305456159</v>
      </c>
      <c r="D164" s="1">
        <v>-1</v>
      </c>
    </row>
    <row r="165" spans="1:10" x14ac:dyDescent="0.25">
      <c r="A165" s="16"/>
      <c r="B165" s="16"/>
      <c r="C165" s="16"/>
      <c r="D165" s="16"/>
    </row>
    <row r="166" spans="1:10" x14ac:dyDescent="0.25">
      <c r="A166" s="16"/>
      <c r="B166" s="16"/>
      <c r="C166" s="16"/>
      <c r="D166" s="16"/>
    </row>
    <row r="167" spans="1:10" x14ac:dyDescent="0.25">
      <c r="A167" s="16"/>
      <c r="B167" s="16"/>
      <c r="C167" s="16"/>
      <c r="D167" s="16"/>
    </row>
    <row r="168" spans="1:10" x14ac:dyDescent="0.25">
      <c r="A168" s="16"/>
      <c r="B168" s="16"/>
      <c r="C168" s="16"/>
      <c r="D168" s="16"/>
    </row>
    <row r="169" spans="1:10" x14ac:dyDescent="0.25">
      <c r="A169" s="16"/>
      <c r="B169" s="16"/>
      <c r="C169" s="16"/>
      <c r="D169" s="16"/>
    </row>
    <row r="170" spans="1:10" x14ac:dyDescent="0.25">
      <c r="A170" s="16"/>
      <c r="B170" s="16"/>
      <c r="C170" s="16"/>
      <c r="D170" s="16"/>
    </row>
    <row r="171" spans="1:10" x14ac:dyDescent="0.25">
      <c r="A171" s="16"/>
      <c r="B171" s="16"/>
      <c r="C171" s="16"/>
      <c r="D171" s="16"/>
    </row>
    <row r="172" spans="1:10" x14ac:dyDescent="0.25">
      <c r="A172" s="16"/>
      <c r="B172" s="16"/>
      <c r="C172" s="16"/>
      <c r="D172" s="16"/>
    </row>
    <row r="173" spans="1:10" x14ac:dyDescent="0.25">
      <c r="A173" s="16"/>
      <c r="B173" s="16"/>
      <c r="C173" s="16"/>
      <c r="D173" s="16"/>
    </row>
    <row r="174" spans="1:10" x14ac:dyDescent="0.25">
      <c r="A174" s="16"/>
      <c r="B174" s="16"/>
      <c r="C174" s="16"/>
      <c r="D174" s="16"/>
    </row>
    <row r="175" spans="1:10" x14ac:dyDescent="0.25">
      <c r="A175" s="16"/>
      <c r="B175" s="16"/>
      <c r="C175" s="16"/>
      <c r="D175" s="16"/>
    </row>
    <row r="176" spans="1:10" x14ac:dyDescent="0.25">
      <c r="A176" s="16"/>
      <c r="B176" s="16"/>
      <c r="C176" s="16"/>
      <c r="D176" s="16"/>
    </row>
    <row r="177" spans="1:4" x14ac:dyDescent="0.25">
      <c r="A177" s="16"/>
      <c r="B177" s="16"/>
      <c r="C177" s="16"/>
      <c r="D177" s="16"/>
    </row>
    <row r="178" spans="1:4" s="16" customFormat="1" x14ac:dyDescent="0.25"/>
    <row r="180" spans="1:4" x14ac:dyDescent="0.25">
      <c r="A180" s="16"/>
      <c r="B180" s="16"/>
      <c r="C180" s="16"/>
      <c r="D180" s="16"/>
    </row>
    <row r="181" spans="1:4" x14ac:dyDescent="0.25">
      <c r="A181" s="16"/>
      <c r="B181" s="16"/>
      <c r="C181" s="16"/>
      <c r="D181" s="16"/>
    </row>
    <row r="182" spans="1:4" x14ac:dyDescent="0.25">
      <c r="A182" s="204" t="s">
        <v>111</v>
      </c>
      <c r="B182" s="16"/>
      <c r="C182" s="16"/>
      <c r="D182" s="16"/>
    </row>
    <row r="183" spans="1:4" x14ac:dyDescent="0.25">
      <c r="A183" s="16"/>
      <c r="B183" s="16"/>
      <c r="C183" s="16"/>
      <c r="D183" s="16"/>
    </row>
    <row r="184" spans="1:4" ht="32.1" customHeight="1" x14ac:dyDescent="0.25">
      <c r="A184" s="25"/>
      <c r="B184" s="12">
        <v>2023</v>
      </c>
      <c r="C184" s="12">
        <v>2024</v>
      </c>
      <c r="D184" s="12">
        <v>2025</v>
      </c>
    </row>
    <row r="185" spans="1:4" ht="32.1" customHeight="1" x14ac:dyDescent="0.25">
      <c r="A185" s="14" t="s">
        <v>85</v>
      </c>
      <c r="B185" s="1">
        <v>1.583548921817296</v>
      </c>
      <c r="C185" s="1">
        <v>1.5417077280858791</v>
      </c>
      <c r="D185" s="1">
        <v>1.4657822313066651</v>
      </c>
    </row>
    <row r="186" spans="1:4" ht="30" x14ac:dyDescent="0.25">
      <c r="A186" s="14" t="s">
        <v>86</v>
      </c>
      <c r="B186" s="1">
        <v>1.5705601103461431</v>
      </c>
      <c r="C186" s="1">
        <v>1.527205058149407</v>
      </c>
      <c r="D186" s="1">
        <v>1.457925392790135</v>
      </c>
    </row>
    <row r="187" spans="1:4" x14ac:dyDescent="0.25">
      <c r="A187" s="16"/>
      <c r="B187" s="16"/>
      <c r="C187" s="16"/>
      <c r="D187" s="16"/>
    </row>
    <row r="188" spans="1:4" x14ac:dyDescent="0.25">
      <c r="A188" s="16"/>
      <c r="B188" s="16"/>
      <c r="C188" s="16"/>
      <c r="D188" s="16"/>
    </row>
    <row r="189" spans="1:4" x14ac:dyDescent="0.25">
      <c r="A189" s="16"/>
      <c r="B189" s="16"/>
      <c r="C189" s="16"/>
      <c r="D189" s="16"/>
    </row>
    <row r="190" spans="1:4" x14ac:dyDescent="0.25">
      <c r="A190" s="16"/>
      <c r="B190" s="16"/>
      <c r="C190" s="16"/>
      <c r="D190" s="16"/>
    </row>
    <row r="191" spans="1:4" x14ac:dyDescent="0.25">
      <c r="A191" s="16"/>
      <c r="B191" s="16"/>
      <c r="C191" s="16"/>
      <c r="D191" s="16"/>
    </row>
    <row r="192" spans="1:4" x14ac:dyDescent="0.25">
      <c r="A192" s="16"/>
      <c r="B192" s="16"/>
      <c r="C192" s="16"/>
      <c r="D192" s="16"/>
    </row>
    <row r="193" spans="1:4" x14ac:dyDescent="0.25">
      <c r="A193" s="16"/>
      <c r="B193" s="16"/>
      <c r="C193" s="16"/>
      <c r="D193" s="16"/>
    </row>
    <row r="194" spans="1:4" x14ac:dyDescent="0.25">
      <c r="A194" s="16"/>
      <c r="B194" s="16"/>
      <c r="C194" s="16"/>
      <c r="D194" s="16"/>
    </row>
    <row r="195" spans="1:4" x14ac:dyDescent="0.25">
      <c r="A195" s="16"/>
      <c r="B195" s="16"/>
      <c r="C195" s="16"/>
      <c r="D195" s="16"/>
    </row>
    <row r="196" spans="1:4" x14ac:dyDescent="0.25">
      <c r="A196" s="16"/>
      <c r="B196" s="16"/>
      <c r="C196" s="16"/>
      <c r="D196" s="16"/>
    </row>
    <row r="197" spans="1:4" x14ac:dyDescent="0.25">
      <c r="A197" s="16"/>
      <c r="B197" s="16"/>
      <c r="C197" s="16"/>
      <c r="D197" s="16"/>
    </row>
    <row r="198" spans="1:4" x14ac:dyDescent="0.25">
      <c r="A198" s="16"/>
      <c r="B198" s="16"/>
      <c r="C198" s="16"/>
      <c r="D198" s="16"/>
    </row>
    <row r="199" spans="1:4" x14ac:dyDescent="0.25">
      <c r="A199" s="16"/>
      <c r="B199" s="16"/>
      <c r="C199" s="16"/>
      <c r="D199" s="16"/>
    </row>
    <row r="200" spans="1:4" ht="18.75" customHeight="1" x14ac:dyDescent="0.25">
      <c r="A200" s="16"/>
      <c r="B200" s="16"/>
      <c r="C200" s="16"/>
      <c r="D200" s="16"/>
    </row>
    <row r="201" spans="1:4" ht="18.75" customHeight="1" x14ac:dyDescent="0.25">
      <c r="A201" s="16"/>
      <c r="B201" s="16"/>
      <c r="C201" s="16"/>
      <c r="D201" s="16"/>
    </row>
    <row r="202" spans="1:4" ht="18.75" customHeight="1" x14ac:dyDescent="0.25">
      <c r="A202" s="16"/>
      <c r="B202" s="16"/>
      <c r="C202" s="16"/>
      <c r="D202" s="16"/>
    </row>
    <row r="203" spans="1:4" ht="18.75" customHeight="1" x14ac:dyDescent="0.25">
      <c r="A203" s="344"/>
      <c r="B203" s="299"/>
      <c r="C203" s="299"/>
      <c r="D203" s="299"/>
    </row>
    <row r="204" spans="1:4" x14ac:dyDescent="0.25">
      <c r="A204" s="309" t="s">
        <v>112</v>
      </c>
      <c r="B204" s="301"/>
      <c r="C204" s="301"/>
      <c r="D204" s="302"/>
    </row>
    <row r="205" spans="1:4" x14ac:dyDescent="0.25">
      <c r="A205" s="208" t="s">
        <v>113</v>
      </c>
      <c r="B205" s="25"/>
      <c r="C205" s="25"/>
      <c r="D205" s="25"/>
    </row>
    <row r="206" spans="1:4" x14ac:dyDescent="0.25">
      <c r="A206" s="25" t="s">
        <v>114</v>
      </c>
      <c r="B206" s="25"/>
      <c r="C206" s="25"/>
      <c r="D206" s="25"/>
    </row>
    <row r="207" spans="1:4" x14ac:dyDescent="0.25">
      <c r="A207" s="25" t="s">
        <v>115</v>
      </c>
      <c r="B207" s="25"/>
      <c r="C207" s="25"/>
      <c r="D207" s="25"/>
    </row>
    <row r="208" spans="1:4" ht="18.75" customHeight="1" x14ac:dyDescent="0.25">
      <c r="A208" s="325" t="s">
        <v>116</v>
      </c>
      <c r="B208" s="301"/>
      <c r="C208" s="301"/>
      <c r="D208" s="302"/>
    </row>
    <row r="209" spans="1:4" ht="46.5" x14ac:dyDescent="0.25">
      <c r="A209" s="252" t="s">
        <v>117</v>
      </c>
      <c r="B209" s="23"/>
      <c r="C209" s="23"/>
      <c r="D209" s="24"/>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7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08" t="s">
        <v>992</v>
      </c>
      <c r="B218" s="325"/>
      <c r="C218" s="301"/>
      <c r="D218" s="302"/>
    </row>
  </sheetData>
  <mergeCells count="22">
    <mergeCell ref="A1:D1"/>
    <mergeCell ref="B36:D36"/>
    <mergeCell ref="B35:D35"/>
    <mergeCell ref="B4:D4"/>
    <mergeCell ref="A208:D208"/>
    <mergeCell ref="C18:D18"/>
    <mergeCell ref="B39:D39"/>
    <mergeCell ref="A42:D42"/>
    <mergeCell ref="A19:D19"/>
    <mergeCell ref="B38:D38"/>
    <mergeCell ref="B37:D37"/>
    <mergeCell ref="A34:D34"/>
    <mergeCell ref="A48:D48"/>
    <mergeCell ref="B40:D40"/>
    <mergeCell ref="B218:D218"/>
    <mergeCell ref="A90:D90"/>
    <mergeCell ref="A75:D75"/>
    <mergeCell ref="B215:D215"/>
    <mergeCell ref="A204:D204"/>
    <mergeCell ref="A203:D203"/>
    <mergeCell ref="B217:D217"/>
    <mergeCell ref="A216:D216"/>
  </mergeCells>
  <pageMargins left="0.75" right="0.75" top="1" bottom="1" header="0.5" footer="0.5"/>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R218"/>
  <sheetViews>
    <sheetView topLeftCell="A151" workbookViewId="0">
      <selection activeCell="G26" sqref="G2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4373545</v>
      </c>
      <c r="C2" s="8"/>
      <c r="D2" s="9"/>
    </row>
    <row r="3" spans="1:4" x14ac:dyDescent="0.25">
      <c r="A3" s="26" t="s">
        <v>2</v>
      </c>
      <c r="B3" s="34">
        <v>4026992111643</v>
      </c>
      <c r="C3" s="23"/>
      <c r="D3" s="24"/>
    </row>
    <row r="4" spans="1:4" ht="31.35" customHeight="1" x14ac:dyDescent="0.25">
      <c r="A4" s="26" t="s">
        <v>3</v>
      </c>
      <c r="B4" s="324" t="s">
        <v>446</v>
      </c>
      <c r="C4" s="305"/>
      <c r="D4" s="306"/>
    </row>
    <row r="5" spans="1:4" x14ac:dyDescent="0.25">
      <c r="A5" s="26" t="s">
        <v>5</v>
      </c>
      <c r="B5" s="4" t="s">
        <v>1643</v>
      </c>
      <c r="C5" s="23" t="s">
        <v>1647</v>
      </c>
      <c r="D5" s="24" t="s">
        <v>1648</v>
      </c>
    </row>
    <row r="6" spans="1:4" x14ac:dyDescent="0.25">
      <c r="A6" s="26" t="s">
        <v>9</v>
      </c>
      <c r="B6" s="32"/>
      <c r="C6" s="16"/>
      <c r="D6" s="29"/>
    </row>
    <row r="7" spans="1:4" x14ac:dyDescent="0.25">
      <c r="A7" s="26" t="s">
        <v>10</v>
      </c>
      <c r="B7" s="32"/>
      <c r="C7" s="16"/>
      <c r="D7" s="29"/>
    </row>
    <row r="8" spans="1:4" x14ac:dyDescent="0.25">
      <c r="A8" s="26" t="s">
        <v>11</v>
      </c>
      <c r="B8" s="4" t="s">
        <v>1649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v>348076</v>
      </c>
      <c r="C12" s="16"/>
      <c r="D12" s="29"/>
    </row>
    <row r="13" spans="1:4" x14ac:dyDescent="0.25">
      <c r="A13" s="26" t="s">
        <v>20</v>
      </c>
      <c r="B13" s="4" t="s">
        <v>541</v>
      </c>
      <c r="C13" s="23"/>
      <c r="D13" s="24"/>
    </row>
    <row r="14" spans="1:4" x14ac:dyDescent="0.25">
      <c r="A14" s="26" t="s">
        <v>22</v>
      </c>
      <c r="B14" s="4" t="s">
        <v>1650</v>
      </c>
      <c r="C14" s="23"/>
      <c r="D14" s="24"/>
    </row>
    <row r="15" spans="1:4" x14ac:dyDescent="0.25">
      <c r="A15" s="26" t="s">
        <v>24</v>
      </c>
      <c r="B15" s="4" t="s">
        <v>447</v>
      </c>
      <c r="C15" s="23"/>
      <c r="D15" s="24"/>
    </row>
    <row r="16" spans="1:4" x14ac:dyDescent="0.25">
      <c r="A16" s="26" t="s">
        <v>26</v>
      </c>
      <c r="B16" s="32">
        <v>348076</v>
      </c>
      <c r="C16" s="16"/>
      <c r="D16" s="29"/>
    </row>
    <row r="17" spans="1:4" x14ac:dyDescent="0.25">
      <c r="A17" s="26" t="s">
        <v>27</v>
      </c>
      <c r="B17" s="4" t="s">
        <v>541</v>
      </c>
      <c r="C17" s="23"/>
      <c r="D17" s="24"/>
    </row>
    <row r="18" spans="1:4" ht="27.6" customHeight="1" x14ac:dyDescent="0.25">
      <c r="A18" s="26" t="s">
        <v>28</v>
      </c>
      <c r="B18" s="5" t="s">
        <v>1651</v>
      </c>
      <c r="C18" s="310" t="s">
        <v>1652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953</v>
      </c>
      <c r="C21" s="25" t="s">
        <v>1653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18"/>
  <sheetViews>
    <sheetView topLeftCell="A174" workbookViewId="0">
      <selection activeCell="E192" sqref="E192"/>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7006942</v>
      </c>
      <c r="C2" s="8"/>
      <c r="D2" s="9"/>
    </row>
    <row r="3" spans="1:4" x14ac:dyDescent="0.25">
      <c r="A3" s="26" t="s">
        <v>2</v>
      </c>
      <c r="B3" s="34">
        <v>4002015539493</v>
      </c>
      <c r="C3" s="23"/>
      <c r="D3" s="24"/>
    </row>
    <row r="4" spans="1:4" ht="31.35" customHeight="1" x14ac:dyDescent="0.25">
      <c r="A4" s="26" t="s">
        <v>3</v>
      </c>
      <c r="B4" s="324" t="s">
        <v>147</v>
      </c>
      <c r="C4" s="305"/>
      <c r="D4" s="306"/>
    </row>
    <row r="5" spans="1:4" x14ac:dyDescent="0.25">
      <c r="A5" s="26" t="s">
        <v>5</v>
      </c>
      <c r="B5" s="4" t="s">
        <v>551</v>
      </c>
      <c r="C5" s="23" t="s">
        <v>577</v>
      </c>
      <c r="D5" s="24" t="s">
        <v>578</v>
      </c>
    </row>
    <row r="6" spans="1:4" x14ac:dyDescent="0.25">
      <c r="A6" s="26" t="s">
        <v>9</v>
      </c>
      <c r="B6" s="32"/>
      <c r="C6" s="16"/>
      <c r="D6" s="29"/>
    </row>
    <row r="7" spans="1:4" x14ac:dyDescent="0.25">
      <c r="A7" s="26" t="s">
        <v>10</v>
      </c>
      <c r="B7" s="67">
        <v>42017.633333333331</v>
      </c>
      <c r="C7" s="16"/>
      <c r="D7" s="29"/>
    </row>
    <row r="8" spans="1:4" x14ac:dyDescent="0.25">
      <c r="A8" s="26" t="s">
        <v>11</v>
      </c>
      <c r="B8" s="4" t="s">
        <v>617</v>
      </c>
      <c r="C8" s="23"/>
      <c r="D8" s="24"/>
    </row>
    <row r="9" spans="1:4" x14ac:dyDescent="0.25">
      <c r="A9" s="26" t="s">
        <v>13</v>
      </c>
      <c r="B9" s="4" t="s">
        <v>14</v>
      </c>
      <c r="C9" s="23"/>
      <c r="D9" s="24"/>
    </row>
    <row r="10" spans="1:4" x14ac:dyDescent="0.25">
      <c r="A10" s="26" t="s">
        <v>15</v>
      </c>
      <c r="B10" s="4" t="s">
        <v>618</v>
      </c>
      <c r="C10" s="23"/>
      <c r="D10" s="24"/>
    </row>
    <row r="11" spans="1:4" x14ac:dyDescent="0.25">
      <c r="A11" s="26" t="s">
        <v>17</v>
      </c>
      <c r="B11" s="4" t="s">
        <v>619</v>
      </c>
      <c r="C11" s="23"/>
      <c r="D11" s="24"/>
    </row>
    <row r="12" spans="1:4" x14ac:dyDescent="0.25">
      <c r="A12" s="26" t="s">
        <v>19</v>
      </c>
      <c r="B12" s="47">
        <v>350000</v>
      </c>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47">
        <v>350000</v>
      </c>
      <c r="C16" s="16"/>
      <c r="D16" s="29"/>
    </row>
    <row r="17" spans="1:4" x14ac:dyDescent="0.25">
      <c r="A17" s="26" t="s">
        <v>27</v>
      </c>
      <c r="B17" s="4" t="s">
        <v>541</v>
      </c>
      <c r="C17" s="23"/>
      <c r="D17" s="24"/>
    </row>
    <row r="18" spans="1:4" ht="27.6" customHeight="1" x14ac:dyDescent="0.25">
      <c r="A18" s="26" t="s">
        <v>28</v>
      </c>
      <c r="B18" s="5" t="s">
        <v>620</v>
      </c>
      <c r="C18" s="310" t="s">
        <v>621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622</v>
      </c>
      <c r="C21" s="25" t="s">
        <v>623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7</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23.500494662805149</v>
      </c>
      <c r="C53" s="1">
        <v>7.4398703281658083</v>
      </c>
      <c r="D53" s="1">
        <v>-9.11</v>
      </c>
    </row>
    <row r="54" spans="1:4" x14ac:dyDescent="0.25">
      <c r="A54" s="26" t="s">
        <v>69</v>
      </c>
      <c r="B54" s="1">
        <v>24.865700200429121</v>
      </c>
      <c r="C54" s="1">
        <v>-4.7594778560012703</v>
      </c>
      <c r="D54" s="1">
        <v>-9.1146069573134056</v>
      </c>
    </row>
    <row r="55" spans="1:4" x14ac:dyDescent="0.25">
      <c r="A55" s="26" t="s">
        <v>70</v>
      </c>
      <c r="B55" s="1">
        <v>31.266989964641379</v>
      </c>
      <c r="C55" s="1">
        <v>8.7625800399955711</v>
      </c>
      <c r="D55" s="1">
        <v>-11.25</v>
      </c>
    </row>
    <row r="56" spans="1:4" x14ac:dyDescent="0.25">
      <c r="A56" s="26" t="s">
        <v>71</v>
      </c>
      <c r="B56" s="1">
        <v>40.57354617853138</v>
      </c>
      <c r="C56" s="1">
        <v>9.8910114150244368</v>
      </c>
      <c r="D56" s="1">
        <v>-14.1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1.785876377540522</v>
      </c>
      <c r="C59" s="1">
        <v>1.3080402579215069</v>
      </c>
      <c r="D59" s="1">
        <v>1.2171899644085351</v>
      </c>
    </row>
    <row r="60" spans="1:4" ht="30" x14ac:dyDescent="0.25">
      <c r="A60" s="14" t="s">
        <v>75</v>
      </c>
      <c r="B60" s="1">
        <v>9.668196479355526</v>
      </c>
      <c r="C60" s="1">
        <v>3.615107411123871</v>
      </c>
      <c r="D60" s="1">
        <v>1.998306441200248</v>
      </c>
    </row>
    <row r="61" spans="1:4" x14ac:dyDescent="0.25">
      <c r="A61" s="13" t="s">
        <v>76</v>
      </c>
      <c r="B61" s="1"/>
      <c r="C61" s="1"/>
      <c r="D61" s="1"/>
    </row>
    <row r="62" spans="1:4" ht="32.1" customHeight="1" x14ac:dyDescent="0.25">
      <c r="A62" s="26" t="s">
        <v>77</v>
      </c>
      <c r="B62" s="1">
        <v>0.22937497681221569</v>
      </c>
      <c r="C62" s="1">
        <v>0.1140865506751695</v>
      </c>
      <c r="D62" s="1">
        <v>0.20226300488285431</v>
      </c>
    </row>
    <row r="63" spans="1:4" ht="32.1" customHeight="1" x14ac:dyDescent="0.25">
      <c r="A63" s="14" t="s">
        <v>78</v>
      </c>
      <c r="B63" s="1">
        <v>0.29764797393079478</v>
      </c>
      <c r="C63" s="1">
        <v>0.12877843852818441</v>
      </c>
      <c r="D63" s="1">
        <v>0.25354597583023281</v>
      </c>
    </row>
    <row r="64" spans="1:4" ht="32.1" customHeight="1" x14ac:dyDescent="0.25">
      <c r="A64" s="14" t="s">
        <v>79</v>
      </c>
      <c r="B64" s="1">
        <v>0.64682999532747154</v>
      </c>
      <c r="C64" s="1">
        <v>-2.3384258486598348</v>
      </c>
      <c r="D64" s="1">
        <v>-1.8902316796107239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1.3478140462648089</v>
      </c>
      <c r="C67" s="1">
        <v>1.079162440956646</v>
      </c>
      <c r="D67" s="1">
        <v>0.91646758200871203</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4.2872024064495484</v>
      </c>
      <c r="C70" s="1">
        <v>8.6780516979769295</v>
      </c>
      <c r="D70" s="1">
        <v>4.9204974472492156</v>
      </c>
    </row>
    <row r="71" spans="1:4" s="16" customFormat="1" ht="30" x14ac:dyDescent="0.25">
      <c r="A71" s="14" t="s">
        <v>86</v>
      </c>
      <c r="B71" s="1">
        <v>4.2872024064495484</v>
      </c>
      <c r="C71" s="1">
        <v>8.6780516979769295</v>
      </c>
      <c r="D71" s="1">
        <v>4.9204974472492156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8463341</v>
      </c>
      <c r="C78" s="2">
        <v>7232411</v>
      </c>
      <c r="D78" s="2">
        <v>7374657</v>
      </c>
    </row>
    <row r="79" spans="1:4" x14ac:dyDescent="0.25">
      <c r="A79" s="26" t="s">
        <v>92</v>
      </c>
      <c r="B79" s="2">
        <v>2104469</v>
      </c>
      <c r="C79" s="2">
        <v>-344225</v>
      </c>
      <c r="D79" s="2">
        <v>-672171</v>
      </c>
    </row>
    <row r="80" spans="1:4" x14ac:dyDescent="0.25">
      <c r="A80" s="26" t="s">
        <v>93</v>
      </c>
      <c r="B80" s="2">
        <v>2211705</v>
      </c>
      <c r="C80" s="2">
        <v>599785</v>
      </c>
      <c r="D80" s="2">
        <v>-672171</v>
      </c>
    </row>
    <row r="81" spans="1:4" x14ac:dyDescent="0.25">
      <c r="A81" s="26" t="s">
        <v>94</v>
      </c>
      <c r="B81" s="2">
        <v>1988927</v>
      </c>
      <c r="C81" s="2">
        <v>538082</v>
      </c>
      <c r="D81" s="2">
        <v>0</v>
      </c>
    </row>
    <row r="82" spans="1:4" x14ac:dyDescent="0.25">
      <c r="A82" s="26" t="s">
        <v>95</v>
      </c>
      <c r="B82" s="25">
        <v>0</v>
      </c>
      <c r="C82" s="25">
        <v>0</v>
      </c>
      <c r="D82" s="25">
        <v>672171</v>
      </c>
    </row>
    <row r="83" spans="1:4" ht="15.95" customHeight="1" x14ac:dyDescent="0.25"/>
    <row r="84" spans="1:4" ht="15.75" x14ac:dyDescent="0.25">
      <c r="A84" s="11" t="s">
        <v>96</v>
      </c>
      <c r="B84" s="12">
        <v>2023</v>
      </c>
      <c r="C84" s="12">
        <v>2024</v>
      </c>
      <c r="D84" s="12">
        <v>2025</v>
      </c>
    </row>
    <row r="85" spans="1:4" x14ac:dyDescent="0.25">
      <c r="A85" s="26" t="s">
        <v>97</v>
      </c>
      <c r="B85" s="2">
        <v>6361108</v>
      </c>
      <c r="C85" s="2">
        <v>6140680</v>
      </c>
      <c r="D85" s="2">
        <v>5976832</v>
      </c>
    </row>
    <row r="86" spans="1:4" x14ac:dyDescent="0.25">
      <c r="A86" s="26" t="s">
        <v>98</v>
      </c>
      <c r="B86" s="2">
        <v>1459079</v>
      </c>
      <c r="C86" s="2">
        <v>700569</v>
      </c>
      <c r="D86" s="2">
        <v>1208892</v>
      </c>
    </row>
    <row r="87" spans="1:4" x14ac:dyDescent="0.25">
      <c r="A87" s="26" t="s">
        <v>99</v>
      </c>
      <c r="B87" s="2">
        <v>4902029</v>
      </c>
      <c r="C87" s="2">
        <v>5440111</v>
      </c>
      <c r="D87" s="2">
        <v>4767940</v>
      </c>
    </row>
    <row r="88" spans="1:4" x14ac:dyDescent="0.25">
      <c r="A88" s="26" t="s">
        <v>100</v>
      </c>
      <c r="B88" s="2">
        <v>6361108</v>
      </c>
      <c r="C88" s="2">
        <v>6140680</v>
      </c>
      <c r="D88" s="2">
        <v>5976832</v>
      </c>
    </row>
    <row r="89" spans="1:4" x14ac:dyDescent="0.25">
      <c r="A89" s="26" t="s">
        <v>101</v>
      </c>
      <c r="B89" s="2">
        <v>4902029</v>
      </c>
      <c r="C89" s="2">
        <v>5440111</v>
      </c>
      <c r="D89" s="2">
        <v>4767940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1459079</v>
      </c>
      <c r="C95" s="2">
        <v>700569</v>
      </c>
      <c r="D95" s="2">
        <v>1208892</v>
      </c>
    </row>
    <row r="96" spans="1:4" x14ac:dyDescent="0.25">
      <c r="A96" s="41" t="s">
        <v>105</v>
      </c>
      <c r="B96" s="2">
        <v>2255738</v>
      </c>
      <c r="C96" s="2">
        <v>-299590</v>
      </c>
      <c r="D96" s="2">
        <v>-639547</v>
      </c>
    </row>
    <row r="97" spans="1:4" x14ac:dyDescent="0.25">
      <c r="A97" s="41" t="s">
        <v>106</v>
      </c>
      <c r="B97" s="33">
        <v>0.64682999532747154</v>
      </c>
      <c r="C97" s="33">
        <v>-2.3384258486598348</v>
      </c>
      <c r="D97" s="33">
        <v>-1.8902316796107239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1459079</v>
      </c>
      <c r="C118" s="2">
        <v>700569</v>
      </c>
      <c r="D118" s="2">
        <v>1208892</v>
      </c>
    </row>
    <row r="119" spans="1:4" x14ac:dyDescent="0.25">
      <c r="A119" s="26" t="s">
        <v>108</v>
      </c>
      <c r="B119" s="2">
        <v>8570577</v>
      </c>
      <c r="C119" s="2">
        <v>8176421</v>
      </c>
      <c r="D119" s="2">
        <v>7374657</v>
      </c>
    </row>
    <row r="136" spans="1:4" x14ac:dyDescent="0.25">
      <c r="A136" s="3" t="s">
        <v>109</v>
      </c>
    </row>
    <row r="138" spans="1:4" x14ac:dyDescent="0.25">
      <c r="A138" s="25"/>
      <c r="B138" s="12">
        <v>2023</v>
      </c>
      <c r="C138" s="12">
        <v>2024</v>
      </c>
      <c r="D138" s="12">
        <v>2025</v>
      </c>
    </row>
    <row r="139" spans="1:4" ht="32.1" customHeight="1" x14ac:dyDescent="0.25">
      <c r="A139" s="26" t="s">
        <v>77</v>
      </c>
      <c r="B139" s="1">
        <v>0.22937497681221569</v>
      </c>
      <c r="C139" s="1">
        <v>0.1140865506751695</v>
      </c>
      <c r="D139" s="1">
        <v>0.20226300488285431</v>
      </c>
    </row>
    <row r="140" spans="1:4" ht="30" x14ac:dyDescent="0.25">
      <c r="A140" s="14" t="s">
        <v>78</v>
      </c>
      <c r="B140" s="1">
        <v>0.29764797393079478</v>
      </c>
      <c r="C140" s="1">
        <v>0.12877843852818441</v>
      </c>
      <c r="D140" s="1">
        <v>0.25354597583023281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23.500494662805149</v>
      </c>
      <c r="C161" s="1">
        <v>7.4398703281658083</v>
      </c>
      <c r="D161" s="1">
        <v>-9.11</v>
      </c>
    </row>
    <row r="162" spans="1:4" x14ac:dyDescent="0.25">
      <c r="A162" s="26" t="s">
        <v>69</v>
      </c>
      <c r="B162" s="1">
        <v>24.865700200429121</v>
      </c>
      <c r="C162" s="1">
        <v>-4.7594778560012703</v>
      </c>
      <c r="D162" s="1">
        <v>-9.1146069573134056</v>
      </c>
    </row>
    <row r="163" spans="1:4" x14ac:dyDescent="0.25">
      <c r="A163" s="26" t="s">
        <v>70</v>
      </c>
      <c r="B163" s="1">
        <v>31.266989964641379</v>
      </c>
      <c r="C163" s="1">
        <v>8.7625800399955711</v>
      </c>
      <c r="D163" s="1">
        <v>-11.25</v>
      </c>
    </row>
    <row r="164" spans="1:4" x14ac:dyDescent="0.25">
      <c r="A164" s="26" t="s">
        <v>71</v>
      </c>
      <c r="B164" s="1">
        <v>40.57354617853138</v>
      </c>
      <c r="C164" s="1">
        <v>9.8910114150244368</v>
      </c>
      <c r="D164" s="1">
        <v>-14.1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4.2872024064495484</v>
      </c>
      <c r="C185" s="1">
        <v>8.6780516979769295</v>
      </c>
      <c r="D185" s="1">
        <v>4.9204974472492156</v>
      </c>
    </row>
    <row r="186" spans="1:4" ht="30" x14ac:dyDescent="0.25">
      <c r="A186" s="14" t="s">
        <v>86</v>
      </c>
      <c r="B186" s="1">
        <v>4.2872024064495484</v>
      </c>
      <c r="C186" s="1">
        <v>8.6780516979769295</v>
      </c>
      <c r="D186" s="1">
        <v>4.9204974472492156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624</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000-000000000000}"/>
  </hyperlinks>
  <pageMargins left="0.75" right="0.75" top="1" bottom="1" header="0.5" footer="0.5"/>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21.28515625" customWidth="1"/>
  </cols>
  <sheetData>
    <row r="1" spans="1:4" ht="23.1" customHeight="1" x14ac:dyDescent="0.3">
      <c r="A1" s="298" t="s">
        <v>0</v>
      </c>
      <c r="B1" s="299"/>
      <c r="C1" s="299"/>
      <c r="D1" s="299"/>
    </row>
    <row r="2" spans="1:4" x14ac:dyDescent="0.25">
      <c r="A2" s="26" t="s">
        <v>1</v>
      </c>
      <c r="B2" s="30">
        <v>6646921</v>
      </c>
      <c r="C2" s="8"/>
      <c r="D2" s="9"/>
    </row>
    <row r="3" spans="1:4" x14ac:dyDescent="0.25">
      <c r="A3" s="26" t="s">
        <v>2</v>
      </c>
      <c r="B3" s="34">
        <v>4026010510671</v>
      </c>
      <c r="C3" s="23"/>
      <c r="D3" s="24"/>
    </row>
    <row r="4" spans="1:4" ht="31.35" customHeight="1" x14ac:dyDescent="0.25">
      <c r="A4" s="26" t="s">
        <v>3</v>
      </c>
      <c r="B4" s="324" t="s">
        <v>448</v>
      </c>
      <c r="C4" s="305"/>
      <c r="D4" s="306"/>
    </row>
    <row r="5" spans="1:4" x14ac:dyDescent="0.25">
      <c r="A5" s="26" t="s">
        <v>5</v>
      </c>
      <c r="B5" s="4" t="s">
        <v>1654</v>
      </c>
      <c r="C5" s="23" t="s">
        <v>692</v>
      </c>
      <c r="D5" s="24"/>
    </row>
    <row r="6" spans="1:4" x14ac:dyDescent="0.25">
      <c r="A6" s="26" t="s">
        <v>9</v>
      </c>
      <c r="B6" s="32"/>
      <c r="C6" s="16"/>
      <c r="D6" s="29"/>
    </row>
    <row r="7" spans="1:4" x14ac:dyDescent="0.25">
      <c r="A7" s="26" t="s">
        <v>10</v>
      </c>
      <c r="B7" s="67">
        <v>40464.686111111107</v>
      </c>
      <c r="C7" s="16"/>
      <c r="D7" s="29"/>
    </row>
    <row r="8" spans="1:4" x14ac:dyDescent="0.25">
      <c r="A8" s="26" t="s">
        <v>11</v>
      </c>
      <c r="B8" s="4" t="s">
        <v>1655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1656</v>
      </c>
      <c r="C14" s="23"/>
      <c r="D14" s="24"/>
    </row>
    <row r="15" spans="1:4" x14ac:dyDescent="0.25">
      <c r="A15" s="26" t="s">
        <v>24</v>
      </c>
      <c r="B15" s="4" t="s">
        <v>445</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1657</v>
      </c>
      <c r="C21" s="25" t="s">
        <v>1658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-74.209999999999994</v>
      </c>
      <c r="C53" s="1">
        <v>-85.95</v>
      </c>
      <c r="D53" s="1">
        <v>-4047.4140000000002</v>
      </c>
    </row>
    <row r="54" spans="1:4" x14ac:dyDescent="0.25">
      <c r="A54" s="26" t="s">
        <v>69</v>
      </c>
      <c r="B54" s="1">
        <v>-74.211217541304677</v>
      </c>
      <c r="C54" s="1">
        <v>-85.948741835483347</v>
      </c>
      <c r="D54" s="1">
        <v>-4079.3122728543472</v>
      </c>
    </row>
    <row r="55" spans="1:4" x14ac:dyDescent="0.25">
      <c r="A55" s="26" t="s">
        <v>70</v>
      </c>
      <c r="B55" s="1">
        <v>-20.02</v>
      </c>
      <c r="C55" s="1">
        <v>-23.15</v>
      </c>
      <c r="D55" s="1">
        <v>-17.239999999999998</v>
      </c>
    </row>
    <row r="56" spans="1:4" x14ac:dyDescent="0.25">
      <c r="A56" s="26" t="s">
        <v>71</v>
      </c>
      <c r="B56" s="1">
        <v>54.22</v>
      </c>
      <c r="C56" s="1">
        <v>14.17</v>
      </c>
      <c r="D56" s="1">
        <v>22.88</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0.29124804505931312</v>
      </c>
      <c r="C59" s="1">
        <v>0.27852672270295481</v>
      </c>
      <c r="D59" s="1">
        <v>5.5063024526074344E-3</v>
      </c>
    </row>
    <row r="60" spans="1:4" ht="30" x14ac:dyDescent="0.25">
      <c r="A60" s="14" t="s">
        <v>75</v>
      </c>
      <c r="B60" s="1" t="e">
        <v>#DIV/0!</v>
      </c>
      <c r="C60" s="1" t="e">
        <v>#DIV/0!</v>
      </c>
      <c r="D60" s="1">
        <v>1.0359933096322471E-2</v>
      </c>
    </row>
    <row r="61" spans="1:4" x14ac:dyDescent="0.25">
      <c r="A61" s="13" t="s">
        <v>76</v>
      </c>
      <c r="B61" s="1"/>
      <c r="C61" s="1"/>
      <c r="D61" s="1"/>
    </row>
    <row r="62" spans="1:4" ht="32.1" customHeight="1" x14ac:dyDescent="0.25">
      <c r="A62" s="26" t="s">
        <v>77</v>
      </c>
      <c r="B62" s="1">
        <v>1.369247083024004</v>
      </c>
      <c r="C62" s="1">
        <v>1.576255406916814</v>
      </c>
      <c r="D62" s="1">
        <v>1.753552664334473</v>
      </c>
    </row>
    <row r="63" spans="1:4" ht="32.1" customHeight="1" x14ac:dyDescent="0.25">
      <c r="A63" s="14" t="s">
        <v>78</v>
      </c>
      <c r="B63" s="1">
        <v>-3.7082136758139082</v>
      </c>
      <c r="C63" s="1">
        <v>-2.735341634971169</v>
      </c>
      <c r="D63" s="1">
        <v>-2.327047262029371</v>
      </c>
    </row>
    <row r="64" spans="1:4" ht="32.1" customHeight="1" x14ac:dyDescent="0.25">
      <c r="A64" s="14" t="s">
        <v>79</v>
      </c>
      <c r="B64" s="1">
        <v>-6.8391743679785488</v>
      </c>
      <c r="C64" s="1">
        <v>-6.8099673355204908</v>
      </c>
      <c r="D64" s="1">
        <v>-10.303559493206659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0.57401584933123184</v>
      </c>
      <c r="C67" s="1">
        <v>0.53778261155686757</v>
      </c>
      <c r="D67" s="1">
        <v>3.1053420204155351E-2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0.69300561645166925</v>
      </c>
      <c r="C70" s="1">
        <v>0.60414096563083197</v>
      </c>
      <c r="D70" s="1">
        <v>0.54488967670433996</v>
      </c>
    </row>
    <row r="71" spans="1:4" s="16" customFormat="1" ht="30" x14ac:dyDescent="0.25">
      <c r="A71" s="14" t="s">
        <v>86</v>
      </c>
      <c r="B71" s="1">
        <v>0.69300561645166925</v>
      </c>
      <c r="C71" s="1">
        <v>0.60414096563083197</v>
      </c>
      <c r="D71" s="1">
        <v>0.54488967670433996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2132749</v>
      </c>
      <c r="C78" s="2">
        <v>2279988</v>
      </c>
      <c r="D78" s="2">
        <v>35770</v>
      </c>
    </row>
    <row r="79" spans="1:4" x14ac:dyDescent="0.25">
      <c r="A79" s="26" t="s">
        <v>92</v>
      </c>
      <c r="B79" s="2">
        <v>-1582739</v>
      </c>
      <c r="C79" s="2">
        <v>-1959621</v>
      </c>
      <c r="D79" s="2">
        <v>-1459170</v>
      </c>
    </row>
    <row r="80" spans="1:4" x14ac:dyDescent="0.25">
      <c r="A80" s="26" t="s">
        <v>93</v>
      </c>
      <c r="B80" s="2">
        <v>-1582739</v>
      </c>
      <c r="C80" s="2">
        <v>-1959621</v>
      </c>
      <c r="D80" s="2">
        <v>-1447758</v>
      </c>
    </row>
    <row r="81" spans="1:4" x14ac:dyDescent="0.25">
      <c r="A81" s="26" t="s">
        <v>94</v>
      </c>
      <c r="B81" s="2">
        <v>0</v>
      </c>
      <c r="C81" s="2">
        <v>0</v>
      </c>
      <c r="D81" s="2">
        <v>0</v>
      </c>
    </row>
    <row r="82" spans="1:4" x14ac:dyDescent="0.25">
      <c r="A82" s="26" t="s">
        <v>95</v>
      </c>
      <c r="B82" s="25">
        <v>1582739</v>
      </c>
      <c r="C82" s="25">
        <v>1959621</v>
      </c>
      <c r="D82" s="25">
        <v>1447758</v>
      </c>
    </row>
    <row r="83" spans="1:4" ht="15.95" customHeight="1" x14ac:dyDescent="0.25"/>
    <row r="84" spans="1:4" ht="15.75" x14ac:dyDescent="0.25">
      <c r="A84" s="11" t="s">
        <v>96</v>
      </c>
      <c r="B84" s="12">
        <v>2023</v>
      </c>
      <c r="C84" s="12">
        <v>2024</v>
      </c>
      <c r="D84" s="12">
        <v>2025</v>
      </c>
    </row>
    <row r="85" spans="1:4" x14ac:dyDescent="0.25">
      <c r="A85" s="26" t="s">
        <v>97</v>
      </c>
      <c r="B85" s="2">
        <v>7905533</v>
      </c>
      <c r="C85" s="2">
        <v>8466239</v>
      </c>
      <c r="D85" s="2">
        <v>8395530</v>
      </c>
    </row>
    <row r="86" spans="1:4" x14ac:dyDescent="0.25">
      <c r="A86" s="26" t="s">
        <v>98</v>
      </c>
      <c r="B86" s="2">
        <v>10824628</v>
      </c>
      <c r="C86" s="2">
        <v>13344955</v>
      </c>
      <c r="D86" s="2">
        <v>14722004</v>
      </c>
    </row>
    <row r="87" spans="1:4" x14ac:dyDescent="0.25">
      <c r="A87" s="26" t="s">
        <v>99</v>
      </c>
      <c r="B87" s="2">
        <v>-2919095</v>
      </c>
      <c r="C87" s="2">
        <v>-4878716</v>
      </c>
      <c r="D87" s="2">
        <v>-6326474</v>
      </c>
    </row>
    <row r="88" spans="1:4" x14ac:dyDescent="0.25">
      <c r="A88" s="26" t="s">
        <v>100</v>
      </c>
      <c r="B88" s="2">
        <v>7905533</v>
      </c>
      <c r="C88" s="2">
        <v>8466239</v>
      </c>
      <c r="D88" s="2">
        <v>8395530</v>
      </c>
    </row>
    <row r="89" spans="1:4" x14ac:dyDescent="0.25">
      <c r="A89" s="26" t="s">
        <v>101</v>
      </c>
      <c r="B89" s="2">
        <v>-2919095</v>
      </c>
      <c r="C89" s="2">
        <v>-4878716</v>
      </c>
      <c r="D89" s="2">
        <v>-6326474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10824628</v>
      </c>
      <c r="C95" s="2">
        <v>13344955</v>
      </c>
      <c r="D95" s="2">
        <v>14722004</v>
      </c>
    </row>
    <row r="96" spans="1:4" x14ac:dyDescent="0.25">
      <c r="A96" s="41" t="s">
        <v>105</v>
      </c>
      <c r="B96" s="2">
        <v>-1582739</v>
      </c>
      <c r="C96" s="2">
        <v>-1959621</v>
      </c>
      <c r="D96" s="2">
        <v>-1428827</v>
      </c>
    </row>
    <row r="97" spans="1:4" x14ac:dyDescent="0.25">
      <c r="A97" s="41" t="s">
        <v>106</v>
      </c>
      <c r="B97" s="33">
        <v>-6.8391743679785488</v>
      </c>
      <c r="C97" s="33">
        <v>-6.8099673355204908</v>
      </c>
      <c r="D97" s="33">
        <v>-10.303559493206659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10824628</v>
      </c>
      <c r="C118" s="2">
        <v>13344955</v>
      </c>
      <c r="D118" s="2">
        <v>14722004</v>
      </c>
    </row>
    <row r="119" spans="1:4" x14ac:dyDescent="0.25">
      <c r="A119" s="26" t="s">
        <v>108</v>
      </c>
      <c r="B119" s="2">
        <v>2132749</v>
      </c>
      <c r="C119" s="2">
        <v>2279988</v>
      </c>
      <c r="D119" s="2">
        <v>46423</v>
      </c>
    </row>
    <row r="136" spans="1:4" x14ac:dyDescent="0.25">
      <c r="A136" s="3" t="s">
        <v>109</v>
      </c>
    </row>
    <row r="138" spans="1:4" x14ac:dyDescent="0.25">
      <c r="A138" s="25"/>
      <c r="B138" s="12">
        <v>2023</v>
      </c>
      <c r="C138" s="12">
        <v>2024</v>
      </c>
      <c r="D138" s="12">
        <v>2025</v>
      </c>
    </row>
    <row r="139" spans="1:4" ht="32.1" customHeight="1" x14ac:dyDescent="0.25">
      <c r="A139" s="26" t="s">
        <v>77</v>
      </c>
      <c r="B139" s="1">
        <v>1.369247083024004</v>
      </c>
      <c r="C139" s="1">
        <v>1.576255406916814</v>
      </c>
      <c r="D139" s="1">
        <v>1.753552664334473</v>
      </c>
    </row>
    <row r="140" spans="1:4" ht="30" x14ac:dyDescent="0.25">
      <c r="A140" s="14" t="s">
        <v>78</v>
      </c>
      <c r="B140" s="1">
        <v>-3.7082136758139082</v>
      </c>
      <c r="C140" s="1">
        <v>-2.735341634971169</v>
      </c>
      <c r="D140" s="1">
        <v>-2.327047262029371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-74.209999999999994</v>
      </c>
      <c r="C161" s="1">
        <v>-85.95</v>
      </c>
      <c r="D161" s="1">
        <v>-4047.4140000000002</v>
      </c>
    </row>
    <row r="162" spans="1:4" x14ac:dyDescent="0.25">
      <c r="A162" s="26" t="s">
        <v>69</v>
      </c>
      <c r="B162" s="1">
        <v>-74.211217541304677</v>
      </c>
      <c r="C162" s="1">
        <v>-85.948741835483347</v>
      </c>
      <c r="D162" s="1">
        <v>-4079.3122728543472</v>
      </c>
    </row>
    <row r="163" spans="1:4" x14ac:dyDescent="0.25">
      <c r="A163" s="26" t="s">
        <v>70</v>
      </c>
      <c r="B163" s="1">
        <v>-20.02</v>
      </c>
      <c r="C163" s="1">
        <v>-23.15</v>
      </c>
      <c r="D163" s="1">
        <v>-17.239999999999998</v>
      </c>
    </row>
    <row r="164" spans="1:4" x14ac:dyDescent="0.25">
      <c r="A164" s="26" t="s">
        <v>71</v>
      </c>
      <c r="B164" s="1">
        <v>54.22</v>
      </c>
      <c r="C164" s="1">
        <v>14.17</v>
      </c>
      <c r="D164" s="1">
        <v>22.88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0.69300561645166925</v>
      </c>
      <c r="C185" s="1">
        <v>0.60414096563083197</v>
      </c>
      <c r="D185" s="1">
        <v>0.54488967670433996</v>
      </c>
    </row>
    <row r="186" spans="1:4" ht="30" x14ac:dyDescent="0.25">
      <c r="A186" s="14" t="s">
        <v>86</v>
      </c>
      <c r="B186" s="1">
        <v>0.69300561645166925</v>
      </c>
      <c r="C186" s="1">
        <v>0.60414096563083197</v>
      </c>
      <c r="D186" s="1">
        <v>0.54488967670433996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6655190</v>
      </c>
      <c r="C2" s="8"/>
      <c r="D2" s="9"/>
    </row>
    <row r="3" spans="1:4" x14ac:dyDescent="0.25">
      <c r="A3" s="26" t="s">
        <v>2</v>
      </c>
      <c r="B3" s="34">
        <v>4026010510868</v>
      </c>
      <c r="C3" s="23"/>
      <c r="D3" s="24"/>
    </row>
    <row r="4" spans="1:4" ht="55.5" customHeight="1" x14ac:dyDescent="0.25">
      <c r="A4" s="26" t="s">
        <v>3</v>
      </c>
      <c r="B4" s="324" t="s">
        <v>449</v>
      </c>
      <c r="C4" s="305"/>
      <c r="D4" s="306"/>
    </row>
    <row r="5" spans="1:4" ht="32.1" customHeight="1" x14ac:dyDescent="0.25">
      <c r="A5" s="26" t="s">
        <v>5</v>
      </c>
      <c r="B5" s="4" t="s">
        <v>1643</v>
      </c>
      <c r="C5" s="57" t="s">
        <v>1659</v>
      </c>
      <c r="D5" s="24" t="s">
        <v>527</v>
      </c>
    </row>
    <row r="6" spans="1:4" x14ac:dyDescent="0.25">
      <c r="A6" s="26" t="s">
        <v>9</v>
      </c>
      <c r="B6" s="32"/>
      <c r="C6" s="16"/>
      <c r="D6" s="29"/>
    </row>
    <row r="7" spans="1:4" x14ac:dyDescent="0.25">
      <c r="A7" s="26" t="s">
        <v>10</v>
      </c>
      <c r="B7" s="67">
        <v>40497.593055555553</v>
      </c>
      <c r="C7" s="16"/>
      <c r="D7" s="29"/>
    </row>
    <row r="8" spans="1:4" x14ac:dyDescent="0.25">
      <c r="A8" s="26" t="s">
        <v>11</v>
      </c>
      <c r="B8" s="4" t="s">
        <v>1655</v>
      </c>
      <c r="C8" s="23"/>
      <c r="D8" s="24"/>
    </row>
    <row r="9" spans="1:4" x14ac:dyDescent="0.25">
      <c r="A9" s="26" t="s">
        <v>13</v>
      </c>
      <c r="B9" s="148" t="s">
        <v>738</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2500</v>
      </c>
      <c r="C12" s="16"/>
      <c r="D12" s="29"/>
    </row>
    <row r="13" spans="1:4" x14ac:dyDescent="0.25">
      <c r="A13" s="26" t="s">
        <v>20</v>
      </c>
      <c r="B13" s="4" t="s">
        <v>21</v>
      </c>
      <c r="C13" s="23"/>
      <c r="D13" s="24"/>
    </row>
    <row r="14" spans="1:4" x14ac:dyDescent="0.25">
      <c r="A14" s="26" t="s">
        <v>22</v>
      </c>
      <c r="B14" s="4" t="s">
        <v>1656</v>
      </c>
      <c r="C14" s="23"/>
      <c r="D14" s="24"/>
    </row>
    <row r="15" spans="1:4" x14ac:dyDescent="0.25">
      <c r="A15" s="26" t="s">
        <v>24</v>
      </c>
      <c r="B15" s="4" t="s">
        <v>445</v>
      </c>
      <c r="C15" s="23"/>
      <c r="D15" s="24"/>
    </row>
    <row r="16" spans="1:4" x14ac:dyDescent="0.25">
      <c r="A16" s="26" t="s">
        <v>26</v>
      </c>
      <c r="B16" s="47">
        <v>2500</v>
      </c>
      <c r="C16" s="16"/>
      <c r="D16" s="29"/>
    </row>
    <row r="17" spans="1:4" x14ac:dyDescent="0.25">
      <c r="A17" s="26" t="s">
        <v>27</v>
      </c>
      <c r="B17" s="4" t="s">
        <v>21</v>
      </c>
      <c r="C17" s="23"/>
      <c r="D17" s="24"/>
    </row>
    <row r="18" spans="1:4" ht="27.6" customHeight="1" x14ac:dyDescent="0.25">
      <c r="A18" s="26" t="s">
        <v>28</v>
      </c>
      <c r="B18" s="5" t="s">
        <v>1660</v>
      </c>
      <c r="C18" s="310" t="s">
        <v>1661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1662</v>
      </c>
      <c r="C21" s="25" t="s">
        <v>1663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6750044</v>
      </c>
      <c r="C2" s="8"/>
      <c r="D2" s="9"/>
    </row>
    <row r="3" spans="1:4" x14ac:dyDescent="0.25">
      <c r="A3" s="26" t="s">
        <v>2</v>
      </c>
      <c r="B3" s="34">
        <v>4026011513275</v>
      </c>
      <c r="C3" s="23"/>
      <c r="D3" s="24"/>
    </row>
    <row r="4" spans="1:4" ht="31.35" customHeight="1" x14ac:dyDescent="0.25">
      <c r="A4" s="26" t="s">
        <v>3</v>
      </c>
      <c r="B4" s="324" t="s">
        <v>450</v>
      </c>
      <c r="C4" s="305"/>
      <c r="D4" s="306"/>
    </row>
    <row r="5" spans="1:4" ht="28.5" customHeight="1" x14ac:dyDescent="0.25">
      <c r="A5" s="26" t="s">
        <v>5</v>
      </c>
      <c r="B5" s="4" t="s">
        <v>1664</v>
      </c>
      <c r="C5" s="322" t="s">
        <v>692</v>
      </c>
      <c r="D5" s="302"/>
    </row>
    <row r="6" spans="1:4" x14ac:dyDescent="0.25">
      <c r="A6" s="26" t="s">
        <v>9</v>
      </c>
      <c r="B6" s="32"/>
      <c r="C6" s="16"/>
      <c r="D6" s="29"/>
    </row>
    <row r="7" spans="1:4" x14ac:dyDescent="0.25">
      <c r="A7" s="26" t="s">
        <v>10</v>
      </c>
      <c r="B7" s="67">
        <v>40892.352777777778</v>
      </c>
      <c r="C7" s="16"/>
      <c r="D7" s="29"/>
    </row>
    <row r="8" spans="1:4" x14ac:dyDescent="0.25">
      <c r="A8" s="26" t="s">
        <v>11</v>
      </c>
      <c r="B8" s="4" t="s">
        <v>1665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2500</v>
      </c>
      <c r="C12" s="16"/>
      <c r="D12" s="29"/>
    </row>
    <row r="13" spans="1:4" x14ac:dyDescent="0.25">
      <c r="A13" s="26" t="s">
        <v>20</v>
      </c>
      <c r="B13" s="4" t="s">
        <v>21</v>
      </c>
      <c r="C13" s="23"/>
      <c r="D13" s="24"/>
    </row>
    <row r="14" spans="1:4" x14ac:dyDescent="0.25">
      <c r="A14" s="26" t="s">
        <v>22</v>
      </c>
      <c r="B14" s="4" t="s">
        <v>1656</v>
      </c>
      <c r="C14" s="23"/>
      <c r="D14" s="24"/>
    </row>
    <row r="15" spans="1:4" x14ac:dyDescent="0.25">
      <c r="A15" s="26" t="s">
        <v>24</v>
      </c>
      <c r="B15" s="4" t="s">
        <v>445</v>
      </c>
      <c r="C15" s="23"/>
      <c r="D15" s="24"/>
    </row>
    <row r="16" spans="1:4" x14ac:dyDescent="0.25">
      <c r="A16" s="26" t="s">
        <v>26</v>
      </c>
      <c r="B16" s="47">
        <v>2500</v>
      </c>
      <c r="C16" s="16"/>
      <c r="D16" s="29"/>
    </row>
    <row r="17" spans="1:4" x14ac:dyDescent="0.25">
      <c r="A17" s="26" t="s">
        <v>27</v>
      </c>
      <c r="B17" s="4" t="s">
        <v>21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1666</v>
      </c>
      <c r="C21" s="25" t="s">
        <v>1667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49.20409142685331</v>
      </c>
      <c r="C53" s="1">
        <v>37.787730649379263</v>
      </c>
      <c r="D53" s="1">
        <v>40.457932827950927</v>
      </c>
    </row>
    <row r="54" spans="1:4" x14ac:dyDescent="0.25">
      <c r="A54" s="26" t="s">
        <v>69</v>
      </c>
      <c r="B54" s="1">
        <v>49.20409142685331</v>
      </c>
      <c r="C54" s="1">
        <v>37.787730649379263</v>
      </c>
      <c r="D54" s="1">
        <v>40.457932827950927</v>
      </c>
    </row>
    <row r="55" spans="1:4" x14ac:dyDescent="0.25">
      <c r="A55" s="26" t="s">
        <v>70</v>
      </c>
      <c r="B55" s="1">
        <v>15.610925531542319</v>
      </c>
      <c r="C55" s="1">
        <v>7.7665769640122191</v>
      </c>
      <c r="D55" s="1">
        <v>9.5273233128885071</v>
      </c>
    </row>
    <row r="56" spans="1:4" x14ac:dyDescent="0.25">
      <c r="A56" s="26" t="s">
        <v>71</v>
      </c>
      <c r="B56" s="1">
        <v>16.29572748251816</v>
      </c>
      <c r="C56" s="1">
        <v>8.5716141124698861</v>
      </c>
      <c r="D56" s="1">
        <v>10.654850081135811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0.3440158921480756</v>
      </c>
      <c r="C59" s="1">
        <v>0.22043827458865839</v>
      </c>
      <c r="D59" s="1">
        <v>0.25029011827392039</v>
      </c>
    </row>
    <row r="60" spans="1:4" ht="30" x14ac:dyDescent="0.25">
      <c r="A60" s="14" t="s">
        <v>75</v>
      </c>
      <c r="B60" s="1">
        <v>0.63625305682347211</v>
      </c>
      <c r="C60" s="1">
        <v>0.2214294648149486</v>
      </c>
      <c r="D60" s="1">
        <v>0.25230863509430518</v>
      </c>
    </row>
    <row r="61" spans="1:4" x14ac:dyDescent="0.25">
      <c r="A61" s="13" t="s">
        <v>76</v>
      </c>
      <c r="B61" s="1"/>
      <c r="C61" s="1"/>
      <c r="D61" s="1"/>
    </row>
    <row r="62" spans="1:4" ht="32.1" customHeight="1" x14ac:dyDescent="0.25">
      <c r="A62" s="26" t="s">
        <v>77</v>
      </c>
      <c r="B62" s="1">
        <v>4.2023404705956911E-2</v>
      </c>
      <c r="C62" s="1">
        <v>9.3918967640704815E-2</v>
      </c>
      <c r="D62" s="1">
        <v>0.1058228656115551</v>
      </c>
    </row>
    <row r="63" spans="1:4" ht="32.1" customHeight="1" x14ac:dyDescent="0.25">
      <c r="A63" s="14" t="s">
        <v>78</v>
      </c>
      <c r="B63" s="1">
        <v>4.3866838618388353E-2</v>
      </c>
      <c r="C63" s="1">
        <v>0.10365404890570799</v>
      </c>
      <c r="D63" s="1">
        <v>0.1183466469246393</v>
      </c>
    </row>
    <row r="64" spans="1:4" ht="32.1" customHeight="1" x14ac:dyDescent="0.25">
      <c r="A64" s="14" t="s">
        <v>79</v>
      </c>
      <c r="B64" s="1">
        <v>0.26919226935678747</v>
      </c>
      <c r="C64" s="1">
        <v>1.209271060801878</v>
      </c>
      <c r="D64" s="1">
        <v>1.110730287366217</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1.9686624928856</v>
      </c>
      <c r="C67" s="1">
        <v>1.6073999718031859</v>
      </c>
      <c r="D67" s="1">
        <v>1.679484854145997</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23.796263225151002</v>
      </c>
      <c r="C70" s="1">
        <v>10.647476490857381</v>
      </c>
      <c r="D70" s="1">
        <v>9.449753550151522</v>
      </c>
    </row>
    <row r="71" spans="1:4" s="16" customFormat="1" ht="30" x14ac:dyDescent="0.25">
      <c r="A71" s="14" t="s">
        <v>86</v>
      </c>
      <c r="B71" s="1">
        <v>23.796263225151002</v>
      </c>
      <c r="C71" s="1">
        <v>10.647476490857381</v>
      </c>
      <c r="D71" s="1">
        <v>9.449753550151522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1902417</v>
      </c>
      <c r="C78" s="2">
        <v>1425161</v>
      </c>
      <c r="D78" s="2">
        <v>1851931</v>
      </c>
    </row>
    <row r="79" spans="1:4" x14ac:dyDescent="0.25">
      <c r="A79" s="26" t="s">
        <v>92</v>
      </c>
      <c r="B79" s="2">
        <v>936067</v>
      </c>
      <c r="C79" s="2">
        <v>538536</v>
      </c>
      <c r="D79" s="2">
        <v>749253</v>
      </c>
    </row>
    <row r="80" spans="1:4" x14ac:dyDescent="0.25">
      <c r="A80" s="26" t="s">
        <v>93</v>
      </c>
      <c r="B80" s="2">
        <v>936067</v>
      </c>
      <c r="C80" s="2">
        <v>538536</v>
      </c>
      <c r="D80" s="2">
        <v>749253</v>
      </c>
    </row>
    <row r="81" spans="1:4" x14ac:dyDescent="0.25">
      <c r="A81" s="26" t="s">
        <v>94</v>
      </c>
      <c r="B81" s="2">
        <v>936067</v>
      </c>
      <c r="C81" s="2">
        <v>538536</v>
      </c>
      <c r="D81" s="2">
        <v>749253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5996230</v>
      </c>
      <c r="C85" s="2">
        <v>6934020</v>
      </c>
      <c r="D85" s="2">
        <v>7864255</v>
      </c>
    </row>
    <row r="86" spans="1:4" x14ac:dyDescent="0.25">
      <c r="A86" s="26" t="s">
        <v>98</v>
      </c>
      <c r="B86" s="2">
        <v>251982</v>
      </c>
      <c r="C86" s="2">
        <v>651236</v>
      </c>
      <c r="D86" s="2">
        <v>832218</v>
      </c>
    </row>
    <row r="87" spans="1:4" x14ac:dyDescent="0.25">
      <c r="A87" s="26" t="s">
        <v>99</v>
      </c>
      <c r="B87" s="2">
        <v>5744248</v>
      </c>
      <c r="C87" s="2">
        <v>6282784</v>
      </c>
      <c r="D87" s="2">
        <v>7032037</v>
      </c>
    </row>
    <row r="88" spans="1:4" x14ac:dyDescent="0.25">
      <c r="A88" s="26" t="s">
        <v>100</v>
      </c>
      <c r="B88" s="2">
        <v>5996230</v>
      </c>
      <c r="C88" s="2">
        <v>6934020</v>
      </c>
      <c r="D88" s="2">
        <v>7864255</v>
      </c>
    </row>
    <row r="89" spans="1:4" x14ac:dyDescent="0.25">
      <c r="A89" s="26" t="s">
        <v>101</v>
      </c>
      <c r="B89" s="2">
        <v>5744248</v>
      </c>
      <c r="C89" s="2">
        <v>6282784</v>
      </c>
      <c r="D89" s="2">
        <v>7032037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251982</v>
      </c>
      <c r="C95" s="2">
        <v>651236</v>
      </c>
      <c r="D95" s="2">
        <v>832218</v>
      </c>
    </row>
    <row r="96" spans="1:4" x14ac:dyDescent="0.25">
      <c r="A96" s="41" t="s">
        <v>105</v>
      </c>
      <c r="B96" s="2">
        <v>936067</v>
      </c>
      <c r="C96" s="2">
        <v>538536</v>
      </c>
      <c r="D96" s="2">
        <v>749253</v>
      </c>
    </row>
    <row r="97" spans="1:4" x14ac:dyDescent="0.25">
      <c r="A97" s="41" t="s">
        <v>106</v>
      </c>
      <c r="B97" s="33">
        <v>0.26919226935678747</v>
      </c>
      <c r="C97" s="33">
        <v>1.209271060801878</v>
      </c>
      <c r="D97" s="33">
        <v>1.110730287366217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251982</v>
      </c>
      <c r="C118" s="2">
        <v>651236</v>
      </c>
      <c r="D118" s="2">
        <v>832218</v>
      </c>
    </row>
    <row r="119" spans="1:4" x14ac:dyDescent="0.25">
      <c r="A119" s="26" t="s">
        <v>108</v>
      </c>
      <c r="B119" s="2">
        <v>1902417</v>
      </c>
      <c r="C119" s="2">
        <v>1425161</v>
      </c>
      <c r="D119" s="2">
        <v>1851931</v>
      </c>
    </row>
    <row r="136" spans="1:4" x14ac:dyDescent="0.25">
      <c r="A136" s="3" t="s">
        <v>109</v>
      </c>
    </row>
    <row r="138" spans="1:4" x14ac:dyDescent="0.25">
      <c r="A138" s="25"/>
      <c r="B138" s="12">
        <v>2023</v>
      </c>
      <c r="C138" s="12">
        <v>2024</v>
      </c>
      <c r="D138" s="12">
        <v>2025</v>
      </c>
    </row>
    <row r="139" spans="1:4" ht="32.1" customHeight="1" x14ac:dyDescent="0.25">
      <c r="A139" s="26" t="s">
        <v>77</v>
      </c>
      <c r="B139" s="1">
        <v>4.2023404705956911E-2</v>
      </c>
      <c r="C139" s="1">
        <v>9.3918967640704815E-2</v>
      </c>
      <c r="D139" s="1">
        <v>0.1058228656115551</v>
      </c>
    </row>
    <row r="140" spans="1:4" ht="30" x14ac:dyDescent="0.25">
      <c r="A140" s="14" t="s">
        <v>78</v>
      </c>
      <c r="B140" s="1">
        <v>4.3866838618388353E-2</v>
      </c>
      <c r="C140" s="1">
        <v>0.10365404890570799</v>
      </c>
      <c r="D140" s="1">
        <v>0.1183466469246393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49.20409142685331</v>
      </c>
      <c r="C161" s="1">
        <v>37.787730649379263</v>
      </c>
      <c r="D161" s="1">
        <v>40.457932827950927</v>
      </c>
    </row>
    <row r="162" spans="1:4" x14ac:dyDescent="0.25">
      <c r="A162" s="26" t="s">
        <v>69</v>
      </c>
      <c r="B162" s="1">
        <v>49.20409142685331</v>
      </c>
      <c r="C162" s="1">
        <v>37.787730649379263</v>
      </c>
      <c r="D162" s="1">
        <v>40.457932827950927</v>
      </c>
    </row>
    <row r="163" spans="1:4" x14ac:dyDescent="0.25">
      <c r="A163" s="26" t="s">
        <v>70</v>
      </c>
      <c r="B163" s="1">
        <v>15.610925531542319</v>
      </c>
      <c r="C163" s="1">
        <v>7.7665769640122191</v>
      </c>
      <c r="D163" s="1">
        <v>9.5273233128885071</v>
      </c>
    </row>
    <row r="164" spans="1:4" x14ac:dyDescent="0.25">
      <c r="A164" s="26" t="s">
        <v>71</v>
      </c>
      <c r="B164" s="1">
        <v>16.29572748251816</v>
      </c>
      <c r="C164" s="1">
        <v>8.5716141124698861</v>
      </c>
      <c r="D164" s="1">
        <v>10.654850081135811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23.796263225151002</v>
      </c>
      <c r="C185" s="1">
        <v>10.647476490857381</v>
      </c>
      <c r="D185" s="1">
        <v>9.449753550151522</v>
      </c>
    </row>
    <row r="186" spans="1:4" ht="30" x14ac:dyDescent="0.25">
      <c r="A186" s="14" t="s">
        <v>86</v>
      </c>
      <c r="B186" s="1">
        <v>23.796263225151002</v>
      </c>
      <c r="C186" s="1">
        <v>10.647476490857381</v>
      </c>
      <c r="D186" s="1">
        <v>9.449753550151522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C5:D5"/>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R218"/>
  <sheetViews>
    <sheetView workbookViewId="0">
      <selection activeCell="L5" sqref="L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7061110</v>
      </c>
      <c r="C2" s="8"/>
      <c r="D2" s="9"/>
    </row>
    <row r="3" spans="1:4" x14ac:dyDescent="0.25">
      <c r="A3" s="26" t="s">
        <v>2</v>
      </c>
      <c r="B3" s="34">
        <v>4026015521884</v>
      </c>
      <c r="C3" s="23"/>
      <c r="D3" s="24"/>
    </row>
    <row r="4" spans="1:4" ht="31.35" customHeight="1" x14ac:dyDescent="0.25">
      <c r="A4" s="26" t="s">
        <v>3</v>
      </c>
      <c r="B4" s="324" t="s">
        <v>451</v>
      </c>
      <c r="C4" s="305"/>
      <c r="D4" s="306"/>
    </row>
    <row r="5" spans="1:4" x14ac:dyDescent="0.25">
      <c r="A5" s="26" t="s">
        <v>5</v>
      </c>
      <c r="B5" s="4" t="s">
        <v>1643</v>
      </c>
      <c r="C5" s="23" t="s">
        <v>539</v>
      </c>
      <c r="D5" s="24" t="s">
        <v>527</v>
      </c>
    </row>
    <row r="6" spans="1:4" x14ac:dyDescent="0.25">
      <c r="A6" s="26" t="s">
        <v>9</v>
      </c>
      <c r="B6" s="32"/>
      <c r="C6" s="16"/>
      <c r="D6" s="29"/>
    </row>
    <row r="7" spans="1:4" x14ac:dyDescent="0.25">
      <c r="A7" s="26" t="s">
        <v>10</v>
      </c>
      <c r="B7" s="67">
        <v>42242.633333333331</v>
      </c>
      <c r="C7" s="16"/>
      <c r="D7" s="29"/>
    </row>
    <row r="8" spans="1:4" x14ac:dyDescent="0.25">
      <c r="A8" s="26" t="s">
        <v>11</v>
      </c>
      <c r="B8" s="4" t="s">
        <v>1668</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v>
      </c>
      <c r="C12" s="16"/>
      <c r="D12" s="29"/>
    </row>
    <row r="13" spans="1:4" x14ac:dyDescent="0.25">
      <c r="A13" s="26" t="s">
        <v>20</v>
      </c>
      <c r="B13" s="4" t="s">
        <v>21</v>
      </c>
      <c r="C13" s="23"/>
      <c r="D13" s="24"/>
    </row>
    <row r="14" spans="1:4" x14ac:dyDescent="0.25">
      <c r="A14" s="26" t="s">
        <v>22</v>
      </c>
      <c r="B14" s="4" t="s">
        <v>1656</v>
      </c>
      <c r="C14" s="23"/>
      <c r="D14" s="24"/>
    </row>
    <row r="15" spans="1:4" x14ac:dyDescent="0.25">
      <c r="A15" s="26" t="s">
        <v>24</v>
      </c>
      <c r="B15" s="4" t="s">
        <v>445</v>
      </c>
      <c r="C15" s="23"/>
      <c r="D15" s="24"/>
    </row>
    <row r="16" spans="1:4" x14ac:dyDescent="0.25">
      <c r="A16" s="26" t="s">
        <v>26</v>
      </c>
      <c r="B16" s="47">
        <v>3000</v>
      </c>
      <c r="C16" s="16"/>
      <c r="D16" s="29"/>
    </row>
    <row r="17" spans="1:4" x14ac:dyDescent="0.25">
      <c r="A17" s="26" t="s">
        <v>27</v>
      </c>
      <c r="B17" s="4" t="s">
        <v>21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1669</v>
      </c>
      <c r="C21" s="25" t="s">
        <v>1670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-3.63</v>
      </c>
      <c r="C53" s="1">
        <v>3.2164155770157188</v>
      </c>
      <c r="D53" s="1">
        <v>-2.36</v>
      </c>
    </row>
    <row r="54" spans="1:4" x14ac:dyDescent="0.25">
      <c r="A54" s="26" t="s">
        <v>69</v>
      </c>
      <c r="B54" s="1">
        <v>-19.807756598389371</v>
      </c>
      <c r="C54" s="1">
        <v>-9.4836842274843409</v>
      </c>
      <c r="D54" s="1">
        <v>-15.04546985729878</v>
      </c>
    </row>
    <row r="55" spans="1:4" x14ac:dyDescent="0.25">
      <c r="A55" s="26" t="s">
        <v>70</v>
      </c>
      <c r="B55" s="1">
        <v>-9.09</v>
      </c>
      <c r="C55" s="1">
        <v>10.608330101185061</v>
      </c>
      <c r="D55" s="1">
        <v>-6.68</v>
      </c>
    </row>
    <row r="56" spans="1:4" x14ac:dyDescent="0.25">
      <c r="A56" s="26" t="s">
        <v>71</v>
      </c>
      <c r="B56" s="1">
        <v>-13.42</v>
      </c>
      <c r="C56" s="1">
        <v>12.97158241258176</v>
      </c>
      <c r="D56" s="1">
        <v>-10.84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2.4219327530526318</v>
      </c>
      <c r="C59" s="1">
        <v>3.204397966336626</v>
      </c>
      <c r="D59" s="1">
        <v>3.0916748966816949</v>
      </c>
    </row>
    <row r="60" spans="1:4" ht="30" x14ac:dyDescent="0.25">
      <c r="A60" s="14" t="s">
        <v>75</v>
      </c>
      <c r="B60" s="1">
        <v>88.582053837767035</v>
      </c>
      <c r="C60" s="1">
        <v>21.275496780639429</v>
      </c>
      <c r="D60" s="1">
        <v>7.0004200897120494</v>
      </c>
    </row>
    <row r="61" spans="1:4" x14ac:dyDescent="0.25">
      <c r="A61" s="13" t="s">
        <v>76</v>
      </c>
      <c r="B61" s="1"/>
      <c r="C61" s="1"/>
      <c r="D61" s="1"/>
    </row>
    <row r="62" spans="1:4" ht="32.1" customHeight="1" x14ac:dyDescent="0.25">
      <c r="A62" s="26" t="s">
        <v>77</v>
      </c>
      <c r="B62" s="1">
        <v>0.32254927682345741</v>
      </c>
      <c r="C62" s="1">
        <v>0.18218689410664821</v>
      </c>
      <c r="D62" s="1">
        <v>0.38334651441710099</v>
      </c>
    </row>
    <row r="63" spans="1:4" ht="32.1" customHeight="1" x14ac:dyDescent="0.25">
      <c r="A63" s="14" t="s">
        <v>78</v>
      </c>
      <c r="B63" s="1">
        <v>0.47612212340852661</v>
      </c>
      <c r="C63" s="1">
        <v>0.2227732629787503</v>
      </c>
      <c r="D63" s="1">
        <v>0.62165628408755069</v>
      </c>
    </row>
    <row r="64" spans="1:4" ht="32.1" customHeight="1" x14ac:dyDescent="0.25">
      <c r="A64" s="14" t="s">
        <v>79</v>
      </c>
      <c r="B64" s="1">
        <v>-0.66298175225929878</v>
      </c>
      <c r="C64" s="1">
        <v>-0.59454898249732535</v>
      </c>
      <c r="D64" s="1">
        <v>-0.90860276588024236</v>
      </c>
    </row>
    <row r="65" spans="1:4" ht="30" x14ac:dyDescent="0.25">
      <c r="A65" s="14" t="s">
        <v>80</v>
      </c>
      <c r="B65" s="1">
        <v>-245.80219780219781</v>
      </c>
      <c r="C65" s="1" t="e">
        <v>#DIV/0!</v>
      </c>
      <c r="D65" s="1">
        <v>-7605.6869009584661</v>
      </c>
    </row>
    <row r="66" spans="1:4" x14ac:dyDescent="0.25">
      <c r="A66" s="13" t="s">
        <v>81</v>
      </c>
      <c r="B66" s="1"/>
      <c r="C66" s="1"/>
      <c r="D66" s="1"/>
    </row>
    <row r="67" spans="1:4" ht="32.1" customHeight="1" x14ac:dyDescent="0.25">
      <c r="A67" s="26" t="s">
        <v>82</v>
      </c>
      <c r="B67" s="1">
        <v>0.83467049913314495</v>
      </c>
      <c r="C67" s="1">
        <v>0.91337810474317604</v>
      </c>
      <c r="D67" s="1">
        <v>0.86959174648343829</v>
      </c>
    </row>
    <row r="68" spans="1:4" ht="30" x14ac:dyDescent="0.25">
      <c r="A68" s="14" t="s">
        <v>83</v>
      </c>
      <c r="B68" s="1">
        <v>201.70662365157779</v>
      </c>
      <c r="C68" s="1" t="e">
        <v>#DIV/0!</v>
      </c>
      <c r="D68" s="1">
        <v>6391.5047923322682</v>
      </c>
    </row>
    <row r="69" spans="1:4" ht="32.1" customHeight="1" x14ac:dyDescent="0.25">
      <c r="A69" s="13" t="s">
        <v>84</v>
      </c>
      <c r="B69" s="1"/>
      <c r="C69" s="1"/>
      <c r="D69" s="1"/>
    </row>
    <row r="70" spans="1:4" ht="32.1" customHeight="1" x14ac:dyDescent="0.25">
      <c r="A70" s="14" t="s">
        <v>85</v>
      </c>
      <c r="B70" s="1">
        <v>3.0335577362294641</v>
      </c>
      <c r="C70" s="1">
        <v>5.3986995168352001</v>
      </c>
      <c r="D70" s="1">
        <v>2.5830309742873898</v>
      </c>
    </row>
    <row r="71" spans="1:4" s="16" customFormat="1" ht="30" x14ac:dyDescent="0.25">
      <c r="A71" s="14" t="s">
        <v>86</v>
      </c>
      <c r="B71" s="1">
        <v>3.0335577362294641</v>
      </c>
      <c r="C71" s="1">
        <v>5.3986995168352001</v>
      </c>
      <c r="D71" s="1">
        <v>2.5830309742873898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12308875</v>
      </c>
      <c r="C78" s="2">
        <v>15331974</v>
      </c>
      <c r="D78" s="2">
        <v>15822570</v>
      </c>
    </row>
    <row r="79" spans="1:4" x14ac:dyDescent="0.25">
      <c r="A79" s="26" t="s">
        <v>92</v>
      </c>
      <c r="B79" s="2">
        <v>-2438112</v>
      </c>
      <c r="C79" s="2">
        <v>-1454036</v>
      </c>
      <c r="D79" s="2">
        <v>-2380580</v>
      </c>
    </row>
    <row r="80" spans="1:4" x14ac:dyDescent="0.25">
      <c r="A80" s="26" t="s">
        <v>93</v>
      </c>
      <c r="B80" s="2">
        <v>-447303</v>
      </c>
      <c r="C80" s="2">
        <v>548349</v>
      </c>
      <c r="D80" s="2">
        <v>-373613</v>
      </c>
    </row>
    <row r="81" spans="1:4" x14ac:dyDescent="0.25">
      <c r="A81" s="26" t="s">
        <v>94</v>
      </c>
      <c r="B81" s="2">
        <v>0</v>
      </c>
      <c r="C81" s="2">
        <v>493140</v>
      </c>
      <c r="D81" s="2">
        <v>0</v>
      </c>
    </row>
    <row r="82" spans="1:4" x14ac:dyDescent="0.25">
      <c r="A82" s="26" t="s">
        <v>95</v>
      </c>
      <c r="B82" s="25">
        <v>447303</v>
      </c>
      <c r="C82" s="25">
        <v>0</v>
      </c>
      <c r="D82" s="25">
        <v>373613</v>
      </c>
    </row>
    <row r="83" spans="1:4" ht="15.95" customHeight="1" x14ac:dyDescent="0.25"/>
    <row r="84" spans="1:4" ht="15.75" x14ac:dyDescent="0.25">
      <c r="A84" s="11" t="s">
        <v>96</v>
      </c>
      <c r="B84" s="12">
        <v>2023</v>
      </c>
      <c r="C84" s="12">
        <v>2024</v>
      </c>
      <c r="D84" s="12">
        <v>2025</v>
      </c>
    </row>
    <row r="85" spans="1:4" x14ac:dyDescent="0.25">
      <c r="A85" s="26" t="s">
        <v>97</v>
      </c>
      <c r="B85" s="2">
        <v>4920721</v>
      </c>
      <c r="C85" s="2">
        <v>4648611</v>
      </c>
      <c r="D85" s="2">
        <v>5591346</v>
      </c>
    </row>
    <row r="86" spans="1:4" x14ac:dyDescent="0.25">
      <c r="A86" s="26" t="s">
        <v>98</v>
      </c>
      <c r="B86" s="2">
        <v>1587175</v>
      </c>
      <c r="C86" s="2">
        <v>846916</v>
      </c>
      <c r="D86" s="2">
        <v>2143423</v>
      </c>
    </row>
    <row r="87" spans="1:4" x14ac:dyDescent="0.25">
      <c r="A87" s="26" t="s">
        <v>99</v>
      </c>
      <c r="B87" s="2">
        <v>3333546</v>
      </c>
      <c r="C87" s="2">
        <v>3801695</v>
      </c>
      <c r="D87" s="2">
        <v>3447923</v>
      </c>
    </row>
    <row r="88" spans="1:4" x14ac:dyDescent="0.25">
      <c r="A88" s="26" t="s">
        <v>100</v>
      </c>
      <c r="B88" s="2">
        <v>4920721</v>
      </c>
      <c r="C88" s="2">
        <v>4648611</v>
      </c>
      <c r="D88" s="2">
        <v>5591346</v>
      </c>
    </row>
    <row r="89" spans="1:4" x14ac:dyDescent="0.25">
      <c r="A89" s="26" t="s">
        <v>101</v>
      </c>
      <c r="B89" s="2">
        <v>3333546</v>
      </c>
      <c r="C89" s="2">
        <v>3801695</v>
      </c>
      <c r="D89" s="2">
        <v>3447923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1587175</v>
      </c>
      <c r="C95" s="2">
        <v>846916</v>
      </c>
      <c r="D95" s="2">
        <v>2143423</v>
      </c>
    </row>
    <row r="96" spans="1:4" x14ac:dyDescent="0.25">
      <c r="A96" s="41" t="s">
        <v>105</v>
      </c>
      <c r="B96" s="2">
        <v>-2393995</v>
      </c>
      <c r="C96" s="2">
        <v>-1424468</v>
      </c>
      <c r="D96" s="2">
        <v>-2359032</v>
      </c>
    </row>
    <row r="97" spans="1:4" x14ac:dyDescent="0.25">
      <c r="A97" s="41" t="s">
        <v>106</v>
      </c>
      <c r="B97" s="33">
        <v>-0.66298175225929878</v>
      </c>
      <c r="C97" s="33">
        <v>-0.59454898249732535</v>
      </c>
      <c r="D97" s="33">
        <v>-0.90860276588024236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1587175</v>
      </c>
      <c r="C118" s="2">
        <v>846916</v>
      </c>
      <c r="D118" s="2">
        <v>2143423</v>
      </c>
    </row>
    <row r="119" spans="1:4" x14ac:dyDescent="0.25">
      <c r="A119" s="26" t="s">
        <v>108</v>
      </c>
      <c r="B119" s="2">
        <v>12308875</v>
      </c>
      <c r="C119" s="2">
        <v>15331974</v>
      </c>
      <c r="D119" s="2">
        <v>15829309</v>
      </c>
    </row>
    <row r="136" spans="1:4" x14ac:dyDescent="0.25">
      <c r="A136" s="3" t="s">
        <v>109</v>
      </c>
    </row>
    <row r="138" spans="1:4" x14ac:dyDescent="0.25">
      <c r="A138" s="25"/>
      <c r="B138" s="12">
        <v>2023</v>
      </c>
      <c r="C138" s="12">
        <v>2024</v>
      </c>
      <c r="D138" s="12">
        <v>2025</v>
      </c>
    </row>
    <row r="139" spans="1:4" ht="32.1" customHeight="1" x14ac:dyDescent="0.25">
      <c r="A139" s="26" t="s">
        <v>77</v>
      </c>
      <c r="B139" s="1">
        <v>0.32254927682345741</v>
      </c>
      <c r="C139" s="1">
        <v>0.18218689410664821</v>
      </c>
      <c r="D139" s="1">
        <v>0.38334651441710099</v>
      </c>
    </row>
    <row r="140" spans="1:4" ht="30" x14ac:dyDescent="0.25">
      <c r="A140" s="14" t="s">
        <v>78</v>
      </c>
      <c r="B140" s="1">
        <v>0.47612212340852661</v>
      </c>
      <c r="C140" s="1">
        <v>0.2227732629787503</v>
      </c>
      <c r="D140" s="1">
        <v>0.62165628408755069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-3.63</v>
      </c>
      <c r="C161" s="1">
        <v>3.2164155770157188</v>
      </c>
      <c r="D161" s="1">
        <v>-2.36</v>
      </c>
    </row>
    <row r="162" spans="1:4" x14ac:dyDescent="0.25">
      <c r="A162" s="26" t="s">
        <v>69</v>
      </c>
      <c r="B162" s="1">
        <v>-19.807756598389371</v>
      </c>
      <c r="C162" s="1">
        <v>-9.4836842274843409</v>
      </c>
      <c r="D162" s="1">
        <v>-15.04546985729878</v>
      </c>
    </row>
    <row r="163" spans="1:4" x14ac:dyDescent="0.25">
      <c r="A163" s="26" t="s">
        <v>70</v>
      </c>
      <c r="B163" s="1">
        <v>-9.09</v>
      </c>
      <c r="C163" s="1">
        <v>10.608330101185061</v>
      </c>
      <c r="D163" s="1">
        <v>-6.68</v>
      </c>
    </row>
    <row r="164" spans="1:4" x14ac:dyDescent="0.25">
      <c r="A164" s="26" t="s">
        <v>71</v>
      </c>
      <c r="B164" s="1">
        <v>-13.42</v>
      </c>
      <c r="C164" s="1">
        <v>12.97158241258176</v>
      </c>
      <c r="D164" s="1">
        <v>-10.84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3.0335577362294641</v>
      </c>
      <c r="C185" s="1">
        <v>5.3986995168352001</v>
      </c>
      <c r="D185" s="1">
        <v>2.5830309742873898</v>
      </c>
    </row>
    <row r="186" spans="1:4" ht="30" x14ac:dyDescent="0.25">
      <c r="A186" s="14" t="s">
        <v>86</v>
      </c>
      <c r="B186" s="1">
        <v>3.0335577362294641</v>
      </c>
      <c r="C186" s="1">
        <v>5.3986995168352001</v>
      </c>
      <c r="D186" s="1">
        <v>2.5830309742873898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7404034</v>
      </c>
      <c r="C2" s="8"/>
      <c r="D2" s="9"/>
    </row>
    <row r="3" spans="1:4" x14ac:dyDescent="0.25">
      <c r="A3" s="26" t="s">
        <v>2</v>
      </c>
      <c r="B3" s="34">
        <v>4026019532473</v>
      </c>
      <c r="C3" s="23"/>
      <c r="D3" s="24"/>
    </row>
    <row r="4" spans="1:4" ht="31.35" customHeight="1" x14ac:dyDescent="0.25">
      <c r="A4" s="26" t="s">
        <v>3</v>
      </c>
      <c r="B4" s="324" t="s">
        <v>452</v>
      </c>
      <c r="C4" s="305"/>
      <c r="D4" s="306"/>
    </row>
    <row r="5" spans="1:4" x14ac:dyDescent="0.25">
      <c r="A5" s="26" t="s">
        <v>5</v>
      </c>
      <c r="B5" s="4" t="s">
        <v>1643</v>
      </c>
      <c r="C5" s="23" t="s">
        <v>1659</v>
      </c>
      <c r="D5" s="24"/>
    </row>
    <row r="6" spans="1:4" x14ac:dyDescent="0.25">
      <c r="A6" s="26" t="s">
        <v>9</v>
      </c>
      <c r="B6" s="32"/>
      <c r="C6" s="16"/>
      <c r="D6" s="29"/>
    </row>
    <row r="7" spans="1:4" x14ac:dyDescent="0.25">
      <c r="A7" s="26" t="s">
        <v>10</v>
      </c>
      <c r="B7" s="67">
        <v>43822.697222222218</v>
      </c>
      <c r="C7" s="16"/>
      <c r="D7" s="29"/>
    </row>
    <row r="8" spans="1:4" x14ac:dyDescent="0.25">
      <c r="A8" s="26" t="s">
        <v>11</v>
      </c>
      <c r="B8" s="4" t="s">
        <v>1435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1656</v>
      </c>
      <c r="C14" s="23"/>
      <c r="D14" s="24"/>
    </row>
    <row r="15" spans="1:4" x14ac:dyDescent="0.25">
      <c r="A15" s="26" t="s">
        <v>24</v>
      </c>
      <c r="B15" s="4" t="s">
        <v>445</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1671</v>
      </c>
      <c r="C21" s="25" t="s">
        <v>1672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-24.9</v>
      </c>
      <c r="C53" s="1">
        <v>-3.95</v>
      </c>
      <c r="D53" s="1">
        <v>0</v>
      </c>
    </row>
    <row r="54" spans="1:4" x14ac:dyDescent="0.25">
      <c r="A54" s="26" t="s">
        <v>69</v>
      </c>
      <c r="B54" s="1">
        <v>-30.249542559751699</v>
      </c>
      <c r="C54" s="1">
        <v>-9.9491364473238164</v>
      </c>
      <c r="D54" s="1">
        <v>0</v>
      </c>
    </row>
    <row r="55" spans="1:4" x14ac:dyDescent="0.25">
      <c r="A55" s="26" t="s">
        <v>70</v>
      </c>
      <c r="B55" s="1">
        <v>-2.88</v>
      </c>
      <c r="C55" s="1">
        <v>-0.59</v>
      </c>
      <c r="D55" s="1">
        <v>0</v>
      </c>
    </row>
    <row r="56" spans="1:4" x14ac:dyDescent="0.25">
      <c r="A56" s="26" t="s">
        <v>71</v>
      </c>
      <c r="B56" s="1">
        <v>68.3</v>
      </c>
      <c r="C56" s="1">
        <v>12.71</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0.12268626042066311</v>
      </c>
      <c r="C59" s="1">
        <v>0.15680645503076429</v>
      </c>
      <c r="D59" s="1">
        <v>0</v>
      </c>
    </row>
    <row r="60" spans="1:4" ht="30" x14ac:dyDescent="0.25">
      <c r="A60" s="14" t="s">
        <v>75</v>
      </c>
      <c r="B60" s="1">
        <v>0.72162735976291603</v>
      </c>
      <c r="C60" s="1">
        <v>0.45139944913637681</v>
      </c>
      <c r="D60" s="1">
        <v>0</v>
      </c>
    </row>
    <row r="61" spans="1:4" x14ac:dyDescent="0.25">
      <c r="A61" s="13" t="s">
        <v>605</v>
      </c>
      <c r="B61" s="1"/>
      <c r="C61" s="1"/>
      <c r="D61" s="1"/>
    </row>
    <row r="62" spans="1:4" ht="32.1" customHeight="1" x14ac:dyDescent="0.25">
      <c r="A62" s="26" t="s">
        <v>77</v>
      </c>
      <c r="B62" s="1">
        <v>1.042112118066769</v>
      </c>
      <c r="C62" s="1">
        <v>1.046799693651034</v>
      </c>
      <c r="D62" s="1">
        <v>0</v>
      </c>
    </row>
    <row r="63" spans="1:4" ht="32.1" customHeight="1" x14ac:dyDescent="0.25">
      <c r="A63" s="14" t="s">
        <v>78</v>
      </c>
      <c r="B63" s="1">
        <v>-24.746134032358729</v>
      </c>
      <c r="C63" s="1">
        <v>-22.367661238481499</v>
      </c>
      <c r="D63" s="1">
        <v>0</v>
      </c>
    </row>
    <row r="64" spans="1:4" ht="32.1" customHeight="1" x14ac:dyDescent="0.25">
      <c r="A64" s="14" t="s">
        <v>79</v>
      </c>
      <c r="B64" s="1">
        <v>-34.839552971333177</v>
      </c>
      <c r="C64" s="1">
        <v>-104.290993783161</v>
      </c>
      <c r="D64" s="1">
        <v>0</v>
      </c>
    </row>
    <row r="65" spans="1:4" ht="30" x14ac:dyDescent="0.25">
      <c r="A65" s="14" t="s">
        <v>80</v>
      </c>
      <c r="B65" s="1">
        <v>-14.95101799583755</v>
      </c>
      <c r="C65" s="1">
        <v>-27.86275092335994</v>
      </c>
      <c r="D65" s="1">
        <v>0</v>
      </c>
    </row>
    <row r="66" spans="1:4" x14ac:dyDescent="0.25">
      <c r="A66" s="13" t="s">
        <v>81</v>
      </c>
      <c r="B66" s="1"/>
      <c r="C66" s="1"/>
      <c r="D66" s="1"/>
    </row>
    <row r="67" spans="1:4" ht="32.1" customHeight="1" x14ac:dyDescent="0.25">
      <c r="A67" s="26" t="s">
        <v>82</v>
      </c>
      <c r="B67" s="1">
        <v>0.79314619673407538</v>
      </c>
      <c r="C67" s="1">
        <v>0.93219378686304111</v>
      </c>
      <c r="D67" s="1">
        <v>0</v>
      </c>
    </row>
    <row r="68" spans="1:4" ht="30" x14ac:dyDescent="0.25">
      <c r="A68" s="14" t="s">
        <v>83</v>
      </c>
      <c r="B68" s="1">
        <v>2.2806716712167461</v>
      </c>
      <c r="C68" s="1">
        <v>5.7782327028326304</v>
      </c>
      <c r="D68" s="1">
        <v>0</v>
      </c>
    </row>
    <row r="69" spans="1:4" ht="32.1" customHeight="1" x14ac:dyDescent="0.25">
      <c r="A69" s="13" t="s">
        <v>84</v>
      </c>
      <c r="B69" s="1"/>
      <c r="C69" s="1"/>
      <c r="D69" s="1"/>
    </row>
    <row r="70" spans="1:4" ht="32.1" customHeight="1" x14ac:dyDescent="0.25">
      <c r="A70" s="14" t="s">
        <v>85</v>
      </c>
      <c r="B70" s="1">
        <v>0.72675542634994672</v>
      </c>
      <c r="C70" s="1">
        <v>0.7407180068717496</v>
      </c>
      <c r="D70" s="1">
        <v>0</v>
      </c>
    </row>
    <row r="71" spans="1:4" s="16" customFormat="1" ht="30" x14ac:dyDescent="0.25">
      <c r="A71" s="14" t="s">
        <v>86</v>
      </c>
      <c r="B71" s="1">
        <v>0.7098274512832462</v>
      </c>
      <c r="C71" s="1">
        <v>0.7264979109094758</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89816102</v>
      </c>
      <c r="C78" s="2">
        <v>117830739</v>
      </c>
      <c r="D78" s="2">
        <v>0</v>
      </c>
    </row>
    <row r="79" spans="1:4" x14ac:dyDescent="0.25">
      <c r="A79" s="26" t="s">
        <v>92</v>
      </c>
      <c r="B79" s="2">
        <v>-27168960</v>
      </c>
      <c r="C79" s="2">
        <v>-11723141</v>
      </c>
      <c r="D79" s="2">
        <v>0</v>
      </c>
    </row>
    <row r="80" spans="1:4" x14ac:dyDescent="0.25">
      <c r="A80" s="26" t="s">
        <v>93</v>
      </c>
      <c r="B80" s="2">
        <v>-21814827</v>
      </c>
      <c r="C80" s="2">
        <v>-4649743</v>
      </c>
      <c r="D80" s="2">
        <v>0</v>
      </c>
    </row>
    <row r="81" spans="1:4" x14ac:dyDescent="0.25">
      <c r="A81" s="26" t="s">
        <v>94</v>
      </c>
      <c r="B81" s="2">
        <v>0</v>
      </c>
      <c r="C81" s="2">
        <v>0</v>
      </c>
      <c r="D81" s="2">
        <v>0</v>
      </c>
    </row>
    <row r="82" spans="1:4" x14ac:dyDescent="0.25">
      <c r="A82" s="26" t="s">
        <v>95</v>
      </c>
      <c r="B82" s="25">
        <v>21814827</v>
      </c>
      <c r="C82" s="25">
        <v>4649743</v>
      </c>
      <c r="D82" s="25">
        <v>0</v>
      </c>
    </row>
    <row r="83" spans="1:4" ht="15.95" customHeight="1" x14ac:dyDescent="0.25"/>
    <row r="84" spans="1:4" ht="15.75" x14ac:dyDescent="0.25">
      <c r="A84" s="11" t="s">
        <v>96</v>
      </c>
      <c r="B84" s="12">
        <v>2023</v>
      </c>
      <c r="C84" s="12">
        <v>2024</v>
      </c>
      <c r="D84" s="12">
        <v>2025</v>
      </c>
    </row>
    <row r="85" spans="1:4" x14ac:dyDescent="0.25">
      <c r="A85" s="26" t="s">
        <v>97</v>
      </c>
      <c r="B85" s="2">
        <v>758489871</v>
      </c>
      <c r="C85" s="2">
        <v>781871742</v>
      </c>
      <c r="D85" s="2">
        <v>0</v>
      </c>
    </row>
    <row r="86" spans="1:4" x14ac:dyDescent="0.25">
      <c r="A86" s="26" t="s">
        <v>98</v>
      </c>
      <c r="B86" s="2">
        <v>790431486</v>
      </c>
      <c r="C86" s="2">
        <v>818463100</v>
      </c>
      <c r="D86" s="2">
        <v>0</v>
      </c>
    </row>
    <row r="87" spans="1:4" x14ac:dyDescent="0.25">
      <c r="A87" s="26" t="s">
        <v>99</v>
      </c>
      <c r="B87" s="2">
        <v>-31941615</v>
      </c>
      <c r="C87" s="2">
        <v>-36591358</v>
      </c>
      <c r="D87" s="2">
        <v>0</v>
      </c>
    </row>
    <row r="88" spans="1:4" x14ac:dyDescent="0.25">
      <c r="A88" s="26" t="s">
        <v>100</v>
      </c>
      <c r="B88" s="2">
        <v>758489871</v>
      </c>
      <c r="C88" s="2">
        <v>781871742</v>
      </c>
      <c r="D88" s="2">
        <v>0</v>
      </c>
    </row>
    <row r="89" spans="1:4" x14ac:dyDescent="0.25">
      <c r="A89" s="26" t="s">
        <v>101</v>
      </c>
      <c r="B89" s="2">
        <v>-31941615</v>
      </c>
      <c r="C89" s="2">
        <v>-36591358</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790431486</v>
      </c>
      <c r="C95" s="2">
        <v>818463100</v>
      </c>
      <c r="D95" s="2">
        <v>0</v>
      </c>
    </row>
    <row r="96" spans="1:4" x14ac:dyDescent="0.25">
      <c r="A96" s="41" t="s">
        <v>105</v>
      </c>
      <c r="B96" s="2">
        <v>-22687762</v>
      </c>
      <c r="C96" s="2">
        <v>-7847879</v>
      </c>
      <c r="D96" s="2">
        <v>0</v>
      </c>
    </row>
    <row r="97" spans="1:4" x14ac:dyDescent="0.25">
      <c r="A97" s="41" t="s">
        <v>106</v>
      </c>
      <c r="B97" s="33">
        <v>-34.839552971333177</v>
      </c>
      <c r="C97" s="33">
        <v>-104.290993783161</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790431486</v>
      </c>
      <c r="C118" s="2">
        <v>818463100</v>
      </c>
      <c r="D118" s="2">
        <v>0</v>
      </c>
    </row>
    <row r="119" spans="1:4" x14ac:dyDescent="0.25">
      <c r="A119" s="26" t="s">
        <v>108</v>
      </c>
      <c r="B119" s="2">
        <v>92786257</v>
      </c>
      <c r="C119" s="2">
        <v>120769322</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1.042112118066769</v>
      </c>
      <c r="C139" s="1">
        <v>1.046799693651034</v>
      </c>
      <c r="D139" s="1">
        <v>0</v>
      </c>
    </row>
    <row r="140" spans="1:4" ht="30" x14ac:dyDescent="0.25">
      <c r="A140" s="14" t="s">
        <v>78</v>
      </c>
      <c r="B140" s="1">
        <v>-24.746134032358729</v>
      </c>
      <c r="C140" s="1">
        <v>-22.367661238481499</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-24.9</v>
      </c>
      <c r="C161" s="1">
        <v>-3.95</v>
      </c>
      <c r="D161" s="1">
        <v>0</v>
      </c>
    </row>
    <row r="162" spans="1:4" x14ac:dyDescent="0.25">
      <c r="A162" s="26" t="s">
        <v>69</v>
      </c>
      <c r="B162" s="1">
        <v>-30.249542559751699</v>
      </c>
      <c r="C162" s="1">
        <v>-9.9491364473238164</v>
      </c>
      <c r="D162" s="1">
        <v>0</v>
      </c>
    </row>
    <row r="163" spans="1:4" x14ac:dyDescent="0.25">
      <c r="A163" s="26" t="s">
        <v>70</v>
      </c>
      <c r="B163" s="1">
        <v>-2.88</v>
      </c>
      <c r="C163" s="1">
        <v>-0.59</v>
      </c>
      <c r="D163" s="1">
        <v>0</v>
      </c>
    </row>
    <row r="164" spans="1:4" x14ac:dyDescent="0.25">
      <c r="A164" s="26" t="s">
        <v>71</v>
      </c>
      <c r="B164" s="1">
        <v>68.3</v>
      </c>
      <c r="C164" s="1">
        <v>12.71</v>
      </c>
      <c r="D164" s="1">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0.72675542634994672</v>
      </c>
      <c r="C185" s="1">
        <v>0.7407180068717496</v>
      </c>
      <c r="D185" s="1">
        <v>0</v>
      </c>
    </row>
    <row r="186" spans="1:4" ht="30" x14ac:dyDescent="0.25">
      <c r="A186" s="14" t="s">
        <v>86</v>
      </c>
      <c r="B186" s="1">
        <v>0.7098274512832462</v>
      </c>
      <c r="C186" s="1">
        <v>0.7264979109094758</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1673</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AD00-000000000000}"/>
    <hyperlink ref="B211" r:id="rId2" xr:uid="{00000000-0004-0000-AD00-000001000000}"/>
  </hyperlinks>
  <pageMargins left="0.75" right="0.75" top="1" bottom="1" header="0.5" footer="0.5"/>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R218"/>
  <sheetViews>
    <sheetView workbookViewId="0">
      <selection activeCell="L206" sqref="L178:P20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4078837</v>
      </c>
      <c r="C2" s="8"/>
      <c r="D2" s="9"/>
    </row>
    <row r="3" spans="1:4" x14ac:dyDescent="0.25">
      <c r="A3" s="26" t="s">
        <v>2</v>
      </c>
      <c r="B3" s="34">
        <v>4027989105248</v>
      </c>
      <c r="C3" s="23"/>
      <c r="D3" s="24"/>
    </row>
    <row r="4" spans="1:4" ht="31.35" customHeight="1" x14ac:dyDescent="0.25">
      <c r="A4" s="26" t="s">
        <v>3</v>
      </c>
      <c r="B4" s="324" t="s">
        <v>453</v>
      </c>
      <c r="C4" s="305"/>
      <c r="D4" s="306"/>
    </row>
    <row r="5" spans="1:4" x14ac:dyDescent="0.25">
      <c r="A5" s="26" t="s">
        <v>5</v>
      </c>
      <c r="B5" s="4" t="s">
        <v>1674</v>
      </c>
      <c r="C5" s="23" t="s">
        <v>646</v>
      </c>
      <c r="D5" s="24" t="s">
        <v>1675</v>
      </c>
    </row>
    <row r="6" spans="1:4" x14ac:dyDescent="0.25">
      <c r="A6" s="26" t="s">
        <v>9</v>
      </c>
      <c r="B6" s="32"/>
      <c r="C6" s="16"/>
      <c r="D6" s="29"/>
    </row>
    <row r="7" spans="1:4" x14ac:dyDescent="0.25">
      <c r="A7" s="26" t="s">
        <v>10</v>
      </c>
      <c r="B7" s="32"/>
      <c r="C7" s="16"/>
      <c r="D7" s="29"/>
    </row>
    <row r="8" spans="1:4" x14ac:dyDescent="0.25">
      <c r="A8" s="26" t="s">
        <v>11</v>
      </c>
      <c r="B8" s="4" t="s">
        <v>1676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c r="C14" s="23"/>
      <c r="D14" s="24"/>
    </row>
    <row r="15" spans="1:4" x14ac:dyDescent="0.25">
      <c r="A15" s="26" t="s">
        <v>24</v>
      </c>
      <c r="B15" s="4"/>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1677</v>
      </c>
      <c r="C21" s="25" t="s">
        <v>1678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352</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4.6084080052725178E-2</v>
      </c>
      <c r="C53" s="1">
        <v>5.522070086403108E-2</v>
      </c>
      <c r="D53" s="1">
        <v>-24.13</v>
      </c>
    </row>
    <row r="54" spans="1:4" x14ac:dyDescent="0.25">
      <c r="A54" s="26" t="s">
        <v>69</v>
      </c>
      <c r="B54" s="1">
        <v>-3.0475004564980162</v>
      </c>
      <c r="C54" s="1">
        <v>-3.933115484631315</v>
      </c>
      <c r="D54" s="1">
        <v>-25.50416409623536</v>
      </c>
    </row>
    <row r="55" spans="1:4" x14ac:dyDescent="0.25">
      <c r="A55" s="26" t="s">
        <v>70</v>
      </c>
      <c r="B55" s="1">
        <v>1.9404793856509402E-2</v>
      </c>
      <c r="C55" s="1">
        <v>2.2454433792158741E-2</v>
      </c>
      <c r="D55" s="1">
        <v>-8.09</v>
      </c>
    </row>
    <row r="56" spans="1:4" x14ac:dyDescent="0.25">
      <c r="A56" s="26" t="s">
        <v>71</v>
      </c>
      <c r="B56" s="1">
        <v>3.9404681883523002E-2</v>
      </c>
      <c r="C56" s="1">
        <v>4.7837192126955953E-2</v>
      </c>
      <c r="D56" s="1">
        <v>-21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0.43523431705351828</v>
      </c>
      <c r="C59" s="1">
        <v>0.42840470338884229</v>
      </c>
      <c r="D59" s="1">
        <v>0.34189652233086282</v>
      </c>
    </row>
    <row r="60" spans="1:4" ht="30" x14ac:dyDescent="0.25">
      <c r="A60" s="14" t="s">
        <v>75</v>
      </c>
      <c r="B60" s="1">
        <v>1.6758857955890121</v>
      </c>
      <c r="C60" s="1">
        <v>0.78579713040577848</v>
      </c>
      <c r="D60" s="1">
        <v>0.59473625729027324</v>
      </c>
    </row>
    <row r="61" spans="1:4" x14ac:dyDescent="0.25">
      <c r="A61" s="13" t="s">
        <v>76</v>
      </c>
      <c r="B61" s="1"/>
      <c r="C61" s="1"/>
      <c r="D61" s="1"/>
    </row>
    <row r="62" spans="1:4" ht="32.1" customHeight="1" x14ac:dyDescent="0.25">
      <c r="A62" s="26" t="s">
        <v>77</v>
      </c>
      <c r="B62" s="1">
        <v>0.45755686495382181</v>
      </c>
      <c r="C62" s="1">
        <v>0.48322691518009042</v>
      </c>
      <c r="D62" s="1">
        <v>0.56552278602017303</v>
      </c>
    </row>
    <row r="63" spans="1:4" ht="32.1" customHeight="1" x14ac:dyDescent="0.25">
      <c r="A63" s="14" t="s">
        <v>78</v>
      </c>
      <c r="B63" s="1">
        <v>0.9291457997673731</v>
      </c>
      <c r="C63" s="1">
        <v>1.0294723526031899</v>
      </c>
      <c r="D63" s="1">
        <v>1.4685397656691299</v>
      </c>
    </row>
    <row r="64" spans="1:4" ht="32.1" customHeight="1" x14ac:dyDescent="0.25">
      <c r="A64" s="14" t="s">
        <v>79</v>
      </c>
      <c r="B64" s="1">
        <v>25.409607242364221</v>
      </c>
      <c r="C64" s="1">
        <v>29.481975808886538</v>
      </c>
      <c r="D64" s="1">
        <v>-10.6750605517311</v>
      </c>
    </row>
    <row r="65" spans="1:4" ht="30" x14ac:dyDescent="0.25">
      <c r="A65" s="14" t="s">
        <v>80</v>
      </c>
      <c r="B65" s="1">
        <v>-6.3200323522060202</v>
      </c>
      <c r="C65" s="1">
        <v>-37.620793843046883</v>
      </c>
      <c r="D65" s="1">
        <v>-37.447995892985141</v>
      </c>
    </row>
    <row r="66" spans="1:4" x14ac:dyDescent="0.25">
      <c r="A66" s="13" t="s">
        <v>81</v>
      </c>
      <c r="B66" s="1"/>
      <c r="C66" s="1"/>
      <c r="D66" s="1"/>
    </row>
    <row r="67" spans="1:4" ht="32.1" customHeight="1" x14ac:dyDescent="0.25">
      <c r="A67" s="26" t="s">
        <v>82</v>
      </c>
      <c r="B67" s="1">
        <v>1.000344645973327</v>
      </c>
      <c r="C67" s="1">
        <v>0.99662883899256871</v>
      </c>
      <c r="D67" s="1">
        <v>0.81051952535176253</v>
      </c>
    </row>
    <row r="68" spans="1:4" ht="30" x14ac:dyDescent="0.25">
      <c r="A68" s="14" t="s">
        <v>83</v>
      </c>
      <c r="B68" s="1">
        <v>1.0584572849425651</v>
      </c>
      <c r="C68" s="1">
        <v>5.4036759647052977</v>
      </c>
      <c r="D68" s="1">
        <v>0.6111238109998256</v>
      </c>
    </row>
    <row r="69" spans="1:4" ht="32.1" customHeight="1" x14ac:dyDescent="0.25">
      <c r="A69" s="13" t="s">
        <v>84</v>
      </c>
      <c r="B69" s="1"/>
      <c r="C69" s="1"/>
      <c r="D69" s="1"/>
    </row>
    <row r="70" spans="1:4" ht="32.1" customHeight="1" x14ac:dyDescent="0.25">
      <c r="A70" s="14" t="s">
        <v>85</v>
      </c>
      <c r="B70" s="1">
        <v>1.593017836532435</v>
      </c>
      <c r="C70" s="1">
        <v>1.57463050884148</v>
      </c>
      <c r="D70" s="1">
        <v>1.348842067028176</v>
      </c>
    </row>
    <row r="71" spans="1:4" s="16" customFormat="1" ht="30" x14ac:dyDescent="0.25">
      <c r="A71" s="14" t="s">
        <v>86</v>
      </c>
      <c r="B71" s="1">
        <v>1.439290144457364</v>
      </c>
      <c r="C71" s="1">
        <v>1.441000105429018</v>
      </c>
      <c r="D71" s="1">
        <v>1.25287657163848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365894252</v>
      </c>
      <c r="C78" s="2">
        <v>365643675</v>
      </c>
      <c r="D78" s="2">
        <v>303170587</v>
      </c>
    </row>
    <row r="79" spans="1:4" x14ac:dyDescent="0.25">
      <c r="A79" s="26" t="s">
        <v>92</v>
      </c>
      <c r="B79" s="2">
        <v>-11150629</v>
      </c>
      <c r="C79" s="2">
        <v>-14381188</v>
      </c>
      <c r="D79" s="2">
        <v>-77321124</v>
      </c>
    </row>
    <row r="80" spans="1:4" x14ac:dyDescent="0.25">
      <c r="A80" s="26" t="s">
        <v>93</v>
      </c>
      <c r="B80" s="2">
        <v>233085</v>
      </c>
      <c r="C80" s="2">
        <v>402255</v>
      </c>
      <c r="D80" s="2">
        <v>-72898686</v>
      </c>
    </row>
    <row r="81" spans="1:4" x14ac:dyDescent="0.25">
      <c r="A81" s="26" t="s">
        <v>94</v>
      </c>
      <c r="B81" s="2">
        <v>168619</v>
      </c>
      <c r="C81" s="2">
        <v>201911</v>
      </c>
      <c r="D81" s="2">
        <v>0</v>
      </c>
    </row>
    <row r="82" spans="1:4" x14ac:dyDescent="0.25">
      <c r="A82" s="26" t="s">
        <v>95</v>
      </c>
      <c r="B82" s="25">
        <v>0</v>
      </c>
      <c r="C82" s="25">
        <v>0</v>
      </c>
      <c r="D82" s="25">
        <v>73156186</v>
      </c>
    </row>
    <row r="83" spans="1:4" ht="15.95" customHeight="1" x14ac:dyDescent="0.25"/>
    <row r="84" spans="1:4" ht="15.75" x14ac:dyDescent="0.25">
      <c r="A84" s="11" t="s">
        <v>96</v>
      </c>
      <c r="B84" s="12">
        <v>2023</v>
      </c>
      <c r="C84" s="12">
        <v>2024</v>
      </c>
      <c r="D84" s="12">
        <v>2025</v>
      </c>
    </row>
    <row r="85" spans="1:4" x14ac:dyDescent="0.25">
      <c r="A85" s="26" t="s">
        <v>97</v>
      </c>
      <c r="B85" s="2">
        <v>868955379</v>
      </c>
      <c r="C85" s="2">
        <v>899203257</v>
      </c>
      <c r="D85" s="2">
        <v>904827734</v>
      </c>
    </row>
    <row r="86" spans="1:4" x14ac:dyDescent="0.25">
      <c r="A86" s="26" t="s">
        <v>98</v>
      </c>
      <c r="B86" s="2">
        <v>397596499</v>
      </c>
      <c r="C86" s="2">
        <v>434519216</v>
      </c>
      <c r="D86" s="2">
        <v>511700701</v>
      </c>
    </row>
    <row r="87" spans="1:4" x14ac:dyDescent="0.25">
      <c r="A87" s="26" t="s">
        <v>99</v>
      </c>
      <c r="B87" s="2">
        <v>427916156</v>
      </c>
      <c r="C87" s="2">
        <v>422079539</v>
      </c>
      <c r="D87" s="2">
        <v>348441842</v>
      </c>
    </row>
    <row r="88" spans="1:4" x14ac:dyDescent="0.25">
      <c r="A88" s="26" t="s">
        <v>100</v>
      </c>
      <c r="B88" s="2">
        <v>868955379</v>
      </c>
      <c r="C88" s="2">
        <v>899203257</v>
      </c>
      <c r="D88" s="2">
        <v>904827734</v>
      </c>
    </row>
    <row r="89" spans="1:4" x14ac:dyDescent="0.25">
      <c r="A89" s="26" t="s">
        <v>101</v>
      </c>
      <c r="B89" s="2">
        <v>471358880</v>
      </c>
      <c r="C89" s="2">
        <v>464684041</v>
      </c>
      <c r="D89" s="2">
        <v>393127033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397596499</v>
      </c>
      <c r="C95" s="2">
        <v>434519216</v>
      </c>
      <c r="D95" s="2">
        <v>511700701</v>
      </c>
    </row>
    <row r="96" spans="1:4" x14ac:dyDescent="0.25">
      <c r="A96" s="41" t="s">
        <v>105</v>
      </c>
      <c r="B96" s="2">
        <v>15647487</v>
      </c>
      <c r="C96" s="2">
        <v>14738470</v>
      </c>
      <c r="D96" s="2">
        <v>-47934220</v>
      </c>
    </row>
    <row r="97" spans="1:4" x14ac:dyDescent="0.25">
      <c r="A97" s="41" t="s">
        <v>106</v>
      </c>
      <c r="B97" s="33">
        <v>25.409607242364221</v>
      </c>
      <c r="C97" s="33">
        <v>29.481975808886538</v>
      </c>
      <c r="D97" s="33">
        <v>-10.6750605517311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397596499</v>
      </c>
      <c r="C118" s="2">
        <v>434519216</v>
      </c>
      <c r="D118" s="2">
        <v>511700701</v>
      </c>
    </row>
    <row r="119" spans="1:4" x14ac:dyDescent="0.25">
      <c r="A119" s="26" t="s">
        <v>108</v>
      </c>
      <c r="B119" s="2">
        <v>377174828</v>
      </c>
      <c r="C119" s="2">
        <v>378743738</v>
      </c>
      <c r="D119" s="2">
        <v>308395961</v>
      </c>
    </row>
    <row r="136" spans="1:4" x14ac:dyDescent="0.25">
      <c r="A136" s="3" t="s">
        <v>109</v>
      </c>
    </row>
    <row r="138" spans="1:4" x14ac:dyDescent="0.25">
      <c r="A138" s="25"/>
      <c r="B138" s="12">
        <v>2023</v>
      </c>
      <c r="C138" s="12">
        <v>2024</v>
      </c>
      <c r="D138" s="12">
        <v>2025</v>
      </c>
    </row>
    <row r="139" spans="1:4" ht="32.1" customHeight="1" x14ac:dyDescent="0.25">
      <c r="A139" s="26" t="s">
        <v>77</v>
      </c>
      <c r="B139" s="1">
        <v>0.45755686495382181</v>
      </c>
      <c r="C139" s="1">
        <v>0.48322691518009042</v>
      </c>
      <c r="D139" s="1">
        <v>0.56552278602017303</v>
      </c>
    </row>
    <row r="140" spans="1:4" ht="30" x14ac:dyDescent="0.25">
      <c r="A140" s="14" t="s">
        <v>78</v>
      </c>
      <c r="B140" s="1">
        <v>0.9291457997673731</v>
      </c>
      <c r="C140" s="1">
        <v>1.0294723526031899</v>
      </c>
      <c r="D140" s="1">
        <v>1.4685397656691299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4.6084080052725178E-2</v>
      </c>
      <c r="C161" s="1">
        <v>5.522070086403108E-2</v>
      </c>
      <c r="D161" s="1">
        <v>-24.13</v>
      </c>
    </row>
    <row r="162" spans="1:4" x14ac:dyDescent="0.25">
      <c r="A162" s="26" t="s">
        <v>69</v>
      </c>
      <c r="B162" s="1">
        <v>-3.0475004564980162</v>
      </c>
      <c r="C162" s="1">
        <v>-3.933115484631315</v>
      </c>
      <c r="D162" s="1">
        <v>-25.50416409623536</v>
      </c>
    </row>
    <row r="163" spans="1:4" x14ac:dyDescent="0.25">
      <c r="A163" s="26" t="s">
        <v>70</v>
      </c>
      <c r="B163" s="1">
        <v>1.9404793856509402E-2</v>
      </c>
      <c r="C163" s="1">
        <v>2.2454433792158741E-2</v>
      </c>
      <c r="D163" s="1">
        <v>-8.09</v>
      </c>
    </row>
    <row r="164" spans="1:4" x14ac:dyDescent="0.25">
      <c r="A164" s="26" t="s">
        <v>71</v>
      </c>
      <c r="B164" s="1">
        <v>3.9404681883523002E-2</v>
      </c>
      <c r="C164" s="1">
        <v>4.7837192126955953E-2</v>
      </c>
      <c r="D164" s="1">
        <v>-21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1.593017836532435</v>
      </c>
      <c r="C185" s="1">
        <v>1.57463050884148</v>
      </c>
      <c r="D185" s="1">
        <v>1.348842067028176</v>
      </c>
    </row>
    <row r="186" spans="1:4" ht="30" x14ac:dyDescent="0.25">
      <c r="A186" s="14" t="s">
        <v>86</v>
      </c>
      <c r="B186" s="1">
        <v>1.439290144457364</v>
      </c>
      <c r="C186" s="1">
        <v>1.441000105429018</v>
      </c>
      <c r="D186" s="1">
        <v>1.25287657163848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R218"/>
  <sheetViews>
    <sheetView topLeftCell="A3" workbookViewId="0">
      <selection activeCell="B7" sqref="B7"/>
    </sheetView>
  </sheetViews>
  <sheetFormatPr defaultColWidth="8.85546875" defaultRowHeight="15" x14ac:dyDescent="0.25"/>
  <cols>
    <col min="1" max="1" width="41.42578125" customWidth="1"/>
    <col min="2" max="2" width="16.140625" customWidth="1"/>
    <col min="3" max="3" width="16.85546875" customWidth="1"/>
    <col min="4" max="4" width="15.7109375" customWidth="1"/>
  </cols>
  <sheetData>
    <row r="1" spans="1:4" ht="23.1" customHeight="1" x14ac:dyDescent="0.3">
      <c r="A1" s="298" t="s">
        <v>0</v>
      </c>
      <c r="B1" s="299"/>
      <c r="C1" s="299"/>
      <c r="D1" s="299"/>
    </row>
    <row r="2" spans="1:4" x14ac:dyDescent="0.25">
      <c r="A2" s="26" t="s">
        <v>1</v>
      </c>
      <c r="B2" s="30">
        <v>6360661</v>
      </c>
      <c r="C2" s="8"/>
      <c r="D2" s="9"/>
    </row>
    <row r="3" spans="1:4" x14ac:dyDescent="0.25">
      <c r="A3" s="26" t="s">
        <v>2</v>
      </c>
      <c r="B3" s="34">
        <v>4027008504008</v>
      </c>
      <c r="C3" s="23"/>
      <c r="D3" s="24"/>
    </row>
    <row r="4" spans="1:4" ht="54" customHeight="1" x14ac:dyDescent="0.25">
      <c r="A4" s="26" t="s">
        <v>3</v>
      </c>
      <c r="B4" s="324" t="s">
        <v>455</v>
      </c>
      <c r="C4" s="305"/>
      <c r="D4" s="306"/>
    </row>
    <row r="5" spans="1:4" x14ac:dyDescent="0.25">
      <c r="A5" s="26" t="s">
        <v>5</v>
      </c>
      <c r="B5" s="4" t="s">
        <v>1674</v>
      </c>
      <c r="C5" s="23" t="s">
        <v>1679</v>
      </c>
      <c r="D5" s="24" t="s">
        <v>821</v>
      </c>
    </row>
    <row r="6" spans="1:4" x14ac:dyDescent="0.25">
      <c r="A6" s="26" t="s">
        <v>9</v>
      </c>
      <c r="B6" s="32"/>
      <c r="C6" s="16"/>
      <c r="D6" s="29"/>
    </row>
    <row r="7" spans="1:4" x14ac:dyDescent="0.25">
      <c r="A7" s="26" t="s">
        <v>10</v>
      </c>
      <c r="B7" s="67">
        <v>39590.522222222222</v>
      </c>
      <c r="C7" s="16"/>
      <c r="D7" s="29"/>
    </row>
    <row r="8" spans="1:4" x14ac:dyDescent="0.25">
      <c r="A8" s="26" t="s">
        <v>11</v>
      </c>
      <c r="B8" s="4" t="s">
        <v>1680</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500000</v>
      </c>
      <c r="C12" s="16"/>
      <c r="D12" s="29"/>
    </row>
    <row r="13" spans="1:4" x14ac:dyDescent="0.25">
      <c r="A13" s="26" t="s">
        <v>20</v>
      </c>
      <c r="B13" s="4" t="s">
        <v>541</v>
      </c>
      <c r="C13" s="23"/>
      <c r="D13" s="24"/>
    </row>
    <row r="14" spans="1:4" x14ac:dyDescent="0.25">
      <c r="A14" s="26" t="s">
        <v>22</v>
      </c>
      <c r="B14" s="4" t="s">
        <v>1681</v>
      </c>
      <c r="C14" s="23"/>
      <c r="D14" s="24"/>
    </row>
    <row r="15" spans="1:4" x14ac:dyDescent="0.25">
      <c r="A15" s="26" t="s">
        <v>24</v>
      </c>
      <c r="B15" s="4" t="s">
        <v>454</v>
      </c>
      <c r="C15" s="23"/>
      <c r="D15" s="24"/>
    </row>
    <row r="16" spans="1:4" x14ac:dyDescent="0.25">
      <c r="A16" s="26" t="s">
        <v>26</v>
      </c>
      <c r="B16" s="47">
        <v>500000</v>
      </c>
      <c r="C16" s="16"/>
      <c r="D16" s="29"/>
    </row>
    <row r="17" spans="1:4" x14ac:dyDescent="0.25">
      <c r="A17" s="26" t="s">
        <v>27</v>
      </c>
      <c r="B17" s="4" t="s">
        <v>541</v>
      </c>
      <c r="C17" s="23"/>
      <c r="D17" s="24"/>
    </row>
    <row r="18" spans="1:4" ht="27.6" customHeight="1" x14ac:dyDescent="0.25">
      <c r="A18" s="26" t="s">
        <v>28</v>
      </c>
      <c r="B18" s="5" t="s">
        <v>517</v>
      </c>
      <c r="C18" s="310" t="s">
        <v>518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638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-2.76</v>
      </c>
      <c r="C53" s="1">
        <v>-3.23</v>
      </c>
      <c r="D53" s="1">
        <v>-0.72</v>
      </c>
    </row>
    <row r="54" spans="1:4" x14ac:dyDescent="0.25">
      <c r="A54" s="26" t="s">
        <v>69</v>
      </c>
      <c r="B54" s="1">
        <v>-162.55291537235641</v>
      </c>
      <c r="C54" s="1">
        <v>-117.23306464590689</v>
      </c>
      <c r="D54" s="1">
        <v>-133.34917129236749</v>
      </c>
    </row>
    <row r="55" spans="1:4" x14ac:dyDescent="0.25">
      <c r="A55" s="26" t="s">
        <v>70</v>
      </c>
      <c r="B55" s="1">
        <v>-4.8099999999999996</v>
      </c>
      <c r="C55" s="1">
        <v>-3.66</v>
      </c>
      <c r="D55" s="1">
        <v>-1.38</v>
      </c>
    </row>
    <row r="56" spans="1:4" x14ac:dyDescent="0.25">
      <c r="A56" s="26" t="s">
        <v>71</v>
      </c>
      <c r="B56" s="1">
        <v>-9.77</v>
      </c>
      <c r="C56" s="1">
        <v>-15.17</v>
      </c>
      <c r="D56" s="1">
        <v>-4.1100000000000003</v>
      </c>
    </row>
    <row r="57" spans="1:4" x14ac:dyDescent="0.25">
      <c r="A57" s="13" t="s">
        <v>72</v>
      </c>
      <c r="B57" s="1"/>
      <c r="C57" s="1"/>
      <c r="D57" s="1"/>
    </row>
    <row r="58" spans="1:4" x14ac:dyDescent="0.25">
      <c r="A58" s="26" t="s">
        <v>73</v>
      </c>
      <c r="B58" s="1">
        <v>3.6737911876718981</v>
      </c>
      <c r="C58" s="1">
        <v>2.9640704479070741</v>
      </c>
      <c r="D58" s="1">
        <v>4.5178359304766857</v>
      </c>
    </row>
    <row r="59" spans="1:4" ht="29.45" customHeight="1" x14ac:dyDescent="0.25">
      <c r="A59" s="26" t="s">
        <v>74</v>
      </c>
      <c r="B59" s="1">
        <v>3.9805807512865079</v>
      </c>
      <c r="C59" s="1">
        <v>2.9123761282981819</v>
      </c>
      <c r="D59" s="1">
        <v>3.4594662459651762</v>
      </c>
    </row>
    <row r="60" spans="1:4" ht="30" x14ac:dyDescent="0.25">
      <c r="A60" s="14" t="s">
        <v>75</v>
      </c>
      <c r="B60" s="1">
        <v>9.9900328741374018</v>
      </c>
      <c r="C60" s="1">
        <v>2.9281510624883791</v>
      </c>
      <c r="D60" s="1">
        <v>3.0216511136947122</v>
      </c>
    </row>
    <row r="61" spans="1:4" x14ac:dyDescent="0.25">
      <c r="A61" s="13" t="s">
        <v>76</v>
      </c>
      <c r="B61" s="1"/>
      <c r="C61" s="1"/>
      <c r="D61" s="1"/>
    </row>
    <row r="62" spans="1:4" ht="32.1" customHeight="1" x14ac:dyDescent="0.25">
      <c r="A62" s="26" t="s">
        <v>77</v>
      </c>
      <c r="B62" s="1">
        <v>0.50790943046407799</v>
      </c>
      <c r="C62" s="1">
        <v>0.71923514635876662</v>
      </c>
      <c r="D62" s="1">
        <v>0.62189824368640567</v>
      </c>
    </row>
    <row r="63" spans="1:4" ht="32.1" customHeight="1" x14ac:dyDescent="0.25">
      <c r="A63" s="14" t="s">
        <v>78</v>
      </c>
      <c r="B63" s="1">
        <v>1.0321462387362439</v>
      </c>
      <c r="C63" s="1">
        <v>2.980839947368946</v>
      </c>
      <c r="D63" s="1">
        <v>1.8577256164159539</v>
      </c>
    </row>
    <row r="64" spans="1:4" ht="32.1" customHeight="1" x14ac:dyDescent="0.25">
      <c r="A64" s="14" t="s">
        <v>79</v>
      </c>
      <c r="B64" s="1">
        <v>-0.18275009579367241</v>
      </c>
      <c r="C64" s="1">
        <v>-0.55416107827689232</v>
      </c>
      <c r="D64" s="1">
        <v>-0.2469965437486816</v>
      </c>
    </row>
    <row r="65" spans="1:4" ht="30" x14ac:dyDescent="0.25">
      <c r="A65" s="14" t="s">
        <v>80</v>
      </c>
      <c r="B65" s="1">
        <v>-437.70692904656318</v>
      </c>
      <c r="C65" s="1">
        <v>-2107.1585306519619</v>
      </c>
      <c r="D65" s="1">
        <v>-27.485488454664729</v>
      </c>
    </row>
    <row r="66" spans="1:4" x14ac:dyDescent="0.25">
      <c r="A66" s="13" t="s">
        <v>81</v>
      </c>
      <c r="B66" s="1"/>
      <c r="C66" s="1"/>
      <c r="D66" s="1"/>
    </row>
    <row r="67" spans="1:4" ht="32.1" customHeight="1" x14ac:dyDescent="0.25">
      <c r="A67" s="26" t="s">
        <v>82</v>
      </c>
      <c r="B67" s="1">
        <v>0.99023945606638275</v>
      </c>
      <c r="C67" s="1">
        <v>0.98435029015572417</v>
      </c>
      <c r="D67" s="1">
        <v>0.99496501459393505</v>
      </c>
    </row>
    <row r="68" spans="1:4" ht="30" x14ac:dyDescent="0.25">
      <c r="A68" s="14" t="s">
        <v>83</v>
      </c>
      <c r="B68" s="1">
        <v>6.6019955654102E-2</v>
      </c>
      <c r="C68" s="1">
        <v>0.59195588712293223</v>
      </c>
      <c r="D68" s="1">
        <v>1.0970352944157491</v>
      </c>
    </row>
    <row r="69" spans="1:4" ht="32.1" customHeight="1" x14ac:dyDescent="0.25">
      <c r="A69" s="13" t="s">
        <v>84</v>
      </c>
      <c r="B69" s="1"/>
      <c r="C69" s="1"/>
      <c r="D69" s="1"/>
    </row>
    <row r="70" spans="1:4" ht="32.1" customHeight="1" x14ac:dyDescent="0.25">
      <c r="A70" s="14" t="s">
        <v>85</v>
      </c>
      <c r="B70" s="1">
        <v>1.1927893191336649</v>
      </c>
      <c r="C70" s="1">
        <v>0.99739057452163027</v>
      </c>
      <c r="D70" s="1">
        <v>0.88966561763934049</v>
      </c>
    </row>
    <row r="71" spans="1:4" s="16" customFormat="1" ht="30" x14ac:dyDescent="0.25">
      <c r="A71" s="14" t="s">
        <v>86</v>
      </c>
      <c r="B71" s="1">
        <v>1.0707107082685841</v>
      </c>
      <c r="C71" s="1">
        <v>0.91436635471801597</v>
      </c>
      <c r="D71" s="1">
        <v>0.85894548340692678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16357683</v>
      </c>
      <c r="C78" s="2">
        <v>19412040</v>
      </c>
      <c r="D78" s="2">
        <v>22808951</v>
      </c>
    </row>
    <row r="79" spans="1:4" x14ac:dyDescent="0.25">
      <c r="A79" s="26" t="s">
        <v>92</v>
      </c>
      <c r="B79" s="2">
        <v>-31584932</v>
      </c>
      <c r="C79" s="2">
        <v>-25985479</v>
      </c>
      <c r="D79" s="2">
        <v>-34711176</v>
      </c>
    </row>
    <row r="80" spans="1:4" x14ac:dyDescent="0.25">
      <c r="A80" s="26" t="s">
        <v>93</v>
      </c>
      <c r="B80" s="2">
        <v>-535342</v>
      </c>
      <c r="C80" s="2">
        <v>-715490</v>
      </c>
      <c r="D80" s="2">
        <v>-167068</v>
      </c>
    </row>
    <row r="81" spans="1:4" x14ac:dyDescent="0.25">
      <c r="A81" s="26" t="s">
        <v>94</v>
      </c>
      <c r="B81" s="2">
        <v>0</v>
      </c>
      <c r="C81" s="2">
        <v>0</v>
      </c>
      <c r="D81" s="2">
        <v>0</v>
      </c>
    </row>
    <row r="82" spans="1:4" x14ac:dyDescent="0.25">
      <c r="A82" s="26" t="s">
        <v>95</v>
      </c>
      <c r="B82" s="25">
        <v>535342</v>
      </c>
      <c r="C82" s="25">
        <v>715490</v>
      </c>
      <c r="D82" s="25">
        <v>186214</v>
      </c>
    </row>
    <row r="83" spans="1:4" ht="15.95" customHeight="1" x14ac:dyDescent="0.25"/>
    <row r="84" spans="1:4" ht="15.75" x14ac:dyDescent="0.25">
      <c r="A84" s="11" t="s">
        <v>96</v>
      </c>
      <c r="B84" s="12">
        <v>2023</v>
      </c>
      <c r="C84" s="12">
        <v>2024</v>
      </c>
      <c r="D84" s="12">
        <v>2025</v>
      </c>
    </row>
    <row r="85" spans="1:4" x14ac:dyDescent="0.25">
      <c r="A85" s="26" t="s">
        <v>97</v>
      </c>
      <c r="B85" s="2">
        <v>11136769</v>
      </c>
      <c r="C85" s="2">
        <v>19550930</v>
      </c>
      <c r="D85" s="2">
        <v>13535396</v>
      </c>
    </row>
    <row r="86" spans="1:4" x14ac:dyDescent="0.25">
      <c r="A86" s="26" t="s">
        <v>98</v>
      </c>
      <c r="B86" s="2">
        <v>5656470</v>
      </c>
      <c r="C86" s="2">
        <v>14061716</v>
      </c>
      <c r="D86" s="2">
        <v>8417639</v>
      </c>
    </row>
    <row r="87" spans="1:4" x14ac:dyDescent="0.25">
      <c r="A87" s="26" t="s">
        <v>99</v>
      </c>
      <c r="B87" s="2">
        <v>5480299</v>
      </c>
      <c r="C87" s="2">
        <v>4717367</v>
      </c>
      <c r="D87" s="2">
        <v>4531153</v>
      </c>
    </row>
    <row r="88" spans="1:4" x14ac:dyDescent="0.25">
      <c r="A88" s="26" t="s">
        <v>100</v>
      </c>
      <c r="B88" s="2">
        <v>11136769</v>
      </c>
      <c r="C88" s="2">
        <v>19550930</v>
      </c>
      <c r="D88" s="2">
        <v>13535396</v>
      </c>
    </row>
    <row r="89" spans="1:4" x14ac:dyDescent="0.25">
      <c r="A89" s="26" t="s">
        <v>101</v>
      </c>
      <c r="B89" s="2">
        <v>5480299</v>
      </c>
      <c r="C89" s="2">
        <v>5489214</v>
      </c>
      <c r="D89" s="2">
        <v>5117757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5656470</v>
      </c>
      <c r="C95" s="2">
        <v>14061716</v>
      </c>
      <c r="D95" s="2">
        <v>8417639</v>
      </c>
    </row>
    <row r="96" spans="1:4" x14ac:dyDescent="0.25">
      <c r="A96" s="41" t="s">
        <v>105</v>
      </c>
      <c r="B96" s="2">
        <v>-30951940</v>
      </c>
      <c r="C96" s="2">
        <v>-25374781</v>
      </c>
      <c r="D96" s="2">
        <v>-34079987</v>
      </c>
    </row>
    <row r="97" spans="1:4" x14ac:dyDescent="0.25">
      <c r="A97" s="41" t="s">
        <v>106</v>
      </c>
      <c r="B97" s="33">
        <v>-0.18275009579367241</v>
      </c>
      <c r="C97" s="33">
        <v>-0.55416107827689232</v>
      </c>
      <c r="D97" s="33">
        <v>-0.2469965437486816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5656470</v>
      </c>
      <c r="C118" s="2">
        <v>14061716</v>
      </c>
      <c r="D118" s="2">
        <v>8417639</v>
      </c>
    </row>
    <row r="119" spans="1:4" x14ac:dyDescent="0.25">
      <c r="A119" s="26" t="s">
        <v>108</v>
      </c>
      <c r="B119" s="2">
        <v>47474669</v>
      </c>
      <c r="C119" s="2">
        <v>44687061</v>
      </c>
      <c r="D119" s="2">
        <v>57230514</v>
      </c>
    </row>
    <row r="136" spans="1:4" x14ac:dyDescent="0.25">
      <c r="A136" s="3" t="s">
        <v>109</v>
      </c>
    </row>
    <row r="138" spans="1:4" x14ac:dyDescent="0.25">
      <c r="A138" s="25"/>
      <c r="B138" s="12">
        <v>2023</v>
      </c>
      <c r="C138" s="12">
        <v>2024</v>
      </c>
      <c r="D138" s="12">
        <v>2025</v>
      </c>
    </row>
    <row r="139" spans="1:4" ht="32.1" customHeight="1" x14ac:dyDescent="0.25">
      <c r="A139" s="26" t="s">
        <v>77</v>
      </c>
      <c r="B139" s="1">
        <v>0.50790943046407799</v>
      </c>
      <c r="C139" s="1">
        <v>0.71923514635876662</v>
      </c>
      <c r="D139" s="1">
        <v>0.62189824368640567</v>
      </c>
    </row>
    <row r="140" spans="1:4" ht="30" x14ac:dyDescent="0.25">
      <c r="A140" s="14" t="s">
        <v>78</v>
      </c>
      <c r="B140" s="1">
        <v>1.0321462387362439</v>
      </c>
      <c r="C140" s="1">
        <v>2.980839947368946</v>
      </c>
      <c r="D140" s="1">
        <v>1.8577256164159539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-2.76</v>
      </c>
      <c r="C161" s="1">
        <v>-3.23</v>
      </c>
      <c r="D161" s="1">
        <v>-0.72</v>
      </c>
    </row>
    <row r="162" spans="1:4" x14ac:dyDescent="0.25">
      <c r="A162" s="26" t="s">
        <v>69</v>
      </c>
      <c r="B162" s="1">
        <v>-162.55291537235641</v>
      </c>
      <c r="C162" s="1">
        <v>-117.23306464590689</v>
      </c>
      <c r="D162" s="1">
        <v>-133.34917129236749</v>
      </c>
    </row>
    <row r="163" spans="1:4" x14ac:dyDescent="0.25">
      <c r="A163" s="26" t="s">
        <v>70</v>
      </c>
      <c r="B163" s="1">
        <v>-4.8099999999999996</v>
      </c>
      <c r="C163" s="1">
        <v>-3.66</v>
      </c>
      <c r="D163" s="1">
        <v>-1.38</v>
      </c>
    </row>
    <row r="164" spans="1:4" x14ac:dyDescent="0.25">
      <c r="A164" s="26" t="s">
        <v>71</v>
      </c>
      <c r="B164" s="1">
        <v>-9.77</v>
      </c>
      <c r="C164" s="1">
        <v>-15.17</v>
      </c>
      <c r="D164" s="1">
        <v>-4.1100000000000003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1.1927893191336649</v>
      </c>
      <c r="C185" s="1">
        <v>0.99739057452163027</v>
      </c>
      <c r="D185" s="1">
        <v>0.88966561763934049</v>
      </c>
    </row>
    <row r="186" spans="1:4" ht="30" x14ac:dyDescent="0.25">
      <c r="A186" s="14" t="s">
        <v>86</v>
      </c>
      <c r="B186" s="1">
        <v>1.0707107082685841</v>
      </c>
      <c r="C186" s="1">
        <v>0.91436635471801597</v>
      </c>
      <c r="D186" s="1">
        <v>0.85894548340692678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1682</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AF00-000000000000}"/>
  </hyperlinks>
  <pageMargins left="0.75" right="0.75" top="1" bottom="1" header="0.5" footer="0.5"/>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R218"/>
  <sheetViews>
    <sheetView workbookViewId="0">
      <selection activeCell="B7" sqref="B7"/>
    </sheetView>
  </sheetViews>
  <sheetFormatPr defaultColWidth="8.85546875" defaultRowHeight="15" x14ac:dyDescent="0.25"/>
  <cols>
    <col min="1" max="1" width="41.42578125" customWidth="1"/>
    <col min="2" max="3" width="16.140625" customWidth="1"/>
    <col min="4" max="4" width="15.7109375" customWidth="1"/>
  </cols>
  <sheetData>
    <row r="1" spans="1:4" ht="23.1" customHeight="1" x14ac:dyDescent="0.3">
      <c r="A1" s="298" t="s">
        <v>0</v>
      </c>
      <c r="B1" s="299"/>
      <c r="C1" s="299"/>
      <c r="D1" s="299"/>
    </row>
    <row r="2" spans="1:4" x14ac:dyDescent="0.25">
      <c r="A2" s="26" t="s">
        <v>1</v>
      </c>
      <c r="B2" s="30">
        <v>6589812</v>
      </c>
      <c r="C2" s="8"/>
      <c r="D2" s="9"/>
    </row>
    <row r="3" spans="1:4" x14ac:dyDescent="0.25">
      <c r="A3" s="26" t="s">
        <v>2</v>
      </c>
      <c r="B3" s="34">
        <v>4027010511534</v>
      </c>
      <c r="C3" s="23"/>
      <c r="D3" s="24"/>
    </row>
    <row r="4" spans="1:4" ht="31.35" customHeight="1" x14ac:dyDescent="0.25">
      <c r="A4" s="26" t="s">
        <v>3</v>
      </c>
      <c r="B4" s="324" t="s">
        <v>456</v>
      </c>
      <c r="C4" s="305"/>
      <c r="D4" s="306"/>
    </row>
    <row r="5" spans="1:4" x14ac:dyDescent="0.25">
      <c r="A5" s="26" t="s">
        <v>5</v>
      </c>
      <c r="B5" s="4" t="s">
        <v>1674</v>
      </c>
      <c r="C5" s="23" t="s">
        <v>1679</v>
      </c>
      <c r="D5" s="24" t="s">
        <v>821</v>
      </c>
    </row>
    <row r="6" spans="1:4" x14ac:dyDescent="0.25">
      <c r="A6" s="26" t="s">
        <v>9</v>
      </c>
      <c r="B6" s="32"/>
      <c r="C6" s="16"/>
      <c r="D6" s="29"/>
    </row>
    <row r="7" spans="1:4" x14ac:dyDescent="0.25">
      <c r="A7" s="26" t="s">
        <v>10</v>
      </c>
      <c r="B7" s="67">
        <v>40324.593055555553</v>
      </c>
      <c r="C7" s="16"/>
      <c r="D7" s="29"/>
    </row>
    <row r="8" spans="1:4" x14ac:dyDescent="0.25">
      <c r="A8" s="26" t="s">
        <v>11</v>
      </c>
      <c r="B8" s="4" t="s">
        <v>1683</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2500</v>
      </c>
      <c r="C12" s="16"/>
      <c r="D12" s="29"/>
    </row>
    <row r="13" spans="1:4" x14ac:dyDescent="0.25">
      <c r="A13" s="26" t="s">
        <v>20</v>
      </c>
      <c r="B13" s="4" t="s">
        <v>21</v>
      </c>
      <c r="C13" s="23"/>
      <c r="D13" s="24"/>
    </row>
    <row r="14" spans="1:4" x14ac:dyDescent="0.25">
      <c r="A14" s="26" t="s">
        <v>22</v>
      </c>
      <c r="B14" s="4" t="s">
        <v>1681</v>
      </c>
      <c r="C14" s="23"/>
      <c r="D14" s="24"/>
    </row>
    <row r="15" spans="1:4" x14ac:dyDescent="0.25">
      <c r="A15" s="26" t="s">
        <v>24</v>
      </c>
      <c r="B15" s="4" t="s">
        <v>1684</v>
      </c>
      <c r="C15" s="23"/>
      <c r="D15" s="24"/>
    </row>
    <row r="16" spans="1:4" x14ac:dyDescent="0.25">
      <c r="A16" s="26" t="s">
        <v>26</v>
      </c>
      <c r="B16" s="47">
        <v>2500</v>
      </c>
      <c r="C16" s="16"/>
      <c r="D16" s="29"/>
    </row>
    <row r="17" spans="1:4" x14ac:dyDescent="0.25">
      <c r="A17" s="26" t="s">
        <v>27</v>
      </c>
      <c r="B17" s="4" t="s">
        <v>21</v>
      </c>
      <c r="C17" s="23"/>
      <c r="D17" s="24"/>
    </row>
    <row r="18" spans="1:4" ht="27.6" customHeight="1" x14ac:dyDescent="0.25">
      <c r="A18" s="26" t="s">
        <v>28</v>
      </c>
      <c r="B18" s="5" t="s">
        <v>1292</v>
      </c>
      <c r="C18" s="310" t="s">
        <v>785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1685</v>
      </c>
      <c r="C21" s="25" t="s">
        <v>1686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-1.78</v>
      </c>
      <c r="C53" s="1">
        <v>0.32224626212400242</v>
      </c>
      <c r="D53" s="1">
        <v>-1.81</v>
      </c>
    </row>
    <row r="54" spans="1:4" x14ac:dyDescent="0.25">
      <c r="A54" s="26" t="s">
        <v>69</v>
      </c>
      <c r="B54" s="1">
        <v>-123.1040105687941</v>
      </c>
      <c r="C54" s="1">
        <v>-111.61725369243079</v>
      </c>
      <c r="D54" s="1">
        <v>-107.9711033290847</v>
      </c>
    </row>
    <row r="55" spans="1:4" x14ac:dyDescent="0.25">
      <c r="A55" s="26" t="s">
        <v>70</v>
      </c>
      <c r="B55" s="1">
        <v>-0.47</v>
      </c>
      <c r="C55" s="1">
        <v>9.0841819146255984E-2</v>
      </c>
      <c r="D55" s="1">
        <v>-0.67</v>
      </c>
    </row>
    <row r="56" spans="1:4" x14ac:dyDescent="0.25">
      <c r="A56" s="26" t="s">
        <v>71</v>
      </c>
      <c r="B56" s="1">
        <v>-1.03</v>
      </c>
      <c r="C56" s="1">
        <v>0.1823879829488731</v>
      </c>
      <c r="D56" s="1">
        <v>-1.31</v>
      </c>
    </row>
    <row r="57" spans="1:4" x14ac:dyDescent="0.25">
      <c r="A57" s="13" t="s">
        <v>72</v>
      </c>
      <c r="B57" s="1"/>
      <c r="C57" s="1"/>
      <c r="D57" s="1"/>
    </row>
    <row r="58" spans="1:4" x14ac:dyDescent="0.25">
      <c r="A58" s="26" t="s">
        <v>73</v>
      </c>
      <c r="B58" s="1">
        <v>9.8314279358507015</v>
      </c>
      <c r="C58" s="1">
        <v>8.7436911507126069</v>
      </c>
      <c r="D58" s="1">
        <v>13.497074280186091</v>
      </c>
    </row>
    <row r="59" spans="1:4" ht="29.45" customHeight="1" x14ac:dyDescent="0.25">
      <c r="A59" s="26" t="s">
        <v>74</v>
      </c>
      <c r="B59" s="1">
        <v>0.32428145693165461</v>
      </c>
      <c r="C59" s="1">
        <v>0.33042423431599077</v>
      </c>
      <c r="D59" s="1">
        <v>0.42288995576860378</v>
      </c>
    </row>
    <row r="60" spans="1:4" ht="30" x14ac:dyDescent="0.25">
      <c r="A60" s="14" t="s">
        <v>75</v>
      </c>
      <c r="B60" s="1">
        <v>7.2644417384577409</v>
      </c>
      <c r="C60" s="1">
        <v>3.0690269481205461</v>
      </c>
      <c r="D60" s="1">
        <v>3.757424196796888</v>
      </c>
    </row>
    <row r="61" spans="1:4" x14ac:dyDescent="0.25">
      <c r="A61" s="13" t="s">
        <v>76</v>
      </c>
      <c r="B61" s="1"/>
      <c r="C61" s="1"/>
      <c r="D61" s="1"/>
    </row>
    <row r="62" spans="1:4" ht="32.1" customHeight="1" x14ac:dyDescent="0.25">
      <c r="A62" s="26" t="s">
        <v>77</v>
      </c>
      <c r="B62" s="1">
        <v>0.17438743867842199</v>
      </c>
      <c r="C62" s="1">
        <v>0.108616213422914</v>
      </c>
      <c r="D62" s="1">
        <v>9.4748030916382231E-2</v>
      </c>
    </row>
    <row r="63" spans="1:4" ht="32.1" customHeight="1" x14ac:dyDescent="0.25">
      <c r="A63" s="14" t="s">
        <v>78</v>
      </c>
      <c r="B63" s="1">
        <v>0.38245522549691302</v>
      </c>
      <c r="C63" s="1">
        <v>0.21807458577920899</v>
      </c>
      <c r="D63" s="1">
        <v>0.1849048011548638</v>
      </c>
    </row>
    <row r="64" spans="1:4" ht="32.1" customHeight="1" x14ac:dyDescent="0.25">
      <c r="A64" s="14" t="s">
        <v>79</v>
      </c>
      <c r="B64" s="1">
        <v>-0.58830613787204677</v>
      </c>
      <c r="C64" s="1">
        <v>-0.38463471578829539</v>
      </c>
      <c r="D64" s="1">
        <v>-0.25789262724575812</v>
      </c>
    </row>
    <row r="65" spans="1:4" ht="30" x14ac:dyDescent="0.25">
      <c r="A65" s="14" t="s">
        <v>80</v>
      </c>
      <c r="B65" s="1">
        <v>-108.63246048933421</v>
      </c>
      <c r="C65" s="1">
        <v>-63.803613582712913</v>
      </c>
      <c r="D65" s="1">
        <v>-7126.892936527538</v>
      </c>
    </row>
    <row r="66" spans="1:4" x14ac:dyDescent="0.25">
      <c r="A66" s="13" t="s">
        <v>81</v>
      </c>
      <c r="B66" s="1"/>
      <c r="C66" s="1"/>
      <c r="D66" s="1"/>
    </row>
    <row r="67" spans="1:4" ht="32.1" customHeight="1" x14ac:dyDescent="0.25">
      <c r="A67" s="26" t="s">
        <v>82</v>
      </c>
      <c r="B67" s="1">
        <v>0.97852122950953146</v>
      </c>
      <c r="C67" s="1">
        <v>0.99714313274253552</v>
      </c>
      <c r="D67" s="1">
        <v>0.9723315806893591</v>
      </c>
    </row>
    <row r="68" spans="1:4" ht="30" x14ac:dyDescent="0.25">
      <c r="A68" s="14" t="s">
        <v>83</v>
      </c>
      <c r="B68" s="1">
        <v>1.845623159179558</v>
      </c>
      <c r="C68" s="1">
        <v>1.481636668663221</v>
      </c>
      <c r="D68" s="1">
        <v>105.81674487527781</v>
      </c>
    </row>
    <row r="69" spans="1:4" ht="32.1" customHeight="1" x14ac:dyDescent="0.25">
      <c r="A69" s="13" t="s">
        <v>84</v>
      </c>
      <c r="B69" s="1"/>
      <c r="C69" s="1"/>
      <c r="D69" s="1"/>
    </row>
    <row r="70" spans="1:4" ht="32.1" customHeight="1" x14ac:dyDescent="0.25">
      <c r="A70" s="14" t="s">
        <v>85</v>
      </c>
      <c r="B70" s="1">
        <v>1.111360766077276</v>
      </c>
      <c r="C70" s="1">
        <v>1.313981305968515</v>
      </c>
      <c r="D70" s="1">
        <v>1.318624027028424</v>
      </c>
    </row>
    <row r="71" spans="1:4" s="16" customFormat="1" ht="30" x14ac:dyDescent="0.25">
      <c r="A71" s="14" t="s">
        <v>86</v>
      </c>
      <c r="B71" s="1">
        <v>0.96018637549506491</v>
      </c>
      <c r="C71" s="1">
        <v>1.0524352348948689</v>
      </c>
      <c r="D71" s="1">
        <v>1.1146957570988321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1800246</v>
      </c>
      <c r="C78" s="2">
        <v>4772641</v>
      </c>
      <c r="D78" s="2">
        <v>6045900</v>
      </c>
    </row>
    <row r="79" spans="1:4" x14ac:dyDescent="0.25">
      <c r="A79" s="26" t="s">
        <v>92</v>
      </c>
      <c r="B79" s="2">
        <v>-53222410</v>
      </c>
      <c r="C79" s="2">
        <v>-47083111</v>
      </c>
      <c r="D79" s="2">
        <v>-57713579</v>
      </c>
    </row>
    <row r="80" spans="1:4" x14ac:dyDescent="0.25">
      <c r="A80" s="26" t="s">
        <v>93</v>
      </c>
      <c r="B80" s="2">
        <v>-767522</v>
      </c>
      <c r="C80" s="2">
        <v>207273</v>
      </c>
      <c r="D80" s="2">
        <v>-915318</v>
      </c>
    </row>
    <row r="81" spans="1:4" x14ac:dyDescent="0.25">
      <c r="A81" s="26" t="s">
        <v>94</v>
      </c>
      <c r="B81" s="2">
        <v>0</v>
      </c>
      <c r="C81" s="2">
        <v>135932</v>
      </c>
      <c r="D81" s="2">
        <v>0</v>
      </c>
    </row>
    <row r="82" spans="1:4" x14ac:dyDescent="0.25">
      <c r="A82" s="26" t="s">
        <v>95</v>
      </c>
      <c r="B82" s="25">
        <v>767522</v>
      </c>
      <c r="C82" s="25">
        <v>0</v>
      </c>
      <c r="D82" s="25">
        <v>965379</v>
      </c>
    </row>
    <row r="83" spans="1:4" ht="15.95" customHeight="1" x14ac:dyDescent="0.25"/>
    <row r="84" spans="1:4" ht="15.75" x14ac:dyDescent="0.25">
      <c r="A84" s="11" t="s">
        <v>96</v>
      </c>
      <c r="B84" s="12">
        <v>2023</v>
      </c>
      <c r="C84" s="12">
        <v>2024</v>
      </c>
      <c r="D84" s="12">
        <v>2025</v>
      </c>
    </row>
    <row r="85" spans="1:4" x14ac:dyDescent="0.25">
      <c r="A85" s="26" t="s">
        <v>97</v>
      </c>
      <c r="B85" s="2">
        <v>163341157</v>
      </c>
      <c r="C85" s="2">
        <v>149635929</v>
      </c>
      <c r="D85" s="2">
        <v>143562593</v>
      </c>
    </row>
    <row r="86" spans="1:4" x14ac:dyDescent="0.25">
      <c r="A86" s="26" t="s">
        <v>98</v>
      </c>
      <c r="B86" s="2">
        <v>28484646</v>
      </c>
      <c r="C86" s="2">
        <v>16252888</v>
      </c>
      <c r="D86" s="2">
        <v>13602273</v>
      </c>
    </row>
    <row r="87" spans="1:4" x14ac:dyDescent="0.25">
      <c r="A87" s="26" t="s">
        <v>99</v>
      </c>
      <c r="B87" s="2">
        <v>74478381</v>
      </c>
      <c r="C87" s="2">
        <v>74529033</v>
      </c>
      <c r="D87" s="2">
        <v>73563655</v>
      </c>
    </row>
    <row r="88" spans="1:4" x14ac:dyDescent="0.25">
      <c r="A88" s="26" t="s">
        <v>100</v>
      </c>
      <c r="B88" s="2">
        <v>163341157</v>
      </c>
      <c r="C88" s="2">
        <v>149635929</v>
      </c>
      <c r="D88" s="2">
        <v>143562593</v>
      </c>
    </row>
    <row r="89" spans="1:4" x14ac:dyDescent="0.25">
      <c r="A89" s="26" t="s">
        <v>101</v>
      </c>
      <c r="B89" s="2">
        <v>134856511</v>
      </c>
      <c r="C89" s="2">
        <v>133383041</v>
      </c>
      <c r="D89" s="2">
        <v>129960320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28484646</v>
      </c>
      <c r="C95" s="2">
        <v>16252888</v>
      </c>
      <c r="D95" s="2">
        <v>13602273</v>
      </c>
    </row>
    <row r="96" spans="1:4" x14ac:dyDescent="0.25">
      <c r="A96" s="41" t="s">
        <v>105</v>
      </c>
      <c r="B96" s="2">
        <v>-48418067</v>
      </c>
      <c r="C96" s="2">
        <v>-42255385</v>
      </c>
      <c r="D96" s="2">
        <v>-52743939</v>
      </c>
    </row>
    <row r="97" spans="1:4" x14ac:dyDescent="0.25">
      <c r="A97" s="41" t="s">
        <v>106</v>
      </c>
      <c r="B97" s="33">
        <v>-0.58830613787204677</v>
      </c>
      <c r="C97" s="33">
        <v>-0.38463471578829539</v>
      </c>
      <c r="D97" s="33">
        <v>-0.25789262724575812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28484646</v>
      </c>
      <c r="C118" s="2">
        <v>16252888</v>
      </c>
      <c r="D118" s="2">
        <v>13602273</v>
      </c>
    </row>
    <row r="119" spans="1:4" x14ac:dyDescent="0.25">
      <c r="A119" s="26" t="s">
        <v>108</v>
      </c>
      <c r="B119" s="2">
        <v>53840837</v>
      </c>
      <c r="C119" s="2">
        <v>51707607</v>
      </c>
      <c r="D119" s="2">
        <v>61995355</v>
      </c>
    </row>
    <row r="136" spans="1:4" x14ac:dyDescent="0.25">
      <c r="A136" s="3" t="s">
        <v>109</v>
      </c>
    </row>
    <row r="138" spans="1:4" x14ac:dyDescent="0.25">
      <c r="A138" s="25"/>
      <c r="B138" s="12">
        <v>2023</v>
      </c>
      <c r="C138" s="12">
        <v>2024</v>
      </c>
      <c r="D138" s="12">
        <v>2025</v>
      </c>
    </row>
    <row r="139" spans="1:4" ht="32.1" customHeight="1" x14ac:dyDescent="0.25">
      <c r="A139" s="26" t="s">
        <v>77</v>
      </c>
      <c r="B139" s="1">
        <v>0.17438743867842199</v>
      </c>
      <c r="C139" s="1">
        <v>0.108616213422914</v>
      </c>
      <c r="D139" s="1">
        <v>9.4748030916382231E-2</v>
      </c>
    </row>
    <row r="140" spans="1:4" ht="30" x14ac:dyDescent="0.25">
      <c r="A140" s="14" t="s">
        <v>78</v>
      </c>
      <c r="B140" s="1">
        <v>0.38245522549691302</v>
      </c>
      <c r="C140" s="1">
        <v>0.21807458577920899</v>
      </c>
      <c r="D140" s="1">
        <v>0.1849048011548638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-1.78</v>
      </c>
      <c r="C161" s="1">
        <v>0.32224626212400242</v>
      </c>
      <c r="D161" s="1">
        <v>-1.81</v>
      </c>
    </row>
    <row r="162" spans="1:4" x14ac:dyDescent="0.25">
      <c r="A162" s="26" t="s">
        <v>69</v>
      </c>
      <c r="B162" s="1">
        <v>-123.1040105687941</v>
      </c>
      <c r="C162" s="1">
        <v>-111.61725369243079</v>
      </c>
      <c r="D162" s="1">
        <v>-107.9711033290847</v>
      </c>
    </row>
    <row r="163" spans="1:4" x14ac:dyDescent="0.25">
      <c r="A163" s="26" t="s">
        <v>70</v>
      </c>
      <c r="B163" s="1">
        <v>-0.47</v>
      </c>
      <c r="C163" s="1">
        <v>9.0841819146255984E-2</v>
      </c>
      <c r="D163" s="1">
        <v>-0.67</v>
      </c>
    </row>
    <row r="164" spans="1:4" x14ac:dyDescent="0.25">
      <c r="A164" s="26" t="s">
        <v>71</v>
      </c>
      <c r="B164" s="1">
        <v>-1.03</v>
      </c>
      <c r="C164" s="1">
        <v>0.1823879829488731</v>
      </c>
      <c r="D164" s="1">
        <v>-1.31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1.111360766077276</v>
      </c>
      <c r="C185" s="1">
        <v>1.313981305968515</v>
      </c>
      <c r="D185" s="1">
        <v>1.318624027028424</v>
      </c>
    </row>
    <row r="186" spans="1:4" ht="30" x14ac:dyDescent="0.25">
      <c r="A186" s="14" t="s">
        <v>86</v>
      </c>
      <c r="B186" s="1">
        <v>0.96018637549506491</v>
      </c>
      <c r="C186" s="1">
        <v>1.0524352348948689</v>
      </c>
      <c r="D186" s="1">
        <v>1.1146957570988321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7569769</v>
      </c>
      <c r="C2" s="8"/>
      <c r="D2" s="9"/>
    </row>
    <row r="3" spans="1:4" x14ac:dyDescent="0.25">
      <c r="A3" s="26" t="s">
        <v>2</v>
      </c>
      <c r="B3" s="34">
        <v>4027022535358</v>
      </c>
      <c r="C3" s="23"/>
      <c r="D3" s="24"/>
    </row>
    <row r="4" spans="1:4" ht="31.35" customHeight="1" x14ac:dyDescent="0.25">
      <c r="A4" s="26" t="s">
        <v>3</v>
      </c>
      <c r="B4" s="324" t="s">
        <v>457</v>
      </c>
      <c r="C4" s="305"/>
      <c r="D4" s="306"/>
    </row>
    <row r="5" spans="1:4" x14ac:dyDescent="0.25">
      <c r="A5" s="26" t="s">
        <v>5</v>
      </c>
      <c r="B5" s="4" t="s">
        <v>1674</v>
      </c>
      <c r="C5" s="23" t="s">
        <v>1687</v>
      </c>
      <c r="D5" s="24" t="s">
        <v>1688</v>
      </c>
    </row>
    <row r="6" spans="1:4" x14ac:dyDescent="0.25">
      <c r="A6" s="26" t="s">
        <v>9</v>
      </c>
      <c r="B6" s="32"/>
      <c r="C6" s="16"/>
      <c r="D6" s="29"/>
    </row>
    <row r="7" spans="1:4" x14ac:dyDescent="0.25">
      <c r="A7" s="26" t="s">
        <v>10</v>
      </c>
      <c r="B7" s="67">
        <v>44596.676388888889</v>
      </c>
      <c r="C7" s="16"/>
      <c r="D7" s="29"/>
    </row>
    <row r="8" spans="1:4" x14ac:dyDescent="0.25">
      <c r="A8" s="26" t="s">
        <v>11</v>
      </c>
      <c r="B8" s="4" t="s">
        <v>1689</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4500000</v>
      </c>
      <c r="C12" s="16"/>
      <c r="D12" s="29"/>
    </row>
    <row r="13" spans="1:4" x14ac:dyDescent="0.25">
      <c r="A13" s="26" t="s">
        <v>20</v>
      </c>
      <c r="B13" s="4" t="s">
        <v>541</v>
      </c>
      <c r="C13" s="23"/>
      <c r="D13" s="24"/>
    </row>
    <row r="14" spans="1:4" x14ac:dyDescent="0.25">
      <c r="A14" s="26" t="s">
        <v>22</v>
      </c>
      <c r="B14" s="4" t="s">
        <v>1681</v>
      </c>
      <c r="C14" s="23"/>
      <c r="D14" s="24"/>
    </row>
    <row r="15" spans="1:4" x14ac:dyDescent="0.25">
      <c r="A15" s="26" t="s">
        <v>24</v>
      </c>
      <c r="B15" s="4" t="s">
        <v>1684</v>
      </c>
      <c r="C15" s="23"/>
      <c r="D15" s="24"/>
    </row>
    <row r="16" spans="1:4" x14ac:dyDescent="0.25">
      <c r="A16" s="26" t="s">
        <v>26</v>
      </c>
      <c r="B16" s="47">
        <v>4500000</v>
      </c>
      <c r="C16" s="16"/>
      <c r="D16" s="29"/>
    </row>
    <row r="17" spans="1:4" x14ac:dyDescent="0.25">
      <c r="A17" s="26" t="s">
        <v>27</v>
      </c>
      <c r="B17" s="4" t="s">
        <v>541</v>
      </c>
      <c r="C17" s="23"/>
      <c r="D17" s="24"/>
    </row>
    <row r="18" spans="1:4" ht="27.6" customHeight="1" x14ac:dyDescent="0.25">
      <c r="A18" s="26" t="s">
        <v>28</v>
      </c>
      <c r="B18" s="5" t="s">
        <v>841</v>
      </c>
      <c r="C18" s="310" t="s">
        <v>842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1690</v>
      </c>
      <c r="C21" s="25" t="s">
        <v>1691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ht="15.95" customHeight="1" x14ac:dyDescent="0.25">
      <c r="A37" s="179" t="s">
        <v>537</v>
      </c>
      <c r="B37" s="327"/>
      <c r="C37" s="301"/>
      <c r="D37" s="302"/>
      <c r="E37" s="16"/>
      <c r="F37" s="16"/>
      <c r="G37" s="16"/>
      <c r="H37" s="16"/>
      <c r="I37" s="16"/>
      <c r="J37" s="16"/>
      <c r="K37" s="16"/>
      <c r="L37" s="16"/>
      <c r="M37" s="16"/>
      <c r="N37" s="16"/>
      <c r="O37" s="16"/>
      <c r="P37" s="16"/>
      <c r="Q37" s="16"/>
      <c r="R37" s="16"/>
    </row>
    <row r="38" spans="1:18" ht="15.95" customHeight="1" x14ac:dyDescent="0.25">
      <c r="A38" s="179" t="s">
        <v>53</v>
      </c>
      <c r="B38" s="327"/>
      <c r="C38" s="301"/>
      <c r="D38" s="302"/>
      <c r="E38" s="16"/>
      <c r="F38" s="16"/>
      <c r="G38" s="16"/>
      <c r="H38" s="16"/>
      <c r="I38" s="16"/>
      <c r="J38" s="16"/>
      <c r="K38" s="16"/>
      <c r="L38" s="16"/>
      <c r="M38" s="16"/>
      <c r="N38" s="16"/>
      <c r="O38" s="16"/>
      <c r="P38" s="16"/>
      <c r="Q38" s="16"/>
      <c r="R38" s="16"/>
    </row>
    <row r="39" spans="1:18" ht="32.1" customHeight="1" x14ac:dyDescent="0.25">
      <c r="A39" s="179" t="s">
        <v>54</v>
      </c>
      <c r="B39" s="327"/>
      <c r="C39" s="301"/>
      <c r="D39" s="302"/>
      <c r="E39" s="16"/>
      <c r="F39" s="16"/>
      <c r="G39" s="16"/>
      <c r="H39" s="16"/>
      <c r="I39" s="16"/>
      <c r="J39" s="16"/>
      <c r="K39" s="16"/>
      <c r="L39" s="16"/>
      <c r="M39" s="16"/>
      <c r="N39" s="16"/>
      <c r="O39" s="16"/>
      <c r="P39" s="16"/>
      <c r="Q39" s="16"/>
      <c r="R39" s="16"/>
    </row>
    <row r="40" spans="1:18" ht="15.95" customHeight="1" x14ac:dyDescent="0.25">
      <c r="A40" s="179" t="s">
        <v>55</v>
      </c>
      <c r="B40" s="330"/>
      <c r="C40" s="301"/>
      <c r="D40" s="302"/>
      <c r="E40" s="16"/>
      <c r="F40" s="16"/>
      <c r="G40" s="16"/>
      <c r="H40" s="16"/>
      <c r="I40" s="16"/>
      <c r="J40" s="16"/>
      <c r="K40" s="16"/>
      <c r="L40" s="16"/>
      <c r="M40" s="16"/>
      <c r="N40" s="16"/>
      <c r="O40" s="16"/>
      <c r="P40" s="16"/>
      <c r="Q40" s="16"/>
      <c r="R40" s="16"/>
    </row>
    <row r="41" spans="1:18" x14ac:dyDescent="0.25">
      <c r="A41" s="179"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-121.34</v>
      </c>
      <c r="C53" s="1">
        <v>-69.95</v>
      </c>
      <c r="D53" s="1">
        <v>-145.33000000000001</v>
      </c>
    </row>
    <row r="54" spans="1:4" x14ac:dyDescent="0.25">
      <c r="A54" s="26" t="s">
        <v>69</v>
      </c>
      <c r="B54" s="1">
        <v>-662.22342418778942</v>
      </c>
      <c r="C54" s="1">
        <v>-612.22429618467015</v>
      </c>
      <c r="D54" s="1">
        <v>-1103.2141411148959</v>
      </c>
    </row>
    <row r="55" spans="1:4" x14ac:dyDescent="0.25">
      <c r="A55" s="26" t="s">
        <v>70</v>
      </c>
      <c r="B55" s="1">
        <v>-68.64</v>
      </c>
      <c r="C55" s="1">
        <v>-82.54</v>
      </c>
      <c r="D55" s="1">
        <v>-180.64</v>
      </c>
    </row>
    <row r="56" spans="1:4" x14ac:dyDescent="0.25">
      <c r="A56" s="26" t="s">
        <v>71</v>
      </c>
      <c r="B56" s="1">
        <v>-71.180000000000007</v>
      </c>
      <c r="C56" s="1">
        <v>-103.37</v>
      </c>
      <c r="D56" s="1">
        <v>514.17999999999995</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2.8498648614446629</v>
      </c>
      <c r="C59" s="1">
        <v>5.6473122532223199</v>
      </c>
      <c r="D59" s="1">
        <v>9.3180135882352424</v>
      </c>
    </row>
    <row r="60" spans="1:4" ht="30" x14ac:dyDescent="0.25">
      <c r="A60" s="14" t="s">
        <v>75</v>
      </c>
      <c r="B60" s="1">
        <v>3.3394722861696482</v>
      </c>
      <c r="C60" s="1">
        <v>3.707800247626909</v>
      </c>
      <c r="D60" s="1">
        <v>15.92467369083189</v>
      </c>
    </row>
    <row r="61" spans="1:4" x14ac:dyDescent="0.25">
      <c r="A61" s="13" t="s">
        <v>76</v>
      </c>
      <c r="B61" s="1"/>
      <c r="C61" s="1"/>
      <c r="D61" s="1"/>
    </row>
    <row r="62" spans="1:4" ht="32.1" customHeight="1" x14ac:dyDescent="0.25">
      <c r="A62" s="26" t="s">
        <v>77</v>
      </c>
      <c r="B62" s="1">
        <v>3.5728541477185009E-2</v>
      </c>
      <c r="C62" s="1">
        <v>0.20149465856582829</v>
      </c>
      <c r="D62" s="1">
        <v>1.3513112448172511</v>
      </c>
    </row>
    <row r="63" spans="1:4" ht="32.1" customHeight="1" x14ac:dyDescent="0.25">
      <c r="A63" s="14" t="s">
        <v>78</v>
      </c>
      <c r="B63" s="1">
        <v>3.7052368564261161E-2</v>
      </c>
      <c r="C63" s="1">
        <v>0.25233977546590952</v>
      </c>
      <c r="D63" s="1">
        <v>-3.8464787699015801</v>
      </c>
    </row>
    <row r="64" spans="1:4" ht="32.1" customHeight="1" x14ac:dyDescent="0.25">
      <c r="A64" s="14" t="s">
        <v>79</v>
      </c>
      <c r="B64" s="1">
        <v>-1.0076657270585151E-2</v>
      </c>
      <c r="C64" s="1">
        <v>-2.9322694120238309E-2</v>
      </c>
      <c r="D64" s="1">
        <v>-0.1034905085548123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0.84080924950932268</v>
      </c>
      <c r="C67" s="1">
        <v>0.90178696298041683</v>
      </c>
      <c r="D67" s="1">
        <v>0.8792140539649721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11.488995858054411</v>
      </c>
      <c r="C70" s="1">
        <v>1.4681707410836959</v>
      </c>
      <c r="D70" s="1">
        <v>0.27511596876495881</v>
      </c>
    </row>
    <row r="71" spans="1:4" s="16" customFormat="1" ht="30" x14ac:dyDescent="0.25">
      <c r="A71" s="14" t="s">
        <v>86</v>
      </c>
      <c r="B71" s="1">
        <v>9.7965856934960254</v>
      </c>
      <c r="C71" s="1">
        <v>0.37888568343568119</v>
      </c>
      <c r="D71" s="1">
        <v>5.4927457643129569E-2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1414350</v>
      </c>
      <c r="C78" s="2">
        <v>1751880</v>
      </c>
      <c r="D78" s="2">
        <v>1012650</v>
      </c>
    </row>
    <row r="79" spans="1:4" x14ac:dyDescent="0.25">
      <c r="A79" s="26" t="s">
        <v>92</v>
      </c>
      <c r="B79" s="2">
        <v>-9366157</v>
      </c>
      <c r="C79" s="2">
        <v>-10725435</v>
      </c>
      <c r="D79" s="2">
        <v>-11171698</v>
      </c>
    </row>
    <row r="80" spans="1:4" x14ac:dyDescent="0.25">
      <c r="A80" s="26" t="s">
        <v>93</v>
      </c>
      <c r="B80" s="2">
        <v>-1716157</v>
      </c>
      <c r="C80" s="2">
        <v>-1225435</v>
      </c>
      <c r="D80" s="2">
        <v>-1471698</v>
      </c>
    </row>
    <row r="81" spans="1:4" x14ac:dyDescent="0.25">
      <c r="A81" s="26" t="s">
        <v>94</v>
      </c>
      <c r="B81" s="2">
        <v>0</v>
      </c>
      <c r="C81" s="2">
        <v>0</v>
      </c>
      <c r="D81" s="2">
        <v>0</v>
      </c>
    </row>
    <row r="82" spans="1:4" x14ac:dyDescent="0.25">
      <c r="A82" s="26" t="s">
        <v>95</v>
      </c>
      <c r="B82" s="25">
        <v>1716157</v>
      </c>
      <c r="C82" s="25">
        <v>1225435</v>
      </c>
      <c r="D82" s="25">
        <v>1471698</v>
      </c>
    </row>
    <row r="83" spans="1:4" ht="15.95" customHeight="1" x14ac:dyDescent="0.25"/>
    <row r="84" spans="1:4" ht="15.75" x14ac:dyDescent="0.25">
      <c r="A84" s="11" t="s">
        <v>96</v>
      </c>
      <c r="B84" s="12">
        <v>2023</v>
      </c>
      <c r="C84" s="12">
        <v>2024</v>
      </c>
      <c r="D84" s="12">
        <v>2025</v>
      </c>
    </row>
    <row r="85" spans="1:4" x14ac:dyDescent="0.25">
      <c r="A85" s="26" t="s">
        <v>97</v>
      </c>
      <c r="B85" s="2">
        <v>2500242</v>
      </c>
      <c r="C85" s="2">
        <v>1484620</v>
      </c>
      <c r="D85" s="2">
        <v>814722</v>
      </c>
    </row>
    <row r="86" spans="1:4" x14ac:dyDescent="0.25">
      <c r="A86" s="26" t="s">
        <v>98</v>
      </c>
      <c r="B86" s="2">
        <v>89330</v>
      </c>
      <c r="C86" s="2">
        <v>299143</v>
      </c>
      <c r="D86" s="2">
        <v>1100943</v>
      </c>
    </row>
    <row r="87" spans="1:4" x14ac:dyDescent="0.25">
      <c r="A87" s="26" t="s">
        <v>99</v>
      </c>
      <c r="B87" s="2">
        <v>2410912</v>
      </c>
      <c r="C87" s="2">
        <v>1185477</v>
      </c>
      <c r="D87" s="2">
        <v>-286221</v>
      </c>
    </row>
    <row r="88" spans="1:4" x14ac:dyDescent="0.25">
      <c r="A88" s="26" t="s">
        <v>100</v>
      </c>
      <c r="B88" s="2">
        <v>2500242</v>
      </c>
      <c r="C88" s="2">
        <v>1484620</v>
      </c>
      <c r="D88" s="2">
        <v>814722</v>
      </c>
    </row>
    <row r="89" spans="1:4" x14ac:dyDescent="0.25">
      <c r="A89" s="26" t="s">
        <v>101</v>
      </c>
      <c r="B89" s="2">
        <v>2410912</v>
      </c>
      <c r="C89" s="2">
        <v>1185477</v>
      </c>
      <c r="D89" s="2">
        <v>-286221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89330</v>
      </c>
      <c r="C95" s="2">
        <v>299143</v>
      </c>
      <c r="D95" s="2">
        <v>1100943</v>
      </c>
    </row>
    <row r="96" spans="1:4" x14ac:dyDescent="0.25">
      <c r="A96" s="41" t="s">
        <v>105</v>
      </c>
      <c r="B96" s="2">
        <v>-8865043</v>
      </c>
      <c r="C96" s="2">
        <v>-10201757</v>
      </c>
      <c r="D96" s="2">
        <v>-10638106</v>
      </c>
    </row>
    <row r="97" spans="1:4" x14ac:dyDescent="0.25">
      <c r="A97" s="41" t="s">
        <v>106</v>
      </c>
      <c r="B97" s="33">
        <v>-1.0076657270585151E-2</v>
      </c>
      <c r="C97" s="33">
        <v>-2.9322694120238309E-2</v>
      </c>
      <c r="D97" s="33">
        <v>-0.1034905085548123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89330</v>
      </c>
      <c r="C118" s="2">
        <v>299143</v>
      </c>
      <c r="D118" s="2">
        <v>1100943</v>
      </c>
    </row>
    <row r="119" spans="1:4" x14ac:dyDescent="0.25">
      <c r="A119" s="26" t="s">
        <v>108</v>
      </c>
      <c r="B119" s="2">
        <v>9064350</v>
      </c>
      <c r="C119" s="2">
        <v>11251880</v>
      </c>
      <c r="D119" s="2">
        <v>10712650</v>
      </c>
    </row>
    <row r="136" spans="1:4" x14ac:dyDescent="0.25">
      <c r="A136" s="3" t="s">
        <v>109</v>
      </c>
    </row>
    <row r="138" spans="1:4" x14ac:dyDescent="0.25">
      <c r="A138" s="25"/>
      <c r="B138" s="12">
        <v>2023</v>
      </c>
      <c r="C138" s="12">
        <v>2024</v>
      </c>
      <c r="D138" s="12">
        <v>2025</v>
      </c>
    </row>
    <row r="139" spans="1:4" ht="32.1" customHeight="1" x14ac:dyDescent="0.25">
      <c r="A139" s="26" t="s">
        <v>77</v>
      </c>
      <c r="B139" s="1">
        <v>3.5728541477185009E-2</v>
      </c>
      <c r="C139" s="1">
        <v>0.20149465856582829</v>
      </c>
      <c r="D139" s="1">
        <v>1.3513112448172511</v>
      </c>
    </row>
    <row r="140" spans="1:4" ht="30" x14ac:dyDescent="0.25">
      <c r="A140" s="14" t="s">
        <v>78</v>
      </c>
      <c r="B140" s="1">
        <v>3.7052368564261161E-2</v>
      </c>
      <c r="C140" s="1">
        <v>0.25233977546590952</v>
      </c>
      <c r="D140" s="1">
        <v>-3.8464787699015801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-121.34</v>
      </c>
      <c r="C161" s="1">
        <v>-69.95</v>
      </c>
      <c r="D161" s="1">
        <v>-145.33000000000001</v>
      </c>
    </row>
    <row r="162" spans="1:4" x14ac:dyDescent="0.25">
      <c r="A162" s="26" t="s">
        <v>69</v>
      </c>
      <c r="B162" s="1">
        <v>-662.22342418778942</v>
      </c>
      <c r="C162" s="1">
        <v>-612.22429618467015</v>
      </c>
      <c r="D162" s="1">
        <v>-1103.2141411148959</v>
      </c>
    </row>
    <row r="163" spans="1:4" x14ac:dyDescent="0.25">
      <c r="A163" s="26" t="s">
        <v>70</v>
      </c>
      <c r="B163" s="1">
        <v>-68.64</v>
      </c>
      <c r="C163" s="1">
        <v>-82.54</v>
      </c>
      <c r="D163" s="1">
        <v>-180.64</v>
      </c>
    </row>
    <row r="164" spans="1:4" x14ac:dyDescent="0.25">
      <c r="A164" s="26" t="s">
        <v>71</v>
      </c>
      <c r="B164" s="1">
        <v>-71.180000000000007</v>
      </c>
      <c r="C164" s="1">
        <v>-103.37</v>
      </c>
      <c r="D164" s="1">
        <v>514.17999999999995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11.488995858054411</v>
      </c>
      <c r="C185" s="1">
        <v>1.4681707410836959</v>
      </c>
      <c r="D185" s="1">
        <v>0.27511596876495881</v>
      </c>
    </row>
    <row r="186" spans="1:4" ht="30" x14ac:dyDescent="0.25">
      <c r="A186" s="14" t="s">
        <v>86</v>
      </c>
      <c r="B186" s="1">
        <v>9.7965856934960254</v>
      </c>
      <c r="C186" s="1">
        <v>0.37888568343568119</v>
      </c>
      <c r="D186" s="1">
        <v>5.4927457643129569E-2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7668090</v>
      </c>
      <c r="C2" s="8"/>
      <c r="D2" s="9"/>
    </row>
    <row r="3" spans="1:4" x14ac:dyDescent="0.25">
      <c r="A3" s="26" t="s">
        <v>2</v>
      </c>
      <c r="B3" s="34">
        <v>4027023537672</v>
      </c>
      <c r="C3" s="23"/>
      <c r="D3" s="24"/>
    </row>
    <row r="4" spans="1:4" ht="31.35" customHeight="1" x14ac:dyDescent="0.25">
      <c r="A4" s="26" t="s">
        <v>3</v>
      </c>
      <c r="B4" s="324" t="s">
        <v>458</v>
      </c>
      <c r="C4" s="305"/>
      <c r="D4" s="306"/>
    </row>
    <row r="5" spans="1:4" x14ac:dyDescent="0.25">
      <c r="A5" s="26" t="s">
        <v>5</v>
      </c>
      <c r="B5" s="4" t="s">
        <v>1674</v>
      </c>
      <c r="C5" s="23" t="s">
        <v>1679</v>
      </c>
      <c r="D5" s="24" t="s">
        <v>821</v>
      </c>
    </row>
    <row r="6" spans="1:4" x14ac:dyDescent="0.25">
      <c r="A6" s="26" t="s">
        <v>9</v>
      </c>
      <c r="B6" s="32"/>
      <c r="C6" s="16"/>
      <c r="D6" s="29"/>
    </row>
    <row r="7" spans="1:4" x14ac:dyDescent="0.25">
      <c r="A7" s="26" t="s">
        <v>10</v>
      </c>
      <c r="B7" s="67">
        <v>45015.655555555553</v>
      </c>
      <c r="C7" s="16"/>
      <c r="D7" s="29"/>
    </row>
    <row r="8" spans="1:4" x14ac:dyDescent="0.25">
      <c r="A8" s="26" t="s">
        <v>11</v>
      </c>
      <c r="B8" s="4" t="s">
        <v>1692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300000</v>
      </c>
      <c r="C12" s="16"/>
      <c r="D12" s="29"/>
    </row>
    <row r="13" spans="1:4" x14ac:dyDescent="0.25">
      <c r="A13" s="26" t="s">
        <v>20</v>
      </c>
      <c r="B13" s="4" t="s">
        <v>541</v>
      </c>
      <c r="C13" s="23"/>
      <c r="D13" s="24"/>
    </row>
    <row r="14" spans="1:4" x14ac:dyDescent="0.25">
      <c r="A14" s="26" t="s">
        <v>22</v>
      </c>
      <c r="B14" s="4" t="s">
        <v>1681</v>
      </c>
      <c r="C14" s="23"/>
      <c r="D14" s="24"/>
    </row>
    <row r="15" spans="1:4" x14ac:dyDescent="0.25">
      <c r="A15" s="26" t="s">
        <v>24</v>
      </c>
      <c r="B15" s="4" t="s">
        <v>1684</v>
      </c>
      <c r="C15" s="23"/>
      <c r="D15" s="24"/>
    </row>
    <row r="16" spans="1:4" x14ac:dyDescent="0.25">
      <c r="A16" s="26" t="s">
        <v>26</v>
      </c>
      <c r="B16" s="47">
        <v>300000</v>
      </c>
      <c r="C16" s="16"/>
      <c r="D16" s="29"/>
    </row>
    <row r="17" spans="1:4" x14ac:dyDescent="0.25">
      <c r="A17" s="26" t="s">
        <v>27</v>
      </c>
      <c r="B17" s="4" t="s">
        <v>541</v>
      </c>
      <c r="C17" s="23"/>
      <c r="D17" s="24"/>
    </row>
    <row r="18" spans="1:4" ht="27.6" customHeight="1" x14ac:dyDescent="0.25">
      <c r="A18" s="26" t="s">
        <v>28</v>
      </c>
      <c r="B18" s="5" t="s">
        <v>668</v>
      </c>
      <c r="C18" s="310" t="s">
        <v>669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1693</v>
      </c>
      <c r="C21" s="25" t="s">
        <v>1694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ht="15.95" customHeight="1" x14ac:dyDescent="0.25">
      <c r="A37" s="179" t="s">
        <v>523</v>
      </c>
      <c r="B37" s="327"/>
      <c r="C37" s="301"/>
      <c r="D37" s="302"/>
      <c r="E37" s="16"/>
      <c r="F37" s="16"/>
      <c r="G37" s="16"/>
      <c r="H37" s="16"/>
      <c r="I37" s="16"/>
      <c r="J37" s="16"/>
      <c r="K37" s="16"/>
      <c r="L37" s="16"/>
      <c r="M37" s="16"/>
      <c r="N37" s="16"/>
      <c r="O37" s="16"/>
      <c r="P37" s="16"/>
      <c r="Q37" s="16"/>
      <c r="R37" s="16"/>
    </row>
    <row r="38" spans="1:18" ht="15.95" customHeight="1" x14ac:dyDescent="0.25">
      <c r="A38" s="179" t="s">
        <v>53</v>
      </c>
      <c r="B38" s="327"/>
      <c r="C38" s="301"/>
      <c r="D38" s="302"/>
      <c r="E38" s="16"/>
      <c r="F38" s="16"/>
      <c r="G38" s="16"/>
      <c r="H38" s="16"/>
      <c r="I38" s="16"/>
      <c r="J38" s="16"/>
      <c r="K38" s="16"/>
      <c r="L38" s="16"/>
      <c r="M38" s="16"/>
      <c r="N38" s="16"/>
      <c r="O38" s="16"/>
      <c r="P38" s="16"/>
      <c r="Q38" s="16"/>
      <c r="R38" s="16"/>
    </row>
    <row r="39" spans="1:18" ht="32.1" customHeight="1" x14ac:dyDescent="0.25">
      <c r="A39" s="179" t="s">
        <v>54</v>
      </c>
      <c r="B39" s="327"/>
      <c r="C39" s="301"/>
      <c r="D39" s="302"/>
      <c r="E39" s="16"/>
      <c r="F39" s="16"/>
      <c r="G39" s="16"/>
      <c r="H39" s="16"/>
      <c r="I39" s="16"/>
      <c r="J39" s="16"/>
      <c r="K39" s="16"/>
      <c r="L39" s="16"/>
      <c r="M39" s="16"/>
      <c r="N39" s="16"/>
      <c r="O39" s="16"/>
      <c r="P39" s="16"/>
      <c r="Q39" s="16"/>
      <c r="R39" s="16"/>
    </row>
    <row r="40" spans="1:18" ht="15.95" customHeight="1" x14ac:dyDescent="0.25">
      <c r="A40" s="179" t="s">
        <v>55</v>
      </c>
      <c r="B40" s="330"/>
      <c r="C40" s="301"/>
      <c r="D40" s="302"/>
      <c r="E40" s="16"/>
      <c r="F40" s="16"/>
      <c r="G40" s="16"/>
      <c r="H40" s="16"/>
      <c r="I40" s="16"/>
      <c r="J40" s="16"/>
      <c r="K40" s="16"/>
      <c r="L40" s="16"/>
      <c r="M40" s="16"/>
      <c r="N40" s="16"/>
      <c r="O40" s="16"/>
      <c r="P40" s="16"/>
      <c r="Q40" s="16"/>
      <c r="R40" s="16"/>
    </row>
    <row r="41" spans="1:18" x14ac:dyDescent="0.25">
      <c r="A41" s="179"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c r="C53" s="1"/>
      <c r="D53" s="1">
        <v>-28.49</v>
      </c>
    </row>
    <row r="54" spans="1:4" x14ac:dyDescent="0.25">
      <c r="A54" s="26" t="s">
        <v>69</v>
      </c>
      <c r="B54" s="1"/>
      <c r="C54" s="1"/>
      <c r="D54" s="1">
        <v>-429.57746757055401</v>
      </c>
    </row>
    <row r="55" spans="1:4" x14ac:dyDescent="0.25">
      <c r="A55" s="26" t="s">
        <v>70</v>
      </c>
      <c r="B55" s="1"/>
      <c r="C55" s="1"/>
      <c r="D55" s="1">
        <v>-0.97</v>
      </c>
    </row>
    <row r="56" spans="1:4" x14ac:dyDescent="0.25">
      <c r="A56" s="26" t="s">
        <v>71</v>
      </c>
      <c r="B56" s="1"/>
      <c r="C56" s="1"/>
      <c r="D56" s="1">
        <v>108.02</v>
      </c>
    </row>
    <row r="57" spans="1:4" x14ac:dyDescent="0.25">
      <c r="A57" s="13" t="s">
        <v>72</v>
      </c>
      <c r="B57" s="1"/>
      <c r="C57" s="1"/>
      <c r="D57" s="1"/>
    </row>
    <row r="58" spans="1:4" x14ac:dyDescent="0.25">
      <c r="A58" s="26" t="s">
        <v>73</v>
      </c>
      <c r="B58" s="1" t="e">
        <v>#DIV/0!</v>
      </c>
      <c r="C58" s="1">
        <v>0</v>
      </c>
      <c r="D58" s="1">
        <v>0.97176820208023773</v>
      </c>
    </row>
    <row r="59" spans="1:4" ht="29.45" customHeight="1" x14ac:dyDescent="0.25">
      <c r="A59" s="26" t="s">
        <v>74</v>
      </c>
      <c r="B59" s="1">
        <v>1.1091763733384801</v>
      </c>
      <c r="C59" s="1">
        <v>0.117991052734102</v>
      </c>
      <c r="D59" s="1">
        <v>0.1637990647443664</v>
      </c>
    </row>
    <row r="60" spans="1:4" ht="30" x14ac:dyDescent="0.25">
      <c r="A60" s="14" t="s">
        <v>75</v>
      </c>
      <c r="B60" s="1" t="e">
        <v>#DIV/0!</v>
      </c>
      <c r="C60" s="1" t="e">
        <v>#DIV/0!</v>
      </c>
      <c r="D60" s="1">
        <v>14.40765824592285</v>
      </c>
    </row>
    <row r="61" spans="1:4" x14ac:dyDescent="0.25">
      <c r="A61" s="13" t="s">
        <v>76</v>
      </c>
      <c r="B61" s="1"/>
      <c r="C61" s="1"/>
      <c r="D61" s="1"/>
    </row>
    <row r="62" spans="1:4" ht="32.1" customHeight="1" x14ac:dyDescent="0.25">
      <c r="A62" s="26" t="s">
        <v>77</v>
      </c>
      <c r="B62" s="1">
        <v>0.13983013808543829</v>
      </c>
      <c r="C62" s="1">
        <v>0.92247187850101675</v>
      </c>
      <c r="D62" s="1">
        <v>0.86923430708762206</v>
      </c>
    </row>
    <row r="63" spans="1:4" ht="32.1" customHeight="1" x14ac:dyDescent="0.25">
      <c r="A63" s="14" t="s">
        <v>78</v>
      </c>
      <c r="B63" s="1">
        <v>0.92247666666666661</v>
      </c>
      <c r="C63" s="1">
        <v>1371.3200566666669</v>
      </c>
      <c r="D63" s="1">
        <v>-96.40121858233762</v>
      </c>
    </row>
    <row r="64" spans="1:4" ht="32.1" customHeight="1" x14ac:dyDescent="0.25">
      <c r="A64" s="14" t="s">
        <v>79</v>
      </c>
      <c r="B64" s="1">
        <v>-0.25213327915481509</v>
      </c>
      <c r="C64" s="1">
        <v>-29.231178942376719</v>
      </c>
      <c r="D64" s="1">
        <v>-15.67947932396191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v>
      </c>
      <c r="C67" s="1">
        <v>1</v>
      </c>
      <c r="D67" s="1">
        <v>0.94084368217826364</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6.7549531514798931</v>
      </c>
      <c r="C70" s="1">
        <v>0.16860920897053799</v>
      </c>
      <c r="D70" s="1">
        <v>0.20060227430041641</v>
      </c>
    </row>
    <row r="71" spans="1:4" s="16" customFormat="1" ht="30" x14ac:dyDescent="0.25">
      <c r="A71" s="14" t="s">
        <v>86</v>
      </c>
      <c r="B71" s="1">
        <v>6.7549531514798931</v>
      </c>
      <c r="C71" s="1">
        <v>0.16802582947709971</v>
      </c>
      <c r="D71" s="1">
        <v>0.2003718979719171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14019585</v>
      </c>
    </row>
    <row r="79" spans="1:4" x14ac:dyDescent="0.25">
      <c r="A79" s="26" t="s">
        <v>92</v>
      </c>
      <c r="B79" s="2">
        <v>-1097606</v>
      </c>
      <c r="C79" s="2">
        <v>-26427074</v>
      </c>
      <c r="D79" s="2">
        <v>-60899243</v>
      </c>
    </row>
    <row r="80" spans="1:4" x14ac:dyDescent="0.25">
      <c r="A80" s="26" t="s">
        <v>93</v>
      </c>
      <c r="B80" s="2">
        <v>0</v>
      </c>
      <c r="C80" s="2">
        <v>0</v>
      </c>
      <c r="D80" s="2">
        <v>-4039099</v>
      </c>
    </row>
    <row r="81" spans="1:4" x14ac:dyDescent="0.25">
      <c r="A81" s="26" t="s">
        <v>94</v>
      </c>
      <c r="B81" s="2">
        <v>0</v>
      </c>
      <c r="C81" s="2">
        <v>0</v>
      </c>
      <c r="D81" s="2">
        <v>0</v>
      </c>
    </row>
    <row r="82" spans="1:4" x14ac:dyDescent="0.25">
      <c r="A82" s="26" t="s">
        <v>95</v>
      </c>
      <c r="B82" s="25">
        <v>0</v>
      </c>
      <c r="C82" s="25">
        <v>0</v>
      </c>
      <c r="D82" s="25">
        <v>4039099</v>
      </c>
    </row>
    <row r="83" spans="1:4" ht="15.95" customHeight="1" x14ac:dyDescent="0.25"/>
    <row r="84" spans="1:4" ht="15.75" x14ac:dyDescent="0.25">
      <c r="A84" s="11" t="s">
        <v>96</v>
      </c>
      <c r="B84" s="12">
        <v>2023</v>
      </c>
      <c r="C84" s="12">
        <v>2024</v>
      </c>
      <c r="D84" s="12">
        <v>2025</v>
      </c>
    </row>
    <row r="85" spans="1:4" x14ac:dyDescent="0.25">
      <c r="A85" s="26" t="s">
        <v>97</v>
      </c>
      <c r="B85" s="2">
        <v>1979137</v>
      </c>
      <c r="C85" s="2">
        <v>445971337</v>
      </c>
      <c r="D85" s="2">
        <v>414679560</v>
      </c>
    </row>
    <row r="86" spans="1:4" x14ac:dyDescent="0.25">
      <c r="A86" s="26" t="s">
        <v>98</v>
      </c>
      <c r="B86" s="2">
        <v>276743</v>
      </c>
      <c r="C86" s="2">
        <v>411396017</v>
      </c>
      <c r="D86" s="2">
        <v>360453700</v>
      </c>
    </row>
    <row r="87" spans="1:4" x14ac:dyDescent="0.25">
      <c r="A87" s="26" t="s">
        <v>99</v>
      </c>
      <c r="B87" s="2">
        <v>300000</v>
      </c>
      <c r="C87" s="2">
        <v>300000</v>
      </c>
      <c r="D87" s="2">
        <v>-3739099</v>
      </c>
    </row>
    <row r="88" spans="1:4" x14ac:dyDescent="0.25">
      <c r="A88" s="26" t="s">
        <v>100</v>
      </c>
      <c r="B88" s="2">
        <v>1979137</v>
      </c>
      <c r="C88" s="2">
        <v>445971337</v>
      </c>
      <c r="D88" s="2">
        <v>414679560</v>
      </c>
    </row>
    <row r="89" spans="1:4" x14ac:dyDescent="0.25">
      <c r="A89" s="26" t="s">
        <v>101</v>
      </c>
      <c r="B89" s="2">
        <v>1702394</v>
      </c>
      <c r="C89" s="2">
        <v>34575320</v>
      </c>
      <c r="D89" s="2">
        <v>54225860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276743</v>
      </c>
      <c r="C95" s="2">
        <v>411396017</v>
      </c>
      <c r="D95" s="2">
        <v>360453700</v>
      </c>
    </row>
    <row r="96" spans="1:4" x14ac:dyDescent="0.25">
      <c r="A96" s="41" t="s">
        <v>105</v>
      </c>
      <c r="B96" s="2">
        <v>-1097606</v>
      </c>
      <c r="C96" s="2">
        <v>-14073877</v>
      </c>
      <c r="D96" s="2">
        <v>-22988882</v>
      </c>
    </row>
    <row r="97" spans="1:4" x14ac:dyDescent="0.25">
      <c r="A97" s="41" t="s">
        <v>106</v>
      </c>
      <c r="B97" s="33">
        <v>-0.25213327915481509</v>
      </c>
      <c r="C97" s="33">
        <v>-29.231178942376719</v>
      </c>
      <c r="D97" s="33">
        <v>-15.67947932396191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276743</v>
      </c>
      <c r="C118" s="2">
        <v>411396017</v>
      </c>
      <c r="D118" s="2">
        <v>360453700</v>
      </c>
    </row>
    <row r="119" spans="1:4" x14ac:dyDescent="0.25">
      <c r="A119" s="26" t="s">
        <v>108</v>
      </c>
      <c r="B119" s="2">
        <v>1097606</v>
      </c>
      <c r="C119" s="2">
        <v>26427074</v>
      </c>
      <c r="D119" s="2">
        <v>70486906</v>
      </c>
    </row>
    <row r="136" spans="1:4" x14ac:dyDescent="0.25">
      <c r="A136" s="3" t="s">
        <v>109</v>
      </c>
    </row>
    <row r="138" spans="1:4" x14ac:dyDescent="0.25">
      <c r="A138" s="25"/>
      <c r="B138" s="12">
        <v>2023</v>
      </c>
      <c r="C138" s="12">
        <v>2024</v>
      </c>
      <c r="D138" s="12">
        <v>2025</v>
      </c>
    </row>
    <row r="139" spans="1:4" ht="32.1" customHeight="1" x14ac:dyDescent="0.25">
      <c r="A139" s="26" t="s">
        <v>77</v>
      </c>
      <c r="B139" s="1">
        <v>0.13983013808543829</v>
      </c>
      <c r="C139" s="1">
        <v>0.92247187850101675</v>
      </c>
      <c r="D139" s="1">
        <v>0.86923430708762206</v>
      </c>
    </row>
    <row r="140" spans="1:4" ht="30" x14ac:dyDescent="0.25">
      <c r="A140" s="14" t="s">
        <v>78</v>
      </c>
      <c r="B140" s="1">
        <v>0.92247666666666661</v>
      </c>
      <c r="C140" s="1">
        <v>1371.3200566666669</v>
      </c>
      <c r="D140" s="1">
        <v>-96.40121858233762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c r="C161" s="1"/>
      <c r="D161" s="1">
        <v>-28.49</v>
      </c>
    </row>
    <row r="162" spans="1:4" x14ac:dyDescent="0.25">
      <c r="A162" s="26" t="s">
        <v>69</v>
      </c>
      <c r="B162" s="1"/>
      <c r="C162" s="1"/>
      <c r="D162" s="1">
        <v>-429.57746757055401</v>
      </c>
    </row>
    <row r="163" spans="1:4" x14ac:dyDescent="0.25">
      <c r="A163" s="26" t="s">
        <v>70</v>
      </c>
      <c r="B163" s="1"/>
      <c r="C163" s="1"/>
      <c r="D163" s="1">
        <v>-0.97</v>
      </c>
    </row>
    <row r="164" spans="1:4" x14ac:dyDescent="0.25">
      <c r="A164" s="26" t="s">
        <v>71</v>
      </c>
      <c r="B164" s="1"/>
      <c r="C164" s="1"/>
      <c r="D164" s="1">
        <v>108.02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6.7549531514798931</v>
      </c>
      <c r="C185" s="1">
        <v>0.16860920897053799</v>
      </c>
      <c r="D185" s="1">
        <v>0.20060227430041641</v>
      </c>
    </row>
    <row r="186" spans="1:4" ht="30" x14ac:dyDescent="0.25">
      <c r="A186" s="14" t="s">
        <v>86</v>
      </c>
      <c r="B186" s="1">
        <v>6.7549531514798931</v>
      </c>
      <c r="C186" s="1">
        <v>0.16802582947709971</v>
      </c>
      <c r="D186" s="1">
        <v>0.2003718979719171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1695</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200-000000000000}"/>
  </hyperlinks>
  <pageMargins left="0.75" right="0.75" top="1" bottom="1" header="0.5" footer="0.5"/>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221"/>
  <sheetViews>
    <sheetView topLeftCell="A152" workbookViewId="0">
      <selection activeCell="C175" sqref="C175"/>
    </sheetView>
  </sheetViews>
  <sheetFormatPr defaultColWidth="8.85546875" defaultRowHeight="15" x14ac:dyDescent="0.25"/>
  <cols>
    <col min="1" max="1" width="41.42578125" customWidth="1"/>
    <col min="2" max="2" width="14.42578125" customWidth="1"/>
    <col min="3" max="3" width="19.42578125" customWidth="1"/>
    <col min="4" max="4" width="12.140625" customWidth="1"/>
    <col min="6" max="6" width="18" customWidth="1"/>
    <col min="9" max="9" width="12.85546875" customWidth="1"/>
  </cols>
  <sheetData>
    <row r="1" spans="1:33" ht="23.1" customHeight="1" x14ac:dyDescent="0.3">
      <c r="A1" s="298" t="s">
        <v>0</v>
      </c>
      <c r="B1" s="299"/>
      <c r="C1" s="299"/>
      <c r="D1" s="299"/>
      <c r="E1" s="89"/>
      <c r="G1" s="72"/>
      <c r="H1" s="72"/>
      <c r="U1" s="72"/>
      <c r="V1" s="72"/>
      <c r="W1" s="72"/>
      <c r="X1" s="72"/>
      <c r="Y1" s="72"/>
      <c r="Z1" s="72" t="s">
        <v>625</v>
      </c>
      <c r="AA1" s="72" t="s">
        <v>626</v>
      </c>
      <c r="AB1" s="73">
        <v>42607.489583333343</v>
      </c>
      <c r="AC1" s="72">
        <v>101798992</v>
      </c>
      <c r="AD1" s="72">
        <v>144159317</v>
      </c>
      <c r="AE1" s="72">
        <v>0</v>
      </c>
      <c r="AF1" s="72">
        <v>42360325</v>
      </c>
      <c r="AG1" s="74">
        <v>6</v>
      </c>
    </row>
    <row r="2" spans="1:33" x14ac:dyDescent="0.25">
      <c r="A2" s="26" t="s">
        <v>1</v>
      </c>
      <c r="B2" s="30">
        <v>7145900</v>
      </c>
      <c r="C2" s="8"/>
      <c r="D2" s="9"/>
    </row>
    <row r="3" spans="1:33" x14ac:dyDescent="0.25">
      <c r="A3" s="26" t="s">
        <v>2</v>
      </c>
      <c r="B3" s="90">
        <v>4002016547201</v>
      </c>
      <c r="C3" s="23"/>
      <c r="D3" s="24"/>
    </row>
    <row r="4" spans="1:33" ht="31.35" customHeight="1" x14ac:dyDescent="0.25">
      <c r="A4" s="26" t="s">
        <v>3</v>
      </c>
      <c r="B4" s="324" t="s">
        <v>148</v>
      </c>
      <c r="C4" s="305"/>
      <c r="D4" s="306"/>
    </row>
    <row r="5" spans="1:33" ht="15.95" customHeight="1" x14ac:dyDescent="0.25">
      <c r="A5" s="26" t="s">
        <v>5</v>
      </c>
      <c r="B5" s="66" t="s">
        <v>551</v>
      </c>
      <c r="C5" s="91" t="s">
        <v>627</v>
      </c>
      <c r="D5" s="66" t="s">
        <v>628</v>
      </c>
      <c r="E5" s="66"/>
    </row>
    <row r="6" spans="1:33" x14ac:dyDescent="0.25">
      <c r="A6" s="26" t="s">
        <v>9</v>
      </c>
      <c r="B6" s="32"/>
      <c r="C6" s="16"/>
      <c r="D6" s="29"/>
    </row>
    <row r="7" spans="1:33" x14ac:dyDescent="0.25">
      <c r="A7" s="26" t="s">
        <v>10</v>
      </c>
      <c r="B7" s="67">
        <v>42607.489583333343</v>
      </c>
      <c r="C7" s="16"/>
      <c r="D7" s="29"/>
    </row>
    <row r="8" spans="1:33" x14ac:dyDescent="0.25">
      <c r="A8" s="26" t="s">
        <v>11</v>
      </c>
      <c r="B8" s="66" t="s">
        <v>626</v>
      </c>
      <c r="C8" s="23"/>
      <c r="D8" s="24"/>
      <c r="J8" s="66"/>
      <c r="K8" s="66"/>
      <c r="L8" s="66"/>
    </row>
    <row r="9" spans="1:33" x14ac:dyDescent="0.25">
      <c r="A9" s="26" t="s">
        <v>13</v>
      </c>
      <c r="B9" s="4" t="s">
        <v>14</v>
      </c>
      <c r="C9" s="23"/>
      <c r="D9" s="24"/>
    </row>
    <row r="10" spans="1:33" x14ac:dyDescent="0.25">
      <c r="A10" s="26" t="s">
        <v>15</v>
      </c>
      <c r="B10" s="66" t="s">
        <v>16</v>
      </c>
      <c r="C10" s="23"/>
      <c r="D10" s="24"/>
    </row>
    <row r="11" spans="1:33" x14ac:dyDescent="0.25">
      <c r="A11" s="26" t="s">
        <v>17</v>
      </c>
      <c r="B11" s="66" t="s">
        <v>18</v>
      </c>
      <c r="C11" s="23"/>
      <c r="D11" s="24"/>
    </row>
    <row r="12" spans="1:33" x14ac:dyDescent="0.25">
      <c r="A12" s="26" t="s">
        <v>19</v>
      </c>
      <c r="B12" s="54">
        <v>25000</v>
      </c>
      <c r="C12" s="16"/>
      <c r="D12" s="29"/>
    </row>
    <row r="13" spans="1:33" x14ac:dyDescent="0.25">
      <c r="A13" s="26" t="s">
        <v>20</v>
      </c>
      <c r="B13" s="4" t="s">
        <v>541</v>
      </c>
      <c r="C13" s="23"/>
      <c r="D13" s="24"/>
    </row>
    <row r="14" spans="1:33" x14ac:dyDescent="0.25">
      <c r="A14" s="26" t="s">
        <v>22</v>
      </c>
      <c r="B14" s="4" t="s">
        <v>555</v>
      </c>
      <c r="C14" s="23"/>
      <c r="D14" s="24"/>
    </row>
    <row r="15" spans="1:33" x14ac:dyDescent="0.25">
      <c r="A15" s="26" t="s">
        <v>24</v>
      </c>
      <c r="B15" s="300" t="s">
        <v>604</v>
      </c>
      <c r="C15" s="301"/>
      <c r="D15" s="302"/>
    </row>
    <row r="16" spans="1:33" x14ac:dyDescent="0.25">
      <c r="A16" s="26" t="s">
        <v>26</v>
      </c>
      <c r="B16" s="47">
        <v>6250</v>
      </c>
      <c r="C16" s="16"/>
      <c r="D16" s="29"/>
    </row>
    <row r="17" spans="1:11" x14ac:dyDescent="0.25">
      <c r="A17" s="26" t="s">
        <v>27</v>
      </c>
      <c r="B17" s="4" t="s">
        <v>541</v>
      </c>
      <c r="C17" s="23"/>
      <c r="D17" s="24"/>
    </row>
    <row r="18" spans="1:11" ht="27.6" customHeight="1" x14ac:dyDescent="0.25">
      <c r="A18" s="26" t="s">
        <v>28</v>
      </c>
      <c r="B18" s="66" t="s">
        <v>29</v>
      </c>
      <c r="C18" s="66" t="s">
        <v>30</v>
      </c>
      <c r="D18" s="88"/>
    </row>
    <row r="19" spans="1:11" ht="22.35" customHeight="1" x14ac:dyDescent="0.3">
      <c r="A19" s="350" t="s">
        <v>31</v>
      </c>
      <c r="B19" s="308"/>
      <c r="C19" s="308"/>
      <c r="D19" s="308"/>
    </row>
    <row r="20" spans="1:11" x14ac:dyDescent="0.25">
      <c r="A20" s="26" t="s">
        <v>32</v>
      </c>
      <c r="B20" s="25"/>
      <c r="C20" s="25"/>
      <c r="D20" s="25"/>
      <c r="F20" s="16"/>
      <c r="G20" s="16"/>
      <c r="H20" s="16"/>
      <c r="I20" s="16"/>
      <c r="J20" s="16"/>
      <c r="K20" s="16"/>
    </row>
    <row r="21" spans="1:11" x14ac:dyDescent="0.25">
      <c r="A21" s="26" t="s">
        <v>33</v>
      </c>
      <c r="B21" s="25" t="s">
        <v>629</v>
      </c>
      <c r="C21" s="25" t="s">
        <v>630</v>
      </c>
      <c r="D21" s="25"/>
      <c r="F21" s="98"/>
      <c r="G21" s="98"/>
      <c r="H21" s="98"/>
      <c r="I21" s="16"/>
      <c r="J21" s="16"/>
      <c r="K21" s="16"/>
    </row>
    <row r="22" spans="1:11" x14ac:dyDescent="0.25">
      <c r="A22" s="26" t="s">
        <v>36</v>
      </c>
      <c r="B22" s="25"/>
      <c r="C22" s="25"/>
      <c r="D22" s="25"/>
      <c r="F22" s="98"/>
      <c r="G22" s="98"/>
      <c r="H22" s="98"/>
      <c r="I22" s="16"/>
      <c r="J22" s="16"/>
      <c r="K22" s="16"/>
    </row>
    <row r="23" spans="1:11" x14ac:dyDescent="0.25">
      <c r="A23" s="25" t="s">
        <v>37</v>
      </c>
      <c r="B23" s="25" t="s">
        <v>629</v>
      </c>
      <c r="C23" s="25" t="s">
        <v>630</v>
      </c>
      <c r="D23" s="25"/>
      <c r="F23" s="98"/>
      <c r="G23" s="98"/>
      <c r="H23" s="98"/>
      <c r="I23" s="16"/>
      <c r="J23" s="16"/>
      <c r="K23" s="16"/>
    </row>
    <row r="24" spans="1:11" x14ac:dyDescent="0.25">
      <c r="A24" s="25" t="s">
        <v>38</v>
      </c>
      <c r="B24" s="25" t="s">
        <v>631</v>
      </c>
      <c r="C24" s="25" t="s">
        <v>632</v>
      </c>
      <c r="D24" s="25"/>
      <c r="F24" s="98"/>
      <c r="G24" s="98"/>
      <c r="H24" s="98"/>
      <c r="I24" s="16"/>
      <c r="J24" s="16"/>
      <c r="K24" s="16"/>
    </row>
    <row r="25" spans="1:11" x14ac:dyDescent="0.25">
      <c r="A25" s="25" t="s">
        <v>38</v>
      </c>
      <c r="B25" s="25" t="s">
        <v>633</v>
      </c>
      <c r="C25" s="25" t="s">
        <v>634</v>
      </c>
      <c r="D25" s="25"/>
      <c r="F25" s="98"/>
      <c r="G25" s="98"/>
      <c r="H25" s="98"/>
      <c r="I25" s="16"/>
      <c r="J25" s="16"/>
      <c r="K25" s="16"/>
    </row>
    <row r="26" spans="1:11" x14ac:dyDescent="0.25">
      <c r="A26" s="25" t="s">
        <v>38</v>
      </c>
      <c r="B26" s="25" t="s">
        <v>635</v>
      </c>
      <c r="C26" s="25" t="s">
        <v>636</v>
      </c>
      <c r="D26" s="25"/>
      <c r="F26" s="98"/>
      <c r="G26" s="98"/>
      <c r="H26" s="98"/>
      <c r="I26" s="16"/>
      <c r="J26" s="16"/>
      <c r="K26" s="16"/>
    </row>
    <row r="27" spans="1:11" x14ac:dyDescent="0.25">
      <c r="A27" s="25" t="s">
        <v>38</v>
      </c>
      <c r="B27" s="25" t="s">
        <v>637</v>
      </c>
      <c r="C27" s="25" t="s">
        <v>638</v>
      </c>
      <c r="D27" s="25"/>
      <c r="F27" s="98"/>
      <c r="G27" s="98"/>
      <c r="H27" s="98"/>
      <c r="I27" s="16"/>
      <c r="J27" s="16"/>
      <c r="K27" s="16"/>
    </row>
    <row r="28" spans="1:11" x14ac:dyDescent="0.25">
      <c r="A28" s="25" t="s">
        <v>38</v>
      </c>
      <c r="B28" s="25" t="s">
        <v>639</v>
      </c>
      <c r="C28" s="25" t="s">
        <v>520</v>
      </c>
      <c r="D28" s="25"/>
      <c r="F28" s="98"/>
      <c r="G28" s="98"/>
      <c r="H28" s="98"/>
      <c r="I28" s="16"/>
      <c r="J28" s="16"/>
      <c r="K28" s="16"/>
    </row>
    <row r="29" spans="1:11" x14ac:dyDescent="0.25">
      <c r="A29" s="25" t="s">
        <v>38</v>
      </c>
      <c r="B29" s="25" t="s">
        <v>574</v>
      </c>
      <c r="C29" s="25" t="s">
        <v>632</v>
      </c>
      <c r="D29" s="25"/>
      <c r="F29" s="98"/>
      <c r="G29" s="98"/>
      <c r="H29" s="98"/>
      <c r="I29" s="16"/>
      <c r="J29" s="16"/>
      <c r="K29" s="16"/>
    </row>
    <row r="30" spans="1:11" s="16" customFormat="1" x14ac:dyDescent="0.25">
      <c r="A30" s="25" t="s">
        <v>38</v>
      </c>
      <c r="B30" s="25" t="s">
        <v>640</v>
      </c>
      <c r="C30" s="25" t="s">
        <v>641</v>
      </c>
      <c r="D30" s="25"/>
      <c r="F30" s="98"/>
      <c r="G30" s="98"/>
      <c r="H30" s="98"/>
    </row>
    <row r="31" spans="1:11" s="16" customFormat="1" x14ac:dyDescent="0.25">
      <c r="A31" s="25" t="s">
        <v>38</v>
      </c>
      <c r="B31" s="25" t="s">
        <v>642</v>
      </c>
      <c r="C31" s="25" t="s">
        <v>585</v>
      </c>
      <c r="D31" s="25"/>
    </row>
    <row r="32" spans="1:11" s="16" customFormat="1" x14ac:dyDescent="0.25">
      <c r="A32" s="25"/>
      <c r="D32" s="25"/>
    </row>
    <row r="33" spans="1:18" x14ac:dyDescent="0.25">
      <c r="A33" s="26" t="s">
        <v>47</v>
      </c>
      <c r="B33" s="25">
        <v>6</v>
      </c>
      <c r="C33" s="25"/>
      <c r="D33" s="25"/>
    </row>
    <row r="34" spans="1:18" x14ac:dyDescent="0.25">
      <c r="A34" s="26" t="s">
        <v>1884</v>
      </c>
      <c r="B34" s="25">
        <v>11.11</v>
      </c>
    </row>
    <row r="35" spans="1:18" x14ac:dyDescent="0.25">
      <c r="A35" s="26" t="s">
        <v>48</v>
      </c>
      <c r="B35" s="145">
        <v>25</v>
      </c>
      <c r="C35" s="25"/>
      <c r="D35" s="25"/>
    </row>
    <row r="36" spans="1:18" x14ac:dyDescent="0.25">
      <c r="A36" s="25"/>
      <c r="B36" s="25"/>
      <c r="C36" s="25"/>
      <c r="D36" s="25"/>
    </row>
    <row r="37" spans="1:18" ht="18.95" customHeight="1" x14ac:dyDescent="0.25">
      <c r="A37" s="329"/>
      <c r="B37" s="299"/>
      <c r="C37" s="299"/>
      <c r="D37" s="299"/>
      <c r="E37" s="16"/>
      <c r="F37" s="16"/>
      <c r="G37" s="16"/>
      <c r="H37" s="16"/>
      <c r="I37" s="16"/>
      <c r="J37" s="16"/>
      <c r="K37" s="16"/>
      <c r="L37" s="16"/>
      <c r="M37" s="16"/>
      <c r="N37" s="16"/>
      <c r="O37" s="16"/>
      <c r="P37" s="16"/>
      <c r="Q37" s="16"/>
      <c r="R37" s="16"/>
    </row>
    <row r="38" spans="1:18" ht="15.95" customHeight="1" x14ac:dyDescent="0.25">
      <c r="A38" s="237" t="s">
        <v>49</v>
      </c>
      <c r="B38" s="248"/>
      <c r="C38" s="248"/>
      <c r="D38" s="248"/>
      <c r="E38" s="16"/>
      <c r="F38" s="16"/>
      <c r="G38" s="16"/>
      <c r="H38" s="16"/>
      <c r="I38" s="16"/>
      <c r="J38" s="16"/>
      <c r="K38" s="16"/>
      <c r="L38" s="16"/>
      <c r="M38" s="16"/>
      <c r="N38" s="16"/>
      <c r="O38" s="16"/>
      <c r="P38" s="16"/>
      <c r="Q38" s="16"/>
      <c r="R38" s="16"/>
    </row>
    <row r="39" spans="1:18" ht="25.35" customHeight="1" x14ac:dyDescent="0.25">
      <c r="A39" s="37" t="s">
        <v>50</v>
      </c>
      <c r="B39" s="349" t="s">
        <v>643</v>
      </c>
      <c r="C39" s="301"/>
      <c r="D39" s="302"/>
      <c r="L39" s="16"/>
      <c r="M39" s="16"/>
      <c r="N39" s="16"/>
      <c r="O39" s="16"/>
      <c r="P39" s="16"/>
      <c r="Q39" s="16"/>
      <c r="R39" s="16"/>
    </row>
    <row r="40" spans="1:18" x14ac:dyDescent="0.25">
      <c r="A40" s="35" t="s">
        <v>523</v>
      </c>
      <c r="B40" s="314">
        <v>50</v>
      </c>
      <c r="C40" s="301"/>
      <c r="D40" s="302"/>
      <c r="E40" s="16"/>
      <c r="F40" s="16"/>
      <c r="G40" s="16"/>
      <c r="H40" s="16"/>
      <c r="I40" s="16"/>
      <c r="J40" s="16"/>
      <c r="K40" s="16"/>
      <c r="L40" s="16"/>
      <c r="M40" s="16"/>
      <c r="N40" s="16"/>
      <c r="O40" s="16"/>
      <c r="P40" s="16"/>
      <c r="Q40" s="16"/>
      <c r="R40" s="16"/>
    </row>
    <row r="41" spans="1:18" x14ac:dyDescent="0.25">
      <c r="A41" s="35" t="s">
        <v>53</v>
      </c>
      <c r="B41" s="300">
        <v>500</v>
      </c>
      <c r="C41" s="301"/>
      <c r="D41" s="302"/>
      <c r="E41" s="16"/>
      <c r="F41" s="16"/>
      <c r="G41" s="16"/>
      <c r="H41" s="16"/>
      <c r="I41" s="16"/>
      <c r="J41" s="16"/>
      <c r="K41" s="16"/>
      <c r="L41" s="16"/>
      <c r="M41" s="16"/>
      <c r="N41" s="16"/>
      <c r="O41" s="16"/>
      <c r="P41" s="16"/>
      <c r="Q41" s="16"/>
      <c r="R41" s="16"/>
    </row>
    <row r="42" spans="1:18" ht="25.5" customHeight="1" x14ac:dyDescent="0.25">
      <c r="A42" s="35" t="s">
        <v>54</v>
      </c>
      <c r="B42" s="300" t="s">
        <v>644</v>
      </c>
      <c r="C42" s="301"/>
      <c r="D42" s="302"/>
      <c r="E42" s="16"/>
      <c r="F42" s="16"/>
      <c r="G42" s="16"/>
      <c r="H42" s="16"/>
      <c r="I42" s="16"/>
      <c r="J42" s="16"/>
      <c r="K42" s="16"/>
      <c r="L42" s="16"/>
      <c r="M42" s="16"/>
      <c r="N42" s="16"/>
      <c r="O42" s="16"/>
      <c r="P42" s="16"/>
      <c r="Q42" s="16"/>
      <c r="R42" s="16"/>
    </row>
    <row r="43" spans="1:18" ht="25.5" x14ac:dyDescent="0.25">
      <c r="A43" s="35" t="s">
        <v>55</v>
      </c>
      <c r="B43" s="348" t="s">
        <v>604</v>
      </c>
      <c r="C43" s="301"/>
      <c r="D43" s="302"/>
      <c r="E43" s="16"/>
      <c r="F43" s="16"/>
      <c r="G43" s="16"/>
      <c r="H43" s="16"/>
      <c r="I43" s="16"/>
      <c r="J43" s="16"/>
      <c r="K43" s="16"/>
      <c r="L43" s="16"/>
      <c r="M43" s="16"/>
      <c r="N43" s="16"/>
      <c r="O43" s="16"/>
      <c r="P43" s="16"/>
      <c r="Q43" s="16"/>
      <c r="R43" s="16"/>
    </row>
    <row r="44" spans="1:18" x14ac:dyDescent="0.25">
      <c r="A44" s="35" t="s">
        <v>56</v>
      </c>
      <c r="B44" s="249">
        <v>25</v>
      </c>
      <c r="C44" s="23"/>
      <c r="D44" s="24"/>
      <c r="E44" s="16"/>
      <c r="F44" s="16"/>
      <c r="G44" s="16"/>
      <c r="H44" s="16"/>
      <c r="I44" s="16"/>
      <c r="J44" s="16"/>
      <c r="K44" s="16"/>
      <c r="L44" s="16"/>
      <c r="M44" s="16"/>
      <c r="N44" s="16"/>
      <c r="O44" s="16"/>
      <c r="P44" s="16"/>
      <c r="Q44" s="16"/>
      <c r="R44" s="16"/>
    </row>
    <row r="45" spans="1:18" ht="18.95" customHeight="1" x14ac:dyDescent="0.25">
      <c r="A45" s="328"/>
      <c r="B45" s="305"/>
      <c r="C45" s="305"/>
      <c r="D45" s="306"/>
      <c r="E45" s="16"/>
      <c r="F45" s="16"/>
      <c r="G45" s="16"/>
      <c r="H45" s="16"/>
      <c r="I45" s="16"/>
      <c r="J45" s="16"/>
      <c r="K45" s="16"/>
      <c r="L45" s="16"/>
      <c r="M45" s="16"/>
      <c r="N45" s="16"/>
      <c r="O45" s="16"/>
      <c r="P45" s="16"/>
      <c r="Q45" s="16"/>
      <c r="R45" s="16"/>
    </row>
    <row r="46" spans="1:18" ht="15.75" customHeight="1" x14ac:dyDescent="0.25">
      <c r="A46" s="236" t="s">
        <v>57</v>
      </c>
      <c r="B46" s="6"/>
      <c r="C46" s="6"/>
      <c r="D46" s="7"/>
      <c r="E46" s="16"/>
      <c r="F46" s="16"/>
      <c r="G46" s="16"/>
      <c r="H46" s="16"/>
      <c r="I46" s="16"/>
      <c r="J46" s="16"/>
      <c r="K46" s="16"/>
      <c r="L46" s="16"/>
      <c r="M46" s="16"/>
      <c r="N46" s="16"/>
      <c r="O46" s="16"/>
      <c r="P46" s="16"/>
      <c r="Q46" s="16"/>
      <c r="R46" s="16"/>
    </row>
    <row r="47" spans="1:18" ht="18" x14ac:dyDescent="0.25">
      <c r="A47" s="37" t="s">
        <v>58</v>
      </c>
      <c r="B47" s="21"/>
      <c r="C47" s="21"/>
      <c r="D47" s="22"/>
      <c r="E47" s="16"/>
      <c r="F47" s="16"/>
      <c r="G47" s="16"/>
      <c r="H47" s="16"/>
      <c r="I47" s="16"/>
      <c r="J47" s="16"/>
      <c r="K47" s="16"/>
      <c r="L47" s="16"/>
      <c r="M47" s="16"/>
      <c r="N47" s="16"/>
      <c r="O47" s="16"/>
      <c r="P47" s="16"/>
      <c r="Q47" s="16"/>
      <c r="R47" s="16"/>
    </row>
    <row r="48" spans="1:18" ht="15.75" customHeight="1" x14ac:dyDescent="0.25">
      <c r="A48" s="38"/>
      <c r="B48" s="17" t="s">
        <v>59</v>
      </c>
      <c r="C48" s="17" t="s">
        <v>60</v>
      </c>
      <c r="D48" s="17" t="s">
        <v>61</v>
      </c>
      <c r="E48" s="16"/>
      <c r="F48" s="16"/>
      <c r="G48" s="16"/>
      <c r="H48" s="16"/>
      <c r="I48" s="16"/>
      <c r="J48" s="16"/>
      <c r="K48" s="16"/>
      <c r="L48" s="16"/>
      <c r="M48" s="16"/>
      <c r="N48" s="16"/>
      <c r="O48" s="16"/>
      <c r="P48" s="16"/>
      <c r="Q48" s="16"/>
      <c r="R48" s="16"/>
    </row>
    <row r="49" spans="1:18" ht="15.95" customHeight="1" x14ac:dyDescent="0.25">
      <c r="A49" s="37" t="s">
        <v>62</v>
      </c>
      <c r="B49" s="17"/>
      <c r="C49" s="17"/>
      <c r="D49" s="17"/>
      <c r="E49" s="16"/>
      <c r="F49" s="16"/>
      <c r="G49" s="16"/>
      <c r="H49" s="16"/>
      <c r="I49" s="16"/>
      <c r="J49" s="16"/>
      <c r="K49" s="16"/>
      <c r="L49" s="16"/>
      <c r="M49" s="16"/>
      <c r="N49" s="16"/>
      <c r="O49" s="16"/>
      <c r="P49" s="16"/>
      <c r="Q49" s="16"/>
      <c r="R49" s="16"/>
    </row>
    <row r="50" spans="1:18" ht="15.95" customHeight="1" x14ac:dyDescent="0.25">
      <c r="A50" s="39" t="s">
        <v>63</v>
      </c>
      <c r="B50" s="17"/>
      <c r="C50" s="17"/>
      <c r="D50" s="17"/>
      <c r="E50" s="16"/>
      <c r="F50" s="16"/>
      <c r="G50" s="16"/>
      <c r="H50" s="16"/>
      <c r="I50" s="16"/>
      <c r="J50" s="16"/>
      <c r="K50" s="16"/>
      <c r="L50" s="16"/>
      <c r="M50" s="16"/>
      <c r="N50" s="16"/>
      <c r="O50" s="16"/>
      <c r="P50" s="16"/>
      <c r="Q50" s="16"/>
      <c r="R50" s="16"/>
    </row>
    <row r="51" spans="1:18" ht="18.95" customHeight="1" x14ac:dyDescent="0.25">
      <c r="A51" s="330" t="s">
        <v>64</v>
      </c>
      <c r="B51" s="301"/>
      <c r="C51" s="301"/>
      <c r="D51" s="302"/>
      <c r="E51" s="16"/>
      <c r="F51" s="16"/>
      <c r="G51" s="16"/>
      <c r="H51" s="16"/>
      <c r="I51" s="16"/>
      <c r="J51" s="16"/>
      <c r="K51" s="16"/>
      <c r="L51" s="16"/>
      <c r="M51" s="16"/>
      <c r="N51" s="16"/>
      <c r="O51" s="16"/>
      <c r="P51" s="16"/>
      <c r="Q51" s="16"/>
      <c r="R51" s="16"/>
    </row>
    <row r="52" spans="1:18" ht="18.75" x14ac:dyDescent="0.3">
      <c r="A52" s="233" t="s">
        <v>65</v>
      </c>
      <c r="B52" s="8"/>
      <c r="C52" s="8"/>
      <c r="D52" s="8"/>
    </row>
    <row r="53" spans="1:18" ht="15.95" customHeight="1" x14ac:dyDescent="0.25"/>
    <row r="54" spans="1:18" ht="15.75" x14ac:dyDescent="0.25">
      <c r="A54" s="11" t="s">
        <v>66</v>
      </c>
      <c r="B54" s="12">
        <v>2023</v>
      </c>
      <c r="C54" s="12">
        <v>2024</v>
      </c>
      <c r="D54" s="12">
        <v>2025</v>
      </c>
    </row>
    <row r="55" spans="1:18" ht="15.75" customHeight="1" x14ac:dyDescent="0.25">
      <c r="A55" s="13" t="s">
        <v>67</v>
      </c>
      <c r="B55" s="25"/>
      <c r="C55" s="25"/>
      <c r="D55" s="25"/>
    </row>
    <row r="56" spans="1:18" x14ac:dyDescent="0.25">
      <c r="A56" s="26" t="s">
        <v>68</v>
      </c>
      <c r="B56" s="1">
        <v>0.23976242165263181</v>
      </c>
      <c r="C56" s="1">
        <v>0.2647127044348328</v>
      </c>
      <c r="D56" s="1">
        <v>0</v>
      </c>
    </row>
    <row r="57" spans="1:18" x14ac:dyDescent="0.25">
      <c r="A57" s="26" t="s">
        <v>69</v>
      </c>
      <c r="B57" s="1">
        <v>-781.41343788584493</v>
      </c>
      <c r="C57" s="1">
        <v>-775.70754014538591</v>
      </c>
      <c r="D57" s="1">
        <v>-341.17753167974257</v>
      </c>
    </row>
    <row r="58" spans="1:18" x14ac:dyDescent="0.25">
      <c r="A58" s="26" t="s">
        <v>558</v>
      </c>
      <c r="B58" s="1">
        <v>0.133815619808206</v>
      </c>
      <c r="C58" s="1">
        <v>0.14079704907050791</v>
      </c>
      <c r="D58" s="1">
        <v>0</v>
      </c>
    </row>
    <row r="59" spans="1:18" x14ac:dyDescent="0.25">
      <c r="A59" s="26" t="s">
        <v>71</v>
      </c>
      <c r="B59" s="1">
        <v>0.39526969512003418</v>
      </c>
      <c r="C59" s="1">
        <v>0.51923451413599586</v>
      </c>
      <c r="D59" s="1">
        <v>0</v>
      </c>
    </row>
    <row r="60" spans="1:18" x14ac:dyDescent="0.25">
      <c r="A60" s="13" t="s">
        <v>72</v>
      </c>
      <c r="B60" s="1"/>
      <c r="C60" s="1"/>
      <c r="D60" s="1"/>
    </row>
    <row r="61" spans="1:18" x14ac:dyDescent="0.25">
      <c r="A61" s="26" t="s">
        <v>73</v>
      </c>
      <c r="B61" s="1" t="e">
        <v>#DIV/0!</v>
      </c>
      <c r="C61" s="1" t="e">
        <v>#DIV/0!</v>
      </c>
      <c r="D61" s="1" t="e">
        <v>#DIV/0!</v>
      </c>
    </row>
    <row r="62" spans="1:18" ht="29.45" customHeight="1" x14ac:dyDescent="0.25">
      <c r="A62" s="26" t="s">
        <v>74</v>
      </c>
      <c r="B62" s="1">
        <v>5.9937230407759312</v>
      </c>
      <c r="C62" s="1">
        <v>5.209687565504022</v>
      </c>
      <c r="D62" s="1">
        <v>5.3961496446669077</v>
      </c>
    </row>
    <row r="63" spans="1:18" ht="30" x14ac:dyDescent="0.25">
      <c r="A63" s="14" t="s">
        <v>75</v>
      </c>
      <c r="B63" s="1">
        <v>7.186858788805611</v>
      </c>
      <c r="C63" s="1">
        <v>5.7246416965634088</v>
      </c>
      <c r="D63" s="1">
        <v>16.972115519820019</v>
      </c>
    </row>
    <row r="64" spans="1:18" x14ac:dyDescent="0.25">
      <c r="A64" s="13" t="s">
        <v>605</v>
      </c>
      <c r="B64" s="1"/>
      <c r="C64" s="1"/>
      <c r="D64" s="1"/>
    </row>
    <row r="65" spans="1:4" ht="32.1" customHeight="1" x14ac:dyDescent="0.25">
      <c r="A65" s="26" t="s">
        <v>77</v>
      </c>
      <c r="B65" s="1">
        <v>0.66145742651085537</v>
      </c>
      <c r="C65" s="1">
        <v>0.72883726863805742</v>
      </c>
      <c r="D65" s="1">
        <v>3.7406384220473061</v>
      </c>
    </row>
    <row r="66" spans="1:4" ht="32.1" customHeight="1" x14ac:dyDescent="0.25">
      <c r="A66" s="14" t="s">
        <v>78</v>
      </c>
      <c r="B66" s="1">
        <v>1.9538382416534239</v>
      </c>
      <c r="C66" s="1">
        <v>2.6878224193177189</v>
      </c>
      <c r="D66" s="1">
        <v>-1.3385424071827561</v>
      </c>
    </row>
    <row r="67" spans="1:4" ht="32.1" customHeight="1" x14ac:dyDescent="0.25">
      <c r="A67" s="14" t="s">
        <v>79</v>
      </c>
      <c r="B67" s="1">
        <v>-0.15166847771894579</v>
      </c>
      <c r="C67" s="1">
        <v>-0.17732325402430529</v>
      </c>
      <c r="D67" s="1">
        <v>-0.43961301315885509</v>
      </c>
    </row>
    <row r="68" spans="1:4" ht="30" x14ac:dyDescent="0.25">
      <c r="A68" s="14" t="s">
        <v>80</v>
      </c>
      <c r="B68" s="33">
        <v>-48638.558790593503</v>
      </c>
      <c r="C68" s="33">
        <v>-95586.177015755326</v>
      </c>
      <c r="D68" s="33">
        <v>-326475.94594594592</v>
      </c>
    </row>
    <row r="69" spans="1:4" x14ac:dyDescent="0.25">
      <c r="A69" s="13" t="s">
        <v>81</v>
      </c>
      <c r="B69" s="33"/>
      <c r="C69" s="33"/>
      <c r="D69" s="33"/>
    </row>
    <row r="70" spans="1:4" ht="32.1" customHeight="1" x14ac:dyDescent="0.25">
      <c r="A70" s="26" t="s">
        <v>82</v>
      </c>
      <c r="B70" s="33">
        <v>1.0004517310065191</v>
      </c>
      <c r="C70" s="33">
        <v>1.004862058105676</v>
      </c>
      <c r="D70" s="33">
        <v>0.72412756326542349</v>
      </c>
    </row>
    <row r="71" spans="1:4" ht="30" x14ac:dyDescent="0.25">
      <c r="A71" s="14" t="s">
        <v>83</v>
      </c>
      <c r="B71" s="33">
        <v>29.321222435992301</v>
      </c>
      <c r="C71" s="33">
        <v>114.740500463392</v>
      </c>
      <c r="D71" s="33">
        <v>8.3851629572569116E-7</v>
      </c>
    </row>
    <row r="72" spans="1:4" ht="32.1" customHeight="1" x14ac:dyDescent="0.25">
      <c r="A72" s="13" t="s">
        <v>84</v>
      </c>
      <c r="B72" s="33"/>
      <c r="C72" s="33"/>
      <c r="D72" s="33"/>
    </row>
    <row r="73" spans="1:4" ht="32.1" customHeight="1" x14ac:dyDescent="0.25">
      <c r="A73" s="14" t="s">
        <v>85</v>
      </c>
      <c r="B73" s="33">
        <v>0.57035942051161548</v>
      </c>
      <c r="C73" s="33">
        <v>0.32429316629675559</v>
      </c>
      <c r="D73" s="33">
        <v>0.11546485122510849</v>
      </c>
    </row>
    <row r="74" spans="1:4" s="16" customFormat="1" ht="30" x14ac:dyDescent="0.25">
      <c r="A74" s="14" t="s">
        <v>86</v>
      </c>
      <c r="B74" s="33">
        <v>0.57035942051161548</v>
      </c>
      <c r="C74" s="33">
        <v>0.32429316629675559</v>
      </c>
      <c r="D74" s="33">
        <v>0.11546485122510849</v>
      </c>
    </row>
    <row r="75" spans="1:4" ht="15.95" customHeight="1" x14ac:dyDescent="0.25">
      <c r="A75" s="10" t="s">
        <v>87</v>
      </c>
      <c r="B75" s="33"/>
      <c r="C75" s="33"/>
      <c r="D75" s="33"/>
    </row>
    <row r="76" spans="1:4" ht="15.95" customHeight="1" x14ac:dyDescent="0.25">
      <c r="A76" s="43" t="s">
        <v>88</v>
      </c>
      <c r="B76" s="33">
        <f>B82/$B$40</f>
        <v>-1737369.32</v>
      </c>
      <c r="C76" s="33">
        <f>C82/$B$40</f>
        <v>-2062749.7</v>
      </c>
      <c r="D76" s="33">
        <f>D82/$B$40</f>
        <v>-2174329.7999999998</v>
      </c>
    </row>
    <row r="77" spans="1:4" s="16" customFormat="1" x14ac:dyDescent="0.25">
      <c r="A77" s="43" t="s">
        <v>89</v>
      </c>
      <c r="B77" s="33">
        <f>B89/$B$40</f>
        <v>263504.15999999997</v>
      </c>
      <c r="C77" s="33">
        <f>C89/$B$40</f>
        <v>364384.86</v>
      </c>
      <c r="D77" s="33">
        <f>D89/$B$40</f>
        <v>952557.24</v>
      </c>
    </row>
    <row r="78" spans="1:4" ht="18.95" customHeight="1" x14ac:dyDescent="0.25">
      <c r="A78" s="326"/>
      <c r="B78" s="308"/>
      <c r="C78" s="308"/>
      <c r="D78" s="308"/>
    </row>
    <row r="79" spans="1:4" ht="15.95" customHeight="1" x14ac:dyDescent="0.3">
      <c r="A79" s="232" t="s">
        <v>65</v>
      </c>
      <c r="B79" s="8"/>
      <c r="C79" s="8"/>
      <c r="D79" s="8"/>
    </row>
    <row r="80" spans="1:4" ht="15.75" x14ac:dyDescent="0.25">
      <c r="A80" s="11" t="s">
        <v>90</v>
      </c>
      <c r="B80" s="12">
        <v>2023</v>
      </c>
      <c r="C80" s="12">
        <v>2024</v>
      </c>
      <c r="D80" s="12">
        <v>2025</v>
      </c>
    </row>
    <row r="81" spans="1:4" x14ac:dyDescent="0.25">
      <c r="A81" s="26" t="s">
        <v>91</v>
      </c>
      <c r="B81" s="2">
        <v>11116838</v>
      </c>
      <c r="C81" s="2">
        <v>13295924</v>
      </c>
      <c r="D81" s="2">
        <v>31865079</v>
      </c>
    </row>
    <row r="82" spans="1:4" x14ac:dyDescent="0.25">
      <c r="A82" s="26" t="s">
        <v>92</v>
      </c>
      <c r="B82" s="2">
        <v>-86868466</v>
      </c>
      <c r="C82" s="2">
        <v>-103137485</v>
      </c>
      <c r="D82" s="2">
        <v>-108716490</v>
      </c>
    </row>
    <row r="83" spans="1:4" x14ac:dyDescent="0.25">
      <c r="A83" s="26" t="s">
        <v>93</v>
      </c>
      <c r="B83" s="2">
        <v>426996</v>
      </c>
      <c r="C83" s="2">
        <v>688832</v>
      </c>
      <c r="D83" s="2">
        <v>-42360325</v>
      </c>
    </row>
    <row r="84" spans="1:4" x14ac:dyDescent="0.25">
      <c r="A84" s="26" t="s">
        <v>94</v>
      </c>
      <c r="B84" s="2">
        <v>26654</v>
      </c>
      <c r="C84" s="2">
        <v>35196</v>
      </c>
      <c r="D84" s="2">
        <v>0</v>
      </c>
    </row>
    <row r="85" spans="1:4" x14ac:dyDescent="0.25">
      <c r="A85" s="26" t="s">
        <v>95</v>
      </c>
      <c r="B85" s="25">
        <v>0</v>
      </c>
      <c r="C85" s="25">
        <v>0</v>
      </c>
      <c r="D85" s="25">
        <v>42360325</v>
      </c>
    </row>
    <row r="86" spans="1:4" ht="15.95" customHeight="1" x14ac:dyDescent="0.25"/>
    <row r="87" spans="1:4" ht="15.75" x14ac:dyDescent="0.25">
      <c r="A87" s="11" t="s">
        <v>96</v>
      </c>
      <c r="B87" s="12">
        <v>2023</v>
      </c>
      <c r="C87" s="12">
        <v>2024</v>
      </c>
      <c r="D87" s="12">
        <v>2025</v>
      </c>
    </row>
    <row r="88" spans="1:4" x14ac:dyDescent="0.25">
      <c r="A88" s="26" t="s">
        <v>97</v>
      </c>
      <c r="B88" s="2">
        <v>19918452</v>
      </c>
      <c r="C88" s="2">
        <v>24997683</v>
      </c>
      <c r="D88" s="2">
        <v>12732549</v>
      </c>
    </row>
    <row r="89" spans="1:4" x14ac:dyDescent="0.25">
      <c r="A89" s="26" t="s">
        <v>98</v>
      </c>
      <c r="B89" s="2">
        <v>13175208</v>
      </c>
      <c r="C89" s="2">
        <v>18219243</v>
      </c>
      <c r="D89" s="2">
        <v>47627862</v>
      </c>
    </row>
    <row r="90" spans="1:4" x14ac:dyDescent="0.25">
      <c r="A90" s="26" t="s">
        <v>99</v>
      </c>
      <c r="B90" s="2">
        <v>6743244</v>
      </c>
      <c r="C90" s="2">
        <v>6778440</v>
      </c>
      <c r="D90" s="2">
        <v>-35581885</v>
      </c>
    </row>
    <row r="91" spans="1:4" x14ac:dyDescent="0.25">
      <c r="A91" s="26" t="s">
        <v>100</v>
      </c>
      <c r="B91" s="2">
        <v>19918452</v>
      </c>
      <c r="C91" s="2">
        <v>24997683</v>
      </c>
      <c r="D91" s="2">
        <v>12732549</v>
      </c>
    </row>
    <row r="92" spans="1:4" x14ac:dyDescent="0.25">
      <c r="A92" s="26" t="s">
        <v>101</v>
      </c>
      <c r="B92" s="2">
        <v>6743244</v>
      </c>
      <c r="C92" s="2">
        <v>6778440</v>
      </c>
      <c r="D92" s="2">
        <v>-34895313</v>
      </c>
    </row>
    <row r="93" spans="1:4" ht="18.95" customHeight="1" x14ac:dyDescent="0.25">
      <c r="A93" s="299"/>
      <c r="B93" s="299"/>
      <c r="C93" s="299"/>
      <c r="D93" s="299"/>
    </row>
    <row r="94" spans="1:4" ht="18.75" x14ac:dyDescent="0.3">
      <c r="A94" s="231" t="s">
        <v>102</v>
      </c>
    </row>
    <row r="96" spans="1:4" x14ac:dyDescent="0.25">
      <c r="A96" s="3" t="s">
        <v>103</v>
      </c>
    </row>
    <row r="97" spans="1:4" x14ac:dyDescent="0.25">
      <c r="A97" s="33"/>
      <c r="B97" s="42">
        <v>2023</v>
      </c>
      <c r="C97" s="42">
        <v>2024</v>
      </c>
      <c r="D97" s="42">
        <v>2025</v>
      </c>
    </row>
    <row r="98" spans="1:4" x14ac:dyDescent="0.25">
      <c r="A98" s="41" t="s">
        <v>104</v>
      </c>
      <c r="B98" s="2">
        <v>13175208</v>
      </c>
      <c r="C98" s="2">
        <v>18219243</v>
      </c>
      <c r="D98" s="2">
        <v>47627862</v>
      </c>
    </row>
    <row r="99" spans="1:4" x14ac:dyDescent="0.25">
      <c r="A99" s="41" t="s">
        <v>105</v>
      </c>
      <c r="B99" s="2">
        <v>-86868466</v>
      </c>
      <c r="C99" s="2">
        <v>-102745932</v>
      </c>
      <c r="D99" s="2">
        <v>-108340428</v>
      </c>
    </row>
    <row r="100" spans="1:4" x14ac:dyDescent="0.25">
      <c r="A100" s="41" t="s">
        <v>106</v>
      </c>
      <c r="B100" s="33">
        <v>-0.15166847771894579</v>
      </c>
      <c r="C100" s="33">
        <v>-0.17732325402430529</v>
      </c>
      <c r="D100" s="33">
        <v>-0.43961301315885509</v>
      </c>
    </row>
    <row r="114" spans="1:4" s="16" customFormat="1" x14ac:dyDescent="0.25"/>
    <row r="115" spans="1:4" s="16" customFormat="1" x14ac:dyDescent="0.25"/>
    <row r="118" spans="1:4" x14ac:dyDescent="0.25">
      <c r="A118" s="3" t="s">
        <v>107</v>
      </c>
    </row>
    <row r="120" spans="1:4" x14ac:dyDescent="0.25">
      <c r="A120" s="25"/>
      <c r="B120" s="12">
        <v>2023</v>
      </c>
      <c r="C120" s="12">
        <v>2024</v>
      </c>
      <c r="D120" s="12">
        <v>2025</v>
      </c>
    </row>
    <row r="121" spans="1:4" x14ac:dyDescent="0.25">
      <c r="A121" s="26" t="s">
        <v>104</v>
      </c>
      <c r="B121" s="2">
        <v>13175208</v>
      </c>
      <c r="C121" s="2">
        <v>18219243</v>
      </c>
      <c r="D121" s="2">
        <v>47627862</v>
      </c>
    </row>
    <row r="122" spans="1:4" x14ac:dyDescent="0.25">
      <c r="A122" s="26" t="s">
        <v>108</v>
      </c>
      <c r="B122" s="2">
        <v>98029567</v>
      </c>
      <c r="C122" s="2">
        <v>116999515</v>
      </c>
      <c r="D122" s="2">
        <v>101798989</v>
      </c>
    </row>
    <row r="139" spans="1:4" x14ac:dyDescent="0.25">
      <c r="A139" s="3" t="s">
        <v>109</v>
      </c>
    </row>
    <row r="141" spans="1:4" x14ac:dyDescent="0.25">
      <c r="A141" s="25"/>
      <c r="B141" s="12">
        <v>2023</v>
      </c>
      <c r="C141" s="12">
        <v>2024</v>
      </c>
      <c r="D141" s="12">
        <v>2025</v>
      </c>
    </row>
    <row r="142" spans="1:4" ht="32.1" customHeight="1" x14ac:dyDescent="0.25">
      <c r="A142" s="26" t="s">
        <v>77</v>
      </c>
      <c r="B142" s="1">
        <v>0.66145742651085537</v>
      </c>
      <c r="C142" s="1">
        <v>0.72883726863805742</v>
      </c>
      <c r="D142" s="1">
        <v>3.7406384220473061</v>
      </c>
    </row>
    <row r="143" spans="1:4" ht="30" x14ac:dyDescent="0.25">
      <c r="A143" s="14" t="s">
        <v>78</v>
      </c>
      <c r="B143" s="1">
        <v>1.9538382416534239</v>
      </c>
      <c r="C143" s="1">
        <v>2.6878224193177189</v>
      </c>
      <c r="D143" s="1">
        <v>-1.3385424071827561</v>
      </c>
    </row>
    <row r="156" s="16" customFormat="1" x14ac:dyDescent="0.25"/>
    <row r="157" s="16" customFormat="1" x14ac:dyDescent="0.25"/>
    <row r="161" spans="1:4" x14ac:dyDescent="0.25">
      <c r="A161" s="3" t="s">
        <v>110</v>
      </c>
    </row>
    <row r="163" spans="1:4" x14ac:dyDescent="0.25">
      <c r="A163" s="25"/>
      <c r="B163" s="12">
        <v>2023</v>
      </c>
      <c r="C163" s="12">
        <v>2024</v>
      </c>
      <c r="D163" s="12">
        <v>2025</v>
      </c>
    </row>
    <row r="164" spans="1:4" x14ac:dyDescent="0.25">
      <c r="A164" s="26" t="s">
        <v>68</v>
      </c>
      <c r="B164" s="40">
        <v>0.23976242165263181</v>
      </c>
      <c r="C164" s="40">
        <v>0.2647127044348328</v>
      </c>
      <c r="D164" s="40">
        <v>0</v>
      </c>
    </row>
    <row r="165" spans="1:4" x14ac:dyDescent="0.25">
      <c r="A165" s="26" t="s">
        <v>69</v>
      </c>
      <c r="B165" s="40">
        <v>-781.41343788584493</v>
      </c>
      <c r="C165" s="40">
        <v>-775.70754014538591</v>
      </c>
      <c r="D165" s="40">
        <v>-341.17753167974257</v>
      </c>
    </row>
    <row r="166" spans="1:4" x14ac:dyDescent="0.25">
      <c r="A166" s="26" t="s">
        <v>558</v>
      </c>
      <c r="B166" s="40">
        <v>0.133815619808206</v>
      </c>
      <c r="C166" s="40">
        <v>0.14079704907050791</v>
      </c>
      <c r="D166" s="40">
        <v>0</v>
      </c>
    </row>
    <row r="167" spans="1:4" x14ac:dyDescent="0.25">
      <c r="A167" s="26" t="s">
        <v>71</v>
      </c>
      <c r="B167" s="40">
        <v>0.39526969512003418</v>
      </c>
      <c r="C167" s="40">
        <v>0.51923451413599586</v>
      </c>
      <c r="D167" s="40">
        <v>0</v>
      </c>
    </row>
    <row r="181" spans="1:4" s="16" customFormat="1" x14ac:dyDescent="0.25"/>
    <row r="182" spans="1:4" s="16" customFormat="1" x14ac:dyDescent="0.25"/>
    <row r="185" spans="1:4" x14ac:dyDescent="0.25">
      <c r="A185" s="3" t="s">
        <v>111</v>
      </c>
    </row>
    <row r="187" spans="1:4" ht="32.1" customHeight="1" x14ac:dyDescent="0.25">
      <c r="A187" s="25"/>
      <c r="B187" s="12">
        <v>2023</v>
      </c>
      <c r="C187" s="12">
        <v>2024</v>
      </c>
      <c r="D187" s="12">
        <v>2025</v>
      </c>
    </row>
    <row r="188" spans="1:4" ht="32.1" customHeight="1" x14ac:dyDescent="0.25">
      <c r="A188" s="14" t="s">
        <v>85</v>
      </c>
      <c r="B188" s="1">
        <v>0.57035942051161548</v>
      </c>
      <c r="C188" s="1">
        <v>0.32429316629675559</v>
      </c>
      <c r="D188" s="1">
        <v>0.11546485122510849</v>
      </c>
    </row>
    <row r="189" spans="1:4" ht="30" x14ac:dyDescent="0.25">
      <c r="A189" s="14" t="s">
        <v>86</v>
      </c>
      <c r="B189" s="1">
        <v>0.57035942051161548</v>
      </c>
      <c r="C189" s="1">
        <v>0.32429316629675559</v>
      </c>
      <c r="D189" s="1">
        <v>0.11546485122510849</v>
      </c>
    </row>
    <row r="206" spans="1:4" ht="18.95" customHeight="1" x14ac:dyDescent="0.25">
      <c r="A206" s="299"/>
      <c r="B206" s="299"/>
      <c r="C206" s="299"/>
      <c r="D206" s="299"/>
    </row>
    <row r="207" spans="1:4" x14ac:dyDescent="0.25">
      <c r="A207" s="309" t="s">
        <v>112</v>
      </c>
      <c r="B207" s="301"/>
      <c r="C207" s="301"/>
      <c r="D207" s="302"/>
    </row>
    <row r="208" spans="1:4" x14ac:dyDescent="0.25">
      <c r="A208" s="27" t="s">
        <v>113</v>
      </c>
      <c r="B208" s="25"/>
      <c r="C208" s="25"/>
      <c r="D208" s="25"/>
    </row>
    <row r="209" spans="1:4" x14ac:dyDescent="0.25">
      <c r="A209" s="25" t="s">
        <v>114</v>
      </c>
      <c r="B209" s="25"/>
      <c r="C209" s="25"/>
      <c r="D209" s="25"/>
    </row>
    <row r="210" spans="1:4" x14ac:dyDescent="0.25">
      <c r="A210" s="25" t="s">
        <v>115</v>
      </c>
      <c r="B210" s="25"/>
      <c r="C210" s="25"/>
      <c r="D210" s="25"/>
    </row>
    <row r="211" spans="1:4" ht="18.95" customHeight="1" x14ac:dyDescent="0.25">
      <c r="A211" s="325" t="s">
        <v>116</v>
      </c>
      <c r="B211" s="301"/>
      <c r="C211" s="301"/>
      <c r="D211" s="302"/>
    </row>
    <row r="212" spans="1:4" x14ac:dyDescent="0.25">
      <c r="A212" s="309" t="s">
        <v>117</v>
      </c>
      <c r="B212" s="301"/>
      <c r="C212" s="301"/>
      <c r="D212" s="302"/>
    </row>
    <row r="213" spans="1:4" x14ac:dyDescent="0.25">
      <c r="A213" s="253" t="s">
        <v>118</v>
      </c>
      <c r="B213" s="303" t="s">
        <v>123</v>
      </c>
      <c r="C213" s="301"/>
      <c r="D213" s="302"/>
    </row>
    <row r="214" spans="1:4" x14ac:dyDescent="0.25">
      <c r="A214" s="253" t="s">
        <v>120</v>
      </c>
      <c r="B214" s="303" t="s">
        <v>123</v>
      </c>
      <c r="C214" s="301"/>
      <c r="D214" s="302"/>
    </row>
    <row r="215" spans="1:4" x14ac:dyDescent="0.25">
      <c r="A215" s="253" t="s">
        <v>122</v>
      </c>
      <c r="B215" s="311" t="s">
        <v>607</v>
      </c>
      <c r="C215" s="301"/>
      <c r="D215" s="302"/>
    </row>
    <row r="216" spans="1:4" x14ac:dyDescent="0.25">
      <c r="A216" s="253" t="s">
        <v>124</v>
      </c>
      <c r="B216" s="303" t="s">
        <v>645</v>
      </c>
      <c r="C216" s="301"/>
      <c r="D216" s="302"/>
    </row>
    <row r="217" spans="1:4" x14ac:dyDescent="0.25">
      <c r="A217" s="253" t="s">
        <v>125</v>
      </c>
      <c r="B217" s="303" t="s">
        <v>123</v>
      </c>
      <c r="C217" s="301"/>
      <c r="D217" s="302"/>
    </row>
    <row r="218" spans="1:4" ht="18.95" customHeight="1" x14ac:dyDescent="0.25">
      <c r="A218" s="253" t="s">
        <v>126</v>
      </c>
      <c r="B218" s="302"/>
      <c r="C218" s="301"/>
      <c r="D218" s="302"/>
    </row>
    <row r="219" spans="1:4" x14ac:dyDescent="0.25">
      <c r="A219" s="309" t="s">
        <v>127</v>
      </c>
      <c r="B219" s="301"/>
      <c r="C219" s="301"/>
      <c r="D219" s="302"/>
    </row>
    <row r="220" spans="1:4" x14ac:dyDescent="0.25">
      <c r="A220" s="253" t="s">
        <v>128</v>
      </c>
      <c r="B220" s="303" t="s">
        <v>123</v>
      </c>
      <c r="C220" s="301"/>
      <c r="D220" s="302"/>
    </row>
    <row r="221" spans="1:4" x14ac:dyDescent="0.25">
      <c r="A221" s="27"/>
      <c r="B221" s="25"/>
      <c r="C221" s="25"/>
      <c r="D221" s="25"/>
    </row>
  </sheetData>
  <mergeCells count="26">
    <mergeCell ref="A1:D1"/>
    <mergeCell ref="B213:D213"/>
    <mergeCell ref="B41:D41"/>
    <mergeCell ref="A78:D78"/>
    <mergeCell ref="B4:D4"/>
    <mergeCell ref="A212:D212"/>
    <mergeCell ref="A37:D37"/>
    <mergeCell ref="B42:D42"/>
    <mergeCell ref="A206:D206"/>
    <mergeCell ref="A19:D19"/>
    <mergeCell ref="A93:D93"/>
    <mergeCell ref="A211:D211"/>
    <mergeCell ref="B40:D40"/>
    <mergeCell ref="A51:D51"/>
    <mergeCell ref="B220:D220"/>
    <mergeCell ref="B43:D43"/>
    <mergeCell ref="B39:D39"/>
    <mergeCell ref="B15:D15"/>
    <mergeCell ref="A207:D207"/>
    <mergeCell ref="A45:D45"/>
    <mergeCell ref="A219:D219"/>
    <mergeCell ref="B217:D217"/>
    <mergeCell ref="B216:D216"/>
    <mergeCell ref="B218:D218"/>
    <mergeCell ref="B215:D215"/>
    <mergeCell ref="B214:D214"/>
  </mergeCells>
  <hyperlinks>
    <hyperlink ref="B215" r:id="rId1" xr:uid="{00000000-0004-0000-1100-000000000000}"/>
  </hyperlinks>
  <pageMargins left="0.75" right="0.75" top="1" bottom="1" header="0.5" footer="0.5"/>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5718554</v>
      </c>
      <c r="C2" s="8"/>
      <c r="D2" s="9"/>
    </row>
    <row r="3" spans="1:4" x14ac:dyDescent="0.25">
      <c r="A3" s="26" t="s">
        <v>2</v>
      </c>
      <c r="B3" s="34">
        <v>4030002467284</v>
      </c>
      <c r="C3" s="23"/>
      <c r="D3" s="24"/>
    </row>
    <row r="4" spans="1:4" ht="31.35" customHeight="1" x14ac:dyDescent="0.25">
      <c r="A4" s="26" t="s">
        <v>3</v>
      </c>
      <c r="B4" s="324" t="s">
        <v>478</v>
      </c>
      <c r="C4" s="305"/>
      <c r="D4" s="306"/>
    </row>
    <row r="5" spans="1:4" x14ac:dyDescent="0.25">
      <c r="A5" s="26" t="s">
        <v>5</v>
      </c>
      <c r="B5" s="4" t="s">
        <v>846</v>
      </c>
      <c r="C5" s="23" t="s">
        <v>1696</v>
      </c>
      <c r="D5" s="24" t="s">
        <v>1100</v>
      </c>
    </row>
    <row r="6" spans="1:4" x14ac:dyDescent="0.25">
      <c r="A6" s="26" t="s">
        <v>9</v>
      </c>
      <c r="B6" s="32"/>
      <c r="C6" s="16"/>
      <c r="D6" s="29"/>
    </row>
    <row r="7" spans="1:4" x14ac:dyDescent="0.25">
      <c r="A7" s="26" t="s">
        <v>10</v>
      </c>
      <c r="B7" s="32"/>
      <c r="C7" s="16"/>
      <c r="D7" s="29"/>
    </row>
    <row r="8" spans="1:4" x14ac:dyDescent="0.25">
      <c r="A8" s="26" t="s">
        <v>11</v>
      </c>
      <c r="B8" s="4" t="s">
        <v>1697</v>
      </c>
      <c r="C8" s="23"/>
      <c r="D8" s="24"/>
    </row>
    <row r="9" spans="1:4" x14ac:dyDescent="0.25">
      <c r="A9" s="26" t="s">
        <v>13</v>
      </c>
      <c r="B9" s="4" t="s">
        <v>14</v>
      </c>
      <c r="C9" s="23"/>
      <c r="D9" s="24"/>
    </row>
    <row r="10" spans="1:4" x14ac:dyDescent="0.25">
      <c r="A10" s="26" t="s">
        <v>15</v>
      </c>
      <c r="B10" s="4" t="s">
        <v>1106</v>
      </c>
      <c r="C10" s="23"/>
      <c r="D10" s="24"/>
    </row>
    <row r="11" spans="1:4" ht="31.5" customHeight="1" x14ac:dyDescent="0.25">
      <c r="A11" s="26" t="s">
        <v>17</v>
      </c>
      <c r="B11" s="363" t="s">
        <v>1107</v>
      </c>
      <c r="C11" s="301"/>
      <c r="D11" s="302"/>
    </row>
    <row r="12" spans="1:4" x14ac:dyDescent="0.25">
      <c r="A12" s="26" t="s">
        <v>19</v>
      </c>
      <c r="B12" s="47">
        <v>28312303</v>
      </c>
      <c r="C12" s="16"/>
      <c r="D12" s="29"/>
    </row>
    <row r="13" spans="1:4" x14ac:dyDescent="0.25">
      <c r="A13" s="26" t="s">
        <v>20</v>
      </c>
      <c r="B13" s="4" t="s">
        <v>541</v>
      </c>
      <c r="C13" s="23"/>
      <c r="D13" s="24"/>
    </row>
    <row r="14" spans="1:4" x14ac:dyDescent="0.25">
      <c r="A14" s="26" t="s">
        <v>22</v>
      </c>
      <c r="B14" s="4" t="s">
        <v>1698</v>
      </c>
      <c r="C14" s="23"/>
      <c r="D14" s="24"/>
    </row>
    <row r="15" spans="1:4" x14ac:dyDescent="0.25">
      <c r="A15" s="26" t="s">
        <v>24</v>
      </c>
      <c r="B15" s="4" t="s">
        <v>191</v>
      </c>
      <c r="C15" s="23"/>
      <c r="D15" s="24"/>
    </row>
    <row r="16" spans="1:4" x14ac:dyDescent="0.25">
      <c r="A16" s="26" t="s">
        <v>26</v>
      </c>
      <c r="B16" s="47">
        <v>28312303</v>
      </c>
      <c r="C16" s="16"/>
      <c r="D16" s="29"/>
    </row>
    <row r="17" spans="1:4" x14ac:dyDescent="0.25">
      <c r="A17" s="26" t="s">
        <v>27</v>
      </c>
      <c r="B17" s="4" t="s">
        <v>541</v>
      </c>
      <c r="C17" s="23"/>
      <c r="D17" s="24"/>
    </row>
    <row r="18" spans="1:4" ht="27.6" customHeight="1" x14ac:dyDescent="0.25">
      <c r="A18" s="26" t="s">
        <v>28</v>
      </c>
      <c r="B18" s="5" t="s">
        <v>1699</v>
      </c>
      <c r="C18" s="310" t="s">
        <v>1700</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1092</v>
      </c>
      <c r="C21" s="25" t="s">
        <v>1701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-2728.82</v>
      </c>
      <c r="C53" s="1" t="e">
        <v>#DIV/0!</v>
      </c>
      <c r="D53" s="1" t="e">
        <v>#DIV/0!</v>
      </c>
    </row>
    <row r="54" spans="1:4" x14ac:dyDescent="0.25">
      <c r="A54" s="26" t="s">
        <v>69</v>
      </c>
      <c r="B54" s="1">
        <v>-2853.857147568739</v>
      </c>
      <c r="C54" s="1" t="e">
        <v>#DIV/0!</v>
      </c>
      <c r="D54" s="1" t="e">
        <v>#DIV/0!</v>
      </c>
    </row>
    <row r="55" spans="1:4" x14ac:dyDescent="0.25">
      <c r="A55" s="26" t="s">
        <v>70</v>
      </c>
      <c r="B55" s="1">
        <v>-320.60000000000002</v>
      </c>
      <c r="C55" s="1">
        <v>-383.38</v>
      </c>
      <c r="D55" s="1">
        <v>-191.32</v>
      </c>
    </row>
    <row r="56" spans="1:4" x14ac:dyDescent="0.25">
      <c r="A56" s="26" t="s">
        <v>71</v>
      </c>
      <c r="B56" s="1">
        <v>22.2</v>
      </c>
      <c r="C56" s="1">
        <v>15.25</v>
      </c>
      <c r="D56" s="1">
        <v>3.87</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8.7110623337843959E-2</v>
      </c>
      <c r="C59" s="1">
        <v>0.21688086504732071</v>
      </c>
      <c r="D59" s="1">
        <v>0.16523816705032801</v>
      </c>
    </row>
    <row r="60" spans="1:4" ht="30" x14ac:dyDescent="0.25">
      <c r="A60" s="14" t="s">
        <v>75</v>
      </c>
      <c r="B60" s="1">
        <v>1.1665704795249641</v>
      </c>
      <c r="C60" s="1">
        <v>0</v>
      </c>
      <c r="D60" s="1">
        <v>0</v>
      </c>
    </row>
    <row r="61" spans="1:4" x14ac:dyDescent="0.25">
      <c r="A61" s="13" t="s">
        <v>76</v>
      </c>
      <c r="B61" s="1"/>
      <c r="C61" s="1"/>
      <c r="D61" s="1"/>
    </row>
    <row r="62" spans="1:4" ht="32.1" customHeight="1" x14ac:dyDescent="0.25">
      <c r="A62" s="26" t="s">
        <v>77</v>
      </c>
      <c r="B62" s="1">
        <v>15.439239474676709</v>
      </c>
      <c r="C62" s="1">
        <v>26.14520329108905</v>
      </c>
      <c r="D62" s="1">
        <v>50.396648175413723</v>
      </c>
    </row>
    <row r="63" spans="1:4" ht="32.1" customHeight="1" x14ac:dyDescent="0.25">
      <c r="A63" s="14" t="s">
        <v>78</v>
      </c>
      <c r="B63" s="1">
        <v>-1.0692557251199959</v>
      </c>
      <c r="C63" s="1">
        <v>-1.039769016317891</v>
      </c>
      <c r="D63" s="1">
        <v>-1.02024428856891</v>
      </c>
    </row>
    <row r="64" spans="1:4" ht="32.1" customHeight="1" x14ac:dyDescent="0.25">
      <c r="A64" s="14" t="s">
        <v>79</v>
      </c>
      <c r="B64" s="1">
        <v>-4.6047634016295724</v>
      </c>
      <c r="C64" s="1">
        <v>-6.3921428714579136</v>
      </c>
      <c r="D64" s="1">
        <v>-23.78426850421927</v>
      </c>
    </row>
    <row r="65" spans="1:4" ht="30" x14ac:dyDescent="0.25">
      <c r="A65" s="14" t="s">
        <v>80</v>
      </c>
      <c r="B65" s="1">
        <v>-343.19103648863029</v>
      </c>
      <c r="C65" s="1">
        <v>-337.6228166797797</v>
      </c>
      <c r="D65" s="1">
        <v>-64.27616707616707</v>
      </c>
    </row>
    <row r="66" spans="1:4" x14ac:dyDescent="0.25">
      <c r="A66" s="13" t="s">
        <v>81</v>
      </c>
      <c r="B66" s="1"/>
      <c r="C66" s="1"/>
      <c r="D66" s="1"/>
    </row>
    <row r="67" spans="1:4" ht="32.1" customHeight="1" x14ac:dyDescent="0.25">
      <c r="A67" s="26" t="s">
        <v>82</v>
      </c>
      <c r="B67" s="1">
        <v>3.3854040667575289E-2</v>
      </c>
      <c r="C67" s="1">
        <v>6.5642458751496671E-2</v>
      </c>
      <c r="D67" s="1">
        <v>0.1126214515918037</v>
      </c>
    </row>
    <row r="68" spans="1:4" ht="30" x14ac:dyDescent="0.25">
      <c r="A68" s="14" t="s">
        <v>83</v>
      </c>
      <c r="B68" s="1">
        <v>16.035761501850871</v>
      </c>
      <c r="C68" s="1">
        <v>7.8678206136900079E-5</v>
      </c>
      <c r="D68" s="1">
        <v>0</v>
      </c>
    </row>
    <row r="69" spans="1:4" ht="32.1" customHeight="1" x14ac:dyDescent="0.25">
      <c r="A69" s="13" t="s">
        <v>84</v>
      </c>
      <c r="B69" s="1"/>
      <c r="C69" s="1"/>
      <c r="D69" s="1"/>
    </row>
    <row r="70" spans="1:4" ht="32.1" customHeight="1" x14ac:dyDescent="0.25">
      <c r="A70" s="14" t="s">
        <v>85</v>
      </c>
      <c r="B70" s="1">
        <v>6.4770029744029178E-2</v>
      </c>
      <c r="C70" s="1">
        <v>3.8247933621568947E-2</v>
      </c>
      <c r="D70" s="1">
        <v>1.984258946188917E-2</v>
      </c>
    </row>
    <row r="71" spans="1:4" s="16" customFormat="1" ht="30" x14ac:dyDescent="0.25">
      <c r="A71" s="14" t="s">
        <v>86</v>
      </c>
      <c r="B71" s="1">
        <v>6.4770029744029178E-2</v>
      </c>
      <c r="C71" s="1">
        <v>3.8247933621568947E-2</v>
      </c>
      <c r="D71" s="1">
        <v>1.984258946188917E-2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181922</v>
      </c>
      <c r="C78" s="2">
        <v>0</v>
      </c>
      <c r="D78" s="2">
        <v>0</v>
      </c>
    </row>
    <row r="79" spans="1:4" x14ac:dyDescent="0.25">
      <c r="A79" s="26" t="s">
        <v>92</v>
      </c>
      <c r="B79" s="2">
        <v>-5191794</v>
      </c>
      <c r="C79" s="2">
        <v>-4291186</v>
      </c>
      <c r="D79" s="2">
        <v>-1177218</v>
      </c>
    </row>
    <row r="80" spans="1:4" x14ac:dyDescent="0.25">
      <c r="A80" s="26" t="s">
        <v>93</v>
      </c>
      <c r="B80" s="2">
        <v>-4964333</v>
      </c>
      <c r="C80" s="2">
        <v>-4022211</v>
      </c>
      <c r="D80" s="2">
        <v>-1062953</v>
      </c>
    </row>
    <row r="81" spans="1:4" x14ac:dyDescent="0.25">
      <c r="A81" s="26" t="s">
        <v>94</v>
      </c>
      <c r="B81" s="2">
        <v>0</v>
      </c>
      <c r="C81" s="2">
        <v>0</v>
      </c>
      <c r="D81" s="2">
        <v>0</v>
      </c>
    </row>
    <row r="82" spans="1:4" x14ac:dyDescent="0.25">
      <c r="A82" s="26" t="s">
        <v>95</v>
      </c>
      <c r="B82" s="25">
        <v>4964333</v>
      </c>
      <c r="C82" s="25">
        <v>4022211</v>
      </c>
      <c r="D82" s="25">
        <v>1062953</v>
      </c>
    </row>
    <row r="83" spans="1:4" ht="15.95" customHeight="1" x14ac:dyDescent="0.25"/>
    <row r="84" spans="1:4" ht="15.75" x14ac:dyDescent="0.25">
      <c r="A84" s="11" t="s">
        <v>96</v>
      </c>
      <c r="B84" s="12">
        <v>2023</v>
      </c>
      <c r="C84" s="12">
        <v>2024</v>
      </c>
      <c r="D84" s="12">
        <v>2025</v>
      </c>
    </row>
    <row r="85" spans="1:4" x14ac:dyDescent="0.25">
      <c r="A85" s="26" t="s">
        <v>97</v>
      </c>
      <c r="B85" s="2">
        <v>1548456</v>
      </c>
      <c r="C85" s="2">
        <v>1049136</v>
      </c>
      <c r="D85" s="2">
        <v>555578</v>
      </c>
    </row>
    <row r="86" spans="1:4" x14ac:dyDescent="0.25">
      <c r="A86" s="26" t="s">
        <v>98</v>
      </c>
      <c r="B86" s="2">
        <v>23906983</v>
      </c>
      <c r="C86" s="2">
        <v>27429874</v>
      </c>
      <c r="D86" s="2">
        <v>27999269</v>
      </c>
    </row>
    <row r="87" spans="1:4" x14ac:dyDescent="0.25">
      <c r="A87" s="26" t="s">
        <v>99</v>
      </c>
      <c r="B87" s="2">
        <v>-22358527</v>
      </c>
      <c r="C87" s="2">
        <v>-26380738</v>
      </c>
      <c r="D87" s="2">
        <v>-27443691</v>
      </c>
    </row>
    <row r="88" spans="1:4" x14ac:dyDescent="0.25">
      <c r="A88" s="26" t="s">
        <v>100</v>
      </c>
      <c r="B88" s="2">
        <v>1548456</v>
      </c>
      <c r="C88" s="2">
        <v>1049136</v>
      </c>
      <c r="D88" s="2">
        <v>555578</v>
      </c>
    </row>
    <row r="89" spans="1:4" x14ac:dyDescent="0.25">
      <c r="A89" s="26" t="s">
        <v>101</v>
      </c>
      <c r="B89" s="2">
        <v>-22358527</v>
      </c>
      <c r="C89" s="2">
        <v>-26380738</v>
      </c>
      <c r="D89" s="2">
        <v>-27443691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23906983</v>
      </c>
      <c r="C95" s="2">
        <v>27429874</v>
      </c>
      <c r="D95" s="2">
        <v>27999269</v>
      </c>
    </row>
    <row r="96" spans="1:4" x14ac:dyDescent="0.25">
      <c r="A96" s="41" t="s">
        <v>105</v>
      </c>
      <c r="B96" s="2">
        <v>-5191794</v>
      </c>
      <c r="C96" s="2">
        <v>-4291186</v>
      </c>
      <c r="D96" s="2">
        <v>-1177218</v>
      </c>
    </row>
    <row r="97" spans="1:4" x14ac:dyDescent="0.25">
      <c r="A97" s="41" t="s">
        <v>106</v>
      </c>
      <c r="B97" s="33">
        <v>-4.6047634016295724</v>
      </c>
      <c r="C97" s="33">
        <v>-6.3921428714579136</v>
      </c>
      <c r="D97" s="33">
        <v>-23.78426850421927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23906983</v>
      </c>
      <c r="C118" s="2">
        <v>27429874</v>
      </c>
      <c r="D118" s="2">
        <v>27999269</v>
      </c>
    </row>
    <row r="119" spans="1:4" x14ac:dyDescent="0.25">
      <c r="A119" s="26" t="s">
        <v>108</v>
      </c>
      <c r="B119" s="2">
        <v>181922</v>
      </c>
      <c r="C119" s="2">
        <v>281684</v>
      </c>
      <c r="D119" s="2">
        <v>132580</v>
      </c>
    </row>
    <row r="136" spans="1:4" x14ac:dyDescent="0.25">
      <c r="A136" s="3" t="s">
        <v>109</v>
      </c>
    </row>
    <row r="138" spans="1:4" x14ac:dyDescent="0.25">
      <c r="A138" s="25"/>
      <c r="B138" s="12">
        <v>2023</v>
      </c>
      <c r="C138" s="12">
        <v>2024</v>
      </c>
      <c r="D138" s="12">
        <v>2025</v>
      </c>
    </row>
    <row r="139" spans="1:4" ht="32.1" customHeight="1" x14ac:dyDescent="0.25">
      <c r="A139" s="26" t="s">
        <v>77</v>
      </c>
      <c r="B139" s="1">
        <v>15.439239474676709</v>
      </c>
      <c r="C139" s="1">
        <v>26.14520329108905</v>
      </c>
      <c r="D139" s="1">
        <v>50.396648175413723</v>
      </c>
    </row>
    <row r="140" spans="1:4" ht="30" x14ac:dyDescent="0.25">
      <c r="A140" s="14" t="s">
        <v>78</v>
      </c>
      <c r="B140" s="1">
        <v>-1.0692557251199959</v>
      </c>
      <c r="C140" s="1">
        <v>-1.039769016317891</v>
      </c>
      <c r="D140" s="1">
        <v>-1.02024428856891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-2728.82</v>
      </c>
      <c r="C161" s="1" t="e">
        <v>#DIV/0!</v>
      </c>
      <c r="D161" s="1" t="e">
        <v>#DIV/0!</v>
      </c>
    </row>
    <row r="162" spans="1:4" x14ac:dyDescent="0.25">
      <c r="A162" s="26" t="s">
        <v>69</v>
      </c>
      <c r="B162" s="1">
        <v>-2853.857147568739</v>
      </c>
      <c r="C162" s="1" t="e">
        <v>#DIV/0!</v>
      </c>
      <c r="D162" s="1" t="e">
        <v>#DIV/0!</v>
      </c>
    </row>
    <row r="163" spans="1:4" x14ac:dyDescent="0.25">
      <c r="A163" s="26" t="s">
        <v>70</v>
      </c>
      <c r="B163" s="1">
        <v>-320.60000000000002</v>
      </c>
      <c r="C163" s="1">
        <v>-383.38</v>
      </c>
      <c r="D163" s="1">
        <v>-191.32</v>
      </c>
    </row>
    <row r="164" spans="1:4" x14ac:dyDescent="0.25">
      <c r="A164" s="26" t="s">
        <v>71</v>
      </c>
      <c r="B164" s="1">
        <v>22.2</v>
      </c>
      <c r="C164" s="1">
        <v>15.25</v>
      </c>
      <c r="D164" s="1">
        <v>3.87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6.4770029744029178E-2</v>
      </c>
      <c r="C185" s="1">
        <v>3.8247933621568947E-2</v>
      </c>
      <c r="D185" s="1">
        <v>1.984258946188917E-2</v>
      </c>
    </row>
    <row r="186" spans="1:4" ht="30" x14ac:dyDescent="0.25">
      <c r="A186" s="14" t="s">
        <v>86</v>
      </c>
      <c r="B186" s="1">
        <v>6.4770029744029178E-2</v>
      </c>
      <c r="C186" s="1">
        <v>3.8247933621568947E-2</v>
      </c>
      <c r="D186" s="1">
        <v>1.984258946188917E-2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4">
    <mergeCell ref="A34:D34"/>
    <mergeCell ref="A48:D48"/>
    <mergeCell ref="B40:D40"/>
    <mergeCell ref="A216:D216"/>
    <mergeCell ref="A1:D1"/>
    <mergeCell ref="B36:D36"/>
    <mergeCell ref="B35:D35"/>
    <mergeCell ref="B4:D4"/>
    <mergeCell ref="A208:D208"/>
    <mergeCell ref="C18:D18"/>
    <mergeCell ref="B39:D39"/>
    <mergeCell ref="A42:D42"/>
    <mergeCell ref="B11:D11"/>
    <mergeCell ref="A209:D209"/>
    <mergeCell ref="A19:D19"/>
    <mergeCell ref="B38:D38"/>
    <mergeCell ref="B37:D37"/>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R218"/>
  <sheetViews>
    <sheetView workbookViewId="0">
      <selection activeCell="A183" sqref="A183:D18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5800846</v>
      </c>
      <c r="C2" s="8"/>
      <c r="D2" s="9"/>
    </row>
    <row r="3" spans="1:4" x14ac:dyDescent="0.25">
      <c r="A3" s="26" t="s">
        <v>2</v>
      </c>
      <c r="B3" s="34">
        <v>4030002489806</v>
      </c>
      <c r="C3" s="23"/>
      <c r="D3" s="24"/>
    </row>
    <row r="4" spans="1:4" ht="31.35" customHeight="1" x14ac:dyDescent="0.25">
      <c r="A4" s="26" t="s">
        <v>3</v>
      </c>
      <c r="B4" s="324" t="s">
        <v>460</v>
      </c>
      <c r="C4" s="305"/>
      <c r="D4" s="306"/>
    </row>
    <row r="5" spans="1:4" x14ac:dyDescent="0.25">
      <c r="A5" s="26" t="s">
        <v>5</v>
      </c>
      <c r="B5" s="4" t="s">
        <v>1702</v>
      </c>
      <c r="C5" s="23" t="s">
        <v>692</v>
      </c>
      <c r="D5" s="24" t="s">
        <v>527</v>
      </c>
    </row>
    <row r="6" spans="1:4" x14ac:dyDescent="0.25">
      <c r="A6" s="26" t="s">
        <v>9</v>
      </c>
      <c r="B6" s="32"/>
      <c r="C6" s="16"/>
      <c r="D6" s="29"/>
    </row>
    <row r="7" spans="1:4" x14ac:dyDescent="0.25">
      <c r="A7" s="26" t="s">
        <v>10</v>
      </c>
      <c r="B7" s="32"/>
      <c r="C7" s="16"/>
      <c r="D7" s="29"/>
    </row>
    <row r="8" spans="1:4" x14ac:dyDescent="0.25">
      <c r="A8" s="26" t="s">
        <v>11</v>
      </c>
      <c r="B8" s="4" t="s">
        <v>1703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21</v>
      </c>
      <c r="C13" s="23"/>
      <c r="D13" s="24"/>
    </row>
    <row r="14" spans="1:4" x14ac:dyDescent="0.25">
      <c r="A14" s="26" t="s">
        <v>22</v>
      </c>
      <c r="B14" s="4" t="s">
        <v>1704</v>
      </c>
      <c r="C14" s="23"/>
      <c r="D14" s="24"/>
    </row>
    <row r="15" spans="1:4" x14ac:dyDescent="0.25">
      <c r="A15" s="26" t="s">
        <v>24</v>
      </c>
      <c r="B15" s="4" t="s">
        <v>461</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930</v>
      </c>
      <c r="C18" s="310" t="s">
        <v>931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1705</v>
      </c>
      <c r="C21" s="25" t="s">
        <v>1706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1707</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c r="C53" s="1">
        <v>0.64793520035523433</v>
      </c>
      <c r="D53" s="1">
        <v>1.940008234993515</v>
      </c>
    </row>
    <row r="54" spans="1:4" x14ac:dyDescent="0.25">
      <c r="A54" s="26" t="s">
        <v>69</v>
      </c>
      <c r="B54" s="1"/>
      <c r="C54" s="1">
        <v>-176.5804100506821</v>
      </c>
      <c r="D54" s="1">
        <v>-210.76844207267951</v>
      </c>
    </row>
    <row r="55" spans="1:4" x14ac:dyDescent="0.25">
      <c r="A55" s="26" t="s">
        <v>70</v>
      </c>
      <c r="B55" s="1"/>
      <c r="C55" s="1">
        <v>3.923568485351987</v>
      </c>
      <c r="D55" s="1">
        <v>4.998431752730176</v>
      </c>
    </row>
    <row r="56" spans="1:4" x14ac:dyDescent="0.25">
      <c r="A56" s="26" t="s">
        <v>71</v>
      </c>
      <c r="B56" s="1"/>
      <c r="C56" s="1">
        <v>-1.105030085668818</v>
      </c>
      <c r="D56" s="1">
        <v>-3.2128778171707459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9.445599117601061</v>
      </c>
      <c r="C59" s="1">
        <v>16.55540512745506</v>
      </c>
      <c r="D59" s="1">
        <v>11.103540632499991</v>
      </c>
    </row>
    <row r="60" spans="1:4" ht="30" x14ac:dyDescent="0.25">
      <c r="A60" s="14" t="s">
        <v>75</v>
      </c>
      <c r="B60" s="1">
        <v>0</v>
      </c>
      <c r="C60" s="1">
        <v>49.196986817325801</v>
      </c>
      <c r="D60" s="1">
        <v>29.912518985862839</v>
      </c>
    </row>
    <row r="61" spans="1:4" x14ac:dyDescent="0.25">
      <c r="A61" s="13" t="s">
        <v>605</v>
      </c>
      <c r="B61" s="1"/>
      <c r="C61" s="1"/>
      <c r="D61" s="1"/>
    </row>
    <row r="62" spans="1:4" ht="32.1" customHeight="1" x14ac:dyDescent="0.25">
      <c r="A62" s="26" t="s">
        <v>77</v>
      </c>
      <c r="B62" s="1">
        <v>4.4901624595924359</v>
      </c>
      <c r="C62" s="1">
        <v>4.5506440378745454</v>
      </c>
      <c r="D62" s="1">
        <v>2.5557490938549861</v>
      </c>
    </row>
    <row r="63" spans="1:4" ht="32.1" customHeight="1" x14ac:dyDescent="0.25">
      <c r="A63" s="14" t="s">
        <v>78</v>
      </c>
      <c r="B63" s="1">
        <v>-1.286519613793788</v>
      </c>
      <c r="C63" s="1">
        <v>-1.281639046137278</v>
      </c>
      <c r="D63" s="1">
        <v>-1.642777170142586</v>
      </c>
    </row>
    <row r="64" spans="1:4" ht="32.1" customHeight="1" x14ac:dyDescent="0.25">
      <c r="A64" s="14" t="s">
        <v>79</v>
      </c>
      <c r="B64" s="1">
        <v>-0.39008317224212963</v>
      </c>
      <c r="C64" s="1">
        <v>-0.42557948161206488</v>
      </c>
      <c r="D64" s="1">
        <v>-0.47063306598074173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0.71893038573237844</v>
      </c>
      <c r="C67" s="1">
        <v>1.002602862506567</v>
      </c>
      <c r="D67" s="1">
        <v>1.0069361941154</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9.2730707379923665</v>
      </c>
      <c r="C70" s="1">
        <v>30.781765018607121</v>
      </c>
      <c r="D70" s="1">
        <v>5.9083759380987164</v>
      </c>
    </row>
    <row r="71" spans="1:4" s="16" customFormat="1" ht="30" x14ac:dyDescent="0.25">
      <c r="A71" s="14" t="s">
        <v>86</v>
      </c>
      <c r="B71" s="1">
        <v>8.8814639722550517</v>
      </c>
      <c r="C71" s="1">
        <v>29.438596491228068</v>
      </c>
      <c r="D71" s="1">
        <v>5.8014035756247813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3265450</v>
      </c>
      <c r="D78" s="2">
        <v>3072255</v>
      </c>
    </row>
    <row r="79" spans="1:4" x14ac:dyDescent="0.25">
      <c r="A79" s="26" t="s">
        <v>92</v>
      </c>
      <c r="B79" s="2">
        <v>-6384582</v>
      </c>
      <c r="C79" s="2">
        <v>-5766145</v>
      </c>
      <c r="D79" s="2">
        <v>-6475344</v>
      </c>
    </row>
    <row r="80" spans="1:4" x14ac:dyDescent="0.25">
      <c r="A80" s="26" t="s">
        <v>93</v>
      </c>
      <c r="B80" s="2">
        <v>-1794512</v>
      </c>
      <c r="C80" s="2">
        <v>23508</v>
      </c>
      <c r="D80" s="2">
        <v>66224</v>
      </c>
    </row>
    <row r="81" spans="1:4" x14ac:dyDescent="0.25">
      <c r="A81" s="26" t="s">
        <v>94</v>
      </c>
      <c r="B81" s="2">
        <v>0</v>
      </c>
      <c r="C81" s="2">
        <v>21158</v>
      </c>
      <c r="D81" s="2">
        <v>59602</v>
      </c>
    </row>
    <row r="82" spans="1:4" x14ac:dyDescent="0.25">
      <c r="A82" s="26" t="s">
        <v>95</v>
      </c>
      <c r="B82" s="25">
        <v>1794512</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554661</v>
      </c>
      <c r="C85" s="2">
        <v>539254</v>
      </c>
      <c r="D85" s="2">
        <v>1192414</v>
      </c>
    </row>
    <row r="86" spans="1:4" x14ac:dyDescent="0.25">
      <c r="A86" s="26" t="s">
        <v>98</v>
      </c>
      <c r="B86" s="2">
        <v>2490518</v>
      </c>
      <c r="C86" s="2">
        <v>2453953</v>
      </c>
      <c r="D86" s="2">
        <v>3047511</v>
      </c>
    </row>
    <row r="87" spans="1:4" x14ac:dyDescent="0.25">
      <c r="A87" s="26" t="s">
        <v>99</v>
      </c>
      <c r="B87" s="2">
        <v>-1935857</v>
      </c>
      <c r="C87" s="2">
        <v>-1914699</v>
      </c>
      <c r="D87" s="2">
        <v>-1855097</v>
      </c>
    </row>
    <row r="88" spans="1:4" x14ac:dyDescent="0.25">
      <c r="A88" s="26" t="s">
        <v>100</v>
      </c>
      <c r="B88" s="2">
        <v>554661</v>
      </c>
      <c r="C88" s="2">
        <v>539254</v>
      </c>
      <c r="D88" s="2">
        <v>1192414</v>
      </c>
    </row>
    <row r="89" spans="1:4" x14ac:dyDescent="0.25">
      <c r="A89" s="26" t="s">
        <v>101</v>
      </c>
      <c r="B89" s="2">
        <v>-1935857</v>
      </c>
      <c r="C89" s="2">
        <v>-1914699</v>
      </c>
      <c r="D89" s="2">
        <v>-1855097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2490518</v>
      </c>
      <c r="C95" s="2">
        <v>2453953</v>
      </c>
      <c r="D95" s="2">
        <v>3047511</v>
      </c>
    </row>
    <row r="96" spans="1:4" x14ac:dyDescent="0.25">
      <c r="A96" s="41" t="s">
        <v>105</v>
      </c>
      <c r="B96" s="2">
        <v>-6384582</v>
      </c>
      <c r="C96" s="2">
        <v>-5766145</v>
      </c>
      <c r="D96" s="2">
        <v>-6475344</v>
      </c>
    </row>
    <row r="97" spans="1:4" x14ac:dyDescent="0.25">
      <c r="A97" s="41" t="s">
        <v>106</v>
      </c>
      <c r="B97" s="33">
        <v>-0.39008317224212963</v>
      </c>
      <c r="C97" s="33">
        <v>-0.42557948161206488</v>
      </c>
      <c r="D97" s="33">
        <v>-0.47063306598074173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2490518</v>
      </c>
      <c r="C118" s="2">
        <v>2453953</v>
      </c>
      <c r="D118" s="2">
        <v>3047511</v>
      </c>
    </row>
    <row r="119" spans="1:4" x14ac:dyDescent="0.25">
      <c r="A119" s="26" t="s">
        <v>108</v>
      </c>
      <c r="B119" s="2">
        <v>4590070</v>
      </c>
      <c r="C119" s="2">
        <v>9055103</v>
      </c>
      <c r="D119" s="2">
        <v>9613823</v>
      </c>
    </row>
    <row r="136" spans="1:4" x14ac:dyDescent="0.25">
      <c r="A136" s="3" t="s">
        <v>109</v>
      </c>
    </row>
    <row r="138" spans="1:4" x14ac:dyDescent="0.25">
      <c r="A138" s="25"/>
      <c r="B138" s="12">
        <v>2023</v>
      </c>
      <c r="C138" s="12">
        <v>2024</v>
      </c>
      <c r="D138" s="12">
        <v>2025</v>
      </c>
    </row>
    <row r="139" spans="1:4" ht="32.1" customHeight="1" x14ac:dyDescent="0.25">
      <c r="A139" s="26" t="s">
        <v>77</v>
      </c>
      <c r="B139" s="1">
        <v>4.4901624595924359</v>
      </c>
      <c r="C139" s="1">
        <v>4.5506440378745454</v>
      </c>
      <c r="D139" s="1">
        <v>2.5557490938549861</v>
      </c>
    </row>
    <row r="140" spans="1:4" ht="30" x14ac:dyDescent="0.25">
      <c r="A140" s="14" t="s">
        <v>78</v>
      </c>
      <c r="B140" s="1">
        <v>-1.286519613793788</v>
      </c>
      <c r="C140" s="1">
        <v>-1.281639046137278</v>
      </c>
      <c r="D140" s="1">
        <v>-1.642777170142586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c r="C161" s="1">
        <v>0.64793520035523433</v>
      </c>
      <c r="D161" s="1">
        <v>1.940008234993515</v>
      </c>
    </row>
    <row r="162" spans="1:4" x14ac:dyDescent="0.25">
      <c r="A162" s="26" t="s">
        <v>69</v>
      </c>
      <c r="B162" s="1"/>
      <c r="C162" s="1">
        <v>-176.5804100506821</v>
      </c>
      <c r="D162" s="1">
        <v>-210.76844207267951</v>
      </c>
    </row>
    <row r="163" spans="1:4" x14ac:dyDescent="0.25">
      <c r="A163" s="26" t="s">
        <v>70</v>
      </c>
      <c r="B163" s="1"/>
      <c r="C163" s="1">
        <v>3.923568485351987</v>
      </c>
      <c r="D163" s="1">
        <v>4.998431752730176</v>
      </c>
    </row>
    <row r="164" spans="1:4" x14ac:dyDescent="0.25">
      <c r="A164" s="26" t="s">
        <v>71</v>
      </c>
      <c r="B164" s="1"/>
      <c r="C164" s="1">
        <v>-1.105030085668818</v>
      </c>
      <c r="D164" s="1">
        <v>-3.2128778171707459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9.2730707379923665</v>
      </c>
      <c r="C185" s="1">
        <v>30.781765018607121</v>
      </c>
      <c r="D185" s="1">
        <v>5.9083759380987164</v>
      </c>
    </row>
    <row r="186" spans="1:4" ht="30" x14ac:dyDescent="0.25">
      <c r="A186" s="14" t="s">
        <v>86</v>
      </c>
      <c r="B186" s="1">
        <v>8.8814639722550517</v>
      </c>
      <c r="C186" s="1">
        <v>29.438596491228068</v>
      </c>
      <c r="D186" s="1">
        <v>5.8014035756247813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653</v>
      </c>
      <c r="C210" s="301"/>
      <c r="D210" s="302"/>
    </row>
    <row r="211" spans="1:4" x14ac:dyDescent="0.25">
      <c r="A211" s="253" t="s">
        <v>120</v>
      </c>
      <c r="B211" s="303" t="s">
        <v>123</v>
      </c>
      <c r="C211" s="301"/>
      <c r="D211" s="302"/>
    </row>
    <row r="212" spans="1:4" x14ac:dyDescent="0.25">
      <c r="A212" s="253" t="s">
        <v>122</v>
      </c>
      <c r="B212" s="311" t="s">
        <v>607</v>
      </c>
      <c r="C212" s="301"/>
      <c r="D212" s="302"/>
    </row>
    <row r="213" spans="1:4" x14ac:dyDescent="0.25">
      <c r="A213" s="253" t="s">
        <v>124</v>
      </c>
      <c r="B213" s="303" t="s">
        <v>645</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400-000000000000}"/>
    <hyperlink ref="B212" r:id="rId2" xr:uid="{00000000-0004-0000-B400-000001000000}"/>
  </hyperlinks>
  <pageMargins left="0.75" right="0.75" top="1" bottom="1" header="0.5" footer="0.5"/>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5481970</v>
      </c>
      <c r="C2" s="8"/>
      <c r="D2" s="9"/>
    </row>
    <row r="3" spans="1:4" x14ac:dyDescent="0.25">
      <c r="A3" s="26" t="s">
        <v>2</v>
      </c>
      <c r="B3" s="34">
        <v>4028000152311</v>
      </c>
      <c r="C3" s="23"/>
      <c r="D3" s="24"/>
    </row>
    <row r="4" spans="1:4" ht="31.35" customHeight="1" x14ac:dyDescent="0.25">
      <c r="A4" s="26" t="s">
        <v>3</v>
      </c>
      <c r="B4" s="324" t="s">
        <v>462</v>
      </c>
      <c r="C4" s="305"/>
      <c r="D4" s="306"/>
    </row>
    <row r="5" spans="1:4" x14ac:dyDescent="0.25">
      <c r="A5" s="26" t="s">
        <v>5</v>
      </c>
      <c r="B5" s="4" t="s">
        <v>1708</v>
      </c>
      <c r="C5" s="23" t="s">
        <v>1708</v>
      </c>
      <c r="D5" s="24" t="s">
        <v>527</v>
      </c>
    </row>
    <row r="6" spans="1:4" x14ac:dyDescent="0.25">
      <c r="A6" s="26" t="s">
        <v>9</v>
      </c>
      <c r="B6" s="32"/>
      <c r="C6" s="16"/>
      <c r="D6" s="29"/>
    </row>
    <row r="7" spans="1:4" x14ac:dyDescent="0.25">
      <c r="A7" s="26" t="s">
        <v>10</v>
      </c>
      <c r="B7" s="32"/>
      <c r="C7" s="16"/>
      <c r="D7" s="29"/>
    </row>
    <row r="8" spans="1:4" x14ac:dyDescent="0.25">
      <c r="A8" s="26" t="s">
        <v>11</v>
      </c>
      <c r="B8" s="4" t="s">
        <v>1709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1710</v>
      </c>
      <c r="C14" s="23"/>
      <c r="D14" s="24"/>
    </row>
    <row r="15" spans="1:4" x14ac:dyDescent="0.25">
      <c r="A15" s="26" t="s">
        <v>24</v>
      </c>
      <c r="B15" s="4" t="s">
        <v>463</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1711</v>
      </c>
      <c r="C21" s="25" t="s">
        <v>1712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-11.59</v>
      </c>
      <c r="C53" s="1">
        <v>20.791085015698439</v>
      </c>
      <c r="D53" s="1">
        <v>30.75024961101807</v>
      </c>
    </row>
    <row r="54" spans="1:4" x14ac:dyDescent="0.25">
      <c r="A54" s="26" t="s">
        <v>69</v>
      </c>
      <c r="B54" s="1">
        <v>-72.242114930103881</v>
      </c>
      <c r="C54" s="1">
        <v>-170.5358458769463</v>
      </c>
      <c r="D54" s="1">
        <v>-188.528403106372</v>
      </c>
    </row>
    <row r="55" spans="1:4" x14ac:dyDescent="0.25">
      <c r="A55" s="26" t="s">
        <v>70</v>
      </c>
      <c r="B55" s="1">
        <v>-12.83</v>
      </c>
      <c r="C55" s="1">
        <v>16.8784349271093</v>
      </c>
      <c r="D55" s="1">
        <v>13.44101082217685</v>
      </c>
    </row>
    <row r="56" spans="1:4" x14ac:dyDescent="0.25">
      <c r="A56" s="26" t="s">
        <v>71</v>
      </c>
      <c r="B56" s="1">
        <v>-17.13</v>
      </c>
      <c r="C56" s="1">
        <v>19.113470858007801</v>
      </c>
      <c r="D56" s="1">
        <v>15.55446918819465</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1.1111039013501121</v>
      </c>
      <c r="C59" s="1">
        <v>0.83137396607283398</v>
      </c>
      <c r="D59" s="1">
        <v>0.48411520149434512</v>
      </c>
    </row>
    <row r="60" spans="1:4" ht="30" x14ac:dyDescent="0.25">
      <c r="A60" s="14" t="s">
        <v>75</v>
      </c>
      <c r="B60" s="1">
        <v>2.6837161633715469</v>
      </c>
      <c r="C60" s="1">
        <v>1.027889558831349</v>
      </c>
      <c r="D60" s="1">
        <v>0.5568756355697011</v>
      </c>
    </row>
    <row r="61" spans="1:4" x14ac:dyDescent="0.25">
      <c r="A61" s="13" t="s">
        <v>76</v>
      </c>
      <c r="B61" s="1"/>
      <c r="C61" s="1"/>
      <c r="D61" s="1"/>
    </row>
    <row r="62" spans="1:4" ht="32.1" customHeight="1" x14ac:dyDescent="0.25">
      <c r="A62" s="26" t="s">
        <v>77</v>
      </c>
      <c r="B62" s="1">
        <v>0.23115246589297611</v>
      </c>
      <c r="C62" s="1">
        <v>9.4330387491502382E-2</v>
      </c>
      <c r="D62" s="1">
        <v>0.1122739054860892</v>
      </c>
    </row>
    <row r="63" spans="1:4" ht="32.1" customHeight="1" x14ac:dyDescent="0.25">
      <c r="A63" s="14" t="s">
        <v>78</v>
      </c>
      <c r="B63" s="1">
        <v>0.30847725763401562</v>
      </c>
      <c r="C63" s="1">
        <v>0.1068215815109466</v>
      </c>
      <c r="D63" s="1">
        <v>0.1299278027988984</v>
      </c>
    </row>
    <row r="64" spans="1:4" ht="32.1" customHeight="1" x14ac:dyDescent="0.25">
      <c r="A64" s="14" t="s">
        <v>79</v>
      </c>
      <c r="B64" s="1">
        <v>-0.29772019523920717</v>
      </c>
      <c r="C64" s="1">
        <v>-6.9255770537826375E-2</v>
      </c>
      <c r="D64" s="1">
        <v>-0.1391742207834411</v>
      </c>
    </row>
    <row r="65" spans="1:4" ht="30" x14ac:dyDescent="0.25">
      <c r="A65" s="14" t="s">
        <v>80</v>
      </c>
      <c r="B65" s="1">
        <v>-1894.5570570570569</v>
      </c>
      <c r="C65" s="1">
        <v>-8067.1021126760561</v>
      </c>
      <c r="D65" s="1">
        <v>-3635.035242290749</v>
      </c>
    </row>
    <row r="66" spans="1:4" x14ac:dyDescent="0.25">
      <c r="A66" s="13" t="s">
        <v>81</v>
      </c>
      <c r="B66" s="1"/>
      <c r="C66" s="1"/>
      <c r="D66" s="1"/>
    </row>
    <row r="67" spans="1:4" ht="32.1" customHeight="1" x14ac:dyDescent="0.25">
      <c r="A67" s="26" t="s">
        <v>82</v>
      </c>
      <c r="B67" s="1">
        <v>0.58057810100961749</v>
      </c>
      <c r="C67" s="1">
        <v>0.36969016121323878</v>
      </c>
      <c r="D67" s="1">
        <v>0.35053340344019879</v>
      </c>
    </row>
    <row r="68" spans="1:4" ht="30" x14ac:dyDescent="0.25">
      <c r="A68" s="14" t="s">
        <v>83</v>
      </c>
      <c r="B68" s="1">
        <v>1591.5915915915921</v>
      </c>
      <c r="C68" s="1">
        <v>9190.1408450704221</v>
      </c>
      <c r="D68" s="1">
        <v>4206.9757709251098</v>
      </c>
    </row>
    <row r="69" spans="1:4" ht="32.1" customHeight="1" x14ac:dyDescent="0.25">
      <c r="A69" s="13" t="s">
        <v>84</v>
      </c>
      <c r="B69" s="1"/>
      <c r="C69" s="1"/>
      <c r="D69" s="1"/>
    </row>
    <row r="70" spans="1:4" ht="32.1" customHeight="1" x14ac:dyDescent="0.25">
      <c r="A70" s="14" t="s">
        <v>85</v>
      </c>
      <c r="B70" s="1">
        <v>3.885232863638608</v>
      </c>
      <c r="C70" s="1">
        <v>9.8082892924634066</v>
      </c>
      <c r="D70" s="1">
        <v>8.5109119615735285</v>
      </c>
    </row>
    <row r="71" spans="1:4" s="16" customFormat="1" ht="30" x14ac:dyDescent="0.25">
      <c r="A71" s="14" t="s">
        <v>86</v>
      </c>
      <c r="B71" s="1">
        <v>3.8457521788971949</v>
      </c>
      <c r="C71" s="1">
        <v>9.7160693123218351</v>
      </c>
      <c r="D71" s="1">
        <v>8.4468856323244896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1746592</v>
      </c>
      <c r="C78" s="2">
        <v>1343446</v>
      </c>
      <c r="D78" s="2">
        <v>875362</v>
      </c>
    </row>
    <row r="79" spans="1:4" x14ac:dyDescent="0.25">
      <c r="A79" s="26" t="s">
        <v>92</v>
      </c>
      <c r="B79" s="2">
        <v>-1261775</v>
      </c>
      <c r="C79" s="2">
        <v>-2291057</v>
      </c>
      <c r="D79" s="2">
        <v>-1650306</v>
      </c>
    </row>
    <row r="80" spans="1:4" x14ac:dyDescent="0.25">
      <c r="A80" s="26" t="s">
        <v>93</v>
      </c>
      <c r="B80" s="2">
        <v>-202441</v>
      </c>
      <c r="C80" s="2">
        <v>318853</v>
      </c>
      <c r="D80" s="2">
        <v>269176</v>
      </c>
    </row>
    <row r="81" spans="1:4" x14ac:dyDescent="0.25">
      <c r="A81" s="26" t="s">
        <v>94</v>
      </c>
      <c r="B81" s="2">
        <v>0</v>
      </c>
      <c r="C81" s="2">
        <v>279317</v>
      </c>
      <c r="D81" s="2">
        <v>269176</v>
      </c>
    </row>
    <row r="82" spans="1:4" x14ac:dyDescent="0.25">
      <c r="A82" s="26" t="s">
        <v>95</v>
      </c>
      <c r="B82" s="25">
        <v>202441</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1577461</v>
      </c>
      <c r="C85" s="2">
        <v>1654875</v>
      </c>
      <c r="D85" s="2">
        <v>2002647</v>
      </c>
    </row>
    <row r="86" spans="1:4" x14ac:dyDescent="0.25">
      <c r="A86" s="26" t="s">
        <v>98</v>
      </c>
      <c r="B86" s="2">
        <v>364634</v>
      </c>
      <c r="C86" s="2">
        <v>156105</v>
      </c>
      <c r="D86" s="2">
        <v>224845</v>
      </c>
    </row>
    <row r="87" spans="1:4" x14ac:dyDescent="0.25">
      <c r="A87" s="26" t="s">
        <v>99</v>
      </c>
      <c r="B87" s="2">
        <v>1182045</v>
      </c>
      <c r="C87" s="2">
        <v>1461362</v>
      </c>
      <c r="D87" s="2">
        <v>1730538</v>
      </c>
    </row>
    <row r="88" spans="1:4" x14ac:dyDescent="0.25">
      <c r="A88" s="26" t="s">
        <v>100</v>
      </c>
      <c r="B88" s="2">
        <v>1577461</v>
      </c>
      <c r="C88" s="2">
        <v>1654875</v>
      </c>
      <c r="D88" s="2">
        <v>2002647</v>
      </c>
    </row>
    <row r="89" spans="1:4" x14ac:dyDescent="0.25">
      <c r="A89" s="26" t="s">
        <v>101</v>
      </c>
      <c r="B89" s="2">
        <v>1212827</v>
      </c>
      <c r="C89" s="2">
        <v>1498770</v>
      </c>
      <c r="D89" s="2">
        <v>1777802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364634</v>
      </c>
      <c r="C95" s="2">
        <v>156105</v>
      </c>
      <c r="D95" s="2">
        <v>224845</v>
      </c>
    </row>
    <row r="96" spans="1:4" x14ac:dyDescent="0.25">
      <c r="A96" s="41" t="s">
        <v>105</v>
      </c>
      <c r="B96" s="2">
        <v>-1224754</v>
      </c>
      <c r="C96" s="2">
        <v>-2254036</v>
      </c>
      <c r="D96" s="2">
        <v>-1615565</v>
      </c>
    </row>
    <row r="97" spans="1:4" x14ac:dyDescent="0.25">
      <c r="A97" s="41" t="s">
        <v>106</v>
      </c>
      <c r="B97" s="33">
        <v>-0.29772019523920717</v>
      </c>
      <c r="C97" s="33">
        <v>-6.9255770537826375E-2</v>
      </c>
      <c r="D97" s="33">
        <v>-0.1391742207834411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364634</v>
      </c>
      <c r="C118" s="2">
        <v>156105</v>
      </c>
      <c r="D118" s="2">
        <v>224845</v>
      </c>
    </row>
    <row r="119" spans="1:4" x14ac:dyDescent="0.25">
      <c r="A119" s="26" t="s">
        <v>108</v>
      </c>
      <c r="B119" s="2">
        <v>1746592</v>
      </c>
      <c r="C119" s="2">
        <v>1343640</v>
      </c>
      <c r="D119" s="2">
        <v>885331</v>
      </c>
    </row>
    <row r="136" spans="1:4" x14ac:dyDescent="0.25">
      <c r="A136" s="3" t="s">
        <v>109</v>
      </c>
    </row>
    <row r="138" spans="1:4" x14ac:dyDescent="0.25">
      <c r="A138" s="25"/>
      <c r="B138" s="12">
        <v>2023</v>
      </c>
      <c r="C138" s="12">
        <v>2024</v>
      </c>
      <c r="D138" s="12">
        <v>2025</v>
      </c>
    </row>
    <row r="139" spans="1:4" ht="32.1" customHeight="1" x14ac:dyDescent="0.25">
      <c r="A139" s="26" t="s">
        <v>77</v>
      </c>
      <c r="B139" s="1">
        <v>0.23115246589297611</v>
      </c>
      <c r="C139" s="1">
        <v>9.4330387491502382E-2</v>
      </c>
      <c r="D139" s="1">
        <v>0.1122739054860892</v>
      </c>
    </row>
    <row r="140" spans="1:4" ht="30" x14ac:dyDescent="0.25">
      <c r="A140" s="14" t="s">
        <v>78</v>
      </c>
      <c r="B140" s="1">
        <v>0.30847725763401562</v>
      </c>
      <c r="C140" s="1">
        <v>0.1068215815109466</v>
      </c>
      <c r="D140" s="1">
        <v>0.1299278027988984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-11.59</v>
      </c>
      <c r="C161" s="1">
        <v>20.791085015698439</v>
      </c>
      <c r="D161" s="1">
        <v>30.75024961101807</v>
      </c>
    </row>
    <row r="162" spans="1:4" x14ac:dyDescent="0.25">
      <c r="A162" s="26" t="s">
        <v>69</v>
      </c>
      <c r="B162" s="1">
        <v>-72.242114930103881</v>
      </c>
      <c r="C162" s="1">
        <v>-170.5358458769463</v>
      </c>
      <c r="D162" s="1">
        <v>-188.528403106372</v>
      </c>
    </row>
    <row r="163" spans="1:4" x14ac:dyDescent="0.25">
      <c r="A163" s="26" t="s">
        <v>70</v>
      </c>
      <c r="B163" s="1">
        <v>-12.83</v>
      </c>
      <c r="C163" s="1">
        <v>16.8784349271093</v>
      </c>
      <c r="D163" s="1">
        <v>13.44101082217685</v>
      </c>
    </row>
    <row r="164" spans="1:4" x14ac:dyDescent="0.25">
      <c r="A164" s="26" t="s">
        <v>71</v>
      </c>
      <c r="B164" s="1">
        <v>-17.13</v>
      </c>
      <c r="C164" s="1">
        <v>19.113470858007801</v>
      </c>
      <c r="D164" s="1">
        <v>15.55446918819465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3.885232863638608</v>
      </c>
      <c r="C185" s="1">
        <v>9.8082892924634066</v>
      </c>
      <c r="D185" s="1">
        <v>8.5109119615735285</v>
      </c>
    </row>
    <row r="186" spans="1:4" ht="30" x14ac:dyDescent="0.25">
      <c r="A186" s="14" t="s">
        <v>86</v>
      </c>
      <c r="B186" s="1">
        <v>3.8457521788971949</v>
      </c>
      <c r="C186" s="1">
        <v>9.7160693123218351</v>
      </c>
      <c r="D186" s="1">
        <v>8.4468856323244896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967</v>
      </c>
      <c r="C210" s="301"/>
      <c r="D210" s="302"/>
    </row>
    <row r="211" spans="1:4" x14ac:dyDescent="0.25">
      <c r="A211" s="253" t="s">
        <v>120</v>
      </c>
      <c r="B211" s="311" t="s">
        <v>690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968</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500-000000000000}"/>
    <hyperlink ref="B211" r:id="rId2" xr:uid="{00000000-0004-0000-B500-000001000000}"/>
    <hyperlink ref="B217" r:id="rId3" xr:uid="{00000000-0004-0000-B500-000002000000}"/>
  </hyperlinks>
  <pageMargins left="0.75" right="0.75" top="1" bottom="1" header="0.5" footer="0.5"/>
  <drawing r:id="rId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R218"/>
  <sheetViews>
    <sheetView workbookViewId="0">
      <selection activeCell="A38" sqref="A38"/>
    </sheetView>
  </sheetViews>
  <sheetFormatPr defaultColWidth="8.85546875" defaultRowHeight="15" x14ac:dyDescent="0.25"/>
  <cols>
    <col min="1" max="1" width="41.42578125" customWidth="1"/>
    <col min="2" max="2" width="16.140625" customWidth="1"/>
    <col min="3" max="3" width="13" customWidth="1"/>
    <col min="4" max="4" width="14.42578125" customWidth="1"/>
  </cols>
  <sheetData>
    <row r="1" spans="1:4" ht="23.1" customHeight="1" x14ac:dyDescent="0.3">
      <c r="A1" s="298" t="s">
        <v>0</v>
      </c>
      <c r="B1" s="299"/>
      <c r="C1" s="299"/>
      <c r="D1" s="299"/>
    </row>
    <row r="2" spans="1:4" x14ac:dyDescent="0.25">
      <c r="A2" s="26" t="s">
        <v>1</v>
      </c>
      <c r="B2" s="30">
        <v>4034775</v>
      </c>
      <c r="C2" s="8"/>
      <c r="D2" s="9"/>
    </row>
    <row r="3" spans="1:4" x14ac:dyDescent="0.25">
      <c r="A3" s="26" t="s">
        <v>2</v>
      </c>
      <c r="B3" s="34">
        <v>4028953115740</v>
      </c>
      <c r="C3" s="23"/>
      <c r="D3" s="24"/>
    </row>
    <row r="4" spans="1:4" ht="31.35" customHeight="1" x14ac:dyDescent="0.25">
      <c r="A4" s="26" t="s">
        <v>3</v>
      </c>
      <c r="B4" s="324" t="s">
        <v>464</v>
      </c>
      <c r="C4" s="305"/>
      <c r="D4" s="306"/>
    </row>
    <row r="5" spans="1:4" x14ac:dyDescent="0.25">
      <c r="A5" s="26" t="s">
        <v>5</v>
      </c>
      <c r="B5" s="4" t="s">
        <v>1713</v>
      </c>
      <c r="C5" s="23" t="s">
        <v>1060</v>
      </c>
      <c r="D5" s="24" t="s">
        <v>1714</v>
      </c>
    </row>
    <row r="6" spans="1:4" x14ac:dyDescent="0.25">
      <c r="A6" s="26" t="s">
        <v>9</v>
      </c>
      <c r="B6" s="32"/>
      <c r="C6" s="16"/>
      <c r="D6" s="29"/>
    </row>
    <row r="7" spans="1:4" x14ac:dyDescent="0.25">
      <c r="A7" s="26" t="s">
        <v>10</v>
      </c>
      <c r="B7" s="32"/>
      <c r="C7" s="16"/>
      <c r="D7" s="29"/>
    </row>
    <row r="8" spans="1:4" x14ac:dyDescent="0.25">
      <c r="A8" s="26" t="s">
        <v>11</v>
      </c>
      <c r="B8" s="4" t="s">
        <v>1365</v>
      </c>
      <c r="C8" s="23"/>
      <c r="D8" s="24"/>
    </row>
    <row r="9" spans="1:4" x14ac:dyDescent="0.25">
      <c r="A9" s="26" t="s">
        <v>13</v>
      </c>
      <c r="B9" s="4" t="s">
        <v>14</v>
      </c>
      <c r="C9" s="23"/>
      <c r="D9" s="24"/>
    </row>
    <row r="10" spans="1:4" x14ac:dyDescent="0.25">
      <c r="A10" s="26" t="s">
        <v>15</v>
      </c>
      <c r="B10" s="4" t="s">
        <v>1106</v>
      </c>
      <c r="C10" s="23"/>
      <c r="D10" s="24"/>
    </row>
    <row r="11" spans="1:4" ht="75" customHeight="1" x14ac:dyDescent="0.25">
      <c r="A11" s="26" t="s">
        <v>17</v>
      </c>
      <c r="B11" s="363" t="s">
        <v>1107</v>
      </c>
      <c r="C11" s="301"/>
      <c r="D11" s="302"/>
    </row>
    <row r="12" spans="1:4" x14ac:dyDescent="0.25">
      <c r="A12" s="26" t="s">
        <v>19</v>
      </c>
      <c r="B12" s="47">
        <v>47759400</v>
      </c>
      <c r="C12" s="16"/>
      <c r="D12" s="29"/>
    </row>
    <row r="13" spans="1:4" x14ac:dyDescent="0.25">
      <c r="A13" s="26" t="s">
        <v>20</v>
      </c>
      <c r="B13" s="4" t="s">
        <v>541</v>
      </c>
      <c r="C13" s="23"/>
      <c r="D13" s="24"/>
    </row>
    <row r="14" spans="1:4" x14ac:dyDescent="0.25">
      <c r="A14" s="26" t="s">
        <v>22</v>
      </c>
      <c r="B14" s="4" t="s">
        <v>705</v>
      </c>
      <c r="C14" s="23"/>
      <c r="D14" s="24"/>
    </row>
    <row r="15" spans="1:4" x14ac:dyDescent="0.25">
      <c r="A15" s="26" t="s">
        <v>24</v>
      </c>
      <c r="B15" s="4" t="s">
        <v>162</v>
      </c>
      <c r="C15" s="23"/>
      <c r="D15" s="24"/>
    </row>
    <row r="16" spans="1:4" x14ac:dyDescent="0.25">
      <c r="A16" s="26" t="s">
        <v>26</v>
      </c>
      <c r="B16" s="47">
        <v>47759400</v>
      </c>
      <c r="C16" s="16"/>
      <c r="D16" s="29"/>
    </row>
    <row r="17" spans="1:4" x14ac:dyDescent="0.25">
      <c r="A17" s="26" t="s">
        <v>27</v>
      </c>
      <c r="B17" s="4" t="s">
        <v>541</v>
      </c>
      <c r="C17" s="23"/>
      <c r="D17" s="24"/>
    </row>
    <row r="18" spans="1:4" ht="27.6" customHeight="1" x14ac:dyDescent="0.25">
      <c r="A18" s="26" t="s">
        <v>28</v>
      </c>
      <c r="B18" s="5" t="s">
        <v>1497</v>
      </c>
      <c r="C18" s="310" t="s">
        <v>1498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546</v>
      </c>
      <c r="C21" s="25" t="s">
        <v>898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R218"/>
  <sheetViews>
    <sheetView workbookViewId="0">
      <selection activeCell="A137" sqref="A137:D13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4034813</v>
      </c>
      <c r="C2" s="8"/>
      <c r="D2" s="9"/>
    </row>
    <row r="3" spans="1:4" x14ac:dyDescent="0.25">
      <c r="A3" s="26" t="s">
        <v>2</v>
      </c>
      <c r="B3" s="34">
        <v>4028964116470</v>
      </c>
      <c r="C3" s="23"/>
      <c r="D3" s="24"/>
    </row>
    <row r="4" spans="1:4" ht="31.35" customHeight="1" x14ac:dyDescent="0.25">
      <c r="A4" s="26" t="s">
        <v>3</v>
      </c>
      <c r="B4" s="324" t="s">
        <v>1715</v>
      </c>
      <c r="C4" s="305"/>
      <c r="D4" s="306"/>
    </row>
    <row r="5" spans="1:4" x14ac:dyDescent="0.25">
      <c r="A5" s="26" t="s">
        <v>5</v>
      </c>
      <c r="B5" s="4" t="s">
        <v>1713</v>
      </c>
      <c r="C5" s="23" t="s">
        <v>1716</v>
      </c>
      <c r="D5" s="24" t="s">
        <v>527</v>
      </c>
    </row>
    <row r="6" spans="1:4" x14ac:dyDescent="0.25">
      <c r="A6" s="26" t="s">
        <v>9</v>
      </c>
      <c r="B6" s="32"/>
      <c r="C6" s="16"/>
      <c r="D6" s="29"/>
    </row>
    <row r="7" spans="1:4" x14ac:dyDescent="0.25">
      <c r="A7" s="26" t="s">
        <v>10</v>
      </c>
      <c r="B7" s="32"/>
      <c r="C7" s="16"/>
      <c r="D7" s="29"/>
    </row>
    <row r="8" spans="1:4" x14ac:dyDescent="0.25">
      <c r="A8" s="26" t="s">
        <v>11</v>
      </c>
      <c r="B8" s="4" t="s">
        <v>887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1717</v>
      </c>
      <c r="C14" s="23"/>
      <c r="D14" s="24"/>
    </row>
    <row r="15" spans="1:4" x14ac:dyDescent="0.25">
      <c r="A15" s="26" t="s">
        <v>24</v>
      </c>
      <c r="B15" s="4" t="s">
        <v>466</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1718</v>
      </c>
      <c r="C21" s="25" t="s">
        <v>1719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9" t="s">
        <v>57</v>
      </c>
      <c r="B43" s="6"/>
      <c r="C43" s="6"/>
      <c r="D43" s="7"/>
      <c r="E43" s="16"/>
      <c r="F43" s="16"/>
      <c r="G43" s="16"/>
      <c r="H43" s="16"/>
      <c r="I43" s="16"/>
      <c r="J43" s="16"/>
      <c r="K43" s="16"/>
      <c r="L43" s="16"/>
      <c r="M43" s="16"/>
      <c r="N43" s="16"/>
      <c r="O43" s="16"/>
      <c r="P43" s="16"/>
      <c r="Q43" s="16"/>
      <c r="R43" s="16"/>
    </row>
    <row r="44" spans="1:18" ht="18" x14ac:dyDescent="0.25">
      <c r="A44" s="37" t="s">
        <v>58</v>
      </c>
      <c r="B44" s="120"/>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-2.5</v>
      </c>
      <c r="C53" s="1">
        <v>-5.58</v>
      </c>
      <c r="D53" s="1">
        <v>-70.010000000000005</v>
      </c>
    </row>
    <row r="54" spans="1:4" x14ac:dyDescent="0.25">
      <c r="A54" s="26" t="s">
        <v>69</v>
      </c>
      <c r="B54" s="1">
        <v>-27.49997857711832</v>
      </c>
      <c r="C54" s="1">
        <v>-48.63971664263422</v>
      </c>
      <c r="D54" s="1">
        <v>-58.582619877158123</v>
      </c>
    </row>
    <row r="55" spans="1:4" x14ac:dyDescent="0.25">
      <c r="A55" s="26" t="s">
        <v>70</v>
      </c>
      <c r="B55" s="1">
        <v>-0.47</v>
      </c>
      <c r="C55" s="1">
        <v>-0.56000000000000005</v>
      </c>
      <c r="D55" s="1">
        <v>-6.52</v>
      </c>
    </row>
    <row r="56" spans="1:4" x14ac:dyDescent="0.25">
      <c r="A56" s="26" t="s">
        <v>71</v>
      </c>
      <c r="B56" s="1">
        <v>-1.024</v>
      </c>
      <c r="C56" s="1">
        <v>-1.05</v>
      </c>
      <c r="D56" s="1">
        <v>-14.28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0.19713754143291659</v>
      </c>
      <c r="C59" s="1">
        <v>0.13733795016206121</v>
      </c>
      <c r="D59" s="1">
        <v>9.9448724424348628E-2</v>
      </c>
    </row>
    <row r="60" spans="1:4" ht="30" x14ac:dyDescent="0.25">
      <c r="A60" s="14" t="s">
        <v>75</v>
      </c>
      <c r="B60" s="1">
        <v>0.55884666257841231</v>
      </c>
      <c r="C60" s="1">
        <v>0.134591417529111</v>
      </c>
      <c r="D60" s="1">
        <v>0.1243897872926782</v>
      </c>
    </row>
    <row r="61" spans="1:4" x14ac:dyDescent="0.25">
      <c r="A61" s="13" t="s">
        <v>76</v>
      </c>
      <c r="B61" s="1"/>
      <c r="C61" s="1"/>
      <c r="D61" s="1"/>
    </row>
    <row r="62" spans="1:4" ht="32.1" customHeight="1" x14ac:dyDescent="0.25">
      <c r="A62" s="26" t="s">
        <v>77</v>
      </c>
      <c r="B62" s="1">
        <v>0.52218117062677871</v>
      </c>
      <c r="C62" s="1">
        <v>0.38771403999410953</v>
      </c>
      <c r="D62" s="1">
        <v>0.4497241266089741</v>
      </c>
    </row>
    <row r="63" spans="1:4" ht="32.1" customHeight="1" x14ac:dyDescent="0.25">
      <c r="A63" s="14" t="s">
        <v>78</v>
      </c>
      <c r="B63" s="1">
        <v>1.3805260599434639</v>
      </c>
      <c r="C63" s="1">
        <v>0.7283359376655606</v>
      </c>
      <c r="D63" s="1">
        <v>0.98569674653576411</v>
      </c>
    </row>
    <row r="64" spans="1:4" ht="32.1" customHeight="1" x14ac:dyDescent="0.25">
      <c r="A64" s="14" t="s">
        <v>79</v>
      </c>
      <c r="B64" s="1">
        <v>-15.157419813299009</v>
      </c>
      <c r="C64" s="1">
        <v>-9.759080973916463</v>
      </c>
      <c r="D64" s="1">
        <v>-9.8671055266242007</v>
      </c>
    </row>
    <row r="65" spans="1:4" ht="30" x14ac:dyDescent="0.25">
      <c r="A65" s="14" t="s">
        <v>80</v>
      </c>
      <c r="B65" s="1">
        <v>-13.987500646795549</v>
      </c>
      <c r="C65" s="1">
        <v>-333.9885577793616</v>
      </c>
      <c r="D65" s="1">
        <v>-3.4116934157685779</v>
      </c>
    </row>
    <row r="66" spans="1:4" x14ac:dyDescent="0.25">
      <c r="A66" s="13" t="s">
        <v>81</v>
      </c>
      <c r="B66" s="1"/>
      <c r="C66" s="1"/>
      <c r="D66" s="1"/>
    </row>
    <row r="67" spans="1:4" ht="32.1" customHeight="1" x14ac:dyDescent="0.25">
      <c r="A67" s="26" t="s">
        <v>82</v>
      </c>
      <c r="B67" s="1">
        <v>0.82787476089885614</v>
      </c>
      <c r="C67" s="1">
        <v>0.96341369178427305</v>
      </c>
      <c r="D67" s="1">
        <v>0.66677808509068814</v>
      </c>
    </row>
    <row r="68" spans="1:4" ht="30" x14ac:dyDescent="0.25">
      <c r="A68" s="14" t="s">
        <v>83</v>
      </c>
      <c r="B68" s="1">
        <v>10.89292818215254</v>
      </c>
      <c r="C68" s="1">
        <v>0</v>
      </c>
      <c r="D68" s="1">
        <v>0</v>
      </c>
    </row>
    <row r="69" spans="1:4" ht="32.1" customHeight="1" x14ac:dyDescent="0.25">
      <c r="A69" s="13" t="s">
        <v>84</v>
      </c>
      <c r="B69" s="1"/>
      <c r="C69" s="1"/>
      <c r="D69" s="1"/>
    </row>
    <row r="70" spans="1:4" ht="32.1" customHeight="1" x14ac:dyDescent="0.25">
      <c r="A70" s="14" t="s">
        <v>85</v>
      </c>
      <c r="B70" s="1">
        <v>2.2536106060505321</v>
      </c>
      <c r="C70" s="1">
        <v>2.4577786888239448</v>
      </c>
      <c r="D70" s="1">
        <v>2.0749541860141139</v>
      </c>
    </row>
    <row r="71" spans="1:4" s="16" customFormat="1" ht="30" x14ac:dyDescent="0.25">
      <c r="A71" s="14" t="s">
        <v>86</v>
      </c>
      <c r="B71" s="1">
        <v>2.2382001249302879</v>
      </c>
      <c r="C71" s="1">
        <v>2.457557260095236</v>
      </c>
      <c r="D71" s="1">
        <v>2.0732610573238528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218224610</v>
      </c>
      <c r="C78" s="2">
        <v>106939447</v>
      </c>
      <c r="D78" s="2">
        <v>101478903</v>
      </c>
    </row>
    <row r="79" spans="1:4" x14ac:dyDescent="0.25">
      <c r="A79" s="26" t="s">
        <v>92</v>
      </c>
      <c r="B79" s="2">
        <v>-60011721</v>
      </c>
      <c r="C79" s="2">
        <v>-52015044</v>
      </c>
      <c r="D79" s="2">
        <v>-59449000</v>
      </c>
    </row>
    <row r="80" spans="1:4" x14ac:dyDescent="0.25">
      <c r="A80" s="26" t="s">
        <v>93</v>
      </c>
      <c r="B80" s="2">
        <v>-5447054</v>
      </c>
      <c r="C80" s="2">
        <v>-5971297</v>
      </c>
      <c r="D80" s="2">
        <v>-71049775</v>
      </c>
    </row>
    <row r="81" spans="1:4" x14ac:dyDescent="0.25">
      <c r="A81" s="26" t="s">
        <v>94</v>
      </c>
      <c r="B81" s="2">
        <v>0</v>
      </c>
      <c r="C81" s="2">
        <v>0</v>
      </c>
      <c r="D81" s="2">
        <v>0</v>
      </c>
    </row>
    <row r="82" spans="1:4" x14ac:dyDescent="0.25">
      <c r="A82" s="26" t="s">
        <v>95</v>
      </c>
      <c r="B82" s="25">
        <v>5446469</v>
      </c>
      <c r="C82" s="25">
        <v>5971297</v>
      </c>
      <c r="D82" s="25">
        <v>71049775</v>
      </c>
    </row>
    <row r="83" spans="1:4" ht="15.95" customHeight="1" x14ac:dyDescent="0.25"/>
    <row r="84" spans="1:4" ht="15.75" x14ac:dyDescent="0.25">
      <c r="A84" s="11" t="s">
        <v>96</v>
      </c>
      <c r="B84" s="12">
        <v>2023</v>
      </c>
      <c r="C84" s="12">
        <v>2024</v>
      </c>
      <c r="D84" s="12">
        <v>2025</v>
      </c>
    </row>
    <row r="85" spans="1:4" x14ac:dyDescent="0.25">
      <c r="A85" s="26" t="s">
        <v>97</v>
      </c>
      <c r="B85" s="2">
        <v>1162288566</v>
      </c>
      <c r="C85" s="2">
        <v>1067815099</v>
      </c>
      <c r="D85" s="2">
        <v>1090145189</v>
      </c>
    </row>
    <row r="86" spans="1:4" x14ac:dyDescent="0.25">
      <c r="A86" s="26" t="s">
        <v>98</v>
      </c>
      <c r="B86" s="2">
        <v>606925204</v>
      </c>
      <c r="C86" s="2">
        <v>414006906</v>
      </c>
      <c r="D86" s="2">
        <v>490264593</v>
      </c>
    </row>
    <row r="87" spans="1:4" x14ac:dyDescent="0.25">
      <c r="A87" s="26" t="s">
        <v>99</v>
      </c>
      <c r="B87" s="2">
        <v>439633283</v>
      </c>
      <c r="C87" s="2">
        <v>568428502</v>
      </c>
      <c r="D87" s="2">
        <v>497378727</v>
      </c>
    </row>
    <row r="88" spans="1:4" x14ac:dyDescent="0.25">
      <c r="A88" s="26" t="s">
        <v>100</v>
      </c>
      <c r="B88" s="2">
        <v>1162288566</v>
      </c>
      <c r="C88" s="2">
        <v>1067815099</v>
      </c>
      <c r="D88" s="2">
        <v>1090145189</v>
      </c>
    </row>
    <row r="89" spans="1:4" x14ac:dyDescent="0.25">
      <c r="A89" s="26" t="s">
        <v>101</v>
      </c>
      <c r="B89" s="2">
        <v>555363362</v>
      </c>
      <c r="C89" s="2">
        <v>653808193</v>
      </c>
      <c r="D89" s="2">
        <v>599880596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606925204</v>
      </c>
      <c r="C95" s="2">
        <v>414006906</v>
      </c>
      <c r="D95" s="2">
        <v>490264593</v>
      </c>
    </row>
    <row r="96" spans="1:4" x14ac:dyDescent="0.25">
      <c r="A96" s="41" t="s">
        <v>105</v>
      </c>
      <c r="B96" s="2">
        <v>-40041459</v>
      </c>
      <c r="C96" s="2">
        <v>-42422735</v>
      </c>
      <c r="D96" s="2">
        <v>-49686769</v>
      </c>
    </row>
    <row r="97" spans="1:4" x14ac:dyDescent="0.25">
      <c r="A97" s="41" t="s">
        <v>106</v>
      </c>
      <c r="B97" s="33">
        <v>-15.157419813299009</v>
      </c>
      <c r="C97" s="33">
        <v>-9.759080973916463</v>
      </c>
      <c r="D97" s="33">
        <v>-9.8671055266242007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606925204</v>
      </c>
      <c r="C118" s="2">
        <v>414006906</v>
      </c>
      <c r="D118" s="2">
        <v>490264593</v>
      </c>
    </row>
    <row r="119" spans="1:4" x14ac:dyDescent="0.25">
      <c r="A119" s="26" t="s">
        <v>108</v>
      </c>
      <c r="B119" s="2">
        <v>230344836</v>
      </c>
      <c r="C119" s="2">
        <v>153138933</v>
      </c>
      <c r="D119" s="2">
        <v>107303199</v>
      </c>
    </row>
    <row r="136" spans="1:4" x14ac:dyDescent="0.25">
      <c r="A136" s="3" t="s">
        <v>109</v>
      </c>
    </row>
    <row r="138" spans="1:4" x14ac:dyDescent="0.25">
      <c r="A138" s="25"/>
      <c r="B138" s="12">
        <v>2023</v>
      </c>
      <c r="C138" s="12">
        <v>2024</v>
      </c>
      <c r="D138" s="12">
        <v>2025</v>
      </c>
    </row>
    <row r="139" spans="1:4" ht="32.1" customHeight="1" x14ac:dyDescent="0.25">
      <c r="A139" s="26" t="s">
        <v>77</v>
      </c>
      <c r="B139" s="1">
        <v>0.52218117062677871</v>
      </c>
      <c r="C139" s="1">
        <v>0.38771403999410953</v>
      </c>
      <c r="D139" s="1">
        <v>0.4497241266089741</v>
      </c>
    </row>
    <row r="140" spans="1:4" ht="30" x14ac:dyDescent="0.25">
      <c r="A140" s="14" t="s">
        <v>78</v>
      </c>
      <c r="B140" s="1">
        <v>1.3805260599434639</v>
      </c>
      <c r="C140" s="1">
        <v>0.7283359376655606</v>
      </c>
      <c r="D140" s="1">
        <v>0.98569674653576411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-2.5</v>
      </c>
      <c r="C161" s="1">
        <v>-5.58</v>
      </c>
      <c r="D161" s="1">
        <v>-70.010000000000005</v>
      </c>
    </row>
    <row r="162" spans="1:4" x14ac:dyDescent="0.25">
      <c r="A162" s="26" t="s">
        <v>69</v>
      </c>
      <c r="B162" s="1">
        <v>-27.49997857711832</v>
      </c>
      <c r="C162" s="1">
        <v>-48.63971664263422</v>
      </c>
      <c r="D162" s="1">
        <v>-58.582619877158123</v>
      </c>
    </row>
    <row r="163" spans="1:4" x14ac:dyDescent="0.25">
      <c r="A163" s="26" t="s">
        <v>70</v>
      </c>
      <c r="B163" s="1">
        <v>-0.47</v>
      </c>
      <c r="C163" s="1">
        <v>-0.56000000000000005</v>
      </c>
      <c r="D163" s="1">
        <v>-6.52</v>
      </c>
    </row>
    <row r="164" spans="1:4" x14ac:dyDescent="0.25">
      <c r="A164" s="26" t="s">
        <v>71</v>
      </c>
      <c r="B164" s="1">
        <v>-1.024</v>
      </c>
      <c r="C164" s="1">
        <v>-1.05</v>
      </c>
      <c r="D164" s="1">
        <v>-14.28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2.2536106060505321</v>
      </c>
      <c r="C185" s="1">
        <v>2.4577786888239448</v>
      </c>
      <c r="D185" s="1">
        <v>2.0749541860141139</v>
      </c>
    </row>
    <row r="186" spans="1:4" ht="30" x14ac:dyDescent="0.25">
      <c r="A186" s="14" t="s">
        <v>86</v>
      </c>
      <c r="B186" s="1">
        <v>2.2382001249302879</v>
      </c>
      <c r="C186" s="1">
        <v>2.457557260095236</v>
      </c>
      <c r="D186" s="1">
        <v>2.0732610573238528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1720</v>
      </c>
      <c r="C210" s="301"/>
      <c r="D210" s="302"/>
    </row>
    <row r="211" spans="1:4" x14ac:dyDescent="0.25">
      <c r="A211" s="253" t="s">
        <v>120</v>
      </c>
      <c r="B211" s="311" t="s">
        <v>795</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1721</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700-000000000000}"/>
    <hyperlink ref="B211" r:id="rId2" xr:uid="{00000000-0004-0000-B700-000001000000}"/>
    <hyperlink ref="B214" r:id="rId3" xr:uid="{00000000-0004-0000-B700-000002000000}"/>
  </hyperlinks>
  <pageMargins left="0.75" right="0.75" top="1" bottom="1" header="0.5" footer="0.5"/>
  <drawing r:id="rId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7045034</v>
      </c>
      <c r="C2" s="8"/>
      <c r="D2" s="9"/>
    </row>
    <row r="3" spans="1:4" x14ac:dyDescent="0.25">
      <c r="A3" s="26" t="s">
        <v>2</v>
      </c>
      <c r="B3" s="34">
        <v>4028015526463</v>
      </c>
      <c r="C3" s="23"/>
      <c r="D3" s="24"/>
    </row>
    <row r="4" spans="1:4" ht="31.35" customHeight="1" x14ac:dyDescent="0.25">
      <c r="A4" s="26" t="s">
        <v>3</v>
      </c>
      <c r="B4" s="324" t="s">
        <v>467</v>
      </c>
      <c r="C4" s="305"/>
      <c r="D4" s="306"/>
    </row>
    <row r="5" spans="1:4" x14ac:dyDescent="0.25">
      <c r="A5" s="26" t="s">
        <v>5</v>
      </c>
      <c r="B5" s="4" t="s">
        <v>1713</v>
      </c>
      <c r="C5" s="23" t="s">
        <v>1716</v>
      </c>
      <c r="D5" s="24" t="s">
        <v>1722</v>
      </c>
    </row>
    <row r="6" spans="1:4" x14ac:dyDescent="0.25">
      <c r="A6" s="26" t="s">
        <v>9</v>
      </c>
      <c r="B6" s="32"/>
      <c r="C6" s="16"/>
      <c r="D6" s="29"/>
    </row>
    <row r="7" spans="1:4" x14ac:dyDescent="0.25">
      <c r="A7" s="26" t="s">
        <v>10</v>
      </c>
      <c r="B7" s="67">
        <v>42177.720833333333</v>
      </c>
      <c r="C7" s="16"/>
      <c r="D7" s="29"/>
    </row>
    <row r="8" spans="1:4" x14ac:dyDescent="0.25">
      <c r="A8" s="26" t="s">
        <v>11</v>
      </c>
      <c r="B8" s="4" t="s">
        <v>1723</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705</v>
      </c>
      <c r="C14" s="23"/>
      <c r="D14" s="24"/>
    </row>
    <row r="15" spans="1:4" x14ac:dyDescent="0.25">
      <c r="A15" s="26" t="s">
        <v>24</v>
      </c>
      <c r="B15" s="4" t="s">
        <v>468</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1724</v>
      </c>
      <c r="C21" s="25" t="s">
        <v>1725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12.209339517697121</v>
      </c>
      <c r="C53" s="1">
        <v>-17.78</v>
      </c>
      <c r="D53" s="1">
        <v>-1.2</v>
      </c>
    </row>
    <row r="54" spans="1:4" x14ac:dyDescent="0.25">
      <c r="A54" s="26" t="s">
        <v>69</v>
      </c>
      <c r="B54" s="1">
        <v>-13.75715314192677</v>
      </c>
      <c r="C54" s="1">
        <v>-35.642386778316443</v>
      </c>
      <c r="D54" s="1">
        <v>-28.68178243769038</v>
      </c>
    </row>
    <row r="55" spans="1:4" x14ac:dyDescent="0.25">
      <c r="A55" s="26" t="s">
        <v>70</v>
      </c>
      <c r="B55" s="1">
        <v>47.555497654594411</v>
      </c>
      <c r="C55" s="1">
        <v>-46.65</v>
      </c>
      <c r="D55" s="1">
        <v>-3.18</v>
      </c>
    </row>
    <row r="56" spans="1:4" x14ac:dyDescent="0.25">
      <c r="A56" s="26" t="s">
        <v>71</v>
      </c>
      <c r="B56" s="1">
        <v>-100.93642972826849</v>
      </c>
      <c r="C56" s="1">
        <v>57.83</v>
      </c>
      <c r="D56" s="1">
        <v>3.64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6.0078633121969309</v>
      </c>
      <c r="C59" s="1">
        <v>3.6071375924671578</v>
      </c>
      <c r="D59" s="1">
        <v>3.3016149122746561</v>
      </c>
    </row>
    <row r="60" spans="1:4" ht="30" x14ac:dyDescent="0.25">
      <c r="A60" s="14" t="s">
        <v>75</v>
      </c>
      <c r="B60" s="1">
        <v>27.46522718911114</v>
      </c>
      <c r="C60" s="1">
        <v>7.1868776675640866</v>
      </c>
      <c r="D60" s="1">
        <v>5.2180331253899199</v>
      </c>
    </row>
    <row r="61" spans="1:4" x14ac:dyDescent="0.25">
      <c r="A61" s="13" t="s">
        <v>76</v>
      </c>
      <c r="B61" s="1"/>
      <c r="C61" s="1"/>
      <c r="D61" s="1"/>
    </row>
    <row r="62" spans="1:4" ht="32.1" customHeight="1" x14ac:dyDescent="0.25">
      <c r="A62" s="26" t="s">
        <v>77</v>
      </c>
      <c r="B62" s="1">
        <v>1.4711430529355829</v>
      </c>
      <c r="C62" s="1">
        <v>1.8066400193931249</v>
      </c>
      <c r="D62" s="1">
        <v>1.872599242193852</v>
      </c>
    </row>
    <row r="63" spans="1:4" ht="32.1" customHeight="1" x14ac:dyDescent="0.25">
      <c r="A63" s="14" t="s">
        <v>78</v>
      </c>
      <c r="B63" s="1">
        <v>-3.122497601883826</v>
      </c>
      <c r="C63" s="1">
        <v>-2.239710373844765</v>
      </c>
      <c r="D63" s="1">
        <v>-2.1460014536407819</v>
      </c>
    </row>
    <row r="64" spans="1:4" ht="32.1" customHeight="1" x14ac:dyDescent="0.25">
      <c r="A64" s="14" t="s">
        <v>79</v>
      </c>
      <c r="B64" s="1">
        <v>-2.996262691066101</v>
      </c>
      <c r="C64" s="1">
        <v>-2.0124876479279088</v>
      </c>
      <c r="D64" s="1">
        <v>-2.5949688432891849</v>
      </c>
    </row>
    <row r="65" spans="1:4" ht="30" x14ac:dyDescent="0.25">
      <c r="A65" s="14" t="s">
        <v>80</v>
      </c>
      <c r="B65" s="1" t="e">
        <v>#DIV/0!</v>
      </c>
      <c r="C65" s="1">
        <v>-71.697691105245624</v>
      </c>
      <c r="D65" s="1">
        <v>-117.66164892407321</v>
      </c>
    </row>
    <row r="66" spans="1:4" x14ac:dyDescent="0.25">
      <c r="A66" s="13" t="s">
        <v>81</v>
      </c>
      <c r="B66" s="1"/>
      <c r="C66" s="1"/>
      <c r="D66" s="1"/>
    </row>
    <row r="67" spans="1:4" ht="32.1" customHeight="1" x14ac:dyDescent="0.25">
      <c r="A67" s="26" t="s">
        <v>82</v>
      </c>
      <c r="B67" s="1">
        <v>1.108852278533591</v>
      </c>
      <c r="C67" s="1">
        <v>0.87260798308947896</v>
      </c>
      <c r="D67" s="1">
        <v>0.99253871778350999</v>
      </c>
    </row>
    <row r="68" spans="1:4" ht="30" x14ac:dyDescent="0.25">
      <c r="A68" s="14" t="s">
        <v>83</v>
      </c>
      <c r="B68" s="1">
        <v>7.0856313497822931</v>
      </c>
      <c r="C68" s="1">
        <v>0</v>
      </c>
      <c r="D68" s="1">
        <v>0</v>
      </c>
    </row>
    <row r="69" spans="1:4" ht="32.1" customHeight="1" x14ac:dyDescent="0.25">
      <c r="A69" s="13" t="s">
        <v>84</v>
      </c>
      <c r="B69" s="1"/>
      <c r="C69" s="1"/>
      <c r="D69" s="1"/>
    </row>
    <row r="70" spans="1:4" ht="32.1" customHeight="1" x14ac:dyDescent="0.25">
      <c r="A70" s="14" t="s">
        <v>85</v>
      </c>
      <c r="B70" s="1">
        <v>0.34607896820451622</v>
      </c>
      <c r="C70" s="1">
        <v>0.37811018638924693</v>
      </c>
      <c r="D70" s="1">
        <v>0.37379135453772649</v>
      </c>
    </row>
    <row r="71" spans="1:4" s="16" customFormat="1" ht="30" x14ac:dyDescent="0.25">
      <c r="A71" s="14" t="s">
        <v>86</v>
      </c>
      <c r="B71" s="1">
        <v>0.34607896820451622</v>
      </c>
      <c r="C71" s="1">
        <v>0.37811018638924693</v>
      </c>
      <c r="D71" s="1">
        <v>0.37379135453772649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42066305</v>
      </c>
      <c r="C78" s="2">
        <v>39249041</v>
      </c>
      <c r="D78" s="2">
        <v>37880348</v>
      </c>
    </row>
    <row r="79" spans="1:4" x14ac:dyDescent="0.25">
      <c r="A79" s="26" t="s">
        <v>92</v>
      </c>
      <c r="B79" s="2">
        <v>-5787126</v>
      </c>
      <c r="C79" s="2">
        <v>-13989295</v>
      </c>
      <c r="D79" s="2">
        <v>-10864759</v>
      </c>
    </row>
    <row r="80" spans="1:4" x14ac:dyDescent="0.25">
      <c r="A80" s="26" t="s">
        <v>93</v>
      </c>
      <c r="B80" s="2">
        <v>5343131</v>
      </c>
      <c r="C80" s="2">
        <v>-6977254</v>
      </c>
      <c r="D80" s="2">
        <v>-456040</v>
      </c>
    </row>
    <row r="81" spans="1:4" x14ac:dyDescent="0.25">
      <c r="A81" s="26" t="s">
        <v>94</v>
      </c>
      <c r="B81" s="2">
        <v>5136018</v>
      </c>
      <c r="C81" s="2">
        <v>0</v>
      </c>
      <c r="D81" s="2">
        <v>0</v>
      </c>
    </row>
    <row r="82" spans="1:4" x14ac:dyDescent="0.25">
      <c r="A82" s="26" t="s">
        <v>95</v>
      </c>
      <c r="B82" s="25">
        <v>0</v>
      </c>
      <c r="C82" s="25">
        <v>6977254</v>
      </c>
      <c r="D82" s="25">
        <v>456040</v>
      </c>
    </row>
    <row r="83" spans="1:4" ht="15.95" customHeight="1" x14ac:dyDescent="0.25"/>
    <row r="84" spans="1:4" ht="15.75" x14ac:dyDescent="0.25">
      <c r="A84" s="11" t="s">
        <v>96</v>
      </c>
      <c r="B84" s="12">
        <v>2023</v>
      </c>
      <c r="C84" s="12">
        <v>2024</v>
      </c>
      <c r="D84" s="12">
        <v>2025</v>
      </c>
    </row>
    <row r="85" spans="1:4" x14ac:dyDescent="0.25">
      <c r="A85" s="26" t="s">
        <v>97</v>
      </c>
      <c r="B85" s="2">
        <v>10800051</v>
      </c>
      <c r="C85" s="2">
        <v>14957878</v>
      </c>
      <c r="D85" s="2">
        <v>14349844</v>
      </c>
    </row>
    <row r="86" spans="1:4" x14ac:dyDescent="0.25">
      <c r="A86" s="26" t="s">
        <v>98</v>
      </c>
      <c r="B86" s="2">
        <v>15888420</v>
      </c>
      <c r="C86" s="2">
        <v>27023501</v>
      </c>
      <c r="D86" s="2">
        <v>26871507</v>
      </c>
    </row>
    <row r="87" spans="1:4" x14ac:dyDescent="0.25">
      <c r="A87" s="26" t="s">
        <v>99</v>
      </c>
      <c r="B87" s="2">
        <v>-5088369</v>
      </c>
      <c r="C87" s="2">
        <v>-12065623</v>
      </c>
      <c r="D87" s="2">
        <v>-12521663</v>
      </c>
    </row>
    <row r="88" spans="1:4" x14ac:dyDescent="0.25">
      <c r="A88" s="26" t="s">
        <v>100</v>
      </c>
      <c r="B88" s="2">
        <v>10800051</v>
      </c>
      <c r="C88" s="2">
        <v>14957878</v>
      </c>
      <c r="D88" s="2">
        <v>14349844</v>
      </c>
    </row>
    <row r="89" spans="1:4" x14ac:dyDescent="0.25">
      <c r="A89" s="26" t="s">
        <v>101</v>
      </c>
      <c r="B89" s="2">
        <v>-5088369</v>
      </c>
      <c r="C89" s="2">
        <v>-12065623</v>
      </c>
      <c r="D89" s="2">
        <v>-12521663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15888420</v>
      </c>
      <c r="C95" s="2">
        <v>27023501</v>
      </c>
      <c r="D95" s="2">
        <v>26871507</v>
      </c>
    </row>
    <row r="96" spans="1:4" x14ac:dyDescent="0.25">
      <c r="A96" s="41" t="s">
        <v>105</v>
      </c>
      <c r="B96" s="2">
        <v>-5302746</v>
      </c>
      <c r="C96" s="2">
        <v>-13427909</v>
      </c>
      <c r="D96" s="2">
        <v>-10355233</v>
      </c>
    </row>
    <row r="97" spans="1:4" x14ac:dyDescent="0.25">
      <c r="A97" s="41" t="s">
        <v>106</v>
      </c>
      <c r="B97" s="33">
        <v>-2.996262691066101</v>
      </c>
      <c r="C97" s="33">
        <v>-2.0124876479279088</v>
      </c>
      <c r="D97" s="33">
        <v>-2.5949688432891849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15888420</v>
      </c>
      <c r="C118" s="2">
        <v>27023501</v>
      </c>
      <c r="D118" s="2">
        <v>26871507</v>
      </c>
    </row>
    <row r="119" spans="1:4" x14ac:dyDescent="0.25">
      <c r="A119" s="26" t="s">
        <v>108</v>
      </c>
      <c r="B119" s="2">
        <v>53062386</v>
      </c>
      <c r="C119" s="2">
        <v>46456197</v>
      </c>
      <c r="D119" s="2">
        <v>48381406</v>
      </c>
    </row>
    <row r="136" spans="1:4" x14ac:dyDescent="0.25">
      <c r="A136" s="3" t="s">
        <v>109</v>
      </c>
    </row>
    <row r="138" spans="1:4" x14ac:dyDescent="0.25">
      <c r="A138" s="25"/>
      <c r="B138" s="12">
        <v>2023</v>
      </c>
      <c r="C138" s="12">
        <v>2024</v>
      </c>
      <c r="D138" s="12">
        <v>2025</v>
      </c>
    </row>
    <row r="139" spans="1:4" ht="32.1" customHeight="1" x14ac:dyDescent="0.25">
      <c r="A139" s="26" t="s">
        <v>77</v>
      </c>
      <c r="B139" s="1">
        <v>1.4711430529355829</v>
      </c>
      <c r="C139" s="1">
        <v>1.8066400193931249</v>
      </c>
      <c r="D139" s="1">
        <v>1.872599242193852</v>
      </c>
    </row>
    <row r="140" spans="1:4" ht="30" x14ac:dyDescent="0.25">
      <c r="A140" s="14" t="s">
        <v>78</v>
      </c>
      <c r="B140" s="1">
        <v>-3.122497601883826</v>
      </c>
      <c r="C140" s="1">
        <v>-2.239710373844765</v>
      </c>
      <c r="D140" s="1">
        <v>-2.1460014536407819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12.209339517697121</v>
      </c>
      <c r="C161" s="1">
        <v>-17.78</v>
      </c>
      <c r="D161" s="1">
        <v>-1.2</v>
      </c>
    </row>
    <row r="162" spans="1:4" x14ac:dyDescent="0.25">
      <c r="A162" s="26" t="s">
        <v>69</v>
      </c>
      <c r="B162" s="1">
        <v>-13.75715314192677</v>
      </c>
      <c r="C162" s="1">
        <v>-35.642386778316443</v>
      </c>
      <c r="D162" s="1">
        <v>-28.68178243769038</v>
      </c>
    </row>
    <row r="163" spans="1:4" x14ac:dyDescent="0.25">
      <c r="A163" s="26" t="s">
        <v>70</v>
      </c>
      <c r="B163" s="1">
        <v>47.555497654594411</v>
      </c>
      <c r="C163" s="1">
        <v>-46.65</v>
      </c>
      <c r="D163" s="1">
        <v>-3.18</v>
      </c>
    </row>
    <row r="164" spans="1:4" x14ac:dyDescent="0.25">
      <c r="A164" s="26" t="s">
        <v>71</v>
      </c>
      <c r="B164" s="1">
        <v>-100.93642972826849</v>
      </c>
      <c r="C164" s="1">
        <v>57.83</v>
      </c>
      <c r="D164" s="1">
        <v>3.64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0.34607896820451622</v>
      </c>
      <c r="C185" s="1">
        <v>0.37811018638924693</v>
      </c>
      <c r="D185" s="1">
        <v>0.37379135453772649</v>
      </c>
    </row>
    <row r="186" spans="1:4" ht="30" x14ac:dyDescent="0.25">
      <c r="A186" s="14" t="s">
        <v>86</v>
      </c>
      <c r="B186" s="1">
        <v>0.34607896820451622</v>
      </c>
      <c r="C186" s="1">
        <v>0.37811018638924693</v>
      </c>
      <c r="D186" s="1">
        <v>0.37379135453772649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1726</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800-000000000000}"/>
  </hyperlinks>
  <pageMargins left="0.75" right="0.75" top="1" bottom="1" header="0.5" footer="0.5"/>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R218"/>
  <sheetViews>
    <sheetView workbookViewId="0">
      <selection activeCell="F29" sqref="F2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7395191</v>
      </c>
      <c r="C2" s="8"/>
      <c r="D2" s="9"/>
    </row>
    <row r="3" spans="1:4" x14ac:dyDescent="0.25">
      <c r="A3" s="26" t="s">
        <v>2</v>
      </c>
      <c r="B3" s="34">
        <v>4028019539560</v>
      </c>
      <c r="C3" s="23"/>
      <c r="D3" s="24"/>
    </row>
    <row r="4" spans="1:4" ht="49.5" customHeight="1" x14ac:dyDescent="0.25">
      <c r="A4" s="26" t="s">
        <v>3</v>
      </c>
      <c r="B4" s="324" t="s">
        <v>469</v>
      </c>
      <c r="C4" s="305"/>
      <c r="D4" s="306"/>
    </row>
    <row r="5" spans="1:4" x14ac:dyDescent="0.25">
      <c r="A5" s="26" t="s">
        <v>5</v>
      </c>
      <c r="B5" s="4" t="s">
        <v>1713</v>
      </c>
      <c r="C5" s="23" t="s">
        <v>1727</v>
      </c>
      <c r="D5" s="24" t="s">
        <v>1728</v>
      </c>
    </row>
    <row r="6" spans="1:4" x14ac:dyDescent="0.25">
      <c r="A6" s="26" t="s">
        <v>9</v>
      </c>
      <c r="B6" s="32"/>
      <c r="C6" s="16"/>
      <c r="D6" s="29"/>
    </row>
    <row r="7" spans="1:4" x14ac:dyDescent="0.25">
      <c r="A7" s="26" t="s">
        <v>10</v>
      </c>
      <c r="B7" s="67">
        <v>43777.5625</v>
      </c>
      <c r="C7" s="16"/>
      <c r="D7" s="29"/>
    </row>
    <row r="8" spans="1:4" x14ac:dyDescent="0.25">
      <c r="A8" s="26" t="s">
        <v>11</v>
      </c>
      <c r="B8" s="4" t="s">
        <v>1729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1500000</v>
      </c>
      <c r="C12" s="16"/>
      <c r="D12" s="29"/>
    </row>
    <row r="13" spans="1:4" x14ac:dyDescent="0.25">
      <c r="A13" s="26" t="s">
        <v>20</v>
      </c>
      <c r="B13" s="4" t="s">
        <v>541</v>
      </c>
      <c r="C13" s="23"/>
      <c r="D13" s="24"/>
    </row>
    <row r="14" spans="1:4" x14ac:dyDescent="0.25">
      <c r="A14" s="26" t="s">
        <v>22</v>
      </c>
      <c r="B14" s="4" t="s">
        <v>705</v>
      </c>
      <c r="C14" s="23"/>
      <c r="D14" s="24"/>
    </row>
    <row r="15" spans="1:4" x14ac:dyDescent="0.25">
      <c r="A15" s="26" t="s">
        <v>24</v>
      </c>
      <c r="B15" s="4" t="s">
        <v>468</v>
      </c>
      <c r="C15" s="23"/>
      <c r="D15" s="24"/>
    </row>
    <row r="16" spans="1:4" x14ac:dyDescent="0.25">
      <c r="A16" s="26" t="s">
        <v>26</v>
      </c>
      <c r="B16" s="47">
        <v>1500000</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1730</v>
      </c>
      <c r="C21" s="25" t="s">
        <v>1731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2.6239923063752899</v>
      </c>
      <c r="C53" s="1">
        <v>2.634519221022771E-2</v>
      </c>
      <c r="D53" s="1">
        <v>2.448266937481586</v>
      </c>
    </row>
    <row r="54" spans="1:4" x14ac:dyDescent="0.25">
      <c r="A54" s="26" t="s">
        <v>69</v>
      </c>
      <c r="B54" s="1">
        <v>-123.4356478563857</v>
      </c>
      <c r="C54" s="1">
        <v>-100.3180587403119</v>
      </c>
      <c r="D54" s="1">
        <v>-45.310263315531557</v>
      </c>
    </row>
    <row r="55" spans="1:4" x14ac:dyDescent="0.25">
      <c r="A55" s="26" t="s">
        <v>1732</v>
      </c>
      <c r="B55" s="1">
        <v>4.514129607321423</v>
      </c>
      <c r="C55" s="1">
        <v>3.070988827001591E-2</v>
      </c>
      <c r="D55" s="1">
        <v>0.63365744123420786</v>
      </c>
    </row>
    <row r="56" spans="1:4" x14ac:dyDescent="0.25">
      <c r="A56" s="26" t="s">
        <v>71</v>
      </c>
      <c r="B56" s="1">
        <v>12.50607121387384</v>
      </c>
      <c r="C56" s="1">
        <v>0.14975718598241239</v>
      </c>
      <c r="D56" s="1">
        <v>17.31243902077264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5.9382156016029359</v>
      </c>
      <c r="C59" s="1">
        <v>2.9699857094366209</v>
      </c>
      <c r="D59" s="1">
        <v>0.66771605875772666</v>
      </c>
    </row>
    <row r="60" spans="1:4" ht="30" x14ac:dyDescent="0.25">
      <c r="A60" s="14" t="s">
        <v>75</v>
      </c>
      <c r="B60" s="1">
        <v>5.6189220777359976</v>
      </c>
      <c r="C60" s="1">
        <v>2.3708647603170632</v>
      </c>
      <c r="D60" s="1">
        <v>1.8246427642294789</v>
      </c>
    </row>
    <row r="61" spans="1:4" x14ac:dyDescent="0.25">
      <c r="A61" s="13" t="s">
        <v>76</v>
      </c>
      <c r="B61" s="1"/>
      <c r="C61" s="1"/>
      <c r="D61" s="1"/>
    </row>
    <row r="62" spans="1:4" ht="32.1" customHeight="1" x14ac:dyDescent="0.25">
      <c r="A62" s="26" t="s">
        <v>77</v>
      </c>
      <c r="B62" s="1">
        <v>0.42436653614407338</v>
      </c>
      <c r="C62" s="1">
        <v>0.79493546123641434</v>
      </c>
      <c r="D62" s="1">
        <v>0.87188452078048062</v>
      </c>
    </row>
    <row r="63" spans="1:4" ht="32.1" customHeight="1" x14ac:dyDescent="0.25">
      <c r="A63" s="14" t="s">
        <v>78</v>
      </c>
      <c r="B63" s="1">
        <v>1.1756769484852889</v>
      </c>
      <c r="C63" s="1">
        <v>3.8765135407096301</v>
      </c>
      <c r="D63" s="1">
        <v>23.821147858324519</v>
      </c>
    </row>
    <row r="64" spans="1:4" ht="32.1" customHeight="1" x14ac:dyDescent="0.25">
      <c r="A64" s="14" t="s">
        <v>79</v>
      </c>
      <c r="B64" s="1">
        <v>-0.20402621878008251</v>
      </c>
      <c r="C64" s="1">
        <v>-0.68817852951851211</v>
      </c>
      <c r="D64" s="1">
        <v>-7.5524871827221949</v>
      </c>
    </row>
    <row r="65" spans="1:4" ht="30" x14ac:dyDescent="0.25">
      <c r="A65" s="14" t="s">
        <v>80</v>
      </c>
      <c r="B65" s="1">
        <v>-1232170.5454545449</v>
      </c>
      <c r="C65" s="1" t="e">
        <v>#DIV/0!</v>
      </c>
      <c r="D65" s="1" t="e">
        <v>#DIV/0!</v>
      </c>
    </row>
    <row r="66" spans="1:4" x14ac:dyDescent="0.25">
      <c r="A66" s="13" t="s">
        <v>81</v>
      </c>
      <c r="B66" s="1"/>
      <c r="C66" s="1"/>
      <c r="D66" s="1"/>
    </row>
    <row r="67" spans="1:4" ht="32.1" customHeight="1" x14ac:dyDescent="0.25">
      <c r="A67" s="26" t="s">
        <v>82</v>
      </c>
      <c r="B67" s="1">
        <v>1.013573556080207</v>
      </c>
      <c r="C67" s="1">
        <v>1.000131516810695</v>
      </c>
      <c r="D67" s="1">
        <v>1.0187206283802379</v>
      </c>
    </row>
    <row r="68" spans="1:4" ht="30" x14ac:dyDescent="0.25">
      <c r="A68" s="14" t="s">
        <v>83</v>
      </c>
      <c r="B68" s="1">
        <v>2968.545454545455</v>
      </c>
      <c r="C68" s="1" t="e">
        <v>#DIV/0!</v>
      </c>
      <c r="D68" s="1" t="e">
        <v>#DIV/0!</v>
      </c>
    </row>
    <row r="69" spans="1:4" ht="32.1" customHeight="1" x14ac:dyDescent="0.25">
      <c r="A69" s="13" t="s">
        <v>84</v>
      </c>
      <c r="B69" s="1"/>
      <c r="C69" s="1"/>
      <c r="D69" s="1"/>
    </row>
    <row r="70" spans="1:4" ht="32.1" customHeight="1" x14ac:dyDescent="0.25">
      <c r="A70" s="14" t="s">
        <v>85</v>
      </c>
      <c r="B70" s="1">
        <v>2.1817707579574761</v>
      </c>
      <c r="C70" s="1">
        <v>1.194273897537026</v>
      </c>
      <c r="D70" s="1">
        <v>0.32918023012741338</v>
      </c>
    </row>
    <row r="71" spans="1:4" s="16" customFormat="1" ht="30" x14ac:dyDescent="0.25">
      <c r="A71" s="14" t="s">
        <v>86</v>
      </c>
      <c r="B71" s="1">
        <v>2.148741733883472</v>
      </c>
      <c r="C71" s="1">
        <v>1.167971345335677</v>
      </c>
      <c r="D71" s="1">
        <v>0.32543760337274391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10980520</v>
      </c>
      <c r="C78" s="2">
        <v>12992883</v>
      </c>
      <c r="D78" s="2">
        <v>19546929</v>
      </c>
    </row>
    <row r="79" spans="1:4" x14ac:dyDescent="0.25">
      <c r="A79" s="26" t="s">
        <v>92</v>
      </c>
      <c r="B79" s="2">
        <v>-13553876</v>
      </c>
      <c r="C79" s="2">
        <v>-13034208</v>
      </c>
      <c r="D79" s="2">
        <v>-8856765</v>
      </c>
    </row>
    <row r="80" spans="1:4" x14ac:dyDescent="0.25">
      <c r="A80" s="26" t="s">
        <v>93</v>
      </c>
      <c r="B80" s="2">
        <v>365662</v>
      </c>
      <c r="C80" s="2">
        <v>3423</v>
      </c>
      <c r="D80" s="2">
        <v>531735</v>
      </c>
    </row>
    <row r="81" spans="1:4" x14ac:dyDescent="0.25">
      <c r="A81" s="26" t="s">
        <v>94</v>
      </c>
      <c r="B81" s="2">
        <v>288128</v>
      </c>
      <c r="C81" s="2">
        <v>3423</v>
      </c>
      <c r="D81" s="2">
        <v>478561</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6382803</v>
      </c>
      <c r="C85" s="2">
        <v>11146247</v>
      </c>
      <c r="D85" s="2">
        <v>75523614</v>
      </c>
    </row>
    <row r="86" spans="1:4" x14ac:dyDescent="0.25">
      <c r="A86" s="26" t="s">
        <v>98</v>
      </c>
      <c r="B86" s="2">
        <v>2708648</v>
      </c>
      <c r="C86" s="2">
        <v>8860547</v>
      </c>
      <c r="D86" s="2">
        <v>65847870</v>
      </c>
    </row>
    <row r="87" spans="1:4" x14ac:dyDescent="0.25">
      <c r="A87" s="26" t="s">
        <v>99</v>
      </c>
      <c r="B87" s="2">
        <v>2303905</v>
      </c>
      <c r="C87" s="2">
        <v>2285700</v>
      </c>
      <c r="D87" s="2">
        <v>2764261</v>
      </c>
    </row>
    <row r="88" spans="1:4" x14ac:dyDescent="0.25">
      <c r="A88" s="26" t="s">
        <v>100</v>
      </c>
      <c r="B88" s="2">
        <v>6382803</v>
      </c>
      <c r="C88" s="2">
        <v>11146247</v>
      </c>
      <c r="D88" s="2">
        <v>75523614</v>
      </c>
    </row>
    <row r="89" spans="1:4" x14ac:dyDescent="0.25">
      <c r="A89" s="26" t="s">
        <v>101</v>
      </c>
      <c r="B89" s="2">
        <v>3674155</v>
      </c>
      <c r="C89" s="2">
        <v>2285700</v>
      </c>
      <c r="D89" s="2">
        <v>9675744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2708648</v>
      </c>
      <c r="C95" s="2">
        <v>8860547</v>
      </c>
      <c r="D95" s="2">
        <v>65847870</v>
      </c>
    </row>
    <row r="96" spans="1:4" x14ac:dyDescent="0.25">
      <c r="A96" s="41" t="s">
        <v>105</v>
      </c>
      <c r="B96" s="2">
        <v>-13275980</v>
      </c>
      <c r="C96" s="2">
        <v>-12875361</v>
      </c>
      <c r="D96" s="2">
        <v>-8718700</v>
      </c>
    </row>
    <row r="97" spans="1:4" x14ac:dyDescent="0.25">
      <c r="A97" s="41" t="s">
        <v>106</v>
      </c>
      <c r="B97" s="33">
        <v>-0.20402621878008251</v>
      </c>
      <c r="C97" s="33">
        <v>-0.68817852951851211</v>
      </c>
      <c r="D97" s="33">
        <v>-7.5524871827221949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2708648</v>
      </c>
      <c r="C118" s="2">
        <v>8860547</v>
      </c>
      <c r="D118" s="2">
        <v>65847870</v>
      </c>
    </row>
    <row r="119" spans="1:4" x14ac:dyDescent="0.25">
      <c r="A119" s="26" t="s">
        <v>108</v>
      </c>
      <c r="B119" s="2">
        <v>24867415</v>
      </c>
      <c r="C119" s="2">
        <v>26030514</v>
      </c>
      <c r="D119" s="2">
        <v>28935429</v>
      </c>
    </row>
    <row r="136" spans="1:4" x14ac:dyDescent="0.25">
      <c r="A136" s="3" t="s">
        <v>109</v>
      </c>
    </row>
    <row r="138" spans="1:4" x14ac:dyDescent="0.25">
      <c r="A138" s="25"/>
      <c r="B138" s="12">
        <v>2023</v>
      </c>
      <c r="C138" s="12">
        <v>2024</v>
      </c>
      <c r="D138" s="12">
        <v>2025</v>
      </c>
    </row>
    <row r="139" spans="1:4" ht="32.1" customHeight="1" x14ac:dyDescent="0.25">
      <c r="A139" s="26" t="s">
        <v>77</v>
      </c>
      <c r="B139" s="1">
        <v>0.42436653614407338</v>
      </c>
      <c r="C139" s="1">
        <v>0.79493546123641434</v>
      </c>
      <c r="D139" s="1">
        <v>0.87188452078048062</v>
      </c>
    </row>
    <row r="140" spans="1:4" ht="30" x14ac:dyDescent="0.25">
      <c r="A140" s="14" t="s">
        <v>78</v>
      </c>
      <c r="B140" s="1">
        <v>1.1756769484852889</v>
      </c>
      <c r="C140" s="1">
        <v>3.8765135407096301</v>
      </c>
      <c r="D140" s="1">
        <v>23.821147858324519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2.6239923063752899</v>
      </c>
      <c r="C161" s="1">
        <v>2.634519221022771E-2</v>
      </c>
      <c r="D161" s="1">
        <v>2.448266937481586</v>
      </c>
    </row>
    <row r="162" spans="1:4" x14ac:dyDescent="0.25">
      <c r="A162" s="26" t="s">
        <v>69</v>
      </c>
      <c r="B162" s="1">
        <v>-123.4356478563857</v>
      </c>
      <c r="C162" s="1">
        <v>-100.3180587403119</v>
      </c>
      <c r="D162" s="1">
        <v>-45.310263315531557</v>
      </c>
    </row>
    <row r="163" spans="1:4" x14ac:dyDescent="0.25">
      <c r="A163" s="26" t="s">
        <v>1732</v>
      </c>
      <c r="B163" s="1">
        <v>4.514129607321423</v>
      </c>
      <c r="C163" s="1">
        <v>3.070988827001591E-2</v>
      </c>
      <c r="D163" s="1">
        <v>0.63365744123420786</v>
      </c>
    </row>
    <row r="164" spans="1:4" x14ac:dyDescent="0.25">
      <c r="A164" s="26" t="s">
        <v>71</v>
      </c>
      <c r="B164" s="1">
        <v>12.50607121387384</v>
      </c>
      <c r="C164" s="1">
        <v>0.14975718598241239</v>
      </c>
      <c r="D164" s="1">
        <v>17.31243902077264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2.1817707579574761</v>
      </c>
      <c r="C185" s="1">
        <v>1.194273897537026</v>
      </c>
      <c r="D185" s="1">
        <v>0.32918023012741338</v>
      </c>
    </row>
    <row r="186" spans="1:4" ht="30" x14ac:dyDescent="0.25">
      <c r="A186" s="14" t="s">
        <v>86</v>
      </c>
      <c r="B186" s="1">
        <v>2.148741733883472</v>
      </c>
      <c r="C186" s="1">
        <v>1.167971345335677</v>
      </c>
      <c r="D186" s="1">
        <v>0.32543760337274391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1733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900-000000000000}"/>
  </hyperlinks>
  <pageMargins left="0.75" right="0.75" top="1" bottom="1" header="0.5" footer="0.5"/>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7659822</v>
      </c>
      <c r="C2" s="8"/>
      <c r="D2" s="9"/>
    </row>
    <row r="3" spans="1:4" x14ac:dyDescent="0.25">
      <c r="A3" s="26" t="s">
        <v>2</v>
      </c>
      <c r="B3" s="34">
        <v>4028023550217</v>
      </c>
      <c r="C3" s="23"/>
      <c r="D3" s="24"/>
    </row>
    <row r="4" spans="1:4" ht="31.35" customHeight="1" x14ac:dyDescent="0.25">
      <c r="A4" s="26" t="s">
        <v>3</v>
      </c>
      <c r="B4" s="324" t="s">
        <v>470</v>
      </c>
      <c r="C4" s="305"/>
      <c r="D4" s="306"/>
    </row>
    <row r="5" spans="1:4" x14ac:dyDescent="0.25">
      <c r="A5" s="26" t="s">
        <v>5</v>
      </c>
      <c r="B5" s="4" t="s">
        <v>1713</v>
      </c>
      <c r="C5" s="23" t="s">
        <v>1716</v>
      </c>
      <c r="D5" s="24" t="s">
        <v>527</v>
      </c>
    </row>
    <row r="6" spans="1:4" x14ac:dyDescent="0.25">
      <c r="A6" s="26" t="s">
        <v>9</v>
      </c>
      <c r="B6" s="32"/>
      <c r="C6" s="16"/>
      <c r="D6" s="29"/>
    </row>
    <row r="7" spans="1:4" x14ac:dyDescent="0.25">
      <c r="A7" s="26" t="s">
        <v>10</v>
      </c>
      <c r="B7" s="67">
        <v>44977.613888888889</v>
      </c>
      <c r="C7" s="16"/>
      <c r="D7" s="29"/>
    </row>
    <row r="8" spans="1:4" x14ac:dyDescent="0.25">
      <c r="A8" s="26" t="s">
        <v>11</v>
      </c>
      <c r="B8" s="4" t="s">
        <v>1734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340000</v>
      </c>
      <c r="C12" s="16"/>
      <c r="D12" s="29"/>
    </row>
    <row r="13" spans="1:4" x14ac:dyDescent="0.25">
      <c r="A13" s="26" t="s">
        <v>20</v>
      </c>
      <c r="B13" s="4" t="s">
        <v>541</v>
      </c>
      <c r="C13" s="23"/>
      <c r="D13" s="24"/>
    </row>
    <row r="14" spans="1:4" x14ac:dyDescent="0.25">
      <c r="A14" s="26" t="s">
        <v>22</v>
      </c>
      <c r="B14" s="4" t="s">
        <v>705</v>
      </c>
      <c r="C14" s="23"/>
      <c r="D14" s="24"/>
    </row>
    <row r="15" spans="1:4" x14ac:dyDescent="0.25">
      <c r="A15" s="26" t="s">
        <v>24</v>
      </c>
      <c r="B15" s="4" t="s">
        <v>468</v>
      </c>
      <c r="C15" s="23"/>
      <c r="D15" s="24"/>
    </row>
    <row r="16" spans="1:4" x14ac:dyDescent="0.25">
      <c r="A16" s="26" t="s">
        <v>26</v>
      </c>
      <c r="B16" s="47">
        <v>340000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1735</v>
      </c>
      <c r="C21" s="25" t="s">
        <v>1736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67</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v>14.26145876538172</v>
      </c>
      <c r="D53" s="1">
        <v>0.2979238659670711</v>
      </c>
    </row>
    <row r="54" spans="1:4" x14ac:dyDescent="0.25">
      <c r="A54" s="26" t="s">
        <v>69</v>
      </c>
      <c r="B54" s="1" t="e">
        <v>#DIV/0!</v>
      </c>
      <c r="C54" s="1">
        <v>2.8429642232656072</v>
      </c>
      <c r="D54" s="1">
        <v>-3.0996029198103332</v>
      </c>
    </row>
    <row r="55" spans="1:4" x14ac:dyDescent="0.25">
      <c r="A55" s="26" t="s">
        <v>70</v>
      </c>
      <c r="B55" s="1">
        <v>0</v>
      </c>
      <c r="C55" s="1">
        <v>6.327692550079135</v>
      </c>
      <c r="D55" s="1">
        <v>0.16197073802970771</v>
      </c>
    </row>
    <row r="56" spans="1:4" x14ac:dyDescent="0.25">
      <c r="A56" s="26" t="s">
        <v>71</v>
      </c>
      <c r="B56" s="1">
        <v>0</v>
      </c>
      <c r="C56" s="1">
        <v>23.691891100328181</v>
      </c>
      <c r="D56" s="1">
        <v>0.61601953299784151</v>
      </c>
    </row>
    <row r="57" spans="1:4" x14ac:dyDescent="0.25">
      <c r="A57" s="13" t="s">
        <v>72</v>
      </c>
      <c r="B57" s="1"/>
      <c r="C57" s="1"/>
      <c r="D57" s="1"/>
    </row>
    <row r="58" spans="1:4" x14ac:dyDescent="0.25">
      <c r="A58" s="26" t="s">
        <v>73</v>
      </c>
      <c r="B58" s="1" t="e">
        <v>#DIV/0!</v>
      </c>
      <c r="C58" s="1">
        <v>0</v>
      </c>
      <c r="D58" s="1">
        <v>0</v>
      </c>
    </row>
    <row r="59" spans="1:4" ht="29.45" customHeight="1" x14ac:dyDescent="0.25">
      <c r="A59" s="26" t="s">
        <v>74</v>
      </c>
      <c r="B59" s="1">
        <v>0</v>
      </c>
      <c r="C59" s="1">
        <v>1.002765707525622</v>
      </c>
      <c r="D59" s="1">
        <v>0.56977436888598088</v>
      </c>
    </row>
    <row r="60" spans="1:4" ht="30" x14ac:dyDescent="0.25">
      <c r="A60" s="14" t="s">
        <v>75</v>
      </c>
      <c r="B60" s="1" t="e">
        <v>#DIV/0!</v>
      </c>
      <c r="C60" s="1" t="e">
        <v>#DIV/0!</v>
      </c>
      <c r="D60" s="1">
        <v>3.9962399589603779</v>
      </c>
    </row>
    <row r="61" spans="1:4" x14ac:dyDescent="0.25">
      <c r="A61" s="13" t="s">
        <v>76</v>
      </c>
      <c r="B61" s="1"/>
      <c r="C61" s="1"/>
      <c r="D61" s="1"/>
    </row>
    <row r="62" spans="1:4" ht="32.1" customHeight="1" x14ac:dyDescent="0.25">
      <c r="A62" s="26" t="s">
        <v>77</v>
      </c>
      <c r="B62" s="1">
        <v>0</v>
      </c>
      <c r="C62" s="1">
        <v>0.18617803742863501</v>
      </c>
      <c r="D62" s="1">
        <v>0.22030975145948309</v>
      </c>
    </row>
    <row r="63" spans="1:4" ht="32.1" customHeight="1" x14ac:dyDescent="0.25">
      <c r="A63" s="14" t="s">
        <v>78</v>
      </c>
      <c r="B63" s="1">
        <v>0</v>
      </c>
      <c r="C63" s="1">
        <v>0.69708029477141398</v>
      </c>
      <c r="D63" s="1">
        <v>0.83789894310445889</v>
      </c>
    </row>
    <row r="64" spans="1:4" ht="32.1" customHeight="1" x14ac:dyDescent="0.25">
      <c r="A64" s="14" t="s">
        <v>79</v>
      </c>
      <c r="B64" s="1" t="e">
        <v>#DIV/0!</v>
      </c>
      <c r="C64" s="1">
        <v>3.6603173833006801</v>
      </c>
      <c r="D64" s="1">
        <v>11.318595565556111</v>
      </c>
    </row>
    <row r="65" spans="1:4" ht="30" x14ac:dyDescent="0.25">
      <c r="A65" s="14" t="s">
        <v>80</v>
      </c>
      <c r="B65" s="1" t="e">
        <v>#DIV/0!</v>
      </c>
      <c r="C65" s="1">
        <v>27.80639665672091</v>
      </c>
      <c r="D65" s="1">
        <v>-28.00020824078187</v>
      </c>
    </row>
    <row r="66" spans="1:4" x14ac:dyDescent="0.25">
      <c r="A66" s="13" t="s">
        <v>81</v>
      </c>
      <c r="B66" s="1"/>
      <c r="C66" s="1"/>
      <c r="D66" s="1"/>
    </row>
    <row r="67" spans="1:4" ht="32.1" customHeight="1" x14ac:dyDescent="0.25">
      <c r="A67" s="26" t="s">
        <v>82</v>
      </c>
      <c r="B67" s="1" t="e">
        <v>#DIV/0!</v>
      </c>
      <c r="C67" s="1">
        <v>1.1647797860660489</v>
      </c>
      <c r="D67" s="1">
        <v>1.005534479157784</v>
      </c>
    </row>
    <row r="68" spans="1:4" ht="30" x14ac:dyDescent="0.25">
      <c r="A68" s="14" t="s">
        <v>83</v>
      </c>
      <c r="B68" s="1" t="e">
        <v>#DIV/0!</v>
      </c>
      <c r="C68" s="1">
        <v>0</v>
      </c>
      <c r="D68" s="1">
        <v>7.1634828964904484E-3</v>
      </c>
    </row>
    <row r="69" spans="1:4" ht="32.1" customHeight="1" x14ac:dyDescent="0.25">
      <c r="A69" s="13" t="s">
        <v>84</v>
      </c>
      <c r="B69" s="1"/>
      <c r="C69" s="1"/>
      <c r="D69" s="1"/>
    </row>
    <row r="70" spans="1:4" ht="32.1" customHeight="1" x14ac:dyDescent="0.25">
      <c r="A70" s="14" t="s">
        <v>85</v>
      </c>
      <c r="B70" s="1" t="e">
        <v>#DIV/0!</v>
      </c>
      <c r="C70" s="1">
        <v>1.489339990485153</v>
      </c>
      <c r="D70" s="1">
        <v>1.446500911575447</v>
      </c>
    </row>
    <row r="71" spans="1:4" s="16" customFormat="1" ht="30" x14ac:dyDescent="0.25">
      <c r="A71" s="14" t="s">
        <v>86</v>
      </c>
      <c r="B71" s="1" t="e">
        <v>#DIV/0!</v>
      </c>
      <c r="C71" s="1">
        <v>1.3399662898094811</v>
      </c>
      <c r="D71" s="1">
        <v>1.313252259274899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103913900</v>
      </c>
      <c r="D78" s="2">
        <v>130139960</v>
      </c>
    </row>
    <row r="79" spans="1:4" x14ac:dyDescent="0.25">
      <c r="A79" s="26" t="s">
        <v>92</v>
      </c>
      <c r="B79" s="2">
        <v>0</v>
      </c>
      <c r="C79" s="2">
        <v>2954235</v>
      </c>
      <c r="D79" s="2">
        <v>-4033822</v>
      </c>
    </row>
    <row r="80" spans="1:4" x14ac:dyDescent="0.25">
      <c r="A80" s="26" t="s">
        <v>93</v>
      </c>
      <c r="B80" s="2">
        <v>0</v>
      </c>
      <c r="C80" s="2">
        <v>16529869</v>
      </c>
      <c r="D80" s="2">
        <v>599550</v>
      </c>
    </row>
    <row r="81" spans="1:4" x14ac:dyDescent="0.25">
      <c r="A81" s="26" t="s">
        <v>94</v>
      </c>
      <c r="B81" s="2">
        <v>0</v>
      </c>
      <c r="C81" s="2">
        <v>14819638</v>
      </c>
      <c r="D81" s="2">
        <v>387718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340000</v>
      </c>
      <c r="C85" s="2">
        <v>234202877</v>
      </c>
      <c r="D85" s="2">
        <v>239375337</v>
      </c>
    </row>
    <row r="86" spans="1:4" x14ac:dyDescent="0.25">
      <c r="A86" s="26" t="s">
        <v>98</v>
      </c>
      <c r="B86" s="2">
        <v>0</v>
      </c>
      <c r="C86" s="2">
        <v>43603432</v>
      </c>
      <c r="D86" s="2">
        <v>52736721</v>
      </c>
    </row>
    <row r="87" spans="1:4" x14ac:dyDescent="0.25">
      <c r="A87" s="26" t="s">
        <v>99</v>
      </c>
      <c r="B87" s="2">
        <v>340000</v>
      </c>
      <c r="C87" s="2">
        <v>62551520</v>
      </c>
      <c r="D87" s="2">
        <v>62939238</v>
      </c>
    </row>
    <row r="88" spans="1:4" x14ac:dyDescent="0.25">
      <c r="A88" s="26" t="s">
        <v>100</v>
      </c>
      <c r="B88" s="2">
        <v>340000</v>
      </c>
      <c r="C88" s="2">
        <v>234202877</v>
      </c>
      <c r="D88" s="2">
        <v>239375337</v>
      </c>
    </row>
    <row r="89" spans="1:4" x14ac:dyDescent="0.25">
      <c r="A89" s="26" t="s">
        <v>101</v>
      </c>
      <c r="B89" s="2">
        <v>0</v>
      </c>
      <c r="C89" s="2">
        <v>190599445</v>
      </c>
      <c r="D89" s="2">
        <v>186638616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43603432</v>
      </c>
      <c r="D95" s="2">
        <v>52736721</v>
      </c>
    </row>
    <row r="96" spans="1:4" x14ac:dyDescent="0.25">
      <c r="A96" s="41" t="s">
        <v>105</v>
      </c>
      <c r="B96" s="2">
        <v>0</v>
      </c>
      <c r="C96" s="2">
        <v>11912473</v>
      </c>
      <c r="D96" s="2">
        <v>4659299</v>
      </c>
    </row>
    <row r="97" spans="1:4" x14ac:dyDescent="0.25">
      <c r="A97" s="41" t="s">
        <v>106</v>
      </c>
      <c r="B97" s="33" t="e">
        <v>#DIV/0!</v>
      </c>
      <c r="C97" s="33">
        <v>3.6603173833006801</v>
      </c>
      <c r="D97" s="33">
        <v>11.318595565556111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43603432</v>
      </c>
      <c r="D118" s="2">
        <v>52736721</v>
      </c>
    </row>
    <row r="119" spans="1:4" x14ac:dyDescent="0.25">
      <c r="A119" s="26" t="s">
        <v>108</v>
      </c>
      <c r="B119" s="2">
        <v>0</v>
      </c>
      <c r="C119" s="2">
        <v>117595777</v>
      </c>
      <c r="D119" s="2">
        <v>134916364</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0.18617803742863501</v>
      </c>
      <c r="D139" s="1">
        <v>0.22030975145948309</v>
      </c>
    </row>
    <row r="140" spans="1:4" ht="30" x14ac:dyDescent="0.25">
      <c r="A140" s="14" t="s">
        <v>78</v>
      </c>
      <c r="B140" s="1">
        <v>0</v>
      </c>
      <c r="C140" s="1">
        <v>0.69708029477141398</v>
      </c>
      <c r="D140" s="1">
        <v>0.83789894310445889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v>14.26145876538172</v>
      </c>
      <c r="D161" s="1">
        <v>0.2979238659670711</v>
      </c>
    </row>
    <row r="162" spans="1:4" x14ac:dyDescent="0.25">
      <c r="A162" s="26" t="s">
        <v>69</v>
      </c>
      <c r="B162" s="1" t="e">
        <v>#DIV/0!</v>
      </c>
      <c r="C162" s="1">
        <v>2.8429642232656072</v>
      </c>
      <c r="D162" s="1">
        <v>-3.0996029198103332</v>
      </c>
    </row>
    <row r="163" spans="1:4" x14ac:dyDescent="0.25">
      <c r="A163" s="26" t="s">
        <v>70</v>
      </c>
      <c r="B163" s="1">
        <v>0</v>
      </c>
      <c r="C163" s="1">
        <v>6.327692550079135</v>
      </c>
      <c r="D163" s="1">
        <v>0.16197073802970771</v>
      </c>
    </row>
    <row r="164" spans="1:4" x14ac:dyDescent="0.25">
      <c r="A164" s="26" t="s">
        <v>71</v>
      </c>
      <c r="B164" s="1">
        <v>0</v>
      </c>
      <c r="C164" s="1">
        <v>23.691891100328181</v>
      </c>
      <c r="D164" s="1">
        <v>0.61601953299784151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t="e">
        <v>#DIV/0!</v>
      </c>
      <c r="C185" s="1">
        <v>1.489339990485153</v>
      </c>
      <c r="D185" s="1">
        <v>1.446500911575447</v>
      </c>
    </row>
    <row r="186" spans="1:4" ht="30" x14ac:dyDescent="0.25">
      <c r="A186" s="14" t="s">
        <v>86</v>
      </c>
      <c r="B186" s="1" t="e">
        <v>#DIV/0!</v>
      </c>
      <c r="C186" s="1">
        <v>1.3399662898094811</v>
      </c>
      <c r="D186" s="1">
        <v>1.313252259274899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1737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A00-000000000000}"/>
  </hyperlinks>
  <pageMargins left="0.75" right="0.75" top="1" bottom="1" header="0.5" footer="0.5"/>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R218"/>
  <sheetViews>
    <sheetView workbookViewId="0">
      <selection activeCell="I14" sqref="I1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7921292</v>
      </c>
      <c r="C2" s="8"/>
      <c r="D2" s="9"/>
    </row>
    <row r="3" spans="1:4" x14ac:dyDescent="0.25">
      <c r="A3" s="26" t="s">
        <v>2</v>
      </c>
      <c r="B3" s="34">
        <v>4028026560779</v>
      </c>
      <c r="C3" s="23"/>
      <c r="D3" s="24"/>
    </row>
    <row r="4" spans="1:4" ht="31.35" customHeight="1" x14ac:dyDescent="0.25">
      <c r="A4" s="26" t="s">
        <v>3</v>
      </c>
      <c r="B4" s="324" t="s">
        <v>471</v>
      </c>
      <c r="C4" s="305"/>
      <c r="D4" s="306"/>
    </row>
    <row r="5" spans="1:4" x14ac:dyDescent="0.25">
      <c r="A5" s="26" t="s">
        <v>5</v>
      </c>
      <c r="B5" s="4" t="s">
        <v>1713</v>
      </c>
      <c r="C5" s="23" t="s">
        <v>1276</v>
      </c>
      <c r="D5" s="24" t="s">
        <v>1738</v>
      </c>
    </row>
    <row r="6" spans="1:4" x14ac:dyDescent="0.25">
      <c r="A6" s="26" t="s">
        <v>9</v>
      </c>
      <c r="B6" s="32"/>
      <c r="C6" s="16"/>
      <c r="D6" s="29"/>
    </row>
    <row r="7" spans="1:4" x14ac:dyDescent="0.25">
      <c r="A7" s="26" t="s">
        <v>10</v>
      </c>
      <c r="B7" s="67">
        <v>46058.34375</v>
      </c>
      <c r="C7" s="16"/>
      <c r="D7" s="29"/>
    </row>
    <row r="8" spans="1:4" x14ac:dyDescent="0.25">
      <c r="A8" s="26" t="s">
        <v>11</v>
      </c>
      <c r="B8" s="4" t="s">
        <v>1739</v>
      </c>
      <c r="C8" s="23"/>
      <c r="D8" s="24"/>
    </row>
    <row r="9" spans="1:4" x14ac:dyDescent="0.25">
      <c r="A9" s="26" t="s">
        <v>13</v>
      </c>
      <c r="B9" s="4" t="s">
        <v>14</v>
      </c>
      <c r="C9" s="23"/>
      <c r="D9" s="24"/>
    </row>
    <row r="10" spans="1:4" x14ac:dyDescent="0.25">
      <c r="A10" s="26" t="s">
        <v>15</v>
      </c>
      <c r="B10" s="4" t="s">
        <v>1106</v>
      </c>
      <c r="C10" s="23"/>
      <c r="D10" s="24"/>
    </row>
    <row r="11" spans="1:4" ht="36.75" customHeight="1" x14ac:dyDescent="0.25">
      <c r="A11" s="26" t="s">
        <v>17</v>
      </c>
      <c r="B11" s="363" t="s">
        <v>1107</v>
      </c>
      <c r="C11" s="301"/>
      <c r="D11" s="302"/>
    </row>
    <row r="12" spans="1:4" x14ac:dyDescent="0.25">
      <c r="A12" s="26" t="s">
        <v>19</v>
      </c>
      <c r="B12" s="47">
        <v>340000</v>
      </c>
      <c r="C12" s="16"/>
      <c r="D12" s="29"/>
    </row>
    <row r="13" spans="1:4" x14ac:dyDescent="0.25">
      <c r="A13" s="26" t="s">
        <v>20</v>
      </c>
      <c r="B13" s="4" t="s">
        <v>541</v>
      </c>
      <c r="C13" s="23"/>
      <c r="D13" s="24"/>
    </row>
    <row r="14" spans="1:4" x14ac:dyDescent="0.25">
      <c r="A14" s="26" t="s">
        <v>22</v>
      </c>
      <c r="B14" s="4" t="s">
        <v>705</v>
      </c>
      <c r="C14" s="23"/>
      <c r="D14" s="24"/>
    </row>
    <row r="15" spans="1:4" x14ac:dyDescent="0.25">
      <c r="A15" s="26" t="s">
        <v>24</v>
      </c>
      <c r="B15" s="4" t="s">
        <v>468</v>
      </c>
      <c r="C15" s="23"/>
      <c r="D15" s="24"/>
    </row>
    <row r="16" spans="1:4" x14ac:dyDescent="0.25">
      <c r="A16" s="26" t="s">
        <v>26</v>
      </c>
      <c r="B16" s="47">
        <v>340000</v>
      </c>
      <c r="C16" s="16"/>
      <c r="D16" s="29"/>
    </row>
    <row r="17" spans="1:4" x14ac:dyDescent="0.25">
      <c r="A17" s="26" t="s">
        <v>27</v>
      </c>
      <c r="B17" s="4" t="s">
        <v>541</v>
      </c>
      <c r="C17" s="23"/>
      <c r="D17" s="24"/>
    </row>
    <row r="18" spans="1:4" ht="27.6" customHeight="1" x14ac:dyDescent="0.25">
      <c r="A18" s="26" t="s">
        <v>28</v>
      </c>
      <c r="B18" s="5" t="s">
        <v>1740</v>
      </c>
      <c r="C18" s="310" t="s">
        <v>1741</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1742</v>
      </c>
      <c r="C21" s="25" t="s">
        <v>1743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4528964</v>
      </c>
      <c r="C2" s="8"/>
      <c r="D2" s="9"/>
    </row>
    <row r="3" spans="1:4" x14ac:dyDescent="0.25">
      <c r="A3" s="26" t="s">
        <v>2</v>
      </c>
      <c r="B3" s="34">
        <v>4030992242532</v>
      </c>
      <c r="C3" s="23"/>
      <c r="D3" s="24"/>
    </row>
    <row r="4" spans="1:4" ht="31.35" customHeight="1" x14ac:dyDescent="0.25">
      <c r="A4" s="26" t="s">
        <v>3</v>
      </c>
      <c r="B4" s="324" t="s">
        <v>472</v>
      </c>
      <c r="C4" s="305"/>
      <c r="D4" s="306"/>
    </row>
    <row r="5" spans="1:4" x14ac:dyDescent="0.25">
      <c r="A5" s="26" t="s">
        <v>5</v>
      </c>
      <c r="B5" s="4" t="s">
        <v>846</v>
      </c>
      <c r="C5" s="23" t="s">
        <v>1744</v>
      </c>
      <c r="D5" s="24" t="s">
        <v>1745</v>
      </c>
    </row>
    <row r="6" spans="1:4" x14ac:dyDescent="0.25">
      <c r="A6" s="26" t="s">
        <v>9</v>
      </c>
      <c r="B6" s="32"/>
      <c r="C6" s="16"/>
      <c r="D6" s="29"/>
    </row>
    <row r="7" spans="1:4" x14ac:dyDescent="0.25">
      <c r="A7" s="26" t="s">
        <v>10</v>
      </c>
      <c r="B7" s="32"/>
      <c r="C7" s="16"/>
      <c r="D7" s="29"/>
    </row>
    <row r="8" spans="1:4" x14ac:dyDescent="0.25">
      <c r="A8" s="26" t="s">
        <v>11</v>
      </c>
      <c r="B8" s="4" t="s">
        <v>1746</v>
      </c>
      <c r="C8" s="23"/>
      <c r="D8" s="24"/>
    </row>
    <row r="9" spans="1:4" x14ac:dyDescent="0.25">
      <c r="A9" s="26" t="s">
        <v>13</v>
      </c>
      <c r="B9" s="4" t="s">
        <v>14</v>
      </c>
      <c r="C9" s="23"/>
      <c r="D9" s="24"/>
    </row>
    <row r="10" spans="1:4" x14ac:dyDescent="0.25">
      <c r="A10" s="26" t="s">
        <v>15</v>
      </c>
      <c r="B10" s="4" t="s">
        <v>812</v>
      </c>
      <c r="C10" s="23"/>
      <c r="D10" s="24"/>
    </row>
    <row r="11" spans="1:4" x14ac:dyDescent="0.25">
      <c r="A11" s="26" t="s">
        <v>17</v>
      </c>
      <c r="B11" s="4" t="s">
        <v>813</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814</v>
      </c>
      <c r="C14" s="23"/>
      <c r="D14" s="24"/>
    </row>
    <row r="15" spans="1:4" x14ac:dyDescent="0.25">
      <c r="A15" s="26" t="s">
        <v>24</v>
      </c>
      <c r="B15" s="4" t="s">
        <v>192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1253</v>
      </c>
      <c r="C18" s="310" t="s">
        <v>896</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1747</v>
      </c>
      <c r="C21" s="25" t="s">
        <v>1748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235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-25.64</v>
      </c>
      <c r="C53" s="1">
        <v>-72.2</v>
      </c>
      <c r="D53" s="1">
        <v>-42.06</v>
      </c>
    </row>
    <row r="54" spans="1:4" x14ac:dyDescent="0.25">
      <c r="A54" s="26" t="s">
        <v>69</v>
      </c>
      <c r="B54" s="1">
        <v>-31.784409970785781</v>
      </c>
      <c r="C54" s="1">
        <v>-78.486330292253498</v>
      </c>
      <c r="D54" s="1">
        <v>-51.06306800382049</v>
      </c>
    </row>
    <row r="55" spans="1:4" x14ac:dyDescent="0.25">
      <c r="A55" s="26" t="s">
        <v>70</v>
      </c>
      <c r="B55" s="1">
        <v>-15.64</v>
      </c>
      <c r="C55" s="1">
        <v>-57.31</v>
      </c>
      <c r="D55" s="1">
        <v>-33.29</v>
      </c>
    </row>
    <row r="56" spans="1:4" x14ac:dyDescent="0.25">
      <c r="A56" s="26" t="s">
        <v>71</v>
      </c>
      <c r="B56" s="1">
        <v>-41.81</v>
      </c>
      <c r="C56" s="1">
        <v>-1401.34</v>
      </c>
      <c r="D56" s="1">
        <v>-88.01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0.68286247308285308</v>
      </c>
      <c r="C59" s="1">
        <v>0.69876018339752577</v>
      </c>
      <c r="D59" s="1">
        <v>0.81872163744554127</v>
      </c>
    </row>
    <row r="60" spans="1:4" ht="30" x14ac:dyDescent="0.25">
      <c r="A60" s="14" t="s">
        <v>75</v>
      </c>
      <c r="B60" s="1">
        <v>1.7200287498627389</v>
      </c>
      <c r="C60" s="1">
        <v>0.95478745392450692</v>
      </c>
      <c r="D60" s="1">
        <v>1.10593750539164</v>
      </c>
    </row>
    <row r="61" spans="1:4" x14ac:dyDescent="0.25">
      <c r="A61" s="13" t="s">
        <v>76</v>
      </c>
      <c r="B61" s="1"/>
      <c r="C61" s="1"/>
      <c r="D61" s="1"/>
    </row>
    <row r="62" spans="1:4" ht="32.1" customHeight="1" x14ac:dyDescent="0.25">
      <c r="A62" s="26" t="s">
        <v>77</v>
      </c>
      <c r="B62" s="1">
        <v>0.58247980521033282</v>
      </c>
      <c r="C62" s="1">
        <v>1.01776592067891</v>
      </c>
      <c r="D62" s="1">
        <v>1.3385802737318011</v>
      </c>
    </row>
    <row r="63" spans="1:4" ht="32.1" customHeight="1" x14ac:dyDescent="0.25">
      <c r="A63" s="14" t="s">
        <v>78</v>
      </c>
      <c r="B63" s="1">
        <v>1.5571386711316231</v>
      </c>
      <c r="C63" s="1">
        <v>-24.885226093099789</v>
      </c>
      <c r="D63" s="1">
        <v>-3.5395362733111071</v>
      </c>
    </row>
    <row r="64" spans="1:4" ht="32.1" customHeight="1" x14ac:dyDescent="0.25">
      <c r="A64" s="14" t="s">
        <v>79</v>
      </c>
      <c r="B64" s="1">
        <v>-3.450960100411959</v>
      </c>
      <c r="C64" s="1">
        <v>-1.774080962789917</v>
      </c>
      <c r="D64" s="1">
        <v>-3.8708267251102502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0.82704179285227963</v>
      </c>
      <c r="C67" s="1">
        <v>0.59745162507376981</v>
      </c>
      <c r="D67" s="1">
        <v>0.72198811672076524</v>
      </c>
    </row>
    <row r="68" spans="1:4" ht="30" x14ac:dyDescent="0.25">
      <c r="A68" s="14" t="s">
        <v>83</v>
      </c>
      <c r="B68" s="1">
        <v>0</v>
      </c>
      <c r="C68" s="1">
        <v>2.6315823058633741E-3</v>
      </c>
      <c r="D68" s="1">
        <v>0</v>
      </c>
    </row>
    <row r="69" spans="1:4" ht="32.1" customHeight="1" x14ac:dyDescent="0.25">
      <c r="A69" s="13" t="s">
        <v>84</v>
      </c>
      <c r="B69" s="1"/>
      <c r="C69" s="1"/>
      <c r="D69" s="1"/>
    </row>
    <row r="70" spans="1:4" ht="32.1" customHeight="1" x14ac:dyDescent="0.25">
      <c r="A70" s="14" t="s">
        <v>85</v>
      </c>
      <c r="B70" s="1">
        <v>1.493009129755875</v>
      </c>
      <c r="C70" s="1">
        <v>0.79976657681321617</v>
      </c>
      <c r="D70" s="1">
        <v>0.63209560419270527</v>
      </c>
    </row>
    <row r="71" spans="1:4" s="16" customFormat="1" ht="30" x14ac:dyDescent="0.25">
      <c r="A71" s="14" t="s">
        <v>86</v>
      </c>
      <c r="B71" s="1">
        <v>1.383802002075825</v>
      </c>
      <c r="C71" s="1">
        <v>0.71984477377365119</v>
      </c>
      <c r="D71" s="1">
        <v>0.57191468081061725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243133656</v>
      </c>
      <c r="C78" s="2">
        <v>222420227</v>
      </c>
      <c r="D78" s="2">
        <v>200056863</v>
      </c>
    </row>
    <row r="79" spans="1:4" x14ac:dyDescent="0.25">
      <c r="A79" s="26" t="s">
        <v>92</v>
      </c>
      <c r="B79" s="2">
        <v>-77278598</v>
      </c>
      <c r="C79" s="2">
        <v>-174569474</v>
      </c>
      <c r="D79" s="2">
        <v>-102155172</v>
      </c>
    </row>
    <row r="80" spans="1:4" x14ac:dyDescent="0.25">
      <c r="A80" s="26" t="s">
        <v>93</v>
      </c>
      <c r="B80" s="2">
        <v>-62346147</v>
      </c>
      <c r="C80" s="2">
        <v>-160589056</v>
      </c>
      <c r="D80" s="2">
        <v>-84148207</v>
      </c>
    </row>
    <row r="81" spans="1:4" x14ac:dyDescent="0.25">
      <c r="A81" s="26" t="s">
        <v>94</v>
      </c>
      <c r="B81" s="2">
        <v>0</v>
      </c>
      <c r="C81" s="2">
        <v>0</v>
      </c>
      <c r="D81" s="2">
        <v>0</v>
      </c>
    </row>
    <row r="82" spans="1:4" x14ac:dyDescent="0.25">
      <c r="A82" s="26" t="s">
        <v>95</v>
      </c>
      <c r="B82" s="25">
        <v>62346147</v>
      </c>
      <c r="C82" s="25">
        <v>160589056</v>
      </c>
      <c r="D82" s="25">
        <v>84148207</v>
      </c>
    </row>
    <row r="83" spans="1:4" ht="15.95" customHeight="1" x14ac:dyDescent="0.25"/>
    <row r="84" spans="1:4" ht="15.75" x14ac:dyDescent="0.25">
      <c r="A84" s="11" t="s">
        <v>96</v>
      </c>
      <c r="B84" s="12">
        <v>2023</v>
      </c>
      <c r="C84" s="12">
        <v>2024</v>
      </c>
      <c r="D84" s="12">
        <v>2025</v>
      </c>
    </row>
    <row r="85" spans="1:4" x14ac:dyDescent="0.25">
      <c r="A85" s="26" t="s">
        <v>97</v>
      </c>
      <c r="B85" s="2">
        <v>398666321</v>
      </c>
      <c r="C85" s="2">
        <v>280199326</v>
      </c>
      <c r="D85" s="2">
        <v>252810889</v>
      </c>
    </row>
    <row r="86" spans="1:4" x14ac:dyDescent="0.25">
      <c r="A86" s="26" t="s">
        <v>98</v>
      </c>
      <c r="B86" s="2">
        <v>232215081</v>
      </c>
      <c r="C86" s="2">
        <v>285177325</v>
      </c>
      <c r="D86" s="2">
        <v>338407669</v>
      </c>
    </row>
    <row r="87" spans="1:4" x14ac:dyDescent="0.25">
      <c r="A87" s="26" t="s">
        <v>99</v>
      </c>
      <c r="B87" s="2">
        <v>149129352</v>
      </c>
      <c r="C87" s="2">
        <v>-11459704</v>
      </c>
      <c r="D87" s="2">
        <v>-95607911</v>
      </c>
    </row>
    <row r="88" spans="1:4" x14ac:dyDescent="0.25">
      <c r="A88" s="26" t="s">
        <v>100</v>
      </c>
      <c r="B88" s="2">
        <v>398666321</v>
      </c>
      <c r="C88" s="2">
        <v>280199326</v>
      </c>
      <c r="D88" s="2">
        <v>252810889</v>
      </c>
    </row>
    <row r="89" spans="1:4" x14ac:dyDescent="0.25">
      <c r="A89" s="26" t="s">
        <v>101</v>
      </c>
      <c r="B89" s="2">
        <v>166451240</v>
      </c>
      <c r="C89" s="2">
        <v>-4977999</v>
      </c>
      <c r="D89" s="2">
        <v>-85596780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232215081</v>
      </c>
      <c r="C95" s="2">
        <v>285177325</v>
      </c>
      <c r="D95" s="2">
        <v>338407669</v>
      </c>
    </row>
    <row r="96" spans="1:4" x14ac:dyDescent="0.25">
      <c r="A96" s="41" t="s">
        <v>105</v>
      </c>
      <c r="B96" s="2">
        <v>-67289993</v>
      </c>
      <c r="C96" s="2">
        <v>-160746511</v>
      </c>
      <c r="D96" s="2">
        <v>-87425166</v>
      </c>
    </row>
    <row r="97" spans="1:4" x14ac:dyDescent="0.25">
      <c r="A97" s="41" t="s">
        <v>106</v>
      </c>
      <c r="B97" s="33">
        <v>-3.450960100411959</v>
      </c>
      <c r="C97" s="33">
        <v>-1.774080962789917</v>
      </c>
      <c r="D97" s="33">
        <v>-3.8708267251102502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232215081</v>
      </c>
      <c r="C118" s="2">
        <v>285177325</v>
      </c>
      <c r="D118" s="2">
        <v>338407669</v>
      </c>
    </row>
    <row r="119" spans="1:4" x14ac:dyDescent="0.25">
      <c r="A119" s="26" t="s">
        <v>108</v>
      </c>
      <c r="B119" s="2">
        <v>264994325</v>
      </c>
      <c r="C119" s="2">
        <v>237182142</v>
      </c>
      <c r="D119" s="2">
        <v>218193498</v>
      </c>
    </row>
    <row r="136" spans="1:4" x14ac:dyDescent="0.25">
      <c r="A136" s="3" t="s">
        <v>109</v>
      </c>
    </row>
    <row r="138" spans="1:4" x14ac:dyDescent="0.25">
      <c r="A138" s="25"/>
      <c r="B138" s="12">
        <v>2023</v>
      </c>
      <c r="C138" s="12">
        <v>2024</v>
      </c>
      <c r="D138" s="12">
        <v>2025</v>
      </c>
    </row>
    <row r="139" spans="1:4" ht="32.1" customHeight="1" x14ac:dyDescent="0.25">
      <c r="A139" s="26" t="s">
        <v>77</v>
      </c>
      <c r="B139" s="1">
        <v>0.58247980521033282</v>
      </c>
      <c r="C139" s="1">
        <v>1.01776592067891</v>
      </c>
      <c r="D139" s="1">
        <v>1.3385802737318011</v>
      </c>
    </row>
    <row r="140" spans="1:4" ht="30" x14ac:dyDescent="0.25">
      <c r="A140" s="14" t="s">
        <v>78</v>
      </c>
      <c r="B140" s="1">
        <v>1.5571386711316231</v>
      </c>
      <c r="C140" s="1">
        <v>-24.885226093099789</v>
      </c>
      <c r="D140" s="1">
        <v>-3.5395362733111071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-25.64</v>
      </c>
      <c r="C161" s="1">
        <v>-72.2</v>
      </c>
      <c r="D161" s="1">
        <v>-42.06</v>
      </c>
    </row>
    <row r="162" spans="1:4" x14ac:dyDescent="0.25">
      <c r="A162" s="26" t="s">
        <v>69</v>
      </c>
      <c r="B162" s="1">
        <v>-31.784409970785781</v>
      </c>
      <c r="C162" s="1">
        <v>-78.486330292253498</v>
      </c>
      <c r="D162" s="1">
        <v>-51.06306800382049</v>
      </c>
    </row>
    <row r="163" spans="1:4" x14ac:dyDescent="0.25">
      <c r="A163" s="26" t="s">
        <v>70</v>
      </c>
      <c r="B163" s="1">
        <v>-15.64</v>
      </c>
      <c r="C163" s="1">
        <v>-57.31</v>
      </c>
      <c r="D163" s="1">
        <v>-33.29</v>
      </c>
    </row>
    <row r="164" spans="1:4" x14ac:dyDescent="0.25">
      <c r="A164" s="26" t="s">
        <v>71</v>
      </c>
      <c r="B164" s="1">
        <v>-41.81</v>
      </c>
      <c r="C164" s="1">
        <v>-1401.34</v>
      </c>
      <c r="D164" s="1">
        <v>-88.01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1.493009129755875</v>
      </c>
      <c r="C185" s="1">
        <v>0.79976657681321617</v>
      </c>
      <c r="D185" s="1">
        <v>0.63209560419270527</v>
      </c>
    </row>
    <row r="186" spans="1:4" ht="30" x14ac:dyDescent="0.25">
      <c r="A186" s="14" t="s">
        <v>86</v>
      </c>
      <c r="B186" s="1">
        <v>1.383802002075825</v>
      </c>
      <c r="C186" s="1">
        <v>0.71984477377365119</v>
      </c>
      <c r="D186" s="1">
        <v>0.57191468081061725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1749</v>
      </c>
      <c r="C210" s="301"/>
      <c r="D210" s="302"/>
    </row>
    <row r="211" spans="1:4" x14ac:dyDescent="0.25">
      <c r="A211" s="253" t="s">
        <v>120</v>
      </c>
      <c r="B211" s="311" t="s">
        <v>560</v>
      </c>
      <c r="C211" s="301"/>
      <c r="D211" s="302"/>
    </row>
    <row r="212" spans="1:4" x14ac:dyDescent="0.25">
      <c r="A212" s="253" t="s">
        <v>122</v>
      </c>
      <c r="B212" s="311" t="s">
        <v>607</v>
      </c>
      <c r="C212" s="301"/>
      <c r="D212" s="302"/>
    </row>
    <row r="213" spans="1:4" x14ac:dyDescent="0.25">
      <c r="A213" s="253" t="s">
        <v>124</v>
      </c>
      <c r="B213" s="303" t="s">
        <v>1750</v>
      </c>
      <c r="C213" s="301"/>
      <c r="D213" s="302"/>
    </row>
    <row r="214" spans="1:4" x14ac:dyDescent="0.25">
      <c r="A214" s="253" t="s">
        <v>125</v>
      </c>
      <c r="B214" s="311" t="s">
        <v>1751</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C00-000000000000}"/>
    <hyperlink ref="B211" r:id="rId2" xr:uid="{00000000-0004-0000-BC00-000001000000}"/>
    <hyperlink ref="B212" r:id="rId3" xr:uid="{00000000-0004-0000-BC00-000002000000}"/>
    <hyperlink ref="B214" r:id="rId4" xr:uid="{00000000-0004-0000-BC00-000003000000}"/>
  </hyperlinks>
  <pageMargins left="0.75" right="0.75" top="1" bottom="1" header="0.5" footer="0.5"/>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19"/>
  <sheetViews>
    <sheetView topLeftCell="A93" workbookViewId="0">
      <selection activeCell="H176" sqref="H176"/>
    </sheetView>
  </sheetViews>
  <sheetFormatPr defaultColWidth="8.85546875" defaultRowHeight="15" x14ac:dyDescent="0.25"/>
  <cols>
    <col min="1" max="1" width="41.42578125" customWidth="1"/>
    <col min="2" max="2" width="16.140625" customWidth="1"/>
    <col min="3" max="3" width="22.7109375" customWidth="1"/>
    <col min="4" max="4" width="15.7109375" customWidth="1"/>
  </cols>
  <sheetData>
    <row r="1" spans="1:4" ht="23.1" customHeight="1" x14ac:dyDescent="0.3">
      <c r="A1" s="298" t="s">
        <v>0</v>
      </c>
      <c r="B1" s="299"/>
      <c r="C1" s="299"/>
      <c r="D1" s="299"/>
    </row>
    <row r="2" spans="1:4" x14ac:dyDescent="0.25">
      <c r="A2" s="26" t="s">
        <v>1</v>
      </c>
      <c r="B2" s="30">
        <v>7049510</v>
      </c>
      <c r="C2" s="8"/>
      <c r="D2" s="9"/>
    </row>
    <row r="3" spans="1:4" x14ac:dyDescent="0.25">
      <c r="A3" s="26" t="s">
        <v>2</v>
      </c>
      <c r="B3" s="34">
        <v>4002015541811</v>
      </c>
      <c r="C3" s="23"/>
      <c r="D3" s="24"/>
    </row>
    <row r="4" spans="1:4" ht="31.35" customHeight="1" x14ac:dyDescent="0.25">
      <c r="A4" s="26" t="s">
        <v>3</v>
      </c>
      <c r="B4" s="324" t="s">
        <v>149</v>
      </c>
      <c r="C4" s="305"/>
      <c r="D4" s="306"/>
    </row>
    <row r="5" spans="1:4" x14ac:dyDescent="0.25">
      <c r="A5" s="26" t="s">
        <v>5</v>
      </c>
      <c r="B5" s="4" t="s">
        <v>551</v>
      </c>
      <c r="C5" s="23" t="s">
        <v>646</v>
      </c>
      <c r="D5" s="24" t="s">
        <v>647</v>
      </c>
    </row>
    <row r="6" spans="1:4" x14ac:dyDescent="0.25">
      <c r="A6" s="26" t="s">
        <v>9</v>
      </c>
      <c r="B6" s="32"/>
      <c r="C6" s="16"/>
      <c r="D6" s="29"/>
    </row>
    <row r="7" spans="1:4" x14ac:dyDescent="0.25">
      <c r="A7" s="26" t="s">
        <v>10</v>
      </c>
      <c r="B7" s="67">
        <v>42199.623611111107</v>
      </c>
      <c r="C7" s="16"/>
      <c r="D7" s="29"/>
    </row>
    <row r="8" spans="1:4" x14ac:dyDescent="0.25">
      <c r="A8" s="26" t="s">
        <v>11</v>
      </c>
      <c r="B8" s="4" t="s">
        <v>648</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79">
        <v>6300</v>
      </c>
      <c r="C16" s="16"/>
      <c r="D16" s="29"/>
    </row>
    <row r="17" spans="1:11" x14ac:dyDescent="0.25">
      <c r="A17" s="26" t="s">
        <v>27</v>
      </c>
      <c r="B17" s="95" t="s">
        <v>21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97" t="s">
        <v>637</v>
      </c>
      <c r="C21" s="97" t="s">
        <v>638</v>
      </c>
      <c r="D21" s="25"/>
    </row>
    <row r="22" spans="1:11" x14ac:dyDescent="0.25">
      <c r="A22" s="26" t="s">
        <v>36</v>
      </c>
      <c r="B22" s="25"/>
      <c r="C22" s="25"/>
      <c r="D22" s="25"/>
      <c r="H22" s="98"/>
      <c r="I22" s="16"/>
      <c r="J22" s="16"/>
      <c r="K22" s="16"/>
    </row>
    <row r="23" spans="1:11" x14ac:dyDescent="0.25">
      <c r="A23" s="99" t="s">
        <v>37</v>
      </c>
      <c r="B23" s="99" t="s">
        <v>637</v>
      </c>
      <c r="C23" s="99" t="s">
        <v>638</v>
      </c>
      <c r="D23" s="25"/>
      <c r="H23" s="98"/>
      <c r="I23" s="16"/>
      <c r="J23" s="16"/>
      <c r="K23" s="16"/>
    </row>
    <row r="24" spans="1:11" x14ac:dyDescent="0.25">
      <c r="A24" s="99" t="s">
        <v>38</v>
      </c>
      <c r="B24" s="99" t="s">
        <v>584</v>
      </c>
      <c r="C24" s="99" t="s">
        <v>649</v>
      </c>
      <c r="D24" s="25"/>
      <c r="H24" s="16"/>
      <c r="I24" s="16"/>
      <c r="J24" s="16"/>
      <c r="K24" s="16"/>
    </row>
    <row r="25" spans="1:11" x14ac:dyDescent="0.25">
      <c r="A25" s="25"/>
      <c r="B25" s="99" t="s">
        <v>631</v>
      </c>
      <c r="C25" s="99" t="s">
        <v>632</v>
      </c>
      <c r="D25" s="25"/>
      <c r="H25" s="98"/>
      <c r="I25" s="16"/>
      <c r="J25" s="16"/>
      <c r="K25" s="16"/>
    </row>
    <row r="26" spans="1:11" x14ac:dyDescent="0.25">
      <c r="A26" s="25"/>
      <c r="B26" s="99" t="s">
        <v>635</v>
      </c>
      <c r="C26" s="99" t="s">
        <v>636</v>
      </c>
      <c r="D26" s="25"/>
      <c r="H26" s="98"/>
      <c r="I26" s="16"/>
      <c r="J26" s="16"/>
      <c r="K26" s="16"/>
    </row>
    <row r="27" spans="1:11" x14ac:dyDescent="0.25">
      <c r="A27" s="25"/>
      <c r="B27" s="99" t="s">
        <v>637</v>
      </c>
      <c r="C27" s="99" t="s">
        <v>650</v>
      </c>
      <c r="D27" s="25"/>
      <c r="H27" s="98"/>
      <c r="I27" s="16"/>
      <c r="J27" s="16"/>
      <c r="K27" s="16"/>
    </row>
    <row r="28" spans="1:11" x14ac:dyDescent="0.25">
      <c r="A28" s="25"/>
      <c r="B28" s="99" t="s">
        <v>574</v>
      </c>
      <c r="C28" s="99" t="s">
        <v>632</v>
      </c>
      <c r="D28" s="25"/>
      <c r="H28" s="98"/>
      <c r="I28" s="16"/>
      <c r="J28" s="16"/>
      <c r="K28" s="16"/>
    </row>
    <row r="29" spans="1:11" x14ac:dyDescent="0.25">
      <c r="A29" s="25"/>
      <c r="B29" s="99" t="s">
        <v>640</v>
      </c>
      <c r="C29" s="99" t="s">
        <v>651</v>
      </c>
      <c r="D29" s="25"/>
    </row>
    <row r="30" spans="1:11" s="16" customFormat="1" x14ac:dyDescent="0.25">
      <c r="A30" s="25"/>
      <c r="B30" s="99"/>
      <c r="C30" s="99"/>
      <c r="D30" s="25"/>
    </row>
    <row r="31" spans="1:11" x14ac:dyDescent="0.25">
      <c r="A31" s="26" t="s">
        <v>47</v>
      </c>
      <c r="B31" s="25">
        <v>1</v>
      </c>
      <c r="C31" s="25"/>
      <c r="D31" s="25"/>
    </row>
    <row r="32" spans="1:11" x14ac:dyDescent="0.25">
      <c r="A32" s="26" t="s">
        <v>1884</v>
      </c>
      <c r="B32" s="25">
        <v>14.29</v>
      </c>
    </row>
    <row r="33" spans="1:18" x14ac:dyDescent="0.25">
      <c r="A33" s="26" t="s">
        <v>48</v>
      </c>
      <c r="B33" s="53">
        <v>25.2</v>
      </c>
      <c r="C33" s="25"/>
      <c r="D33" s="25"/>
    </row>
    <row r="34" spans="1:18" x14ac:dyDescent="0.25">
      <c r="A34" s="25"/>
      <c r="B34" s="25"/>
      <c r="C34" s="25"/>
      <c r="D34" s="25"/>
    </row>
    <row r="35" spans="1:18" ht="18.95" customHeight="1" x14ac:dyDescent="0.25">
      <c r="A35" s="329"/>
      <c r="B35" s="299"/>
      <c r="C35" s="299"/>
      <c r="D35" s="299"/>
      <c r="E35" s="16"/>
      <c r="F35" s="16"/>
      <c r="G35" s="16"/>
      <c r="H35" s="16"/>
      <c r="I35" s="16"/>
      <c r="J35" s="16"/>
      <c r="K35" s="16"/>
      <c r="L35" s="16"/>
      <c r="M35" s="16"/>
      <c r="N35" s="16"/>
      <c r="O35" s="16"/>
      <c r="P35" s="16"/>
      <c r="Q35" s="16"/>
      <c r="R35" s="16"/>
    </row>
    <row r="36" spans="1:18" ht="15.95" customHeight="1" x14ac:dyDescent="0.25">
      <c r="A36" s="235" t="s">
        <v>49</v>
      </c>
      <c r="B36" s="313"/>
      <c r="C36" s="313"/>
      <c r="D36" s="313"/>
      <c r="E36" s="16"/>
      <c r="F36" s="16"/>
      <c r="G36" s="16"/>
      <c r="H36" s="16"/>
      <c r="I36" s="16"/>
      <c r="J36" s="16"/>
      <c r="K36" s="16"/>
      <c r="L36" s="16"/>
      <c r="M36" s="16"/>
      <c r="N36" s="16"/>
      <c r="O36" s="16"/>
      <c r="P36" s="16"/>
      <c r="Q36" s="16"/>
      <c r="R36" s="16"/>
    </row>
    <row r="37" spans="1:18" ht="25.35" customHeight="1" x14ac:dyDescent="0.25">
      <c r="A37" s="37" t="s">
        <v>50</v>
      </c>
      <c r="B37" s="352" t="s">
        <v>652</v>
      </c>
      <c r="C37" s="301"/>
      <c r="D37" s="302"/>
      <c r="E37" s="16"/>
      <c r="F37" s="51"/>
      <c r="G37" s="16"/>
      <c r="H37" s="16"/>
      <c r="I37" s="16"/>
      <c r="J37" s="16"/>
      <c r="K37" s="16"/>
      <c r="L37" s="56"/>
      <c r="M37" s="16"/>
      <c r="N37" s="16"/>
      <c r="O37" s="16"/>
      <c r="P37" s="16"/>
      <c r="Q37" s="16"/>
      <c r="R37" s="16"/>
    </row>
    <row r="38" spans="1:18" x14ac:dyDescent="0.25">
      <c r="A38" s="35" t="s">
        <v>52</v>
      </c>
      <c r="B38" s="314">
        <v>100</v>
      </c>
      <c r="C38" s="301"/>
      <c r="D38" s="302"/>
      <c r="E38" s="16"/>
      <c r="F38" s="16"/>
      <c r="G38" s="16"/>
      <c r="H38" s="16"/>
      <c r="I38" s="16"/>
      <c r="J38" s="16"/>
      <c r="K38" s="16"/>
      <c r="L38" s="16"/>
      <c r="M38" s="16"/>
      <c r="N38" s="16"/>
      <c r="O38" s="16"/>
      <c r="P38" s="16"/>
      <c r="Q38" s="16"/>
      <c r="R38" s="16"/>
    </row>
    <row r="39" spans="1:18" x14ac:dyDescent="0.25">
      <c r="A39" s="35" t="s">
        <v>53</v>
      </c>
      <c r="B39" s="300">
        <v>250</v>
      </c>
      <c r="C39" s="301"/>
      <c r="D39" s="302"/>
      <c r="E39" s="16"/>
      <c r="F39" s="16"/>
      <c r="G39" s="16"/>
      <c r="H39" s="16"/>
      <c r="I39" s="16"/>
      <c r="J39" s="16"/>
      <c r="K39" s="16"/>
      <c r="L39" s="16"/>
      <c r="M39" s="16"/>
      <c r="N39" s="16"/>
      <c r="O39" s="16"/>
      <c r="P39" s="16"/>
      <c r="Q39" s="16"/>
      <c r="R39" s="16"/>
    </row>
    <row r="40" spans="1:18" ht="27.6" customHeight="1" x14ac:dyDescent="0.25">
      <c r="A40" s="35" t="s">
        <v>54</v>
      </c>
      <c r="B40" s="300" t="s">
        <v>21</v>
      </c>
      <c r="C40" s="301"/>
      <c r="D40" s="302"/>
      <c r="E40" s="16"/>
      <c r="F40" s="16"/>
      <c r="G40" s="16"/>
      <c r="H40" s="16"/>
      <c r="I40" s="16"/>
      <c r="J40" s="16"/>
      <c r="K40" s="16"/>
      <c r="L40" s="16"/>
      <c r="M40" s="16"/>
      <c r="N40" s="16"/>
      <c r="O40" s="16"/>
      <c r="P40" s="16"/>
      <c r="Q40" s="16"/>
      <c r="R40" s="16"/>
    </row>
    <row r="41" spans="1:18" ht="30" x14ac:dyDescent="0.25">
      <c r="A41" s="35" t="s">
        <v>55</v>
      </c>
      <c r="B41" s="241" t="s">
        <v>604</v>
      </c>
      <c r="C41" s="23"/>
      <c r="D41" s="24"/>
      <c r="E41" s="16"/>
      <c r="F41" s="16"/>
      <c r="G41" s="16"/>
      <c r="H41" s="16"/>
      <c r="I41" s="16"/>
      <c r="J41" s="16"/>
      <c r="K41" s="16"/>
      <c r="L41" s="16"/>
      <c r="M41" s="16"/>
      <c r="N41" s="16"/>
      <c r="O41" s="16"/>
      <c r="P41" s="16"/>
      <c r="Q41" s="16"/>
      <c r="R41" s="16"/>
    </row>
    <row r="42" spans="1:18" x14ac:dyDescent="0.25">
      <c r="A42" s="35" t="s">
        <v>56</v>
      </c>
      <c r="B42" s="64">
        <v>25.2</v>
      </c>
      <c r="C42" s="93"/>
      <c r="D42" s="94"/>
      <c r="E42" s="16"/>
      <c r="F42" s="16"/>
      <c r="G42" s="16"/>
      <c r="H42" s="16"/>
      <c r="I42" s="16"/>
      <c r="J42" s="16"/>
      <c r="K42" s="16"/>
      <c r="L42" s="16"/>
      <c r="M42" s="16"/>
      <c r="N42" s="16"/>
      <c r="O42" s="16"/>
      <c r="P42" s="16"/>
      <c r="Q42" s="16"/>
      <c r="R42" s="16"/>
    </row>
    <row r="43" spans="1:18" ht="18.95" customHeight="1" x14ac:dyDescent="0.25">
      <c r="A43" s="328"/>
      <c r="B43" s="305"/>
      <c r="C43" s="305"/>
      <c r="D43" s="306"/>
      <c r="E43" s="16"/>
      <c r="F43" s="16"/>
      <c r="G43" s="16"/>
      <c r="H43" s="16"/>
      <c r="I43" s="16"/>
      <c r="J43" s="16"/>
      <c r="K43" s="16"/>
      <c r="L43" s="16"/>
      <c r="M43" s="16"/>
      <c r="N43" s="16"/>
      <c r="O43" s="16"/>
      <c r="P43" s="16"/>
      <c r="Q43" s="16"/>
      <c r="R43" s="16"/>
    </row>
    <row r="44" spans="1:18" ht="15.75" customHeight="1" x14ac:dyDescent="0.25">
      <c r="A44" s="234" t="s">
        <v>57</v>
      </c>
      <c r="B44" s="6"/>
      <c r="C44" s="6"/>
      <c r="D44" s="7"/>
      <c r="E44" s="16"/>
      <c r="F44" s="16"/>
      <c r="G44" s="16"/>
      <c r="H44" s="16"/>
      <c r="I44" s="16"/>
      <c r="J44" s="16"/>
      <c r="K44" s="16"/>
      <c r="L44" s="16"/>
      <c r="M44" s="16"/>
      <c r="N44" s="16"/>
      <c r="O44" s="16"/>
      <c r="P44" s="16"/>
      <c r="Q44" s="16"/>
      <c r="R44" s="16"/>
    </row>
    <row r="45" spans="1:18" ht="18" x14ac:dyDescent="0.25">
      <c r="A45" s="37" t="s">
        <v>58</v>
      </c>
      <c r="B45" s="21"/>
      <c r="C45" s="21"/>
      <c r="D45" s="22"/>
      <c r="E45" s="16"/>
      <c r="F45" s="16"/>
      <c r="G45" s="16"/>
      <c r="H45" s="16"/>
      <c r="I45" s="16"/>
      <c r="J45" s="16"/>
      <c r="K45" s="16"/>
      <c r="L45" s="16"/>
      <c r="M45" s="16"/>
      <c r="N45" s="16"/>
      <c r="O45" s="16"/>
      <c r="P45" s="16"/>
      <c r="Q45" s="16"/>
      <c r="R45" s="16"/>
    </row>
    <row r="46" spans="1:18" ht="15.75" customHeight="1" x14ac:dyDescent="0.25">
      <c r="A46" s="38"/>
      <c r="B46" s="17" t="s">
        <v>59</v>
      </c>
      <c r="C46" s="17" t="s">
        <v>60</v>
      </c>
      <c r="D46" s="17" t="s">
        <v>61</v>
      </c>
      <c r="E46" s="16"/>
      <c r="F46" s="16"/>
      <c r="G46" s="16"/>
      <c r="H46" s="16"/>
      <c r="I46" s="16"/>
      <c r="J46" s="16"/>
      <c r="K46" s="16"/>
      <c r="L46" s="16"/>
      <c r="M46" s="16"/>
      <c r="N46" s="16"/>
      <c r="O46" s="16"/>
      <c r="P46" s="16"/>
      <c r="Q46" s="16"/>
      <c r="R46" s="16"/>
    </row>
    <row r="47" spans="1:18" ht="15.95" customHeight="1" x14ac:dyDescent="0.25">
      <c r="A47" s="37" t="s">
        <v>62</v>
      </c>
      <c r="B47" s="17"/>
      <c r="C47" s="17"/>
      <c r="D47" s="17"/>
      <c r="E47" s="16"/>
      <c r="F47" s="16"/>
      <c r="G47" s="16"/>
      <c r="H47" s="16"/>
      <c r="I47" s="16"/>
      <c r="J47" s="16"/>
      <c r="K47" s="16"/>
      <c r="L47" s="16"/>
      <c r="M47" s="16"/>
      <c r="N47" s="16"/>
      <c r="O47" s="16"/>
      <c r="P47" s="16"/>
      <c r="Q47" s="16"/>
      <c r="R47" s="16"/>
    </row>
    <row r="48" spans="1:18" ht="15.95" customHeight="1" x14ac:dyDescent="0.25">
      <c r="A48" s="39" t="s">
        <v>63</v>
      </c>
      <c r="B48" s="17"/>
      <c r="C48" s="17"/>
      <c r="D48" s="17"/>
      <c r="E48" s="16"/>
      <c r="F48" s="16"/>
      <c r="G48" s="16"/>
      <c r="H48" s="16"/>
      <c r="I48" s="16"/>
      <c r="J48" s="16"/>
      <c r="K48" s="16"/>
      <c r="L48" s="16"/>
      <c r="M48" s="16"/>
      <c r="N48" s="16"/>
      <c r="O48" s="16"/>
      <c r="P48" s="16"/>
      <c r="Q48" s="16"/>
      <c r="R48" s="16"/>
    </row>
    <row r="49" spans="1:18" ht="18.95" customHeight="1" x14ac:dyDescent="0.25">
      <c r="A49" s="330" t="s">
        <v>64</v>
      </c>
      <c r="B49" s="301"/>
      <c r="C49" s="301"/>
      <c r="D49" s="302"/>
      <c r="E49" s="16"/>
      <c r="F49" s="16"/>
      <c r="G49" s="16"/>
      <c r="H49" s="16"/>
      <c r="I49" s="16"/>
      <c r="J49" s="16"/>
      <c r="K49" s="16"/>
      <c r="L49" s="16"/>
      <c r="M49" s="16"/>
      <c r="N49" s="16"/>
      <c r="O49" s="16"/>
      <c r="P49" s="16"/>
      <c r="Q49" s="16"/>
      <c r="R49" s="16"/>
    </row>
    <row r="50" spans="1:18" ht="18.75" x14ac:dyDescent="0.3">
      <c r="A50" s="233" t="s">
        <v>65</v>
      </c>
      <c r="B50" s="8"/>
      <c r="C50" s="8"/>
      <c r="D50" s="8"/>
    </row>
    <row r="51" spans="1:18" ht="15.95" customHeight="1" x14ac:dyDescent="0.25"/>
    <row r="52" spans="1:18" ht="15.75" x14ac:dyDescent="0.25">
      <c r="A52" s="11" t="s">
        <v>66</v>
      </c>
      <c r="B52" s="12">
        <v>2023</v>
      </c>
      <c r="C52" s="12">
        <v>2024</v>
      </c>
      <c r="D52" s="12">
        <v>2025</v>
      </c>
    </row>
    <row r="53" spans="1:18" ht="15.75" customHeight="1" x14ac:dyDescent="0.25">
      <c r="A53" s="13" t="s">
        <v>67</v>
      </c>
      <c r="B53" s="25"/>
      <c r="C53" s="25"/>
      <c r="D53" s="25"/>
    </row>
    <row r="54" spans="1:18" x14ac:dyDescent="0.25">
      <c r="A54" s="26" t="s">
        <v>68</v>
      </c>
      <c r="B54" s="1">
        <v>12.466202090592329</v>
      </c>
      <c r="C54" s="1" t="e">
        <v>#DIV/0!</v>
      </c>
      <c r="D54" s="1" t="e">
        <v>#DIV/0!</v>
      </c>
    </row>
    <row r="55" spans="1:18" x14ac:dyDescent="0.25">
      <c r="A55" s="26" t="s">
        <v>69</v>
      </c>
      <c r="B55" s="1">
        <v>-3365.2845528455291</v>
      </c>
      <c r="C55" s="1" t="e">
        <v>#DIV/0!</v>
      </c>
      <c r="D55" s="1" t="e">
        <v>#DIV/0!</v>
      </c>
    </row>
    <row r="56" spans="1:18" x14ac:dyDescent="0.25">
      <c r="A56" s="26" t="s">
        <v>70</v>
      </c>
      <c r="B56" s="1">
        <v>0.83280636673926511</v>
      </c>
      <c r="C56" s="1">
        <v>0.59077976444872138</v>
      </c>
      <c r="D56" s="1">
        <v>-428.19</v>
      </c>
    </row>
    <row r="57" spans="1:18" x14ac:dyDescent="0.25">
      <c r="A57" s="26" t="s">
        <v>71</v>
      </c>
      <c r="B57" s="1">
        <v>-8.3131057621857245</v>
      </c>
      <c r="C57" s="1">
        <v>-6.2374520297267591</v>
      </c>
      <c r="D57" s="1">
        <v>89.34</v>
      </c>
    </row>
    <row r="58" spans="1:18" x14ac:dyDescent="0.25">
      <c r="A58" s="13" t="s">
        <v>72</v>
      </c>
      <c r="B58" s="1"/>
      <c r="C58" s="1"/>
      <c r="D58" s="1"/>
    </row>
    <row r="59" spans="1:18" x14ac:dyDescent="0.25">
      <c r="A59" s="26" t="s">
        <v>73</v>
      </c>
      <c r="B59" s="1" t="e">
        <v>#DIV/0!</v>
      </c>
      <c r="C59" s="1" t="e">
        <v>#DIV/0!</v>
      </c>
      <c r="D59" s="1" t="e">
        <v>#DIV/0!</v>
      </c>
    </row>
    <row r="60" spans="1:18" ht="29.45" customHeight="1" x14ac:dyDescent="0.25">
      <c r="A60" s="26" t="s">
        <v>74</v>
      </c>
      <c r="B60" s="1">
        <v>2.3792666391253841</v>
      </c>
      <c r="C60" s="1">
        <v>2.219342912639962</v>
      </c>
      <c r="D60" s="1">
        <v>5.2563774431849186</v>
      </c>
    </row>
    <row r="61" spans="1:18" ht="30" x14ac:dyDescent="0.25">
      <c r="A61" s="14" t="s">
        <v>75</v>
      </c>
      <c r="B61" s="1">
        <v>4.4418764219421476</v>
      </c>
      <c r="C61" s="1">
        <v>0</v>
      </c>
      <c r="D61" s="1">
        <v>0</v>
      </c>
    </row>
    <row r="62" spans="1:18" x14ac:dyDescent="0.25">
      <c r="A62" s="13" t="s">
        <v>605</v>
      </c>
      <c r="B62" s="1"/>
      <c r="C62" s="1"/>
      <c r="D62" s="1"/>
    </row>
    <row r="63" spans="1:18" ht="32.1" customHeight="1" x14ac:dyDescent="0.25">
      <c r="A63" s="26" t="s">
        <v>77</v>
      </c>
      <c r="B63" s="1">
        <v>1.1001799316120211</v>
      </c>
      <c r="C63" s="1">
        <v>1.094714919110104</v>
      </c>
      <c r="D63" s="1">
        <v>5.7926396640884423</v>
      </c>
    </row>
    <row r="64" spans="1:18" ht="32.1" customHeight="1" x14ac:dyDescent="0.25">
      <c r="A64" s="14" t="s">
        <v>78</v>
      </c>
      <c r="B64" s="1">
        <v>-10.982039156033959</v>
      </c>
      <c r="C64" s="1">
        <v>-11.55799877564723</v>
      </c>
      <c r="D64" s="1">
        <v>-1.208653282969105</v>
      </c>
    </row>
    <row r="65" spans="1:4" ht="32.1" customHeight="1" x14ac:dyDescent="0.25">
      <c r="A65" s="14" t="s">
        <v>79</v>
      </c>
      <c r="B65" s="1">
        <v>-0.48936404015861901</v>
      </c>
      <c r="C65" s="1">
        <v>-0.49404258623731351</v>
      </c>
      <c r="D65" s="1">
        <v>-0.27759141585135749</v>
      </c>
    </row>
    <row r="66" spans="1:4" ht="30" x14ac:dyDescent="0.25">
      <c r="A66" s="14" t="s">
        <v>80</v>
      </c>
      <c r="B66" s="1" t="e">
        <v>#DIV/0!</v>
      </c>
      <c r="C66" s="1" t="e">
        <v>#DIV/0!</v>
      </c>
      <c r="D66" s="1" t="e">
        <v>#DIV/0!</v>
      </c>
    </row>
    <row r="67" spans="1:4" x14ac:dyDescent="0.25">
      <c r="A67" s="13" t="s">
        <v>81</v>
      </c>
      <c r="B67" s="1"/>
      <c r="C67" s="1"/>
      <c r="D67" s="1"/>
    </row>
    <row r="68" spans="1:4" ht="32.1" customHeight="1" x14ac:dyDescent="0.25">
      <c r="A68" s="26" t="s">
        <v>82</v>
      </c>
      <c r="B68" s="1">
        <v>1.0043370279627699</v>
      </c>
      <c r="C68" s="1">
        <v>1.0037983331171489</v>
      </c>
      <c r="D68" s="1">
        <v>0.80506656610654181</v>
      </c>
    </row>
    <row r="69" spans="1:4" ht="30" x14ac:dyDescent="0.25">
      <c r="A69" s="14" t="s">
        <v>83</v>
      </c>
      <c r="B69" s="1" t="e">
        <v>#DIV/0!</v>
      </c>
      <c r="C69" s="1" t="e">
        <v>#DIV/0!</v>
      </c>
      <c r="D69" s="1">
        <v>0</v>
      </c>
    </row>
    <row r="70" spans="1:4" ht="32.1" customHeight="1" x14ac:dyDescent="0.25">
      <c r="A70" s="13" t="s">
        <v>84</v>
      </c>
      <c r="B70" s="1"/>
      <c r="C70" s="1"/>
      <c r="D70" s="1"/>
    </row>
    <row r="71" spans="1:4" ht="32.1" customHeight="1" x14ac:dyDescent="0.25">
      <c r="A71" s="14" t="s">
        <v>85</v>
      </c>
      <c r="B71" s="1">
        <v>0.2341790595521438</v>
      </c>
      <c r="C71" s="1">
        <v>0.22294945515194439</v>
      </c>
      <c r="D71" s="1">
        <v>0.15093531227687951</v>
      </c>
    </row>
    <row r="72" spans="1:4" s="16" customFormat="1" ht="30" x14ac:dyDescent="0.25">
      <c r="A72" s="14" t="s">
        <v>86</v>
      </c>
      <c r="B72" s="1">
        <v>0.2341790595521438</v>
      </c>
      <c r="C72" s="1">
        <v>0.22294945515194439</v>
      </c>
      <c r="D72" s="1">
        <v>0.15093531227687951</v>
      </c>
    </row>
    <row r="73" spans="1:4" ht="15.95" customHeight="1" x14ac:dyDescent="0.25">
      <c r="A73" s="10" t="s">
        <v>87</v>
      </c>
      <c r="B73" s="25"/>
      <c r="C73" s="25"/>
      <c r="D73" s="25"/>
    </row>
    <row r="74" spans="1:4" ht="15.95" customHeight="1" x14ac:dyDescent="0.25">
      <c r="A74" s="43" t="s">
        <v>88</v>
      </c>
      <c r="B74" s="1">
        <f>B81/$B$38</f>
        <v>728.07</v>
      </c>
      <c r="C74" s="1">
        <f>C81/$B$38</f>
        <v>539.98</v>
      </c>
      <c r="D74" s="1">
        <f>D81/$B$38</f>
        <v>-50947.92</v>
      </c>
    </row>
    <row r="75" spans="1:4" s="16" customFormat="1" x14ac:dyDescent="0.25">
      <c r="A75" s="43" t="s">
        <v>89</v>
      </c>
      <c r="B75" s="33">
        <f>B87/$B$38</f>
        <v>70896.86</v>
      </c>
      <c r="C75" s="33">
        <f>C87/$B$38</f>
        <v>70234.259999999995</v>
      </c>
      <c r="D75" s="33">
        <f>D87/$B$38</f>
        <v>68922.97</v>
      </c>
    </row>
    <row r="76" spans="1:4" ht="18.95" customHeight="1" x14ac:dyDescent="0.25">
      <c r="A76" s="326"/>
      <c r="B76" s="308"/>
      <c r="C76" s="308"/>
      <c r="D76" s="308"/>
    </row>
    <row r="77" spans="1:4" ht="15.95" customHeight="1" x14ac:dyDescent="0.3">
      <c r="A77" s="232" t="s">
        <v>65</v>
      </c>
      <c r="B77" s="8"/>
      <c r="C77" s="8"/>
      <c r="D77" s="8"/>
    </row>
    <row r="78" spans="1:4" ht="15.75" x14ac:dyDescent="0.25">
      <c r="A78" s="11" t="s">
        <v>90</v>
      </c>
      <c r="B78" s="12">
        <v>2023</v>
      </c>
      <c r="C78" s="12">
        <v>2024</v>
      </c>
      <c r="D78" s="12">
        <v>2025</v>
      </c>
    </row>
    <row r="79" spans="1:4" x14ac:dyDescent="0.25">
      <c r="A79" s="26" t="s">
        <v>91</v>
      </c>
      <c r="B79" s="2">
        <v>430500</v>
      </c>
      <c r="C79" s="2">
        <v>0</v>
      </c>
      <c r="D79" s="2">
        <v>0</v>
      </c>
    </row>
    <row r="80" spans="1:4" x14ac:dyDescent="0.25">
      <c r="A80" s="26" t="s">
        <v>92</v>
      </c>
      <c r="B80" s="2">
        <v>-14487550</v>
      </c>
      <c r="C80" s="2">
        <v>-14216236</v>
      </c>
      <c r="D80" s="2">
        <v>-24828927</v>
      </c>
    </row>
    <row r="81" spans="1:4" x14ac:dyDescent="0.25">
      <c r="A81" s="26" t="s">
        <v>93</v>
      </c>
      <c r="B81" s="2">
        <v>72807</v>
      </c>
      <c r="C81" s="2">
        <v>53998</v>
      </c>
      <c r="D81" s="2">
        <v>-5094792</v>
      </c>
    </row>
    <row r="82" spans="1:4" x14ac:dyDescent="0.25">
      <c r="A82" s="26" t="s">
        <v>94</v>
      </c>
      <c r="B82" s="2">
        <v>53667</v>
      </c>
      <c r="C82" s="2">
        <v>37903</v>
      </c>
      <c r="D82" s="2">
        <v>0</v>
      </c>
    </row>
    <row r="83" spans="1:4" x14ac:dyDescent="0.25">
      <c r="A83" s="26" t="s">
        <v>95</v>
      </c>
      <c r="B83" s="25">
        <v>0</v>
      </c>
      <c r="C83" s="25">
        <v>0</v>
      </c>
      <c r="D83" s="25">
        <v>5094792</v>
      </c>
    </row>
    <row r="84" spans="1:4" ht="15.95" customHeight="1" x14ac:dyDescent="0.25"/>
    <row r="85" spans="1:4" ht="15.75" x14ac:dyDescent="0.25">
      <c r="A85" s="11" t="s">
        <v>96</v>
      </c>
      <c r="B85" s="12">
        <v>2023</v>
      </c>
      <c r="C85" s="12">
        <v>2024</v>
      </c>
      <c r="D85" s="12">
        <v>2025</v>
      </c>
    </row>
    <row r="86" spans="1:4" x14ac:dyDescent="0.25">
      <c r="A86" s="26" t="s">
        <v>97</v>
      </c>
      <c r="B86" s="2">
        <v>6444115</v>
      </c>
      <c r="C86" s="2">
        <v>6415758</v>
      </c>
      <c r="D86" s="2">
        <v>1189837</v>
      </c>
    </row>
    <row r="87" spans="1:4" x14ac:dyDescent="0.25">
      <c r="A87" s="26" t="s">
        <v>98</v>
      </c>
      <c r="B87" s="2">
        <v>7089686</v>
      </c>
      <c r="C87" s="2">
        <v>7023426</v>
      </c>
      <c r="D87" s="2">
        <v>6892297</v>
      </c>
    </row>
    <row r="88" spans="1:4" x14ac:dyDescent="0.25">
      <c r="A88" s="26" t="s">
        <v>99</v>
      </c>
      <c r="B88" s="2">
        <v>-645571</v>
      </c>
      <c r="C88" s="2">
        <v>-607668</v>
      </c>
      <c r="D88" s="2">
        <v>-5702460</v>
      </c>
    </row>
    <row r="89" spans="1:4" x14ac:dyDescent="0.25">
      <c r="A89" s="26" t="s">
        <v>100</v>
      </c>
      <c r="B89" s="2">
        <v>6444115</v>
      </c>
      <c r="C89" s="2">
        <v>6415758</v>
      </c>
      <c r="D89" s="2">
        <v>1189837</v>
      </c>
    </row>
    <row r="90" spans="1:4" x14ac:dyDescent="0.25">
      <c r="A90" s="26" t="s">
        <v>101</v>
      </c>
      <c r="B90" s="2">
        <v>-645571</v>
      </c>
      <c r="C90" s="2">
        <v>-607668</v>
      </c>
      <c r="D90" s="2">
        <v>-5702460</v>
      </c>
    </row>
    <row r="91" spans="1:4" ht="18.95" customHeight="1" x14ac:dyDescent="0.25">
      <c r="A91" s="299"/>
      <c r="B91" s="299"/>
      <c r="C91" s="299"/>
      <c r="D91" s="299"/>
    </row>
    <row r="92" spans="1:4" ht="18.75" x14ac:dyDescent="0.3">
      <c r="A92" s="231" t="s">
        <v>102</v>
      </c>
    </row>
    <row r="94" spans="1:4" x14ac:dyDescent="0.25">
      <c r="A94" s="3" t="s">
        <v>103</v>
      </c>
    </row>
    <row r="95" spans="1:4" x14ac:dyDescent="0.25">
      <c r="A95" s="33"/>
      <c r="B95" s="42">
        <v>2023</v>
      </c>
      <c r="C95" s="42">
        <v>2024</v>
      </c>
      <c r="D95" s="42">
        <v>2025</v>
      </c>
    </row>
    <row r="96" spans="1:4" x14ac:dyDescent="0.25">
      <c r="A96" s="41" t="s">
        <v>104</v>
      </c>
      <c r="B96" s="2">
        <v>7089686</v>
      </c>
      <c r="C96" s="2">
        <v>7023426</v>
      </c>
      <c r="D96" s="2">
        <v>6892297</v>
      </c>
    </row>
    <row r="97" spans="1:4" x14ac:dyDescent="0.25">
      <c r="A97" s="41" t="s">
        <v>105</v>
      </c>
      <c r="B97" s="2">
        <v>-14487550</v>
      </c>
      <c r="C97" s="2">
        <v>-14216236</v>
      </c>
      <c r="D97" s="2">
        <v>-24828927</v>
      </c>
    </row>
    <row r="98" spans="1:4" x14ac:dyDescent="0.25">
      <c r="A98" s="41" t="s">
        <v>106</v>
      </c>
      <c r="B98" s="33">
        <v>-0.48936404015861901</v>
      </c>
      <c r="C98" s="33">
        <v>-0.49404258623731351</v>
      </c>
      <c r="D98" s="33">
        <v>-0.27759141585135749</v>
      </c>
    </row>
    <row r="112" spans="1:4" s="16" customFormat="1" x14ac:dyDescent="0.25"/>
    <row r="113" spans="1:4" s="16" customFormat="1" x14ac:dyDescent="0.25"/>
    <row r="116" spans="1:4" x14ac:dyDescent="0.25">
      <c r="A116" s="3" t="s">
        <v>107</v>
      </c>
    </row>
    <row r="118" spans="1:4" x14ac:dyDescent="0.25">
      <c r="A118" s="25"/>
      <c r="B118" s="12">
        <v>2023</v>
      </c>
      <c r="C118" s="12">
        <v>2024</v>
      </c>
      <c r="D118" s="12">
        <v>2025</v>
      </c>
    </row>
    <row r="119" spans="1:4" x14ac:dyDescent="0.25">
      <c r="A119" s="26" t="s">
        <v>104</v>
      </c>
      <c r="B119" s="2">
        <v>7089686</v>
      </c>
      <c r="C119" s="2">
        <v>7023426</v>
      </c>
      <c r="D119" s="2">
        <v>6892297</v>
      </c>
    </row>
    <row r="120" spans="1:4" x14ac:dyDescent="0.25">
      <c r="A120" s="26" t="s">
        <v>108</v>
      </c>
      <c r="B120" s="2">
        <v>14982750</v>
      </c>
      <c r="C120" s="2">
        <v>14270234</v>
      </c>
      <c r="D120" s="2">
        <v>19988939</v>
      </c>
    </row>
    <row r="137" spans="1:4" x14ac:dyDescent="0.25">
      <c r="A137" s="3" t="s">
        <v>109</v>
      </c>
    </row>
    <row r="139" spans="1:4" x14ac:dyDescent="0.25">
      <c r="A139" s="25"/>
      <c r="B139" s="12">
        <v>2023</v>
      </c>
      <c r="C139" s="12">
        <v>2024</v>
      </c>
      <c r="D139" s="12">
        <v>2025</v>
      </c>
    </row>
    <row r="140" spans="1:4" ht="32.1" customHeight="1" x14ac:dyDescent="0.25">
      <c r="A140" s="26" t="s">
        <v>77</v>
      </c>
      <c r="B140" s="1">
        <v>1.1001799316120211</v>
      </c>
      <c r="C140" s="1">
        <v>1.094714919110104</v>
      </c>
      <c r="D140" s="1">
        <v>5.7926396640884423</v>
      </c>
    </row>
    <row r="141" spans="1:4" ht="30" x14ac:dyDescent="0.25">
      <c r="A141" s="14" t="s">
        <v>78</v>
      </c>
      <c r="B141" s="1">
        <v>-10.982039156033959</v>
      </c>
      <c r="C141" s="1">
        <v>-11.55799877564723</v>
      </c>
      <c r="D141" s="1">
        <v>-1.208653282969105</v>
      </c>
    </row>
    <row r="154" spans="1:1" s="16" customFormat="1" x14ac:dyDescent="0.25"/>
    <row r="155" spans="1:1" s="16" customFormat="1" x14ac:dyDescent="0.25"/>
    <row r="159" spans="1:1" x14ac:dyDescent="0.25">
      <c r="A159" s="3" t="s">
        <v>110</v>
      </c>
    </row>
    <row r="161" spans="1:4" x14ac:dyDescent="0.25">
      <c r="A161" s="25"/>
      <c r="B161" s="12">
        <v>2023</v>
      </c>
      <c r="C161" s="12">
        <v>2024</v>
      </c>
      <c r="D161" s="12">
        <v>2025</v>
      </c>
    </row>
    <row r="162" spans="1:4" x14ac:dyDescent="0.25">
      <c r="A162" s="26" t="s">
        <v>68</v>
      </c>
      <c r="B162" s="1">
        <v>12.466202090592329</v>
      </c>
      <c r="C162" s="1" t="e">
        <v>#DIV/0!</v>
      </c>
      <c r="D162" s="1" t="e">
        <v>#DIV/0!</v>
      </c>
    </row>
    <row r="163" spans="1:4" x14ac:dyDescent="0.25">
      <c r="A163" s="26" t="s">
        <v>69</v>
      </c>
      <c r="B163" s="1">
        <v>-3365.2845528455291</v>
      </c>
      <c r="C163" s="1" t="e">
        <v>#DIV/0!</v>
      </c>
      <c r="D163" s="1" t="e">
        <v>#DIV/0!</v>
      </c>
    </row>
    <row r="164" spans="1:4" x14ac:dyDescent="0.25">
      <c r="A164" s="26" t="s">
        <v>70</v>
      </c>
      <c r="B164" s="1">
        <v>0.83280636673926511</v>
      </c>
      <c r="C164" s="1">
        <v>0.59077976444872138</v>
      </c>
      <c r="D164" s="1">
        <v>-428.19</v>
      </c>
    </row>
    <row r="165" spans="1:4" x14ac:dyDescent="0.25">
      <c r="A165" s="26" t="s">
        <v>71</v>
      </c>
      <c r="B165" s="1">
        <v>-8.3131057621857245</v>
      </c>
      <c r="C165" s="1">
        <v>-6.2374520297267591</v>
      </c>
      <c r="D165" s="1">
        <v>89.34</v>
      </c>
    </row>
    <row r="179" spans="1:4" s="16" customFormat="1" x14ac:dyDescent="0.25"/>
    <row r="180" spans="1:4" s="16" customFormat="1" x14ac:dyDescent="0.25"/>
    <row r="183" spans="1:4" x14ac:dyDescent="0.25">
      <c r="A183" s="3" t="s">
        <v>111</v>
      </c>
    </row>
    <row r="185" spans="1:4" ht="32.1" customHeight="1" x14ac:dyDescent="0.25">
      <c r="A185" s="25"/>
      <c r="B185" s="12">
        <v>2023</v>
      </c>
      <c r="C185" s="12">
        <v>2024</v>
      </c>
      <c r="D185" s="12">
        <v>2025</v>
      </c>
    </row>
    <row r="186" spans="1:4" ht="32.1" customHeight="1" x14ac:dyDescent="0.25">
      <c r="A186" s="14" t="s">
        <v>85</v>
      </c>
      <c r="B186" s="1">
        <v>0.2341790595521438</v>
      </c>
      <c r="C186" s="1">
        <v>0.22294945515194439</v>
      </c>
      <c r="D186" s="1">
        <v>0.15093531227687951</v>
      </c>
    </row>
    <row r="187" spans="1:4" ht="30" x14ac:dyDescent="0.25">
      <c r="A187" s="14" t="s">
        <v>86</v>
      </c>
      <c r="B187" s="1">
        <v>0.2341790595521438</v>
      </c>
      <c r="C187" s="1">
        <v>0.22294945515194439</v>
      </c>
      <c r="D187" s="1">
        <v>0.15093531227687951</v>
      </c>
    </row>
    <row r="204" spans="1:4" ht="18.95" customHeight="1" x14ac:dyDescent="0.25">
      <c r="A204" s="299"/>
      <c r="B204" s="299"/>
      <c r="C204" s="299"/>
      <c r="D204" s="299"/>
    </row>
    <row r="205" spans="1:4" x14ac:dyDescent="0.25">
      <c r="A205" s="309" t="s">
        <v>112</v>
      </c>
      <c r="B205" s="301"/>
      <c r="C205" s="301"/>
      <c r="D205" s="302"/>
    </row>
    <row r="206" spans="1:4" x14ac:dyDescent="0.25">
      <c r="A206" s="27" t="s">
        <v>113</v>
      </c>
      <c r="B206" s="25"/>
      <c r="C206" s="25"/>
      <c r="D206" s="25"/>
    </row>
    <row r="207" spans="1:4" x14ac:dyDescent="0.25">
      <c r="A207" s="25" t="s">
        <v>114</v>
      </c>
      <c r="B207" s="25"/>
      <c r="C207" s="25"/>
      <c r="D207" s="25"/>
    </row>
    <row r="208" spans="1:4" x14ac:dyDescent="0.25">
      <c r="A208" s="25" t="s">
        <v>115</v>
      </c>
      <c r="B208" s="25"/>
      <c r="C208" s="25"/>
      <c r="D208" s="25"/>
    </row>
    <row r="209" spans="1:4" ht="18.95" customHeight="1" x14ac:dyDescent="0.25">
      <c r="A209" s="325" t="s">
        <v>116</v>
      </c>
      <c r="B209" s="301"/>
      <c r="C209" s="301"/>
      <c r="D209" s="302"/>
    </row>
    <row r="210" spans="1:4" x14ac:dyDescent="0.25">
      <c r="A210" s="309" t="s">
        <v>117</v>
      </c>
      <c r="B210" s="301"/>
      <c r="C210" s="301"/>
      <c r="D210" s="302"/>
    </row>
    <row r="211" spans="1:4" x14ac:dyDescent="0.25">
      <c r="A211" s="253" t="s">
        <v>118</v>
      </c>
      <c r="B211" s="311" t="s">
        <v>653</v>
      </c>
      <c r="C211" s="301"/>
      <c r="D211" s="302"/>
    </row>
    <row r="212" spans="1:4" x14ac:dyDescent="0.25">
      <c r="A212" s="253" t="s">
        <v>120</v>
      </c>
      <c r="B212" s="303" t="s">
        <v>123</v>
      </c>
      <c r="C212" s="301"/>
      <c r="D212" s="302"/>
    </row>
    <row r="213" spans="1:4" x14ac:dyDescent="0.25">
      <c r="A213" s="253" t="s">
        <v>122</v>
      </c>
      <c r="B213" s="311" t="s">
        <v>607</v>
      </c>
      <c r="C213" s="301"/>
      <c r="D213" s="302"/>
    </row>
    <row r="214" spans="1:4" x14ac:dyDescent="0.25">
      <c r="A214" s="253" t="s">
        <v>124</v>
      </c>
      <c r="B214" s="303" t="s">
        <v>645</v>
      </c>
      <c r="C214" s="301"/>
      <c r="D214" s="302"/>
    </row>
    <row r="215" spans="1:4" x14ac:dyDescent="0.25">
      <c r="A215" s="253" t="s">
        <v>125</v>
      </c>
      <c r="B215" s="303" t="s">
        <v>123</v>
      </c>
      <c r="C215" s="301"/>
      <c r="D215" s="302"/>
    </row>
    <row r="216" spans="1:4" ht="18.95" customHeight="1" x14ac:dyDescent="0.25">
      <c r="A216" s="253" t="s">
        <v>126</v>
      </c>
      <c r="B216" s="351" t="s">
        <v>654</v>
      </c>
      <c r="C216" s="301"/>
      <c r="D216" s="302"/>
    </row>
    <row r="217" spans="1:4" x14ac:dyDescent="0.25">
      <c r="A217" s="309" t="s">
        <v>127</v>
      </c>
      <c r="B217" s="301"/>
      <c r="C217" s="301"/>
      <c r="D217" s="302"/>
    </row>
    <row r="218" spans="1:4" x14ac:dyDescent="0.25">
      <c r="A218" s="253" t="s">
        <v>128</v>
      </c>
      <c r="B218" s="303" t="s">
        <v>123</v>
      </c>
      <c r="C218" s="301"/>
      <c r="D218" s="302"/>
    </row>
    <row r="219" spans="1:4" x14ac:dyDescent="0.25">
      <c r="A219" s="27"/>
      <c r="B219" s="25"/>
      <c r="C219" s="25"/>
      <c r="D219" s="25"/>
    </row>
  </sheetData>
  <mergeCells count="26">
    <mergeCell ref="A1:D1"/>
    <mergeCell ref="B36:D36"/>
    <mergeCell ref="A91:D91"/>
    <mergeCell ref="A35:D35"/>
    <mergeCell ref="A209:D209"/>
    <mergeCell ref="A43:D43"/>
    <mergeCell ref="A19:D19"/>
    <mergeCell ref="B38:D38"/>
    <mergeCell ref="B37:D37"/>
    <mergeCell ref="B4:D4"/>
    <mergeCell ref="A205:D205"/>
    <mergeCell ref="A204:D204"/>
    <mergeCell ref="C18:D18"/>
    <mergeCell ref="B39:D39"/>
    <mergeCell ref="A76:D76"/>
    <mergeCell ref="B40:D40"/>
    <mergeCell ref="A49:D49"/>
    <mergeCell ref="B218:D218"/>
    <mergeCell ref="A217:D217"/>
    <mergeCell ref="B215:D215"/>
    <mergeCell ref="A210:D210"/>
    <mergeCell ref="B214:D214"/>
    <mergeCell ref="B213:D213"/>
    <mergeCell ref="B216:D216"/>
    <mergeCell ref="B212:D212"/>
    <mergeCell ref="B211:D211"/>
  </mergeCells>
  <hyperlinks>
    <hyperlink ref="B211" r:id="rId1" xr:uid="{00000000-0004-0000-1200-000000000000}"/>
    <hyperlink ref="B213" r:id="rId2" xr:uid="{00000000-0004-0000-1200-000001000000}"/>
    <hyperlink ref="B216" r:id="rId3" xr:uid="{00000000-0004-0000-1200-000002000000}"/>
  </hyperlinks>
  <pageMargins left="0.75" right="0.75" top="1" bottom="1" header="0.5" footer="0.5"/>
  <drawing r:id="rId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R218"/>
  <sheetViews>
    <sheetView workbookViewId="0">
      <selection activeCell="H19" sqref="H1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4528999</v>
      </c>
      <c r="C2" s="8"/>
      <c r="D2" s="9"/>
    </row>
    <row r="3" spans="1:4" x14ac:dyDescent="0.25">
      <c r="A3" s="26" t="s">
        <v>2</v>
      </c>
      <c r="B3" s="34">
        <v>4030992177811</v>
      </c>
      <c r="C3" s="23"/>
      <c r="D3" s="24"/>
    </row>
    <row r="4" spans="1:4" ht="61.5" customHeight="1" x14ac:dyDescent="0.25">
      <c r="A4" s="26" t="s">
        <v>3</v>
      </c>
      <c r="B4" s="324" t="s">
        <v>1752</v>
      </c>
      <c r="C4" s="305"/>
      <c r="D4" s="306"/>
    </row>
    <row r="5" spans="1:4" x14ac:dyDescent="0.25">
      <c r="A5" s="26" t="s">
        <v>5</v>
      </c>
      <c r="B5" s="4" t="s">
        <v>846</v>
      </c>
      <c r="C5" s="23" t="s">
        <v>1753</v>
      </c>
      <c r="D5" s="24" t="s">
        <v>1078</v>
      </c>
    </row>
    <row r="6" spans="1:4" x14ac:dyDescent="0.25">
      <c r="A6" s="26" t="s">
        <v>9</v>
      </c>
      <c r="B6" s="32"/>
      <c r="C6" s="16"/>
      <c r="D6" s="29"/>
    </row>
    <row r="7" spans="1:4" x14ac:dyDescent="0.25">
      <c r="A7" s="26" t="s">
        <v>10</v>
      </c>
      <c r="B7" s="32"/>
      <c r="C7" s="16"/>
      <c r="D7" s="29"/>
    </row>
    <row r="8" spans="1:4" x14ac:dyDescent="0.25">
      <c r="A8" s="26" t="s">
        <v>11</v>
      </c>
      <c r="B8" s="4" t="s">
        <v>1754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814</v>
      </c>
      <c r="C14" s="23"/>
      <c r="D14" s="24"/>
    </row>
    <row r="15" spans="1:4" x14ac:dyDescent="0.25">
      <c r="A15" s="26" t="s">
        <v>24</v>
      </c>
      <c r="B15" s="4" t="s">
        <v>192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1018</v>
      </c>
      <c r="C21" s="25" t="s">
        <v>1294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1071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-1.43</v>
      </c>
      <c r="C53" s="1">
        <v>-16.86</v>
      </c>
      <c r="D53" s="1">
        <v>-5.01</v>
      </c>
    </row>
    <row r="54" spans="1:4" x14ac:dyDescent="0.25">
      <c r="A54" s="26" t="s">
        <v>69</v>
      </c>
      <c r="B54" s="1">
        <v>-17.348910127752269</v>
      </c>
      <c r="C54" s="1">
        <v>-25.032080653120961</v>
      </c>
      <c r="D54" s="1">
        <v>-15.709055440543469</v>
      </c>
    </row>
    <row r="55" spans="1:4" x14ac:dyDescent="0.25">
      <c r="A55" s="26" t="s">
        <v>70</v>
      </c>
      <c r="B55" s="1">
        <v>-0.28000000000000003</v>
      </c>
      <c r="C55" s="1">
        <v>-3.29</v>
      </c>
      <c r="D55" s="1">
        <v>-0.81</v>
      </c>
    </row>
    <row r="56" spans="1:4" x14ac:dyDescent="0.25">
      <c r="A56" s="26" t="s">
        <v>71</v>
      </c>
      <c r="B56" s="1">
        <v>-0.7</v>
      </c>
      <c r="C56" s="1">
        <v>-9.33</v>
      </c>
      <c r="D56" s="1">
        <v>-2.99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0.25186323677694189</v>
      </c>
      <c r="C59" s="1">
        <v>0.21439146864968431</v>
      </c>
      <c r="D59" s="1">
        <v>0.1997688198699987</v>
      </c>
    </row>
    <row r="60" spans="1:4" ht="30" x14ac:dyDescent="0.25">
      <c r="A60" s="14" t="s">
        <v>75</v>
      </c>
      <c r="B60" s="1">
        <v>3.399143437175097</v>
      </c>
      <c r="C60" s="1">
        <v>1.7762679863067239</v>
      </c>
      <c r="D60" s="1">
        <v>1.7468036906231521</v>
      </c>
    </row>
    <row r="61" spans="1:4" x14ac:dyDescent="0.25">
      <c r="A61" s="13" t="s">
        <v>76</v>
      </c>
      <c r="B61" s="1"/>
      <c r="C61" s="1"/>
      <c r="D61" s="1"/>
    </row>
    <row r="62" spans="1:4" ht="32.1" customHeight="1" x14ac:dyDescent="0.25">
      <c r="A62" s="26" t="s">
        <v>77</v>
      </c>
      <c r="B62" s="1">
        <v>0.3493540839719555</v>
      </c>
      <c r="C62" s="1">
        <v>0.42095965760764259</v>
      </c>
      <c r="D62" s="1">
        <v>0.35335856632717322</v>
      </c>
    </row>
    <row r="63" spans="1:4" ht="32.1" customHeight="1" x14ac:dyDescent="0.25">
      <c r="A63" s="14" t="s">
        <v>78</v>
      </c>
      <c r="B63" s="1">
        <v>0.8794748397370491</v>
      </c>
      <c r="C63" s="1">
        <v>1.1948015959324649</v>
      </c>
      <c r="D63" s="1">
        <v>1.2985024006301109</v>
      </c>
    </row>
    <row r="64" spans="1:4" ht="32.1" customHeight="1" x14ac:dyDescent="0.25">
      <c r="A64" s="14" t="s">
        <v>79</v>
      </c>
      <c r="B64" s="1">
        <v>-185.80211423951201</v>
      </c>
      <c r="C64" s="1">
        <v>-21.355063438634929</v>
      </c>
      <c r="D64" s="1">
        <v>-74.921760136759985</v>
      </c>
    </row>
    <row r="65" spans="1:4" ht="30" x14ac:dyDescent="0.25">
      <c r="A65" s="14" t="s">
        <v>80</v>
      </c>
      <c r="B65" s="1">
        <v>-24.514227435993678</v>
      </c>
      <c r="C65" s="1">
        <v>-24.29181409185022</v>
      </c>
      <c r="D65" s="1">
        <v>-67.148338285645664</v>
      </c>
    </row>
    <row r="66" spans="1:4" x14ac:dyDescent="0.25">
      <c r="A66" s="13" t="s">
        <v>81</v>
      </c>
      <c r="B66" s="1"/>
      <c r="C66" s="1"/>
      <c r="D66" s="1"/>
    </row>
    <row r="67" spans="1:4" ht="32.1" customHeight="1" x14ac:dyDescent="0.25">
      <c r="A67" s="26" t="s">
        <v>82</v>
      </c>
      <c r="B67" s="1">
        <v>0.96699574987479686</v>
      </c>
      <c r="C67" s="1">
        <v>0.86626940362052596</v>
      </c>
      <c r="D67" s="1">
        <v>0.95223951059273182</v>
      </c>
    </row>
    <row r="68" spans="1:4" ht="30" x14ac:dyDescent="0.25">
      <c r="A68" s="14" t="s">
        <v>83</v>
      </c>
      <c r="B68" s="1">
        <v>2.7934987404942171</v>
      </c>
      <c r="C68" s="1">
        <v>1.3093301076880259</v>
      </c>
      <c r="D68" s="1">
        <v>2.2226754252142502</v>
      </c>
    </row>
    <row r="69" spans="1:4" ht="32.1" customHeight="1" x14ac:dyDescent="0.25">
      <c r="A69" s="13" t="s">
        <v>84</v>
      </c>
      <c r="B69" s="1"/>
      <c r="C69" s="1"/>
      <c r="D69" s="1"/>
    </row>
    <row r="70" spans="1:4" ht="32.1" customHeight="1" x14ac:dyDescent="0.25">
      <c r="A70" s="14" t="s">
        <v>85</v>
      </c>
      <c r="B70" s="1">
        <v>0.72045087253323281</v>
      </c>
      <c r="C70" s="1">
        <v>0.5301662365376405</v>
      </c>
      <c r="D70" s="1">
        <v>0.42407778316716033</v>
      </c>
    </row>
    <row r="71" spans="1:4" s="16" customFormat="1" ht="30" x14ac:dyDescent="0.25">
      <c r="A71" s="14" t="s">
        <v>86</v>
      </c>
      <c r="B71" s="1">
        <v>0.58637431297835019</v>
      </c>
      <c r="C71" s="1">
        <v>0.42055426170321558</v>
      </c>
      <c r="D71" s="1">
        <v>0.30714242800987851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1467434145</v>
      </c>
      <c r="C78" s="2">
        <v>1519132881</v>
      </c>
      <c r="D78" s="2">
        <v>1594492342</v>
      </c>
    </row>
    <row r="79" spans="1:4" x14ac:dyDescent="0.25">
      <c r="A79" s="26" t="s">
        <v>92</v>
      </c>
      <c r="B79" s="2">
        <v>-254583831</v>
      </c>
      <c r="C79" s="2">
        <v>-380270568</v>
      </c>
      <c r="D79" s="2">
        <v>-250479686</v>
      </c>
    </row>
    <row r="80" spans="1:4" x14ac:dyDescent="0.25">
      <c r="A80" s="26" t="s">
        <v>93</v>
      </c>
      <c r="B80" s="2">
        <v>1427118</v>
      </c>
      <c r="C80" s="2">
        <v>-245223668</v>
      </c>
      <c r="D80" s="2">
        <v>-67250966</v>
      </c>
    </row>
    <row r="81" spans="1:4" x14ac:dyDescent="0.25">
      <c r="A81" s="26" t="s">
        <v>94</v>
      </c>
      <c r="B81" s="2">
        <v>0</v>
      </c>
      <c r="C81" s="2">
        <v>0</v>
      </c>
      <c r="D81" s="2">
        <v>0</v>
      </c>
    </row>
    <row r="82" spans="1:4" x14ac:dyDescent="0.25">
      <c r="A82" s="26" t="s">
        <v>95</v>
      </c>
      <c r="B82" s="25">
        <v>20926603</v>
      </c>
      <c r="C82" s="25">
        <v>256104918</v>
      </c>
      <c r="D82" s="25">
        <v>79834525</v>
      </c>
    </row>
    <row r="83" spans="1:4" ht="15.95" customHeight="1" x14ac:dyDescent="0.25"/>
    <row r="84" spans="1:4" ht="15.75" x14ac:dyDescent="0.25">
      <c r="A84" s="11" t="s">
        <v>96</v>
      </c>
      <c r="B84" s="12">
        <v>2023</v>
      </c>
      <c r="C84" s="12">
        <v>2024</v>
      </c>
      <c r="D84" s="12">
        <v>2025</v>
      </c>
    </row>
    <row r="85" spans="1:4" x14ac:dyDescent="0.25">
      <c r="A85" s="26" t="s">
        <v>97</v>
      </c>
      <c r="B85" s="2">
        <v>7556621663</v>
      </c>
      <c r="C85" s="2">
        <v>7792823941</v>
      </c>
      <c r="D85" s="2">
        <v>9796059671</v>
      </c>
    </row>
    <row r="86" spans="1:4" x14ac:dyDescent="0.25">
      <c r="A86" s="26" t="s">
        <v>98</v>
      </c>
      <c r="B86" s="2">
        <v>2639936639</v>
      </c>
      <c r="C86" s="2">
        <v>3280464498</v>
      </c>
      <c r="D86" s="2">
        <v>3461521601</v>
      </c>
    </row>
    <row r="87" spans="1:4" x14ac:dyDescent="0.25">
      <c r="A87" s="26" t="s">
        <v>99</v>
      </c>
      <c r="B87" s="2">
        <v>3001719344</v>
      </c>
      <c r="C87" s="2">
        <v>2745614426</v>
      </c>
      <c r="D87" s="2">
        <v>2665779901</v>
      </c>
    </row>
    <row r="88" spans="1:4" x14ac:dyDescent="0.25">
      <c r="A88" s="26" t="s">
        <v>100</v>
      </c>
      <c r="B88" s="2">
        <v>7556621663</v>
      </c>
      <c r="C88" s="2">
        <v>7792823941</v>
      </c>
      <c r="D88" s="2">
        <v>9796059671</v>
      </c>
    </row>
    <row r="89" spans="1:4" x14ac:dyDescent="0.25">
      <c r="A89" s="26" t="s">
        <v>101</v>
      </c>
      <c r="B89" s="2">
        <v>4916685024</v>
      </c>
      <c r="C89" s="2">
        <v>4512359443</v>
      </c>
      <c r="D89" s="2">
        <v>6334538070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2639936639</v>
      </c>
      <c r="C95" s="2">
        <v>3280464498</v>
      </c>
      <c r="D95" s="2">
        <v>3461521601</v>
      </c>
    </row>
    <row r="96" spans="1:4" x14ac:dyDescent="0.25">
      <c r="A96" s="41" t="s">
        <v>105</v>
      </c>
      <c r="B96" s="2">
        <v>-14208324</v>
      </c>
      <c r="C96" s="2">
        <v>-153615301</v>
      </c>
      <c r="D96" s="2">
        <v>-46201819</v>
      </c>
    </row>
    <row r="97" spans="1:4" x14ac:dyDescent="0.25">
      <c r="A97" s="41" t="s">
        <v>106</v>
      </c>
      <c r="B97" s="33">
        <v>-185.80211423951201</v>
      </c>
      <c r="C97" s="33">
        <v>-21.355063438634929</v>
      </c>
      <c r="D97" s="33">
        <v>-74.921760136759985</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2639936639</v>
      </c>
      <c r="C118" s="2">
        <v>3280464498</v>
      </c>
      <c r="D118" s="2">
        <v>3461521601</v>
      </c>
    </row>
    <row r="119" spans="1:4" x14ac:dyDescent="0.25">
      <c r="A119" s="26" t="s">
        <v>108</v>
      </c>
      <c r="B119" s="2">
        <v>1665184064</v>
      </c>
      <c r="C119" s="2">
        <v>1645395093</v>
      </c>
      <c r="D119" s="2">
        <v>1756855261</v>
      </c>
    </row>
    <row r="136" spans="1:4" x14ac:dyDescent="0.25">
      <c r="A136" s="3" t="s">
        <v>109</v>
      </c>
    </row>
    <row r="138" spans="1:4" x14ac:dyDescent="0.25">
      <c r="A138" s="25"/>
      <c r="B138" s="12">
        <v>2023</v>
      </c>
      <c r="C138" s="12">
        <v>2024</v>
      </c>
      <c r="D138" s="12">
        <v>2025</v>
      </c>
    </row>
    <row r="139" spans="1:4" ht="32.1" customHeight="1" x14ac:dyDescent="0.25">
      <c r="A139" s="26" t="s">
        <v>77</v>
      </c>
      <c r="B139" s="1">
        <v>0.3493540839719555</v>
      </c>
      <c r="C139" s="1">
        <v>0.42095965760764259</v>
      </c>
      <c r="D139" s="1">
        <v>0.35335856632717322</v>
      </c>
    </row>
    <row r="140" spans="1:4" ht="30" x14ac:dyDescent="0.25">
      <c r="A140" s="14" t="s">
        <v>78</v>
      </c>
      <c r="B140" s="1">
        <v>0.8794748397370491</v>
      </c>
      <c r="C140" s="1">
        <v>1.1948015959324649</v>
      </c>
      <c r="D140" s="1">
        <v>1.2985024006301109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-1.43</v>
      </c>
      <c r="C161" s="1">
        <v>-16.86</v>
      </c>
      <c r="D161" s="1">
        <v>-5.01</v>
      </c>
    </row>
    <row r="162" spans="1:4" x14ac:dyDescent="0.25">
      <c r="A162" s="26" t="s">
        <v>69</v>
      </c>
      <c r="B162" s="1">
        <v>-17.348910127752269</v>
      </c>
      <c r="C162" s="1">
        <v>-25.032080653120961</v>
      </c>
      <c r="D162" s="1">
        <v>-15.709055440543469</v>
      </c>
    </row>
    <row r="163" spans="1:4" x14ac:dyDescent="0.25">
      <c r="A163" s="26" t="s">
        <v>70</v>
      </c>
      <c r="B163" s="1">
        <v>-0.28000000000000003</v>
      </c>
      <c r="C163" s="1">
        <v>-3.29</v>
      </c>
      <c r="D163" s="1">
        <v>-0.81</v>
      </c>
    </row>
    <row r="164" spans="1:4" x14ac:dyDescent="0.25">
      <c r="A164" s="26" t="s">
        <v>71</v>
      </c>
      <c r="B164" s="1">
        <v>-0.7</v>
      </c>
      <c r="C164" s="1">
        <v>-9.33</v>
      </c>
      <c r="D164" s="1">
        <v>-2.99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0.72045087253323281</v>
      </c>
      <c r="C185" s="1">
        <v>0.5301662365376405</v>
      </c>
      <c r="D185" s="1">
        <v>0.42407778316716033</v>
      </c>
    </row>
    <row r="186" spans="1:4" ht="30" x14ac:dyDescent="0.25">
      <c r="A186" s="14" t="s">
        <v>86</v>
      </c>
      <c r="B186" s="1">
        <v>0.58637431297835019</v>
      </c>
      <c r="C186" s="1">
        <v>0.42055426170321558</v>
      </c>
      <c r="D186" s="1">
        <v>0.30714242800987851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824</v>
      </c>
      <c r="C210" s="301"/>
      <c r="D210" s="302"/>
    </row>
    <row r="211" spans="1:4" x14ac:dyDescent="0.25">
      <c r="A211" s="253" t="s">
        <v>120</v>
      </c>
      <c r="B211" s="311" t="s">
        <v>560</v>
      </c>
      <c r="C211" s="301"/>
      <c r="D211" s="302"/>
    </row>
    <row r="212" spans="1:4" x14ac:dyDescent="0.25">
      <c r="A212" s="253" t="s">
        <v>122</v>
      </c>
      <c r="B212" s="311" t="s">
        <v>825</v>
      </c>
      <c r="C212" s="301"/>
      <c r="D212" s="302"/>
    </row>
    <row r="213" spans="1:4" x14ac:dyDescent="0.25">
      <c r="A213" s="253" t="s">
        <v>124</v>
      </c>
      <c r="B213" s="303" t="s">
        <v>645</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D00-000000000000}"/>
    <hyperlink ref="B211" r:id="rId2" xr:uid="{00000000-0004-0000-BD00-000001000000}"/>
    <hyperlink ref="B212" r:id="rId3" xr:uid="{00000000-0004-0000-BD00-000002000000}"/>
  </hyperlinks>
  <pageMargins left="0.75" right="0.75" top="1" bottom="1" header="0.5" footer="0.5"/>
  <drawing r:id="rId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R218"/>
  <sheetViews>
    <sheetView topLeftCell="A86" workbookViewId="0">
      <selection activeCell="A183" sqref="A183"/>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5" ht="23.1" customHeight="1" x14ac:dyDescent="0.3">
      <c r="A1" s="298" t="s">
        <v>0</v>
      </c>
      <c r="B1" s="299"/>
      <c r="C1" s="299"/>
      <c r="D1" s="299"/>
    </row>
    <row r="2" spans="1:5" x14ac:dyDescent="0.25">
      <c r="A2" s="26" t="s">
        <v>1</v>
      </c>
      <c r="B2" s="30">
        <v>5117763</v>
      </c>
      <c r="C2" s="8"/>
      <c r="D2" s="9"/>
    </row>
    <row r="3" spans="1:5" x14ac:dyDescent="0.25">
      <c r="A3" s="26" t="s">
        <v>2</v>
      </c>
      <c r="B3" s="34">
        <v>4030996238564</v>
      </c>
      <c r="C3" s="23"/>
      <c r="D3" s="24"/>
    </row>
    <row r="4" spans="1:5" ht="31.35" customHeight="1" x14ac:dyDescent="0.25">
      <c r="A4" s="26" t="s">
        <v>3</v>
      </c>
      <c r="B4" s="324" t="s">
        <v>474</v>
      </c>
      <c r="C4" s="305"/>
      <c r="D4" s="306"/>
    </row>
    <row r="5" spans="1:5" x14ac:dyDescent="0.25">
      <c r="A5" s="26" t="s">
        <v>5</v>
      </c>
      <c r="B5" s="4" t="s">
        <v>846</v>
      </c>
      <c r="C5" s="23" t="s">
        <v>1755</v>
      </c>
      <c r="D5" s="24" t="s">
        <v>1756</v>
      </c>
    </row>
    <row r="6" spans="1:5" x14ac:dyDescent="0.25">
      <c r="A6" s="26" t="s">
        <v>9</v>
      </c>
      <c r="B6" s="32"/>
      <c r="C6" s="16"/>
      <c r="D6" s="29"/>
    </row>
    <row r="7" spans="1:5" x14ac:dyDescent="0.25">
      <c r="A7" s="26" t="s">
        <v>10</v>
      </c>
      <c r="B7" s="32"/>
      <c r="C7" s="16"/>
      <c r="D7" s="29"/>
    </row>
    <row r="8" spans="1:5" x14ac:dyDescent="0.25">
      <c r="A8" s="26" t="s">
        <v>11</v>
      </c>
      <c r="B8" s="4" t="s">
        <v>1757</v>
      </c>
      <c r="C8" s="23"/>
      <c r="D8" s="24"/>
    </row>
    <row r="9" spans="1:5" x14ac:dyDescent="0.25">
      <c r="A9" s="26" t="s">
        <v>13</v>
      </c>
      <c r="B9" s="4" t="s">
        <v>14</v>
      </c>
      <c r="C9" s="23"/>
      <c r="D9" s="24"/>
    </row>
    <row r="10" spans="1:5" x14ac:dyDescent="0.25">
      <c r="A10" s="26" t="s">
        <v>15</v>
      </c>
      <c r="B10" s="4" t="s">
        <v>16</v>
      </c>
      <c r="C10" s="23"/>
      <c r="D10" s="24"/>
    </row>
    <row r="11" spans="1:5" x14ac:dyDescent="0.25">
      <c r="A11" s="26" t="s">
        <v>17</v>
      </c>
      <c r="B11" s="4" t="s">
        <v>18</v>
      </c>
      <c r="C11" s="23"/>
      <c r="D11" s="24"/>
    </row>
    <row r="12" spans="1:5" x14ac:dyDescent="0.25">
      <c r="A12" s="26" t="s">
        <v>19</v>
      </c>
      <c r="B12" s="32"/>
      <c r="C12" s="16"/>
      <c r="D12" s="29"/>
    </row>
    <row r="13" spans="1:5" x14ac:dyDescent="0.25">
      <c r="A13" s="26" t="s">
        <v>20</v>
      </c>
      <c r="B13" s="4" t="s">
        <v>541</v>
      </c>
      <c r="C13" s="23"/>
      <c r="D13" s="24"/>
    </row>
    <row r="14" spans="1:5" x14ac:dyDescent="0.25">
      <c r="A14" s="26" t="s">
        <v>22</v>
      </c>
      <c r="B14" s="4" t="s">
        <v>1460</v>
      </c>
      <c r="C14" s="23"/>
      <c r="D14" s="24"/>
    </row>
    <row r="15" spans="1:5" x14ac:dyDescent="0.25">
      <c r="A15" s="26" t="s">
        <v>24</v>
      </c>
      <c r="B15" s="4" t="s">
        <v>475</v>
      </c>
      <c r="C15" s="23"/>
      <c r="D15" s="24"/>
    </row>
    <row r="16" spans="1:5" x14ac:dyDescent="0.25">
      <c r="A16" s="26" t="s">
        <v>26</v>
      </c>
      <c r="B16" s="32"/>
      <c r="C16" s="16"/>
      <c r="D16" s="29"/>
      <c r="E16" s="25"/>
    </row>
    <row r="17" spans="1:11" x14ac:dyDescent="0.25">
      <c r="A17" s="26" t="s">
        <v>27</v>
      </c>
      <c r="B17" s="4" t="s">
        <v>541</v>
      </c>
      <c r="C17" s="23"/>
      <c r="D17" s="24"/>
    </row>
    <row r="18" spans="1:11" ht="27.6" customHeight="1" x14ac:dyDescent="0.25">
      <c r="A18" s="100" t="s">
        <v>28</v>
      </c>
      <c r="B18" s="32" t="s">
        <v>563</v>
      </c>
      <c r="C18" s="379" t="s">
        <v>564</v>
      </c>
      <c r="D18" s="355"/>
    </row>
    <row r="19" spans="1:11" ht="22.35" customHeight="1" x14ac:dyDescent="0.3">
      <c r="A19" s="360" t="s">
        <v>31</v>
      </c>
      <c r="B19" s="301"/>
      <c r="C19" s="301"/>
      <c r="D19" s="302"/>
    </row>
    <row r="20" spans="1:11" x14ac:dyDescent="0.25">
      <c r="A20" s="26" t="s">
        <v>32</v>
      </c>
      <c r="B20" s="25"/>
      <c r="C20" s="25"/>
      <c r="D20" s="25"/>
      <c r="G20" s="16"/>
      <c r="H20" s="98"/>
      <c r="I20" s="16"/>
      <c r="J20" s="16"/>
      <c r="K20" s="16"/>
    </row>
    <row r="21" spans="1:11" x14ac:dyDescent="0.25">
      <c r="A21" s="26" t="s">
        <v>33</v>
      </c>
      <c r="B21" s="99" t="s">
        <v>43</v>
      </c>
      <c r="C21" s="99" t="s">
        <v>1758</v>
      </c>
      <c r="D21" s="25"/>
      <c r="G21" s="16"/>
      <c r="H21" s="16"/>
      <c r="I21" s="16"/>
      <c r="J21" s="16"/>
      <c r="K21" s="16"/>
    </row>
    <row r="22" spans="1:11" x14ac:dyDescent="0.25">
      <c r="A22" s="26" t="s">
        <v>1759</v>
      </c>
      <c r="B22" s="25"/>
      <c r="C22" s="25"/>
      <c r="D22" s="25"/>
      <c r="G22" s="16"/>
      <c r="H22" s="98"/>
      <c r="I22" s="16"/>
      <c r="J22" s="16"/>
      <c r="K22" s="16"/>
    </row>
    <row r="23" spans="1:11" x14ac:dyDescent="0.25">
      <c r="A23" s="99" t="s">
        <v>37</v>
      </c>
      <c r="B23" s="99" t="s">
        <v>43</v>
      </c>
      <c r="C23" s="99" t="s">
        <v>1758</v>
      </c>
      <c r="D23" s="25"/>
      <c r="G23" s="16"/>
      <c r="H23" s="98"/>
      <c r="I23" s="16"/>
      <c r="J23" s="16"/>
      <c r="K23" s="16"/>
    </row>
    <row r="24" spans="1:11" x14ac:dyDescent="0.25">
      <c r="A24" s="99" t="s">
        <v>38</v>
      </c>
      <c r="B24" s="99" t="s">
        <v>584</v>
      </c>
      <c r="C24" s="99" t="s">
        <v>1760</v>
      </c>
      <c r="D24" s="25"/>
      <c r="G24" s="16"/>
      <c r="H24" s="16"/>
      <c r="I24" s="16"/>
      <c r="J24" s="16"/>
      <c r="K24" s="16"/>
    </row>
    <row r="25" spans="1:11" x14ac:dyDescent="0.25">
      <c r="A25" s="99" t="s">
        <v>38</v>
      </c>
      <c r="B25" s="99" t="s">
        <v>1403</v>
      </c>
      <c r="C25" s="99" t="s">
        <v>1761</v>
      </c>
      <c r="D25" s="25"/>
      <c r="G25" s="16"/>
      <c r="H25" s="98"/>
      <c r="I25" s="16"/>
      <c r="J25" s="16"/>
      <c r="K25" s="16"/>
    </row>
    <row r="26" spans="1:11" x14ac:dyDescent="0.25">
      <c r="A26" s="99" t="s">
        <v>38</v>
      </c>
      <c r="B26" s="99" t="s">
        <v>1762</v>
      </c>
      <c r="C26" s="99" t="s">
        <v>1763</v>
      </c>
      <c r="D26" s="25"/>
      <c r="G26" s="16"/>
      <c r="H26" s="98"/>
      <c r="I26" s="16"/>
      <c r="J26" s="16"/>
      <c r="K26" s="16"/>
    </row>
    <row r="27" spans="1:11" x14ac:dyDescent="0.25">
      <c r="A27" s="99" t="s">
        <v>38</v>
      </c>
      <c r="B27" s="99" t="s">
        <v>1764</v>
      </c>
      <c r="C27" s="99" t="s">
        <v>1765</v>
      </c>
      <c r="D27" s="25"/>
      <c r="G27" s="16"/>
      <c r="H27" s="16"/>
      <c r="I27" s="16"/>
      <c r="J27" s="16"/>
      <c r="K27" s="16"/>
    </row>
    <row r="28" spans="1:11" x14ac:dyDescent="0.25">
      <c r="A28" s="99" t="s">
        <v>38</v>
      </c>
      <c r="B28" s="99" t="s">
        <v>1766</v>
      </c>
      <c r="C28" s="99" t="s">
        <v>1767</v>
      </c>
      <c r="D28" s="25"/>
    </row>
    <row r="29" spans="1:11" x14ac:dyDescent="0.25">
      <c r="A29" s="102"/>
      <c r="B29" s="102"/>
      <c r="C29" s="102"/>
      <c r="D29" s="102"/>
    </row>
    <row r="30" spans="1:11" x14ac:dyDescent="0.25">
      <c r="A30" s="26" t="s">
        <v>47</v>
      </c>
      <c r="B30" s="25">
        <v>204</v>
      </c>
      <c r="C30" s="25"/>
      <c r="D30" s="25"/>
    </row>
    <row r="31" spans="1:11" x14ac:dyDescent="0.25">
      <c r="A31" s="26" t="s">
        <v>1884</v>
      </c>
      <c r="B31" s="25">
        <v>33.33</v>
      </c>
    </row>
    <row r="32" spans="1:11"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-11.46</v>
      </c>
      <c r="C53" s="1">
        <v>-9.64</v>
      </c>
      <c r="D53" s="1">
        <v>-7.13</v>
      </c>
    </row>
    <row r="54" spans="1:4" x14ac:dyDescent="0.25">
      <c r="A54" s="26" t="s">
        <v>69</v>
      </c>
      <c r="B54" s="1">
        <v>-12.13261937073294</v>
      </c>
      <c r="C54" s="1">
        <v>-10.366047996582409</v>
      </c>
      <c r="D54" s="1">
        <v>-7.0381941862070896</v>
      </c>
    </row>
    <row r="55" spans="1:4" x14ac:dyDescent="0.25">
      <c r="A55" s="26" t="s">
        <v>70</v>
      </c>
      <c r="B55" s="1">
        <v>-3.53</v>
      </c>
      <c r="C55" s="1">
        <v>-3.02</v>
      </c>
      <c r="D55" s="1">
        <v>-2.2799999999999998</v>
      </c>
    </row>
    <row r="56" spans="1:4" x14ac:dyDescent="0.25">
      <c r="A56" s="26" t="s">
        <v>71</v>
      </c>
      <c r="B56" s="1">
        <v>-4.3499999999999996</v>
      </c>
      <c r="C56" s="1">
        <v>-3.91</v>
      </c>
      <c r="D56" s="1">
        <v>-3.04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0.30972907836580882</v>
      </c>
      <c r="C59" s="1">
        <v>0.32050670438299728</v>
      </c>
      <c r="D59" s="1">
        <v>0.32345774826240631</v>
      </c>
    </row>
    <row r="60" spans="1:4" ht="30" x14ac:dyDescent="0.25">
      <c r="A60" s="14" t="s">
        <v>75</v>
      </c>
      <c r="B60" s="1">
        <v>2.338750212252799</v>
      </c>
      <c r="C60" s="1">
        <v>1.175113537990371</v>
      </c>
      <c r="D60" s="1">
        <v>1.1539657063393101</v>
      </c>
    </row>
    <row r="61" spans="1:4" x14ac:dyDescent="0.25">
      <c r="A61" s="13" t="s">
        <v>605</v>
      </c>
      <c r="B61" s="1"/>
      <c r="C61" s="1"/>
      <c r="D61" s="1"/>
    </row>
    <row r="62" spans="1:4" ht="32.1" customHeight="1" x14ac:dyDescent="0.25">
      <c r="A62" s="26" t="s">
        <v>77</v>
      </c>
      <c r="B62" s="1">
        <v>0.18758255899337131</v>
      </c>
      <c r="C62" s="1">
        <v>0.2264967369245037</v>
      </c>
      <c r="D62" s="1">
        <v>0.24941894406215809</v>
      </c>
    </row>
    <row r="63" spans="1:4" ht="32.1" customHeight="1" x14ac:dyDescent="0.25">
      <c r="A63" s="14" t="s">
        <v>78</v>
      </c>
      <c r="B63" s="1">
        <v>0.2312876649854903</v>
      </c>
      <c r="C63" s="1">
        <v>0.29341784204300703</v>
      </c>
      <c r="D63" s="1">
        <v>0.33268356958910938</v>
      </c>
    </row>
    <row r="64" spans="1:4" ht="32.1" customHeight="1" x14ac:dyDescent="0.25">
      <c r="A64" s="14" t="s">
        <v>79</v>
      </c>
      <c r="B64" s="1">
        <v>20.67928866229132</v>
      </c>
      <c r="C64" s="1">
        <v>21.28240662889003</v>
      </c>
      <c r="D64" s="1">
        <v>13.707479579192929</v>
      </c>
    </row>
    <row r="65" spans="1:4" ht="30" x14ac:dyDescent="0.25">
      <c r="A65" s="14" t="s">
        <v>80</v>
      </c>
      <c r="B65" s="1">
        <v>-8.2191746672216297</v>
      </c>
      <c r="C65" s="1">
        <v>-3.678452859904314</v>
      </c>
      <c r="D65" s="1">
        <v>-1.571126997372664</v>
      </c>
    </row>
    <row r="66" spans="1:4" x14ac:dyDescent="0.25">
      <c r="A66" s="13" t="s">
        <v>81</v>
      </c>
      <c r="B66" s="1"/>
      <c r="C66" s="1"/>
      <c r="D66" s="1"/>
    </row>
    <row r="67" spans="1:4" ht="32.1" customHeight="1" x14ac:dyDescent="0.25">
      <c r="A67" s="26" t="s">
        <v>82</v>
      </c>
      <c r="B67" s="1">
        <v>0.89512309288117564</v>
      </c>
      <c r="C67" s="1">
        <v>0.92271423329139446</v>
      </c>
      <c r="D67" s="1">
        <v>0.94737125389684895</v>
      </c>
    </row>
    <row r="68" spans="1:4" ht="30" x14ac:dyDescent="0.25">
      <c r="A68" s="14" t="s">
        <v>83</v>
      </c>
      <c r="B68" s="1">
        <v>1.2042058040327039</v>
      </c>
      <c r="C68" s="1">
        <v>0.6064656827197884</v>
      </c>
      <c r="D68" s="1">
        <v>0.66488111571706221</v>
      </c>
    </row>
    <row r="69" spans="1:4" ht="32.1" customHeight="1" x14ac:dyDescent="0.25">
      <c r="A69" s="13" t="s">
        <v>84</v>
      </c>
      <c r="B69" s="1"/>
      <c r="C69" s="1"/>
      <c r="D69" s="1"/>
    </row>
    <row r="70" spans="1:4" ht="32.1" customHeight="1" x14ac:dyDescent="0.25">
      <c r="A70" s="14" t="s">
        <v>85</v>
      </c>
      <c r="B70" s="1">
        <v>4.4666497158762022</v>
      </c>
      <c r="C70" s="1">
        <v>5.4828351099311252</v>
      </c>
      <c r="D70" s="1">
        <v>15.148955882515621</v>
      </c>
    </row>
    <row r="71" spans="1:4" s="16" customFormat="1" ht="30" x14ac:dyDescent="0.25">
      <c r="A71" s="14" t="s">
        <v>86</v>
      </c>
      <c r="B71" s="1">
        <v>4.3087136847203356</v>
      </c>
      <c r="C71" s="1">
        <v>5.3011059432891434</v>
      </c>
      <c r="D71" s="1">
        <v>14.68499369045178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245930529</v>
      </c>
      <c r="C78" s="2">
        <v>252894131</v>
      </c>
      <c r="D78" s="2">
        <v>257636043</v>
      </c>
    </row>
    <row r="79" spans="1:4" x14ac:dyDescent="0.25">
      <c r="A79" s="26" t="s">
        <v>92</v>
      </c>
      <c r="B79" s="2">
        <v>-29837815</v>
      </c>
      <c r="C79" s="2">
        <v>-26215127</v>
      </c>
      <c r="D79" s="2">
        <v>-18132925</v>
      </c>
    </row>
    <row r="80" spans="1:4" x14ac:dyDescent="0.25">
      <c r="A80" s="26" t="s">
        <v>93</v>
      </c>
      <c r="B80" s="2">
        <v>-28180409</v>
      </c>
      <c r="C80" s="2">
        <v>-24375763</v>
      </c>
      <c r="D80" s="2">
        <v>-18381099</v>
      </c>
    </row>
    <row r="81" spans="1:4" x14ac:dyDescent="0.25">
      <c r="A81" s="26" t="s">
        <v>94</v>
      </c>
      <c r="B81" s="2">
        <v>0</v>
      </c>
      <c r="C81" s="2">
        <v>0</v>
      </c>
      <c r="D81" s="2">
        <v>0</v>
      </c>
    </row>
    <row r="82" spans="1:4" x14ac:dyDescent="0.25">
      <c r="A82" s="26" t="s">
        <v>95</v>
      </c>
      <c r="B82" s="2">
        <v>28180409</v>
      </c>
      <c r="C82" s="2">
        <v>24375763</v>
      </c>
      <c r="D82" s="2">
        <v>18381099</v>
      </c>
    </row>
    <row r="83" spans="1:4" ht="15.95" customHeight="1" x14ac:dyDescent="0.25"/>
    <row r="84" spans="1:4" ht="15.75" x14ac:dyDescent="0.25">
      <c r="A84" s="11" t="s">
        <v>96</v>
      </c>
      <c r="B84" s="12">
        <v>2023</v>
      </c>
      <c r="C84" s="12">
        <v>2024</v>
      </c>
      <c r="D84" s="12">
        <v>2025</v>
      </c>
    </row>
    <row r="85" spans="1:4" x14ac:dyDescent="0.25">
      <c r="A85" s="26" t="s">
        <v>97</v>
      </c>
      <c r="B85" s="2">
        <v>799080116</v>
      </c>
      <c r="C85" s="2">
        <v>807988201</v>
      </c>
      <c r="D85" s="2">
        <v>807404192</v>
      </c>
    </row>
    <row r="86" spans="1:4" x14ac:dyDescent="0.25">
      <c r="A86" s="26" t="s">
        <v>98</v>
      </c>
      <c r="B86" s="2">
        <v>149893493</v>
      </c>
      <c r="C86" s="2">
        <v>183006691</v>
      </c>
      <c r="D86" s="2">
        <v>201381901</v>
      </c>
    </row>
    <row r="87" spans="1:4" x14ac:dyDescent="0.25">
      <c r="A87" s="26" t="s">
        <v>99</v>
      </c>
      <c r="B87" s="2">
        <v>648082521</v>
      </c>
      <c r="C87" s="2">
        <v>623706758</v>
      </c>
      <c r="D87" s="2">
        <v>605325659</v>
      </c>
    </row>
    <row r="88" spans="1:4" x14ac:dyDescent="0.25">
      <c r="A88" s="26" t="s">
        <v>100</v>
      </c>
      <c r="B88" s="2">
        <v>799080116</v>
      </c>
      <c r="C88" s="2">
        <v>807988201</v>
      </c>
      <c r="D88" s="2">
        <v>807404192</v>
      </c>
    </row>
    <row r="89" spans="1:4" x14ac:dyDescent="0.25">
      <c r="A89" s="26" t="s">
        <v>101</v>
      </c>
      <c r="B89" s="2">
        <v>649186623</v>
      </c>
      <c r="C89" s="2">
        <v>624981510</v>
      </c>
      <c r="D89" s="2">
        <v>606022291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149893493</v>
      </c>
      <c r="C95" s="2">
        <v>183006691</v>
      </c>
      <c r="D95" s="2">
        <v>201381901</v>
      </c>
    </row>
    <row r="96" spans="1:4" x14ac:dyDescent="0.25">
      <c r="A96" s="41" t="s">
        <v>105</v>
      </c>
      <c r="B96" s="2">
        <v>7248484</v>
      </c>
      <c r="C96" s="2">
        <v>8598966</v>
      </c>
      <c r="D96" s="2">
        <v>14691388</v>
      </c>
    </row>
    <row r="97" spans="1:4" x14ac:dyDescent="0.25">
      <c r="A97" s="41" t="s">
        <v>106</v>
      </c>
      <c r="B97" s="33">
        <v>20.67928866229132</v>
      </c>
      <c r="C97" s="33">
        <v>21.28240662889003</v>
      </c>
      <c r="D97" s="33">
        <v>13.707479579192929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149893493</v>
      </c>
      <c r="C118" s="2">
        <v>183006691</v>
      </c>
      <c r="D118" s="2">
        <v>201381901</v>
      </c>
    </row>
    <row r="119" spans="1:4" x14ac:dyDescent="0.25">
      <c r="A119" s="26" t="s">
        <v>108</v>
      </c>
      <c r="B119" s="2">
        <v>246846613</v>
      </c>
      <c r="C119" s="2">
        <v>257538085</v>
      </c>
      <c r="D119" s="2">
        <v>261255593</v>
      </c>
    </row>
    <row r="136" spans="1:4" x14ac:dyDescent="0.25">
      <c r="A136" s="3" t="s">
        <v>109</v>
      </c>
    </row>
    <row r="138" spans="1:4" x14ac:dyDescent="0.25">
      <c r="A138" s="25"/>
      <c r="B138" s="12">
        <v>2023</v>
      </c>
      <c r="C138" s="12">
        <v>2024</v>
      </c>
      <c r="D138" s="12">
        <v>2025</v>
      </c>
    </row>
    <row r="139" spans="1:4" ht="32.1" customHeight="1" x14ac:dyDescent="0.25">
      <c r="A139" s="26" t="s">
        <v>77</v>
      </c>
      <c r="B139" s="1">
        <v>0.18758255899337131</v>
      </c>
      <c r="C139" s="1">
        <v>0.2264967369245037</v>
      </c>
      <c r="D139" s="1">
        <v>0.24941894406215809</v>
      </c>
    </row>
    <row r="140" spans="1:4" ht="30" x14ac:dyDescent="0.25">
      <c r="A140" s="14" t="s">
        <v>78</v>
      </c>
      <c r="B140" s="1">
        <v>0.2312876649854903</v>
      </c>
      <c r="C140" s="1">
        <v>0.29341784204300703</v>
      </c>
      <c r="D140" s="1">
        <v>0.33268356958910938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-11.46</v>
      </c>
      <c r="C161" s="1">
        <v>-9.64</v>
      </c>
      <c r="D161" s="1">
        <v>-7.13</v>
      </c>
    </row>
    <row r="162" spans="1:4" x14ac:dyDescent="0.25">
      <c r="A162" s="26" t="s">
        <v>69</v>
      </c>
      <c r="B162" s="1">
        <v>-12.13261937073294</v>
      </c>
      <c r="C162" s="1">
        <v>-10.366047996582409</v>
      </c>
      <c r="D162" s="1">
        <v>-7.0381941862070896</v>
      </c>
    </row>
    <row r="163" spans="1:4" x14ac:dyDescent="0.25">
      <c r="A163" s="26" t="s">
        <v>70</v>
      </c>
      <c r="B163" s="1">
        <v>-3.53</v>
      </c>
      <c r="C163" s="1">
        <v>-3.02</v>
      </c>
      <c r="D163" s="1">
        <v>-2.2799999999999998</v>
      </c>
    </row>
    <row r="164" spans="1:4" x14ac:dyDescent="0.25">
      <c r="A164" s="26" t="s">
        <v>71</v>
      </c>
      <c r="B164" s="1">
        <v>-4.3499999999999996</v>
      </c>
      <c r="C164" s="1">
        <v>-3.91</v>
      </c>
      <c r="D164" s="1">
        <v>-3.04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4.4666497158762022</v>
      </c>
      <c r="C185" s="1">
        <v>5.4828351099311252</v>
      </c>
      <c r="D185" s="1">
        <v>15.148955882515621</v>
      </c>
    </row>
    <row r="186" spans="1:4" ht="30" x14ac:dyDescent="0.25">
      <c r="A186" s="14" t="s">
        <v>86</v>
      </c>
      <c r="B186" s="1">
        <v>4.3087136847203356</v>
      </c>
      <c r="C186" s="1">
        <v>5.3011059432891434</v>
      </c>
      <c r="D186" s="1">
        <v>14.68499369045178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5582440</v>
      </c>
      <c r="C2" s="8"/>
      <c r="D2" s="9"/>
    </row>
    <row r="3" spans="1:4" x14ac:dyDescent="0.25">
      <c r="A3" s="26" t="s">
        <v>2</v>
      </c>
      <c r="B3" s="34">
        <v>4030001435826</v>
      </c>
      <c r="C3" s="23"/>
      <c r="D3" s="24"/>
    </row>
    <row r="4" spans="1:4" ht="31.35" customHeight="1" x14ac:dyDescent="0.25">
      <c r="A4" s="26" t="s">
        <v>3</v>
      </c>
      <c r="B4" s="324" t="s">
        <v>476</v>
      </c>
      <c r="C4" s="305"/>
      <c r="D4" s="306"/>
    </row>
    <row r="5" spans="1:4" x14ac:dyDescent="0.25">
      <c r="A5" s="26" t="s">
        <v>5</v>
      </c>
      <c r="B5" s="4" t="s">
        <v>846</v>
      </c>
      <c r="C5" s="23" t="s">
        <v>1768</v>
      </c>
      <c r="D5" s="24" t="s">
        <v>788</v>
      </c>
    </row>
    <row r="6" spans="1:4" x14ac:dyDescent="0.25">
      <c r="A6" s="26" t="s">
        <v>9</v>
      </c>
      <c r="B6" s="32"/>
      <c r="C6" s="16"/>
      <c r="D6" s="29"/>
    </row>
    <row r="7" spans="1:4" x14ac:dyDescent="0.25">
      <c r="A7" s="26" t="s">
        <v>10</v>
      </c>
      <c r="B7" s="32"/>
      <c r="C7" s="16"/>
      <c r="D7" s="29"/>
    </row>
    <row r="8" spans="1:4" x14ac:dyDescent="0.25">
      <c r="A8" s="26" t="s">
        <v>11</v>
      </c>
      <c r="B8" s="4" t="s">
        <v>1769</v>
      </c>
      <c r="C8" s="23"/>
      <c r="D8" s="24"/>
    </row>
    <row r="9" spans="1:4" x14ac:dyDescent="0.25">
      <c r="A9" s="26" t="s">
        <v>13</v>
      </c>
      <c r="B9" s="4" t="s">
        <v>14</v>
      </c>
      <c r="C9" s="23"/>
      <c r="D9" s="24"/>
    </row>
    <row r="10" spans="1:4" x14ac:dyDescent="0.25">
      <c r="A10" s="26" t="s">
        <v>15</v>
      </c>
      <c r="B10" s="4" t="s">
        <v>1106</v>
      </c>
      <c r="C10" s="23"/>
      <c r="D10" s="24"/>
    </row>
    <row r="11" spans="1:4" ht="39.75" customHeight="1" x14ac:dyDescent="0.25">
      <c r="A11" s="26" t="s">
        <v>17</v>
      </c>
      <c r="B11" s="363" t="s">
        <v>1107</v>
      </c>
      <c r="C11" s="301"/>
      <c r="D11" s="302"/>
    </row>
    <row r="12" spans="1:4" x14ac:dyDescent="0.25">
      <c r="A12" s="26" t="s">
        <v>19</v>
      </c>
      <c r="B12" s="47">
        <v>23383700</v>
      </c>
      <c r="C12" s="16"/>
      <c r="D12" s="29"/>
    </row>
    <row r="13" spans="1:4" x14ac:dyDescent="0.25">
      <c r="A13" s="26" t="s">
        <v>20</v>
      </c>
      <c r="B13" s="4" t="s">
        <v>541</v>
      </c>
      <c r="C13" s="23"/>
      <c r="D13" s="24"/>
    </row>
    <row r="14" spans="1:4" x14ac:dyDescent="0.25">
      <c r="A14" s="26" t="s">
        <v>22</v>
      </c>
      <c r="B14" s="4" t="s">
        <v>1202</v>
      </c>
      <c r="C14" s="23"/>
      <c r="D14" s="24"/>
    </row>
    <row r="15" spans="1:4" x14ac:dyDescent="0.25">
      <c r="A15" s="26" t="s">
        <v>24</v>
      </c>
      <c r="B15" s="103" t="s">
        <v>1770</v>
      </c>
      <c r="C15" s="23"/>
      <c r="D15" s="24"/>
    </row>
    <row r="16" spans="1:4" x14ac:dyDescent="0.25">
      <c r="A16" s="26" t="s">
        <v>26</v>
      </c>
      <c r="B16" s="47">
        <v>23383700</v>
      </c>
      <c r="C16" s="16"/>
      <c r="D16" s="29"/>
    </row>
    <row r="17" spans="1:4" x14ac:dyDescent="0.25">
      <c r="A17" s="26" t="s">
        <v>27</v>
      </c>
      <c r="B17" s="4" t="s">
        <v>541</v>
      </c>
      <c r="C17" s="23"/>
      <c r="D17" s="24"/>
    </row>
    <row r="18" spans="1:4" ht="27.6" customHeight="1" x14ac:dyDescent="0.25">
      <c r="A18" s="26" t="s">
        <v>28</v>
      </c>
      <c r="B18" s="5" t="s">
        <v>1771</v>
      </c>
      <c r="C18" s="310" t="s">
        <v>1772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1177</v>
      </c>
      <c r="C21" s="25" t="s">
        <v>979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27</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-312.18</v>
      </c>
      <c r="C53" s="1">
        <v>-2271.84</v>
      </c>
      <c r="D53" s="1">
        <v>-585.34</v>
      </c>
    </row>
    <row r="54" spans="1:4" x14ac:dyDescent="0.25">
      <c r="A54" s="26" t="s">
        <v>69</v>
      </c>
      <c r="B54" s="1">
        <v>-364.08829299200278</v>
      </c>
      <c r="C54" s="1">
        <v>-2422.0193636547151</v>
      </c>
      <c r="D54" s="1">
        <v>-621.22544182291199</v>
      </c>
    </row>
    <row r="55" spans="1:4" x14ac:dyDescent="0.25">
      <c r="A55" s="26" t="s">
        <v>70</v>
      </c>
      <c r="B55" s="1">
        <v>-83.33</v>
      </c>
      <c r="C55" s="1">
        <v>-168.87</v>
      </c>
      <c r="D55" s="1">
        <v>-239.78</v>
      </c>
    </row>
    <row r="56" spans="1:4" x14ac:dyDescent="0.25">
      <c r="A56" s="26" t="s">
        <v>71</v>
      </c>
      <c r="B56" s="1">
        <v>19.71</v>
      </c>
      <c r="C56" s="1">
        <v>26.85</v>
      </c>
      <c r="D56" s="1">
        <v>22.38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0.36989387635344778</v>
      </c>
      <c r="C59" s="1">
        <v>0.18170260966600449</v>
      </c>
      <c r="D59" s="1">
        <v>0.48521616354363228</v>
      </c>
    </row>
    <row r="60" spans="1:4" ht="30" x14ac:dyDescent="0.25">
      <c r="A60" s="14" t="s">
        <v>75</v>
      </c>
      <c r="B60" s="1">
        <v>15.872705442832791</v>
      </c>
      <c r="C60" s="1">
        <v>2.0302919640910182</v>
      </c>
      <c r="D60" s="1">
        <v>16.927154788521101</v>
      </c>
    </row>
    <row r="61" spans="1:4" x14ac:dyDescent="0.25">
      <c r="A61" s="13" t="s">
        <v>76</v>
      </c>
      <c r="B61" s="1"/>
      <c r="C61" s="1"/>
      <c r="D61" s="1"/>
    </row>
    <row r="62" spans="1:4" ht="32.1" customHeight="1" x14ac:dyDescent="0.25">
      <c r="A62" s="26" t="s">
        <v>77</v>
      </c>
      <c r="B62" s="1">
        <v>4.7266053878524801</v>
      </c>
      <c r="C62" s="1">
        <v>6.8608778793000127</v>
      </c>
      <c r="D62" s="1">
        <v>11.29848032595163</v>
      </c>
    </row>
    <row r="63" spans="1:4" ht="32.1" customHeight="1" x14ac:dyDescent="0.25">
      <c r="A63" s="14" t="s">
        <v>78</v>
      </c>
      <c r="B63" s="1">
        <v>-1.1181152508786949</v>
      </c>
      <c r="C63" s="1">
        <v>-1.090670668744202</v>
      </c>
      <c r="D63" s="1">
        <v>-1.054564193364151</v>
      </c>
    </row>
    <row r="64" spans="1:4" ht="32.1" customHeight="1" x14ac:dyDescent="0.25">
      <c r="A64" s="14" t="s">
        <v>79</v>
      </c>
      <c r="B64" s="1">
        <v>-5.8410157322755971</v>
      </c>
      <c r="C64" s="1">
        <v>-4.1410543384643432</v>
      </c>
      <c r="D64" s="1">
        <v>-4.7915148496521489</v>
      </c>
    </row>
    <row r="65" spans="1:4" ht="30" x14ac:dyDescent="0.25">
      <c r="A65" s="14" t="s">
        <v>80</v>
      </c>
      <c r="B65" s="1">
        <v>-392800.03571428568</v>
      </c>
      <c r="C65" s="1">
        <v>-475.81348348882727</v>
      </c>
      <c r="D65" s="1">
        <v>-964.65207750891739</v>
      </c>
    </row>
    <row r="66" spans="1:4" x14ac:dyDescent="0.25">
      <c r="A66" s="13" t="s">
        <v>81</v>
      </c>
      <c r="B66" s="1"/>
      <c r="C66" s="1"/>
      <c r="D66" s="1"/>
    </row>
    <row r="67" spans="1:4" ht="32.1" customHeight="1" x14ac:dyDescent="0.25">
      <c r="A67" s="26" t="s">
        <v>82</v>
      </c>
      <c r="B67" s="1">
        <v>0.32733099668190929</v>
      </c>
      <c r="C67" s="1">
        <v>0.1012158474382298</v>
      </c>
      <c r="D67" s="1">
        <v>0.19067045907199981</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1.3693312951809389E-2</v>
      </c>
      <c r="C70" s="1">
        <v>1.828567278669687E-2</v>
      </c>
      <c r="D70" s="1">
        <v>2.7158012912048102E-3</v>
      </c>
    </row>
    <row r="71" spans="1:4" s="16" customFormat="1" ht="30" x14ac:dyDescent="0.25">
      <c r="A71" s="14" t="s">
        <v>86</v>
      </c>
      <c r="B71" s="1">
        <v>1.298202348990077E-2</v>
      </c>
      <c r="C71" s="1">
        <v>1.7840862203774479E-2</v>
      </c>
      <c r="D71" s="1">
        <v>2.0144820901254771E-3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3020806</v>
      </c>
      <c r="C78" s="2">
        <v>772788</v>
      </c>
      <c r="D78" s="2">
        <v>3221483</v>
      </c>
    </row>
    <row r="79" spans="1:4" x14ac:dyDescent="0.25">
      <c r="A79" s="26" t="s">
        <v>92</v>
      </c>
      <c r="B79" s="2">
        <v>-10998401</v>
      </c>
      <c r="C79" s="2">
        <v>-18717075</v>
      </c>
      <c r="D79" s="2">
        <v>-20012672</v>
      </c>
    </row>
    <row r="80" spans="1:4" x14ac:dyDescent="0.25">
      <c r="A80" s="26" t="s">
        <v>93</v>
      </c>
      <c r="B80" s="2">
        <v>-9430314</v>
      </c>
      <c r="C80" s="2">
        <v>-17556517</v>
      </c>
      <c r="D80" s="2">
        <v>-18856513</v>
      </c>
    </row>
    <row r="81" spans="1:4" x14ac:dyDescent="0.25">
      <c r="A81" s="26" t="s">
        <v>94</v>
      </c>
      <c r="B81" s="2">
        <v>0</v>
      </c>
      <c r="C81" s="2">
        <v>0</v>
      </c>
      <c r="D81" s="2">
        <v>0</v>
      </c>
    </row>
    <row r="82" spans="1:4" x14ac:dyDescent="0.25">
      <c r="A82" s="26" t="s">
        <v>95</v>
      </c>
      <c r="B82" s="25">
        <v>9430314</v>
      </c>
      <c r="C82" s="25">
        <v>17556517</v>
      </c>
      <c r="D82" s="25">
        <v>18856513</v>
      </c>
    </row>
    <row r="83" spans="1:4" ht="15.95" customHeight="1" x14ac:dyDescent="0.25"/>
    <row r="84" spans="1:4" ht="15.75" x14ac:dyDescent="0.25">
      <c r="A84" s="11" t="s">
        <v>96</v>
      </c>
      <c r="B84" s="12">
        <v>2023</v>
      </c>
      <c r="C84" s="12">
        <v>2024</v>
      </c>
      <c r="D84" s="12">
        <v>2025</v>
      </c>
    </row>
    <row r="85" spans="1:4" x14ac:dyDescent="0.25">
      <c r="A85" s="26" t="s">
        <v>97</v>
      </c>
      <c r="B85" s="2">
        <v>11317125</v>
      </c>
      <c r="C85" s="2">
        <v>10396190</v>
      </c>
      <c r="D85" s="2">
        <v>7863989</v>
      </c>
    </row>
    <row r="86" spans="1:4" x14ac:dyDescent="0.25">
      <c r="A86" s="26" t="s">
        <v>98</v>
      </c>
      <c r="B86" s="2">
        <v>53491584</v>
      </c>
      <c r="C86" s="2">
        <v>71326990</v>
      </c>
      <c r="D86" s="2">
        <v>88851125</v>
      </c>
    </row>
    <row r="87" spans="1:4" x14ac:dyDescent="0.25">
      <c r="A87" s="26" t="s">
        <v>99</v>
      </c>
      <c r="B87" s="2">
        <v>-47840850</v>
      </c>
      <c r="C87" s="2">
        <v>-65397367</v>
      </c>
      <c r="D87" s="2">
        <v>-84253880</v>
      </c>
    </row>
    <row r="88" spans="1:4" x14ac:dyDescent="0.25">
      <c r="A88" s="26" t="s">
        <v>100</v>
      </c>
      <c r="B88" s="2">
        <v>11317125</v>
      </c>
      <c r="C88" s="2">
        <v>10396190</v>
      </c>
      <c r="D88" s="2">
        <v>7863989</v>
      </c>
    </row>
    <row r="89" spans="1:4" x14ac:dyDescent="0.25">
      <c r="A89" s="26" t="s">
        <v>101</v>
      </c>
      <c r="B89" s="2">
        <v>-42174459</v>
      </c>
      <c r="C89" s="2">
        <v>-60930800</v>
      </c>
      <c r="D89" s="2">
        <v>-80987136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53491584</v>
      </c>
      <c r="C95" s="2">
        <v>71326990</v>
      </c>
      <c r="D95" s="2">
        <v>88851125</v>
      </c>
    </row>
    <row r="96" spans="1:4" x14ac:dyDescent="0.25">
      <c r="A96" s="41" t="s">
        <v>105</v>
      </c>
      <c r="B96" s="2">
        <v>-9157925</v>
      </c>
      <c r="C96" s="2">
        <v>-17224355</v>
      </c>
      <c r="D96" s="2">
        <v>-18543431</v>
      </c>
    </row>
    <row r="97" spans="1:4" x14ac:dyDescent="0.25">
      <c r="A97" s="41" t="s">
        <v>106</v>
      </c>
      <c r="B97" s="33">
        <v>-5.8410157322755971</v>
      </c>
      <c r="C97" s="33">
        <v>-4.1410543384643432</v>
      </c>
      <c r="D97" s="33">
        <v>-4.7915148496521489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53491584</v>
      </c>
      <c r="C118" s="2">
        <v>71326990</v>
      </c>
      <c r="D118" s="2">
        <v>88851125</v>
      </c>
    </row>
    <row r="119" spans="1:4" x14ac:dyDescent="0.25">
      <c r="A119" s="26" t="s">
        <v>108</v>
      </c>
      <c r="B119" s="2">
        <v>4588921</v>
      </c>
      <c r="C119" s="2">
        <v>1972683</v>
      </c>
      <c r="D119" s="2">
        <v>4430067</v>
      </c>
    </row>
    <row r="136" spans="1:4" x14ac:dyDescent="0.25">
      <c r="A136" s="3" t="s">
        <v>109</v>
      </c>
    </row>
    <row r="138" spans="1:4" x14ac:dyDescent="0.25">
      <c r="A138" s="25"/>
      <c r="B138" s="12">
        <v>2023</v>
      </c>
      <c r="C138" s="12">
        <v>2024</v>
      </c>
      <c r="D138" s="12">
        <v>2025</v>
      </c>
    </row>
    <row r="139" spans="1:4" ht="32.1" customHeight="1" x14ac:dyDescent="0.25">
      <c r="A139" s="26" t="s">
        <v>77</v>
      </c>
      <c r="B139" s="1">
        <v>4.7266053878524801</v>
      </c>
      <c r="C139" s="1">
        <v>6.8608778793000127</v>
      </c>
      <c r="D139" s="1">
        <v>11.29848032595163</v>
      </c>
    </row>
    <row r="140" spans="1:4" ht="30" x14ac:dyDescent="0.25">
      <c r="A140" s="14" t="s">
        <v>78</v>
      </c>
      <c r="B140" s="1">
        <v>-1.1181152508786949</v>
      </c>
      <c r="C140" s="1">
        <v>-1.090670668744202</v>
      </c>
      <c r="D140" s="1">
        <v>-1.054564193364151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-312.18</v>
      </c>
      <c r="C161" s="1">
        <v>-2271.84</v>
      </c>
      <c r="D161" s="1">
        <v>-585.34</v>
      </c>
    </row>
    <row r="162" spans="1:4" x14ac:dyDescent="0.25">
      <c r="A162" s="26" t="s">
        <v>69</v>
      </c>
      <c r="B162" s="1">
        <v>-364.08829299200278</v>
      </c>
      <c r="C162" s="1">
        <v>-2422.0193636547151</v>
      </c>
      <c r="D162" s="1">
        <v>-621.22544182291199</v>
      </c>
    </row>
    <row r="163" spans="1:4" x14ac:dyDescent="0.25">
      <c r="A163" s="26" t="s">
        <v>70</v>
      </c>
      <c r="B163" s="1">
        <v>-83.33</v>
      </c>
      <c r="C163" s="1">
        <v>-168.87</v>
      </c>
      <c r="D163" s="1">
        <v>-239.78</v>
      </c>
    </row>
    <row r="164" spans="1:4" x14ac:dyDescent="0.25">
      <c r="A164" s="26" t="s">
        <v>71</v>
      </c>
      <c r="B164" s="1">
        <v>19.71</v>
      </c>
      <c r="C164" s="1">
        <v>26.85</v>
      </c>
      <c r="D164" s="1">
        <v>22.38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1.3693312951809389E-2</v>
      </c>
      <c r="C185" s="1">
        <v>1.828567278669687E-2</v>
      </c>
      <c r="D185" s="1">
        <v>2.7158012912048102E-3</v>
      </c>
    </row>
    <row r="186" spans="1:4" ht="30" x14ac:dyDescent="0.25">
      <c r="A186" s="14" t="s">
        <v>86</v>
      </c>
      <c r="B186" s="1">
        <v>1.298202348990077E-2</v>
      </c>
      <c r="C186" s="1">
        <v>1.7840862203774479E-2</v>
      </c>
      <c r="D186" s="1">
        <v>2.0144820901254771E-3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1773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BF00-000000000000}"/>
  </hyperlinks>
  <pageMargins left="0.75" right="0.75" top="1" bottom="1" header="0.5" footer="0.5"/>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5808855</v>
      </c>
      <c r="C2" s="8"/>
      <c r="D2" s="9"/>
    </row>
    <row r="3" spans="1:4" x14ac:dyDescent="0.25">
      <c r="A3" s="26" t="s">
        <v>2</v>
      </c>
      <c r="B3" s="34">
        <v>4030003493220</v>
      </c>
      <c r="C3" s="23"/>
      <c r="D3" s="24"/>
    </row>
    <row r="4" spans="1:4" ht="63.6" customHeight="1" x14ac:dyDescent="0.25">
      <c r="A4" s="26" t="s">
        <v>3</v>
      </c>
      <c r="B4" s="324" t="s">
        <v>1774</v>
      </c>
      <c r="C4" s="305"/>
      <c r="D4" s="306"/>
    </row>
    <row r="5" spans="1:4" x14ac:dyDescent="0.25">
      <c r="A5" s="26" t="s">
        <v>5</v>
      </c>
      <c r="B5" s="4" t="s">
        <v>846</v>
      </c>
      <c r="C5" s="23" t="s">
        <v>1775</v>
      </c>
      <c r="D5" s="24" t="s">
        <v>1776</v>
      </c>
    </row>
    <row r="6" spans="1:4" x14ac:dyDescent="0.25">
      <c r="A6" s="26" t="s">
        <v>9</v>
      </c>
      <c r="B6" s="32"/>
      <c r="C6" s="16"/>
      <c r="D6" s="29"/>
    </row>
    <row r="7" spans="1:4" x14ac:dyDescent="0.25">
      <c r="A7" s="26" t="s">
        <v>10</v>
      </c>
      <c r="B7" s="32"/>
      <c r="C7" s="16"/>
      <c r="D7" s="29"/>
    </row>
    <row r="8" spans="1:4" x14ac:dyDescent="0.25">
      <c r="A8" s="26" t="s">
        <v>11</v>
      </c>
      <c r="B8" s="4" t="s">
        <v>1777</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153053</v>
      </c>
      <c r="C12" s="16"/>
      <c r="D12" s="29"/>
    </row>
    <row r="13" spans="1:4" x14ac:dyDescent="0.25">
      <c r="A13" s="26" t="s">
        <v>20</v>
      </c>
      <c r="B13" s="4" t="s">
        <v>541</v>
      </c>
      <c r="C13" s="23"/>
      <c r="D13" s="24"/>
    </row>
    <row r="14" spans="1:4" x14ac:dyDescent="0.25">
      <c r="A14" s="26" t="s">
        <v>22</v>
      </c>
      <c r="B14" s="4" t="s">
        <v>1778</v>
      </c>
      <c r="C14" s="23"/>
      <c r="D14" s="24"/>
    </row>
    <row r="15" spans="1:4" x14ac:dyDescent="0.25">
      <c r="A15" s="26" t="s">
        <v>24</v>
      </c>
      <c r="B15" s="4" t="s">
        <v>480</v>
      </c>
      <c r="C15" s="23"/>
      <c r="D15" s="24"/>
    </row>
    <row r="16" spans="1:4" x14ac:dyDescent="0.25">
      <c r="A16" s="26" t="s">
        <v>26</v>
      </c>
      <c r="B16" s="47">
        <v>153053</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1377</v>
      </c>
      <c r="C21" s="25" t="s">
        <v>1779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245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567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3.6634732023963288</v>
      </c>
      <c r="C53" s="1">
        <v>10.092866920300301</v>
      </c>
      <c r="D53" s="1">
        <v>11.629259040173681</v>
      </c>
    </row>
    <row r="54" spans="1:4" x14ac:dyDescent="0.25">
      <c r="A54" s="26" t="s">
        <v>69</v>
      </c>
      <c r="B54" s="1">
        <v>3.2440119659141038</v>
      </c>
      <c r="C54" s="1">
        <v>10.58266931626196</v>
      </c>
      <c r="D54" s="1">
        <v>12.243234722293691</v>
      </c>
    </row>
    <row r="55" spans="1:4" x14ac:dyDescent="0.25">
      <c r="A55" s="26" t="s">
        <v>70</v>
      </c>
      <c r="B55" s="1">
        <v>8.6217135949381181</v>
      </c>
      <c r="C55" s="1">
        <v>20.202086230270549</v>
      </c>
      <c r="D55" s="1">
        <v>24.021153951794439</v>
      </c>
    </row>
    <row r="56" spans="1:4" x14ac:dyDescent="0.25">
      <c r="A56" s="26" t="s">
        <v>71</v>
      </c>
      <c r="B56" s="1">
        <v>24.956814895164609</v>
      </c>
      <c r="C56" s="1">
        <v>44.447217212909621</v>
      </c>
      <c r="D56" s="1">
        <v>34.930057726371153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2.617324754091527</v>
      </c>
      <c r="C59" s="1">
        <v>2.3288109006688429</v>
      </c>
      <c r="D59" s="1">
        <v>2.098851272101145</v>
      </c>
    </row>
    <row r="60" spans="1:4" ht="30" x14ac:dyDescent="0.25">
      <c r="A60" s="14" t="s">
        <v>75</v>
      </c>
      <c r="B60" s="1">
        <v>43.368878902253769</v>
      </c>
      <c r="C60" s="1">
        <v>14.002464409261821</v>
      </c>
      <c r="D60" s="1">
        <v>12.202336468051939</v>
      </c>
    </row>
    <row r="61" spans="1:4" x14ac:dyDescent="0.25">
      <c r="A61" s="13" t="s">
        <v>76</v>
      </c>
      <c r="B61" s="1"/>
      <c r="C61" s="1"/>
      <c r="D61" s="1"/>
    </row>
    <row r="62" spans="1:4" ht="32.1" customHeight="1" x14ac:dyDescent="0.25">
      <c r="A62" s="26" t="s">
        <v>77</v>
      </c>
      <c r="B62" s="1">
        <v>0.54838059060470346</v>
      </c>
      <c r="C62" s="1">
        <v>0.46818182867549663</v>
      </c>
      <c r="D62" s="1">
        <v>0.25162978715706319</v>
      </c>
    </row>
    <row r="63" spans="1:4" ht="32.1" customHeight="1" x14ac:dyDescent="0.25">
      <c r="A63" s="14" t="s">
        <v>78</v>
      </c>
      <c r="B63" s="1">
        <v>1.587368072613512</v>
      </c>
      <c r="C63" s="1">
        <v>1.030060915347274</v>
      </c>
      <c r="D63" s="1">
        <v>0.36590427790060892</v>
      </c>
    </row>
    <row r="64" spans="1:4" ht="32.1" customHeight="1" x14ac:dyDescent="0.25">
      <c r="A64" s="14" t="s">
        <v>79</v>
      </c>
      <c r="B64" s="1">
        <v>2.8657862474521161</v>
      </c>
      <c r="C64" s="1">
        <v>1.643260767572384</v>
      </c>
      <c r="D64" s="1">
        <v>0.7758814724138674</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1.042780057333518</v>
      </c>
      <c r="C67" s="1">
        <v>1.126083889847542</v>
      </c>
      <c r="D67" s="1">
        <v>1.148905010526686</v>
      </c>
    </row>
    <row r="68" spans="1:4" ht="30" x14ac:dyDescent="0.25">
      <c r="A68" s="14" t="s">
        <v>83</v>
      </c>
      <c r="B68" s="1">
        <v>0.1836381801414079</v>
      </c>
      <c r="C68" s="1">
        <v>0.1887411089663926</v>
      </c>
      <c r="D68" s="1">
        <v>0.15406305399837089</v>
      </c>
    </row>
    <row r="69" spans="1:4" ht="32.1" customHeight="1" x14ac:dyDescent="0.25">
      <c r="A69" s="13" t="s">
        <v>84</v>
      </c>
      <c r="B69" s="1"/>
      <c r="C69" s="1"/>
      <c r="D69" s="1"/>
    </row>
    <row r="70" spans="1:4" ht="32.1" customHeight="1" x14ac:dyDescent="0.25">
      <c r="A70" s="14" t="s">
        <v>85</v>
      </c>
      <c r="B70" s="1">
        <v>1.128541873612533</v>
      </c>
      <c r="C70" s="1">
        <v>1.589002191740466</v>
      </c>
      <c r="D70" s="1">
        <v>3.2242545259338349</v>
      </c>
    </row>
    <row r="71" spans="1:4" s="16" customFormat="1" ht="30" x14ac:dyDescent="0.25">
      <c r="A71" s="14" t="s">
        <v>86</v>
      </c>
      <c r="B71" s="1">
        <v>1.079652620955869</v>
      </c>
      <c r="C71" s="1">
        <v>1.5481942605718439</v>
      </c>
      <c r="D71" s="1">
        <v>3.157521997816644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255562590</v>
      </c>
      <c r="C78" s="2">
        <v>297389317</v>
      </c>
      <c r="D78" s="2">
        <v>311718209</v>
      </c>
    </row>
    <row r="79" spans="1:4" x14ac:dyDescent="0.25">
      <c r="A79" s="26" t="s">
        <v>92</v>
      </c>
      <c r="B79" s="2">
        <v>8290481</v>
      </c>
      <c r="C79" s="2">
        <v>31471728</v>
      </c>
      <c r="D79" s="2">
        <v>38164392</v>
      </c>
    </row>
    <row r="80" spans="1:4" x14ac:dyDescent="0.25">
      <c r="A80" s="26" t="s">
        <v>93</v>
      </c>
      <c r="B80" s="2">
        <v>10557070</v>
      </c>
      <c r="C80" s="2">
        <v>33497243</v>
      </c>
      <c r="D80" s="2">
        <v>40380423</v>
      </c>
    </row>
    <row r="81" spans="1:4" x14ac:dyDescent="0.25">
      <c r="A81" s="26" t="s">
        <v>94</v>
      </c>
      <c r="B81" s="2">
        <v>9362467</v>
      </c>
      <c r="C81" s="2">
        <v>30015108</v>
      </c>
      <c r="D81" s="2">
        <v>36250518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108591719</v>
      </c>
      <c r="C85" s="2">
        <v>148574299</v>
      </c>
      <c r="D85" s="2">
        <v>150910810</v>
      </c>
    </row>
    <row r="86" spans="1:4" x14ac:dyDescent="0.25">
      <c r="A86" s="26" t="s">
        <v>98</v>
      </c>
      <c r="B86" s="2">
        <v>59549591</v>
      </c>
      <c r="C86" s="2">
        <v>69559787</v>
      </c>
      <c r="D86" s="2">
        <v>37973655</v>
      </c>
    </row>
    <row r="87" spans="1:4" x14ac:dyDescent="0.25">
      <c r="A87" s="26" t="s">
        <v>99</v>
      </c>
      <c r="B87" s="2">
        <v>37514671</v>
      </c>
      <c r="C87" s="2">
        <v>67529780</v>
      </c>
      <c r="D87" s="2">
        <v>103780298</v>
      </c>
    </row>
    <row r="88" spans="1:4" x14ac:dyDescent="0.25">
      <c r="A88" s="26" t="s">
        <v>100</v>
      </c>
      <c r="B88" s="2">
        <v>108591719</v>
      </c>
      <c r="C88" s="2">
        <v>148574299</v>
      </c>
      <c r="D88" s="2">
        <v>150910810</v>
      </c>
    </row>
    <row r="89" spans="1:4" x14ac:dyDescent="0.25">
      <c r="A89" s="26" t="s">
        <v>101</v>
      </c>
      <c r="B89" s="2">
        <v>49042128</v>
      </c>
      <c r="C89" s="2">
        <v>79014512</v>
      </c>
      <c r="D89" s="2">
        <v>112937155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59549591</v>
      </c>
      <c r="C95" s="2">
        <v>69559787</v>
      </c>
      <c r="D95" s="2">
        <v>37973655</v>
      </c>
    </row>
    <row r="96" spans="1:4" x14ac:dyDescent="0.25">
      <c r="A96" s="41" t="s">
        <v>105</v>
      </c>
      <c r="B96" s="2">
        <v>20779495</v>
      </c>
      <c r="C96" s="2">
        <v>42330340</v>
      </c>
      <c r="D96" s="2">
        <v>48942598</v>
      </c>
    </row>
    <row r="97" spans="1:4" x14ac:dyDescent="0.25">
      <c r="A97" s="41" t="s">
        <v>106</v>
      </c>
      <c r="B97" s="33">
        <v>2.8657862474521161</v>
      </c>
      <c r="C97" s="33">
        <v>1.643260767572384</v>
      </c>
      <c r="D97" s="33">
        <v>0.7758814724138674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59549591</v>
      </c>
      <c r="C118" s="2">
        <v>69559787</v>
      </c>
      <c r="D118" s="2">
        <v>37973655</v>
      </c>
    </row>
    <row r="119" spans="1:4" x14ac:dyDescent="0.25">
      <c r="A119" s="26" t="s">
        <v>108</v>
      </c>
      <c r="B119" s="2">
        <v>257850424</v>
      </c>
      <c r="C119" s="2">
        <v>299445513</v>
      </c>
      <c r="D119" s="2">
        <v>314287351</v>
      </c>
    </row>
    <row r="136" spans="1:4" x14ac:dyDescent="0.25">
      <c r="A136" s="3" t="s">
        <v>109</v>
      </c>
    </row>
    <row r="138" spans="1:4" x14ac:dyDescent="0.25">
      <c r="A138" s="25"/>
      <c r="B138" s="12">
        <v>2023</v>
      </c>
      <c r="C138" s="12">
        <v>2024</v>
      </c>
      <c r="D138" s="12">
        <v>2025</v>
      </c>
    </row>
    <row r="139" spans="1:4" ht="32.1" customHeight="1" x14ac:dyDescent="0.25">
      <c r="A139" s="26" t="s">
        <v>77</v>
      </c>
      <c r="B139" s="1">
        <v>0.54838059060470346</v>
      </c>
      <c r="C139" s="1">
        <v>0.46818182867549663</v>
      </c>
      <c r="D139" s="1">
        <v>0.25162978715706319</v>
      </c>
    </row>
    <row r="140" spans="1:4" ht="30" x14ac:dyDescent="0.25">
      <c r="A140" s="14" t="s">
        <v>78</v>
      </c>
      <c r="B140" s="1">
        <v>1.587368072613512</v>
      </c>
      <c r="C140" s="1">
        <v>1.030060915347274</v>
      </c>
      <c r="D140" s="1">
        <v>0.36590427790060892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3.6634732023963288</v>
      </c>
      <c r="C161" s="1">
        <v>10.092866920300301</v>
      </c>
      <c r="D161" s="1">
        <v>11.629259040173681</v>
      </c>
    </row>
    <row r="162" spans="1:4" x14ac:dyDescent="0.25">
      <c r="A162" s="26" t="s">
        <v>69</v>
      </c>
      <c r="B162" s="1">
        <v>3.2440119659141038</v>
      </c>
      <c r="C162" s="1">
        <v>10.58266931626196</v>
      </c>
      <c r="D162" s="1">
        <v>12.243234722293691</v>
      </c>
    </row>
    <row r="163" spans="1:4" x14ac:dyDescent="0.25">
      <c r="A163" s="26" t="s">
        <v>70</v>
      </c>
      <c r="B163" s="1">
        <v>8.6217135949381181</v>
      </c>
      <c r="C163" s="1">
        <v>20.202086230270549</v>
      </c>
      <c r="D163" s="1">
        <v>24.021153951794439</v>
      </c>
    </row>
    <row r="164" spans="1:4" x14ac:dyDescent="0.25">
      <c r="A164" s="26" t="s">
        <v>71</v>
      </c>
      <c r="B164" s="1">
        <v>24.956814895164609</v>
      </c>
      <c r="C164" s="1">
        <v>44.447217212909621</v>
      </c>
      <c r="D164" s="1">
        <v>34.930057726371153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1.128541873612533</v>
      </c>
      <c r="C185" s="1">
        <v>1.589002191740466</v>
      </c>
      <c r="D185" s="1">
        <v>3.2242545259338349</v>
      </c>
    </row>
    <row r="186" spans="1:4" ht="30" x14ac:dyDescent="0.25">
      <c r="A186" s="14" t="s">
        <v>86</v>
      </c>
      <c r="B186" s="1">
        <v>1.079652620955869</v>
      </c>
      <c r="C186" s="1">
        <v>1.5481942605718439</v>
      </c>
      <c r="D186" s="1">
        <v>3.157521997816644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R218"/>
  <sheetViews>
    <sheetView topLeftCell="A34"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 min="8" max="8" width="21.28515625" customWidth="1"/>
  </cols>
  <sheetData>
    <row r="1" spans="1:8" ht="23.1" customHeight="1" x14ac:dyDescent="0.3">
      <c r="A1" s="298" t="s">
        <v>0</v>
      </c>
      <c r="B1" s="299"/>
      <c r="C1" s="299"/>
      <c r="D1" s="299"/>
    </row>
    <row r="2" spans="1:8" x14ac:dyDescent="0.25">
      <c r="A2" s="26" t="s">
        <v>1</v>
      </c>
      <c r="B2" s="30">
        <v>6204201</v>
      </c>
      <c r="C2" s="8"/>
      <c r="D2" s="9"/>
    </row>
    <row r="3" spans="1:8" x14ac:dyDescent="0.25">
      <c r="A3" s="26" t="s">
        <v>2</v>
      </c>
      <c r="B3" s="34">
        <v>4030006626972</v>
      </c>
      <c r="C3" s="23"/>
      <c r="D3" s="24"/>
    </row>
    <row r="4" spans="1:8" ht="31.35" customHeight="1" x14ac:dyDescent="0.25">
      <c r="A4" s="26" t="s">
        <v>3</v>
      </c>
      <c r="B4" s="324" t="s">
        <v>481</v>
      </c>
      <c r="C4" s="305"/>
      <c r="D4" s="306"/>
    </row>
    <row r="5" spans="1:8" x14ac:dyDescent="0.25">
      <c r="A5" s="26" t="s">
        <v>5</v>
      </c>
      <c r="B5" s="4" t="s">
        <v>846</v>
      </c>
      <c r="C5" s="23" t="s">
        <v>1780</v>
      </c>
      <c r="D5" s="24" t="s">
        <v>526</v>
      </c>
      <c r="H5" s="73"/>
    </row>
    <row r="6" spans="1:8" x14ac:dyDescent="0.25">
      <c r="A6" s="26" t="s">
        <v>9</v>
      </c>
      <c r="B6" s="32"/>
      <c r="C6" s="16"/>
      <c r="D6" s="29"/>
    </row>
    <row r="7" spans="1:8" x14ac:dyDescent="0.25">
      <c r="A7" s="26" t="s">
        <v>10</v>
      </c>
      <c r="B7" s="73">
        <v>39155.668055555558</v>
      </c>
      <c r="C7" s="16"/>
      <c r="D7" s="29"/>
    </row>
    <row r="8" spans="1:8" x14ac:dyDescent="0.25">
      <c r="A8" s="26" t="s">
        <v>11</v>
      </c>
      <c r="B8" s="4" t="s">
        <v>1781</v>
      </c>
      <c r="C8" s="23"/>
      <c r="D8" s="24"/>
    </row>
    <row r="9" spans="1:8" x14ac:dyDescent="0.25">
      <c r="A9" s="26" t="s">
        <v>13</v>
      </c>
      <c r="B9" s="4" t="s">
        <v>14</v>
      </c>
      <c r="C9" s="23"/>
      <c r="D9" s="24"/>
    </row>
    <row r="10" spans="1:8" x14ac:dyDescent="0.25">
      <c r="A10" s="26" t="s">
        <v>15</v>
      </c>
      <c r="B10" s="4" t="s">
        <v>515</v>
      </c>
      <c r="C10" s="23"/>
      <c r="D10" s="24"/>
    </row>
    <row r="11" spans="1:8" x14ac:dyDescent="0.25">
      <c r="A11" s="26" t="s">
        <v>17</v>
      </c>
      <c r="B11" s="4" t="s">
        <v>516</v>
      </c>
      <c r="C11" s="23"/>
      <c r="D11" s="24"/>
    </row>
    <row r="12" spans="1:8" x14ac:dyDescent="0.25">
      <c r="A12" s="26" t="s">
        <v>19</v>
      </c>
      <c r="B12" s="47">
        <v>152952</v>
      </c>
      <c r="C12" s="16"/>
      <c r="D12" s="29"/>
    </row>
    <row r="13" spans="1:8" x14ac:dyDescent="0.25">
      <c r="A13" s="26" t="s">
        <v>20</v>
      </c>
      <c r="B13" s="4" t="s">
        <v>541</v>
      </c>
      <c r="C13" s="23"/>
      <c r="D13" s="24"/>
    </row>
    <row r="14" spans="1:8" x14ac:dyDescent="0.25">
      <c r="A14" s="26" t="s">
        <v>22</v>
      </c>
      <c r="B14" s="4" t="s">
        <v>1782</v>
      </c>
      <c r="C14" s="23"/>
      <c r="D14" s="24"/>
    </row>
    <row r="15" spans="1:8" x14ac:dyDescent="0.25">
      <c r="A15" s="26" t="s">
        <v>24</v>
      </c>
      <c r="B15" s="4" t="s">
        <v>482</v>
      </c>
      <c r="C15" s="23"/>
      <c r="D15" s="24"/>
    </row>
    <row r="16" spans="1:8" x14ac:dyDescent="0.25">
      <c r="A16" s="26" t="s">
        <v>26</v>
      </c>
      <c r="B16" s="47">
        <v>152952</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1783</v>
      </c>
      <c r="C21" s="25" t="s">
        <v>1784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524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4.927672734397941</v>
      </c>
      <c r="C53" s="1">
        <v>11.63715088355152</v>
      </c>
      <c r="D53" s="1">
        <v>11.81346533659204</v>
      </c>
    </row>
    <row r="54" spans="1:4" x14ac:dyDescent="0.25">
      <c r="A54" s="26" t="s">
        <v>69</v>
      </c>
      <c r="B54" s="1">
        <v>-29.700654785371508</v>
      </c>
      <c r="C54" s="1">
        <v>-22.374649041891551</v>
      </c>
      <c r="D54" s="1">
        <v>-62.831195846971667</v>
      </c>
    </row>
    <row r="55" spans="1:4" x14ac:dyDescent="0.25">
      <c r="A55" s="26" t="s">
        <v>70</v>
      </c>
      <c r="B55" s="1">
        <v>5.0067458373545248</v>
      </c>
      <c r="C55" s="1">
        <v>15.925089705689929</v>
      </c>
      <c r="D55" s="1">
        <v>10.033689089991819</v>
      </c>
    </row>
    <row r="56" spans="1:4" x14ac:dyDescent="0.25">
      <c r="A56" s="26" t="s">
        <v>71</v>
      </c>
      <c r="B56" s="1">
        <v>84.365040232592705</v>
      </c>
      <c r="C56" s="1">
        <v>73.897215712315003</v>
      </c>
      <c r="D56" s="1">
        <v>37.614609865320062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1.5385215236234879</v>
      </c>
      <c r="C59" s="1">
        <v>1.903060505347657</v>
      </c>
      <c r="D59" s="1">
        <v>1.673996118584347</v>
      </c>
    </row>
    <row r="60" spans="1:4" ht="30" x14ac:dyDescent="0.25">
      <c r="A60" s="14" t="s">
        <v>75</v>
      </c>
      <c r="B60" s="1">
        <v>3.7228182371012069</v>
      </c>
      <c r="C60" s="1">
        <v>2.40591462298047</v>
      </c>
      <c r="D60" s="1">
        <v>1.6869107541522921</v>
      </c>
    </row>
    <row r="61" spans="1:4" x14ac:dyDescent="0.25">
      <c r="A61" s="13" t="s">
        <v>76</v>
      </c>
      <c r="B61" s="1"/>
      <c r="C61" s="1"/>
      <c r="D61" s="1"/>
    </row>
    <row r="62" spans="1:4" ht="32.1" customHeight="1" x14ac:dyDescent="0.25">
      <c r="A62" s="26" t="s">
        <v>77</v>
      </c>
      <c r="B62" s="1">
        <v>0.13736507918425009</v>
      </c>
      <c r="C62" s="1">
        <v>0.1058155986750865</v>
      </c>
      <c r="D62" s="1">
        <v>0.14210089046900601</v>
      </c>
    </row>
    <row r="63" spans="1:4" ht="32.1" customHeight="1" x14ac:dyDescent="0.25">
      <c r="A63" s="14" t="s">
        <v>78</v>
      </c>
      <c r="B63" s="1">
        <v>2.3146392504029838</v>
      </c>
      <c r="C63" s="1">
        <v>0.49101626838728413</v>
      </c>
      <c r="D63" s="1">
        <v>0.5327122964013028</v>
      </c>
    </row>
    <row r="64" spans="1:4" ht="32.1" customHeight="1" x14ac:dyDescent="0.25">
      <c r="A64" s="14" t="s">
        <v>79</v>
      </c>
      <c r="B64" s="1">
        <v>-0.60947426910212643</v>
      </c>
      <c r="C64" s="1">
        <v>-0.42897857421352892</v>
      </c>
      <c r="D64" s="1">
        <v>-0.29291988554211001</v>
      </c>
    </row>
    <row r="65" spans="1:4" ht="30" x14ac:dyDescent="0.25">
      <c r="A65" s="14" t="s">
        <v>80</v>
      </c>
      <c r="B65" s="1" t="e">
        <v>#DIV/0!</v>
      </c>
      <c r="C65" s="1">
        <v>-1140.993015635778</v>
      </c>
      <c r="D65" s="1" t="e">
        <v>#DIV/0!</v>
      </c>
    </row>
    <row r="66" spans="1:4" x14ac:dyDescent="0.25">
      <c r="A66" s="13" t="s">
        <v>81</v>
      </c>
      <c r="B66" s="1"/>
      <c r="C66" s="1"/>
      <c r="D66" s="1"/>
    </row>
    <row r="67" spans="1:4" ht="32.1" customHeight="1" x14ac:dyDescent="0.25">
      <c r="A67" s="26" t="s">
        <v>82</v>
      </c>
      <c r="B67" s="1">
        <v>1.054420781111659</v>
      </c>
      <c r="C67" s="1">
        <v>1.1067649116424869</v>
      </c>
      <c r="D67" s="1">
        <v>1.072550381240793</v>
      </c>
    </row>
    <row r="68" spans="1:4" ht="30" x14ac:dyDescent="0.25">
      <c r="A68" s="14" t="s">
        <v>83</v>
      </c>
      <c r="B68" s="1" t="e">
        <v>#DIV/0!</v>
      </c>
      <c r="C68" s="1">
        <v>0.40423085766842948</v>
      </c>
      <c r="D68" s="1" t="e">
        <v>#DIV/0!</v>
      </c>
    </row>
    <row r="69" spans="1:4" ht="32.1" customHeight="1" x14ac:dyDescent="0.25">
      <c r="A69" s="13" t="s">
        <v>84</v>
      </c>
      <c r="B69" s="1"/>
      <c r="C69" s="1"/>
      <c r="D69" s="1"/>
    </row>
    <row r="70" spans="1:4" ht="32.1" customHeight="1" x14ac:dyDescent="0.25">
      <c r="A70" s="14" t="s">
        <v>85</v>
      </c>
      <c r="B70" s="1">
        <v>5.0650303298815578</v>
      </c>
      <c r="C70" s="1">
        <v>6.9551580581068144</v>
      </c>
      <c r="D70" s="1">
        <v>4.4689325145454184</v>
      </c>
    </row>
    <row r="71" spans="1:4" s="16" customFormat="1" ht="30" x14ac:dyDescent="0.25">
      <c r="A71" s="14" t="s">
        <v>86</v>
      </c>
      <c r="B71" s="1">
        <v>5.0562716617152059</v>
      </c>
      <c r="C71" s="1">
        <v>6.9443806964123036</v>
      </c>
      <c r="D71" s="1">
        <v>4.4689325145454184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124862594</v>
      </c>
      <c r="C78" s="2">
        <v>177421460</v>
      </c>
      <c r="D78" s="2">
        <v>142600520</v>
      </c>
    </row>
    <row r="79" spans="1:4" x14ac:dyDescent="0.25">
      <c r="A79" s="26" t="s">
        <v>92</v>
      </c>
      <c r="B79" s="2">
        <v>-37085008</v>
      </c>
      <c r="C79" s="2">
        <v>-39697429</v>
      </c>
      <c r="D79" s="2">
        <v>-89597612</v>
      </c>
    </row>
    <row r="80" spans="1:4" x14ac:dyDescent="0.25">
      <c r="A80" s="26" t="s">
        <v>93</v>
      </c>
      <c r="B80" s="2">
        <v>8873620</v>
      </c>
      <c r="C80" s="2">
        <v>23159951</v>
      </c>
      <c r="D80" s="2">
        <v>16846063</v>
      </c>
    </row>
    <row r="81" spans="1:4" x14ac:dyDescent="0.25">
      <c r="A81" s="26" t="s">
        <v>94</v>
      </c>
      <c r="B81" s="2">
        <v>6152820</v>
      </c>
      <c r="C81" s="2">
        <v>20646803</v>
      </c>
      <c r="D81" s="2">
        <v>16846063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122890600</v>
      </c>
      <c r="C85" s="2">
        <v>129649524</v>
      </c>
      <c r="D85" s="2">
        <v>167895007</v>
      </c>
    </row>
    <row r="86" spans="1:4" x14ac:dyDescent="0.25">
      <c r="A86" s="26" t="s">
        <v>98</v>
      </c>
      <c r="B86" s="2">
        <v>16880877</v>
      </c>
      <c r="C86" s="2">
        <v>13718942</v>
      </c>
      <c r="D86" s="2">
        <v>23858030</v>
      </c>
    </row>
    <row r="87" spans="1:4" x14ac:dyDescent="0.25">
      <c r="A87" s="26" t="s">
        <v>99</v>
      </c>
      <c r="B87" s="2">
        <v>7293092</v>
      </c>
      <c r="C87" s="2">
        <v>27939893</v>
      </c>
      <c r="D87" s="2">
        <v>44785957</v>
      </c>
    </row>
    <row r="88" spans="1:4" x14ac:dyDescent="0.25">
      <c r="A88" s="26" t="s">
        <v>100</v>
      </c>
      <c r="B88" s="2">
        <v>122890600</v>
      </c>
      <c r="C88" s="2">
        <v>129649524</v>
      </c>
      <c r="D88" s="2">
        <v>167895007</v>
      </c>
    </row>
    <row r="89" spans="1:4" x14ac:dyDescent="0.25">
      <c r="A89" s="26" t="s">
        <v>101</v>
      </c>
      <c r="B89" s="2">
        <v>106009723</v>
      </c>
      <c r="C89" s="2">
        <v>115930582</v>
      </c>
      <c r="D89" s="2">
        <v>144036977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16880877</v>
      </c>
      <c r="C95" s="2">
        <v>13718942</v>
      </c>
      <c r="D95" s="2">
        <v>23858030</v>
      </c>
    </row>
    <row r="96" spans="1:4" x14ac:dyDescent="0.25">
      <c r="A96" s="41" t="s">
        <v>105</v>
      </c>
      <c r="B96" s="2">
        <v>-27697440</v>
      </c>
      <c r="C96" s="2">
        <v>-31980483</v>
      </c>
      <c r="D96" s="2">
        <v>-81448994</v>
      </c>
    </row>
    <row r="97" spans="1:4" x14ac:dyDescent="0.25">
      <c r="A97" s="41" t="s">
        <v>106</v>
      </c>
      <c r="B97" s="33">
        <v>-0.60947426910212643</v>
      </c>
      <c r="C97" s="33">
        <v>-0.42897857421352892</v>
      </c>
      <c r="D97" s="33">
        <v>-0.29291988554211001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16880877</v>
      </c>
      <c r="C118" s="2">
        <v>13718942</v>
      </c>
      <c r="D118" s="2">
        <v>23858030</v>
      </c>
    </row>
    <row r="119" spans="1:4" x14ac:dyDescent="0.25">
      <c r="A119" s="26" t="s">
        <v>108</v>
      </c>
      <c r="B119" s="2">
        <v>170760917</v>
      </c>
      <c r="C119" s="2">
        <v>240299568</v>
      </c>
      <c r="D119" s="2">
        <v>249044195</v>
      </c>
    </row>
    <row r="136" spans="1:4" x14ac:dyDescent="0.25">
      <c r="A136" s="3" t="s">
        <v>109</v>
      </c>
    </row>
    <row r="138" spans="1:4" x14ac:dyDescent="0.25">
      <c r="A138" s="25"/>
      <c r="B138" s="12">
        <v>2023</v>
      </c>
      <c r="C138" s="12">
        <v>2024</v>
      </c>
      <c r="D138" s="12">
        <v>2025</v>
      </c>
    </row>
    <row r="139" spans="1:4" ht="32.1" customHeight="1" x14ac:dyDescent="0.25">
      <c r="A139" s="26" t="s">
        <v>77</v>
      </c>
      <c r="B139" s="1">
        <v>0.13736507918425009</v>
      </c>
      <c r="C139" s="1">
        <v>0.1058155986750865</v>
      </c>
      <c r="D139" s="1">
        <v>0.14210089046900601</v>
      </c>
    </row>
    <row r="140" spans="1:4" ht="30" x14ac:dyDescent="0.25">
      <c r="A140" s="14" t="s">
        <v>78</v>
      </c>
      <c r="B140" s="1">
        <v>2.3146392504029838</v>
      </c>
      <c r="C140" s="1">
        <v>0.49101626838728413</v>
      </c>
      <c r="D140" s="1">
        <v>0.5327122964013028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4.927672734397941</v>
      </c>
      <c r="C161" s="1">
        <v>11.63715088355152</v>
      </c>
      <c r="D161" s="1">
        <v>11.81346533659204</v>
      </c>
    </row>
    <row r="162" spans="1:4" x14ac:dyDescent="0.25">
      <c r="A162" s="26" t="s">
        <v>69</v>
      </c>
      <c r="B162" s="1">
        <v>-29.700654785371508</v>
      </c>
      <c r="C162" s="1">
        <v>-22.374649041891551</v>
      </c>
      <c r="D162" s="1">
        <v>-62.831195846971667</v>
      </c>
    </row>
    <row r="163" spans="1:4" x14ac:dyDescent="0.25">
      <c r="A163" s="26" t="s">
        <v>70</v>
      </c>
      <c r="B163" s="1">
        <v>5.0067458373545248</v>
      </c>
      <c r="C163" s="1">
        <v>15.925089705689929</v>
      </c>
      <c r="D163" s="1">
        <v>10.033689089991819</v>
      </c>
    </row>
    <row r="164" spans="1:4" x14ac:dyDescent="0.25">
      <c r="A164" s="26" t="s">
        <v>71</v>
      </c>
      <c r="B164" s="1">
        <v>84.365040232592705</v>
      </c>
      <c r="C164" s="1">
        <v>73.897215712315003</v>
      </c>
      <c r="D164" s="1">
        <v>37.614609865320062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5.0650303298815578</v>
      </c>
      <c r="C185" s="1">
        <v>6.9551580581068144</v>
      </c>
      <c r="D185" s="1">
        <v>4.4689325145454184</v>
      </c>
    </row>
    <row r="186" spans="1:4" ht="30" x14ac:dyDescent="0.25">
      <c r="A186" s="14" t="s">
        <v>86</v>
      </c>
      <c r="B186" s="1">
        <v>5.0562716617152059</v>
      </c>
      <c r="C186" s="1">
        <v>6.9443806964123036</v>
      </c>
      <c r="D186" s="1">
        <v>4.4689325145454184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807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100-000000000000}"/>
  </hyperlinks>
  <pageMargins left="0.75" right="0.75" top="1" bottom="1" header="0.5" footer="0.5"/>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R218"/>
  <sheetViews>
    <sheetView zoomScaleNormal="100" workbookViewId="0">
      <selection activeCell="H15" sqref="H15"/>
    </sheetView>
  </sheetViews>
  <sheetFormatPr defaultColWidth="8.85546875" defaultRowHeight="15" x14ac:dyDescent="0.25"/>
  <cols>
    <col min="1" max="1" width="41.42578125" customWidth="1"/>
    <col min="2" max="2" width="16.140625" customWidth="1"/>
    <col min="3" max="3" width="17.7109375" customWidth="1"/>
    <col min="4" max="4" width="15.7109375" customWidth="1"/>
  </cols>
  <sheetData>
    <row r="1" spans="1:4" ht="23.1" customHeight="1" x14ac:dyDescent="0.3">
      <c r="A1" s="298" t="s">
        <v>0</v>
      </c>
      <c r="B1" s="299"/>
      <c r="C1" s="299"/>
      <c r="D1" s="299"/>
    </row>
    <row r="2" spans="1:4" x14ac:dyDescent="0.25">
      <c r="A2" s="26" t="s">
        <v>1</v>
      </c>
      <c r="B2" s="30">
        <v>6533191</v>
      </c>
      <c r="C2" s="8"/>
      <c r="D2" s="9"/>
    </row>
    <row r="3" spans="1:4" x14ac:dyDescent="0.25">
      <c r="A3" s="26" t="s">
        <v>2</v>
      </c>
      <c r="B3" s="34">
        <v>4080009506800</v>
      </c>
      <c r="C3" s="23"/>
      <c r="D3" s="24"/>
    </row>
    <row r="4" spans="1:4" ht="31.35" customHeight="1" x14ac:dyDescent="0.25">
      <c r="A4" s="26" t="s">
        <v>3</v>
      </c>
      <c r="B4" s="324" t="s">
        <v>483</v>
      </c>
      <c r="C4" s="305"/>
      <c r="D4" s="306"/>
    </row>
    <row r="5" spans="1:4" x14ac:dyDescent="0.25">
      <c r="A5" s="26" t="s">
        <v>5</v>
      </c>
      <c r="B5" s="4" t="s">
        <v>846</v>
      </c>
      <c r="C5" s="23" t="s">
        <v>847</v>
      </c>
      <c r="D5" s="24" t="s">
        <v>527</v>
      </c>
    </row>
    <row r="6" spans="1:4" x14ac:dyDescent="0.25">
      <c r="A6" s="26" t="s">
        <v>9</v>
      </c>
      <c r="B6" s="32"/>
      <c r="C6" s="16"/>
      <c r="D6" s="29"/>
    </row>
    <row r="7" spans="1:4" x14ac:dyDescent="0.25">
      <c r="A7" s="26" t="s">
        <v>10</v>
      </c>
      <c r="B7" s="67">
        <v>40115.655555555553</v>
      </c>
      <c r="C7" s="16"/>
      <c r="D7" s="29"/>
    </row>
    <row r="8" spans="1:4" x14ac:dyDescent="0.25">
      <c r="A8" s="26" t="s">
        <v>11</v>
      </c>
      <c r="B8" s="4" t="s">
        <v>1785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154000</v>
      </c>
      <c r="C12" s="16"/>
      <c r="D12" s="29"/>
    </row>
    <row r="13" spans="1:4" x14ac:dyDescent="0.25">
      <c r="A13" s="26" t="s">
        <v>20</v>
      </c>
      <c r="B13" s="4" t="s">
        <v>541</v>
      </c>
      <c r="C13" s="23"/>
      <c r="D13" s="24"/>
    </row>
    <row r="14" spans="1:4" x14ac:dyDescent="0.25">
      <c r="A14" s="26" t="s">
        <v>22</v>
      </c>
      <c r="B14" s="4" t="s">
        <v>839</v>
      </c>
      <c r="C14" s="23"/>
      <c r="D14" s="24"/>
    </row>
    <row r="15" spans="1:4" x14ac:dyDescent="0.25">
      <c r="A15" s="26" t="s">
        <v>24</v>
      </c>
      <c r="B15" s="4" t="s">
        <v>484</v>
      </c>
      <c r="C15" s="23"/>
      <c r="D15" s="24"/>
    </row>
    <row r="16" spans="1:4" x14ac:dyDescent="0.25">
      <c r="A16" s="26" t="s">
        <v>26</v>
      </c>
      <c r="B16" s="47">
        <v>154000</v>
      </c>
      <c r="C16" s="16"/>
      <c r="D16" s="29"/>
    </row>
    <row r="17" spans="1:4" x14ac:dyDescent="0.25">
      <c r="A17" s="26" t="s">
        <v>27</v>
      </c>
      <c r="B17" s="4" t="s">
        <v>541</v>
      </c>
      <c r="C17" s="23"/>
      <c r="D17" s="24"/>
    </row>
    <row r="18" spans="1:4" ht="27.6" customHeight="1" x14ac:dyDescent="0.25">
      <c r="A18" s="26" t="s">
        <v>28</v>
      </c>
      <c r="B18" s="5" t="s">
        <v>1786</v>
      </c>
      <c r="C18" s="310" t="s">
        <v>1787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1788</v>
      </c>
      <c r="C21" s="25" t="s">
        <v>1789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5.1526649210643702</v>
      </c>
      <c r="C53" s="1">
        <v>2.3073919809603129</v>
      </c>
      <c r="D53" s="1">
        <v>1.1148809016192269</v>
      </c>
    </row>
    <row r="54" spans="1:4" x14ac:dyDescent="0.25">
      <c r="A54" s="26" t="s">
        <v>69</v>
      </c>
      <c r="B54" s="1">
        <v>-13.1125093547817</v>
      </c>
      <c r="C54" s="1">
        <v>-2.1451662910170022</v>
      </c>
      <c r="D54" s="1">
        <v>-5.2593552169129598</v>
      </c>
    </row>
    <row r="55" spans="1:4" x14ac:dyDescent="0.25">
      <c r="A55" s="26" t="s">
        <v>70</v>
      </c>
      <c r="B55" s="1">
        <v>0.78369957201035301</v>
      </c>
      <c r="C55" s="1">
        <v>0.37482408319407751</v>
      </c>
      <c r="D55" s="1">
        <v>0.1989088073086128</v>
      </c>
    </row>
    <row r="56" spans="1:4" x14ac:dyDescent="0.25">
      <c r="A56" s="26" t="s">
        <v>71</v>
      </c>
      <c r="B56" s="1">
        <v>2.477633289698121</v>
      </c>
      <c r="C56" s="1">
        <v>1.175211357386891</v>
      </c>
      <c r="D56" s="1">
        <v>0.61426539943303826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0.1565859073143224</v>
      </c>
      <c r="C59" s="1">
        <v>0.17014525010465459</v>
      </c>
      <c r="D59" s="1">
        <v>0.1885189774933414</v>
      </c>
    </row>
    <row r="60" spans="1:4" ht="30" x14ac:dyDescent="0.25">
      <c r="A60" s="14" t="s">
        <v>75</v>
      </c>
      <c r="B60" s="1">
        <v>2.3553873934722902</v>
      </c>
      <c r="C60" s="1">
        <v>1.248724074858427</v>
      </c>
      <c r="D60" s="1">
        <v>1.32453373794491</v>
      </c>
    </row>
    <row r="61" spans="1:4" x14ac:dyDescent="0.25">
      <c r="A61" s="13" t="s">
        <v>76</v>
      </c>
      <c r="B61" s="1"/>
      <c r="C61" s="1"/>
      <c r="D61" s="1"/>
    </row>
    <row r="62" spans="1:4" ht="32.1" customHeight="1" x14ac:dyDescent="0.25">
      <c r="A62" s="26" t="s">
        <v>77</v>
      </c>
      <c r="B62" s="1">
        <v>8.9761290144788161E-2</v>
      </c>
      <c r="C62" s="1">
        <v>9.2231506125271159E-2</v>
      </c>
      <c r="D62" s="1">
        <v>8.4848086195207645E-2</v>
      </c>
    </row>
    <row r="63" spans="1:4" ht="32.1" customHeight="1" x14ac:dyDescent="0.25">
      <c r="A63" s="14" t="s">
        <v>78</v>
      </c>
      <c r="B63" s="1">
        <v>0.28377654975424832</v>
      </c>
      <c r="C63" s="1">
        <v>0.289179693534244</v>
      </c>
      <c r="D63" s="1">
        <v>0.26202582109380179</v>
      </c>
    </row>
    <row r="64" spans="1:4" ht="32.1" customHeight="1" x14ac:dyDescent="0.25">
      <c r="A64" s="14" t="s">
        <v>79</v>
      </c>
      <c r="B64" s="1">
        <v>-2302.6370526237379</v>
      </c>
      <c r="C64" s="1">
        <v>5.367822846433481</v>
      </c>
      <c r="D64" s="1">
        <v>7.5422860820984923</v>
      </c>
    </row>
    <row r="65" spans="1:4" ht="30" x14ac:dyDescent="0.25">
      <c r="A65" s="14" t="s">
        <v>80</v>
      </c>
      <c r="B65" s="1">
        <v>-155.34273226886191</v>
      </c>
      <c r="C65" s="1">
        <v>-10.162967557110999</v>
      </c>
      <c r="D65" s="1">
        <v>-22.413296536045589</v>
      </c>
    </row>
    <row r="66" spans="1:4" x14ac:dyDescent="0.25">
      <c r="A66" s="13" t="s">
        <v>81</v>
      </c>
      <c r="B66" s="1"/>
      <c r="C66" s="1"/>
      <c r="D66" s="1"/>
    </row>
    <row r="67" spans="1:4" ht="32.1" customHeight="1" x14ac:dyDescent="0.25">
      <c r="A67" s="26" t="s">
        <v>82</v>
      </c>
      <c r="B67" s="1">
        <v>0.90997864611801804</v>
      </c>
      <c r="C67" s="1">
        <v>1.0235969649506069</v>
      </c>
      <c r="D67" s="1">
        <v>1.008389898823163</v>
      </c>
    </row>
    <row r="68" spans="1:4" ht="30" x14ac:dyDescent="0.25">
      <c r="A68" s="14" t="s">
        <v>83</v>
      </c>
      <c r="B68" s="1">
        <v>16.932475377123449</v>
      </c>
      <c r="C68" s="1">
        <v>1.2623306508418619</v>
      </c>
      <c r="D68" s="1">
        <v>1.4569703512537899</v>
      </c>
    </row>
    <row r="69" spans="1:4" ht="32.1" customHeight="1" x14ac:dyDescent="0.25">
      <c r="A69" s="13" t="s">
        <v>84</v>
      </c>
      <c r="B69" s="1"/>
      <c r="C69" s="1"/>
      <c r="D69" s="1"/>
    </row>
    <row r="70" spans="1:4" ht="32.1" customHeight="1" x14ac:dyDescent="0.25">
      <c r="A70" s="14" t="s">
        <v>85</v>
      </c>
      <c r="B70" s="1">
        <v>1.768269116867635</v>
      </c>
      <c r="C70" s="1">
        <v>1.665833516397081</v>
      </c>
      <c r="D70" s="1">
        <v>1.7491664817682611</v>
      </c>
    </row>
    <row r="71" spans="1:4" s="16" customFormat="1" ht="30" x14ac:dyDescent="0.25">
      <c r="A71" s="14" t="s">
        <v>86</v>
      </c>
      <c r="B71" s="1">
        <v>1.70877920152978</v>
      </c>
      <c r="C71" s="1">
        <v>1.608039187231918</v>
      </c>
      <c r="D71" s="1">
        <v>1.687932188300389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209529208</v>
      </c>
      <c r="C78" s="2">
        <v>224578487</v>
      </c>
      <c r="D78" s="2">
        <v>244442702</v>
      </c>
    </row>
    <row r="79" spans="1:4" x14ac:dyDescent="0.25">
      <c r="A79" s="26" t="s">
        <v>92</v>
      </c>
      <c r="B79" s="2">
        <v>-27474537</v>
      </c>
      <c r="C79" s="2">
        <v>-4817582</v>
      </c>
      <c r="D79" s="2">
        <v>-12856110</v>
      </c>
    </row>
    <row r="80" spans="1:4" x14ac:dyDescent="0.25">
      <c r="A80" s="26" t="s">
        <v>93</v>
      </c>
      <c r="B80" s="2">
        <v>16446428</v>
      </c>
      <c r="C80" s="2">
        <v>8666157</v>
      </c>
      <c r="D80" s="2">
        <v>6752251</v>
      </c>
    </row>
    <row r="81" spans="1:4" x14ac:dyDescent="0.25">
      <c r="A81" s="26" t="s">
        <v>94</v>
      </c>
      <c r="B81" s="2">
        <v>10796338</v>
      </c>
      <c r="C81" s="2">
        <v>5181906</v>
      </c>
      <c r="D81" s="2">
        <v>2725245</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1377611828</v>
      </c>
      <c r="C85" s="2">
        <v>1382490142</v>
      </c>
      <c r="D85" s="2">
        <v>1370097703</v>
      </c>
    </row>
    <row r="86" spans="1:4" x14ac:dyDescent="0.25">
      <c r="A86" s="26" t="s">
        <v>98</v>
      </c>
      <c r="B86" s="2">
        <v>123656215</v>
      </c>
      <c r="C86" s="2">
        <v>127509148</v>
      </c>
      <c r="D86" s="2">
        <v>116250168</v>
      </c>
    </row>
    <row r="87" spans="1:4" x14ac:dyDescent="0.25">
      <c r="A87" s="26" t="s">
        <v>99</v>
      </c>
      <c r="B87" s="2">
        <v>435752056</v>
      </c>
      <c r="C87" s="2">
        <v>440933962</v>
      </c>
      <c r="D87" s="2">
        <v>443659207</v>
      </c>
    </row>
    <row r="88" spans="1:4" x14ac:dyDescent="0.25">
      <c r="A88" s="26" t="s">
        <v>100</v>
      </c>
      <c r="B88" s="2">
        <v>1377611828</v>
      </c>
      <c r="C88" s="2">
        <v>1382490142</v>
      </c>
      <c r="D88" s="2">
        <v>1370097703</v>
      </c>
    </row>
    <row r="89" spans="1:4" x14ac:dyDescent="0.25">
      <c r="A89" s="26" t="s">
        <v>101</v>
      </c>
      <c r="B89" s="2">
        <v>1253955613</v>
      </c>
      <c r="C89" s="2">
        <v>1254980994</v>
      </c>
      <c r="D89" s="2">
        <v>1253847535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123656215</v>
      </c>
      <c r="C95" s="2">
        <v>127509148</v>
      </c>
      <c r="D95" s="2">
        <v>116250168</v>
      </c>
    </row>
    <row r="96" spans="1:4" x14ac:dyDescent="0.25">
      <c r="A96" s="41" t="s">
        <v>105</v>
      </c>
      <c r="B96" s="2">
        <v>-53702</v>
      </c>
      <c r="C96" s="2">
        <v>23754351</v>
      </c>
      <c r="D96" s="2">
        <v>15413121</v>
      </c>
    </row>
    <row r="97" spans="1:4" x14ac:dyDescent="0.25">
      <c r="A97" s="41" t="s">
        <v>106</v>
      </c>
      <c r="B97" s="33">
        <v>-2302.6370526237379</v>
      </c>
      <c r="C97" s="33">
        <v>5.367822846433481</v>
      </c>
      <c r="D97" s="33">
        <v>7.5422860820984923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123656215</v>
      </c>
      <c r="C118" s="2">
        <v>127509148</v>
      </c>
      <c r="D118" s="2">
        <v>116250168</v>
      </c>
    </row>
    <row r="119" spans="1:4" x14ac:dyDescent="0.25">
      <c r="A119" s="26" t="s">
        <v>108</v>
      </c>
      <c r="B119" s="2">
        <v>215668347</v>
      </c>
      <c r="C119" s="2">
        <v>234809120</v>
      </c>
      <c r="D119" s="2">
        <v>259457523</v>
      </c>
    </row>
    <row r="136" spans="1:4" x14ac:dyDescent="0.25">
      <c r="A136" s="3" t="s">
        <v>109</v>
      </c>
    </row>
    <row r="138" spans="1:4" x14ac:dyDescent="0.25">
      <c r="A138" s="25"/>
      <c r="B138" s="12">
        <v>2023</v>
      </c>
      <c r="C138" s="12">
        <v>2024</v>
      </c>
      <c r="D138" s="12">
        <v>2025</v>
      </c>
    </row>
    <row r="139" spans="1:4" ht="32.1" customHeight="1" x14ac:dyDescent="0.25">
      <c r="A139" s="26" t="s">
        <v>77</v>
      </c>
      <c r="B139" s="1">
        <v>8.9761290144788161E-2</v>
      </c>
      <c r="C139" s="1">
        <v>9.2231506125271159E-2</v>
      </c>
      <c r="D139" s="1">
        <v>8.4848086195207645E-2</v>
      </c>
    </row>
    <row r="140" spans="1:4" ht="30" x14ac:dyDescent="0.25">
      <c r="A140" s="14" t="s">
        <v>78</v>
      </c>
      <c r="B140" s="1">
        <v>0.28377654975424832</v>
      </c>
      <c r="C140" s="1">
        <v>0.289179693534244</v>
      </c>
      <c r="D140" s="1">
        <v>0.26202582109380179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5.1526649210643702</v>
      </c>
      <c r="C161" s="1">
        <v>2.3073919809603129</v>
      </c>
      <c r="D161" s="1">
        <v>1.1148809016192269</v>
      </c>
    </row>
    <row r="162" spans="1:4" x14ac:dyDescent="0.25">
      <c r="A162" s="26" t="s">
        <v>69</v>
      </c>
      <c r="B162" s="1">
        <v>-13.1125093547817</v>
      </c>
      <c r="C162" s="1">
        <v>-2.1451662910170022</v>
      </c>
      <c r="D162" s="1">
        <v>-5.2593552169129598</v>
      </c>
    </row>
    <row r="163" spans="1:4" x14ac:dyDescent="0.25">
      <c r="A163" s="26" t="s">
        <v>70</v>
      </c>
      <c r="B163" s="1">
        <v>0.78369957201035301</v>
      </c>
      <c r="C163" s="1">
        <v>0.37482408319407751</v>
      </c>
      <c r="D163" s="1">
        <v>0.1989088073086128</v>
      </c>
    </row>
    <row r="164" spans="1:4" x14ac:dyDescent="0.25">
      <c r="A164" s="26" t="s">
        <v>71</v>
      </c>
      <c r="B164" s="1">
        <v>2.477633289698121</v>
      </c>
      <c r="C164" s="1">
        <v>1.175211357386891</v>
      </c>
      <c r="D164" s="1">
        <v>0.61426539943303826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1.768269116867635</v>
      </c>
      <c r="C185" s="1">
        <v>1.665833516397081</v>
      </c>
      <c r="D185" s="1">
        <v>1.7491664817682611</v>
      </c>
    </row>
    <row r="186" spans="1:4" ht="30" x14ac:dyDescent="0.25">
      <c r="A186" s="14" t="s">
        <v>86</v>
      </c>
      <c r="B186" s="1">
        <v>1.70877920152978</v>
      </c>
      <c r="C186" s="1">
        <v>1.608039187231918</v>
      </c>
      <c r="D186" s="1">
        <v>1.687932188300389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ht="46.5" x14ac:dyDescent="0.25">
      <c r="A209" s="252" t="s">
        <v>117</v>
      </c>
      <c r="B209" s="23"/>
      <c r="C209" s="23"/>
      <c r="D209" s="24"/>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2">
    <mergeCell ref="A1:D1"/>
    <mergeCell ref="B36:D36"/>
    <mergeCell ref="B35:D35"/>
    <mergeCell ref="B4:D4"/>
    <mergeCell ref="A208:D208"/>
    <mergeCell ref="C18:D18"/>
    <mergeCell ref="B39:D39"/>
    <mergeCell ref="A42:D42"/>
    <mergeCell ref="A19:D19"/>
    <mergeCell ref="B38:D38"/>
    <mergeCell ref="B37:D37"/>
    <mergeCell ref="A34:D34"/>
    <mergeCell ref="A48:D48"/>
    <mergeCell ref="B40:D40"/>
    <mergeCell ref="B218:D218"/>
    <mergeCell ref="A90:D90"/>
    <mergeCell ref="A75:D75"/>
    <mergeCell ref="B215:D215"/>
    <mergeCell ref="A204:D204"/>
    <mergeCell ref="A203:D203"/>
    <mergeCell ref="B217:D217"/>
    <mergeCell ref="A216:D216"/>
  </mergeCells>
  <pageMargins left="0.75" right="0.75" top="1" bottom="1" header="0.5" footer="0.5"/>
  <pageSetup orientation="portrait"/>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6587178</v>
      </c>
      <c r="C2" s="8"/>
      <c r="D2" s="9"/>
    </row>
    <row r="3" spans="1:4" x14ac:dyDescent="0.25">
      <c r="A3" s="26" t="s">
        <v>2</v>
      </c>
      <c r="B3" s="34">
        <v>4080010511397</v>
      </c>
      <c r="C3" s="23"/>
      <c r="D3" s="24"/>
    </row>
    <row r="4" spans="1:4" ht="31.35" customHeight="1" x14ac:dyDescent="0.25">
      <c r="A4" s="26" t="s">
        <v>3</v>
      </c>
      <c r="B4" s="324" t="s">
        <v>485</v>
      </c>
      <c r="C4" s="305"/>
      <c r="D4" s="306"/>
    </row>
    <row r="5" spans="1:4" x14ac:dyDescent="0.25">
      <c r="A5" s="26" t="s">
        <v>5</v>
      </c>
      <c r="B5" s="4" t="s">
        <v>846</v>
      </c>
      <c r="C5" s="23" t="s">
        <v>1790</v>
      </c>
      <c r="D5" s="24" t="s">
        <v>1272</v>
      </c>
    </row>
    <row r="6" spans="1:4" x14ac:dyDescent="0.25">
      <c r="A6" s="26" t="s">
        <v>9</v>
      </c>
      <c r="B6" s="32"/>
      <c r="C6" s="16"/>
      <c r="D6" s="29"/>
    </row>
    <row r="7" spans="1:4" x14ac:dyDescent="0.25">
      <c r="A7" s="26" t="s">
        <v>10</v>
      </c>
      <c r="B7" s="67">
        <v>40315.634722222218</v>
      </c>
      <c r="C7" s="16"/>
      <c r="D7" s="29"/>
    </row>
    <row r="8" spans="1:4" x14ac:dyDescent="0.25">
      <c r="A8" s="26" t="s">
        <v>11</v>
      </c>
      <c r="B8" s="4" t="s">
        <v>1791</v>
      </c>
      <c r="C8" s="23"/>
      <c r="D8" s="24"/>
    </row>
    <row r="9" spans="1:4" x14ac:dyDescent="0.25">
      <c r="A9" s="26" t="s">
        <v>13</v>
      </c>
      <c r="B9" s="4" t="s">
        <v>14</v>
      </c>
      <c r="C9" s="23"/>
      <c r="D9" s="24"/>
    </row>
    <row r="10" spans="1:4" x14ac:dyDescent="0.25">
      <c r="A10" s="26" t="s">
        <v>15</v>
      </c>
      <c r="B10" s="4" t="s">
        <v>703</v>
      </c>
      <c r="C10" s="23"/>
      <c r="D10" s="24"/>
    </row>
    <row r="11" spans="1:4" x14ac:dyDescent="0.25">
      <c r="A11" s="26" t="s">
        <v>17</v>
      </c>
      <c r="B11" s="4" t="s">
        <v>704</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66" t="s">
        <v>1792</v>
      </c>
      <c r="C14" s="23"/>
      <c r="D14" s="24"/>
    </row>
    <row r="15" spans="1:4" ht="38.1" customHeight="1" x14ac:dyDescent="0.25">
      <c r="A15" s="26" t="s">
        <v>24</v>
      </c>
      <c r="B15" s="363" t="s">
        <v>486</v>
      </c>
      <c r="C15" s="301"/>
      <c r="D15" s="302"/>
    </row>
    <row r="16" spans="1:4" x14ac:dyDescent="0.25">
      <c r="A16" s="26" t="s">
        <v>26</v>
      </c>
      <c r="B16" s="32">
        <v>500</v>
      </c>
      <c r="C16" s="16"/>
      <c r="D16" s="29"/>
    </row>
    <row r="17" spans="1:4" x14ac:dyDescent="0.25">
      <c r="A17" s="26" t="s">
        <v>27</v>
      </c>
      <c r="B17" s="4" t="s">
        <v>21</v>
      </c>
      <c r="C17" s="23"/>
      <c r="D17" s="24"/>
    </row>
    <row r="18" spans="1:4" ht="27.6" customHeight="1" x14ac:dyDescent="0.25">
      <c r="A18" s="26" t="s">
        <v>28</v>
      </c>
      <c r="B18" s="5" t="s">
        <v>1109</v>
      </c>
      <c r="C18" s="310" t="s">
        <v>1110</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1793</v>
      </c>
      <c r="C21" s="25" t="s">
        <v>1794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151" t="s">
        <v>1795</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50.040365579562838</v>
      </c>
      <c r="C53" s="1">
        <v>45.837018610773868</v>
      </c>
      <c r="D53" s="1">
        <v>44.653330921637583</v>
      </c>
    </row>
    <row r="54" spans="1:4" x14ac:dyDescent="0.25">
      <c r="A54" s="26" t="s">
        <v>69</v>
      </c>
      <c r="B54" s="1">
        <v>55.600406199514268</v>
      </c>
      <c r="C54" s="1">
        <v>50.930020678637653</v>
      </c>
      <c r="D54" s="1">
        <v>49.413055136387428</v>
      </c>
    </row>
    <row r="55" spans="1:4" x14ac:dyDescent="0.25">
      <c r="A55" s="26" t="s">
        <v>70</v>
      </c>
      <c r="B55" s="1">
        <v>61.307229329693961</v>
      </c>
      <c r="C55" s="1">
        <v>47.080286396365302</v>
      </c>
      <c r="D55" s="1">
        <v>31.67811259522216</v>
      </c>
    </row>
    <row r="56" spans="1:4" x14ac:dyDescent="0.25">
      <c r="A56" s="26" t="s">
        <v>71</v>
      </c>
      <c r="B56" s="1">
        <v>69.749166777716084</v>
      </c>
      <c r="C56" s="1">
        <v>50.563673782609953</v>
      </c>
      <c r="D56" s="1">
        <v>36.285354502620109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1.1770889510660341</v>
      </c>
      <c r="C59" s="1">
        <v>0.90842532479485272</v>
      </c>
      <c r="D59" s="1">
        <v>0.78139834933392227</v>
      </c>
    </row>
    <row r="60" spans="1:4" ht="30" x14ac:dyDescent="0.25">
      <c r="A60" s="14" t="s">
        <v>75</v>
      </c>
      <c r="B60" s="1">
        <v>26.497461214307179</v>
      </c>
      <c r="C60" s="1">
        <v>10.771871054017719</v>
      </c>
      <c r="D60" s="1">
        <v>10.244249217014261</v>
      </c>
    </row>
    <row r="61" spans="1:4" x14ac:dyDescent="0.25">
      <c r="A61" s="13" t="s">
        <v>76</v>
      </c>
      <c r="B61" s="1"/>
      <c r="C61" s="1"/>
      <c r="D61" s="1"/>
    </row>
    <row r="62" spans="1:4" ht="32.1" customHeight="1" x14ac:dyDescent="0.25">
      <c r="A62" s="26" t="s">
        <v>77</v>
      </c>
      <c r="B62" s="1">
        <v>0.121010951943018</v>
      </c>
      <c r="C62" s="1">
        <v>6.8863493141602491E-2</v>
      </c>
      <c r="D62" s="1">
        <v>0.12694990347172541</v>
      </c>
    </row>
    <row r="63" spans="1:4" ht="32.1" customHeight="1" x14ac:dyDescent="0.25">
      <c r="A63" s="14" t="s">
        <v>78</v>
      </c>
      <c r="B63" s="1">
        <v>0.1376740257435784</v>
      </c>
      <c r="C63" s="1">
        <v>7.3958581590357605E-2</v>
      </c>
      <c r="D63" s="1">
        <v>0.14541340610803061</v>
      </c>
    </row>
    <row r="64" spans="1:4" ht="32.1" customHeight="1" x14ac:dyDescent="0.25">
      <c r="A64" s="14" t="s">
        <v>79</v>
      </c>
      <c r="B64" s="1">
        <v>0.1682147522522181</v>
      </c>
      <c r="C64" s="1">
        <v>0.12054094163545589</v>
      </c>
      <c r="D64" s="1">
        <v>0.32549370881142242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2.252272857480647</v>
      </c>
      <c r="C67" s="1">
        <v>2.0379058924213882</v>
      </c>
      <c r="D67" s="1">
        <v>1.9807828278781801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2.7563845746081088</v>
      </c>
      <c r="C70" s="1">
        <v>3.014143280476425</v>
      </c>
      <c r="D70" s="1">
        <v>3.0730216355576818</v>
      </c>
    </row>
    <row r="71" spans="1:4" s="16" customFormat="1" ht="30" x14ac:dyDescent="0.25">
      <c r="A71" s="14" t="s">
        <v>86</v>
      </c>
      <c r="B71" s="1">
        <v>2.7562039698194671</v>
      </c>
      <c r="C71" s="1">
        <v>3.013742973818879</v>
      </c>
      <c r="D71" s="1">
        <v>3.0728436979288181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33690833</v>
      </c>
      <c r="C78" s="2">
        <v>22393158</v>
      </c>
      <c r="D78" s="2">
        <v>18874686</v>
      </c>
    </row>
    <row r="79" spans="1:4" x14ac:dyDescent="0.25">
      <c r="A79" s="26" t="s">
        <v>92</v>
      </c>
      <c r="B79" s="2">
        <v>18732240</v>
      </c>
      <c r="C79" s="2">
        <v>11404840</v>
      </c>
      <c r="D79" s="2">
        <v>9326559</v>
      </c>
    </row>
    <row r="80" spans="1:4" x14ac:dyDescent="0.25">
      <c r="A80" s="26" t="s">
        <v>93</v>
      </c>
      <c r="B80" s="2">
        <v>18732240</v>
      </c>
      <c r="C80" s="2">
        <v>11404840</v>
      </c>
      <c r="D80" s="2">
        <v>9364640</v>
      </c>
    </row>
    <row r="81" spans="1:4" x14ac:dyDescent="0.25">
      <c r="A81" s="26" t="s">
        <v>94</v>
      </c>
      <c r="B81" s="2">
        <v>16859016</v>
      </c>
      <c r="C81" s="2">
        <v>10264356</v>
      </c>
      <c r="D81" s="2">
        <v>8428176</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27499230</v>
      </c>
      <c r="C85" s="2">
        <v>21801813</v>
      </c>
      <c r="D85" s="2">
        <v>26605676</v>
      </c>
    </row>
    <row r="86" spans="1:4" x14ac:dyDescent="0.25">
      <c r="A86" s="26" t="s">
        <v>98</v>
      </c>
      <c r="B86" s="2">
        <v>3327708</v>
      </c>
      <c r="C86" s="2">
        <v>1501349</v>
      </c>
      <c r="D86" s="2">
        <v>3377588</v>
      </c>
    </row>
    <row r="87" spans="1:4" x14ac:dyDescent="0.25">
      <c r="A87" s="26" t="s">
        <v>99</v>
      </c>
      <c r="B87" s="2">
        <v>24170921</v>
      </c>
      <c r="C87" s="2">
        <v>20299862</v>
      </c>
      <c r="D87" s="2">
        <v>23227487</v>
      </c>
    </row>
    <row r="88" spans="1:4" x14ac:dyDescent="0.25">
      <c r="A88" s="26" t="s">
        <v>100</v>
      </c>
      <c r="B88" s="2">
        <v>27499230</v>
      </c>
      <c r="C88" s="2">
        <v>21801813</v>
      </c>
      <c r="D88" s="2">
        <v>26605676</v>
      </c>
    </row>
    <row r="89" spans="1:4" x14ac:dyDescent="0.25">
      <c r="A89" s="26" t="s">
        <v>101</v>
      </c>
      <c r="B89" s="2">
        <v>24171522</v>
      </c>
      <c r="C89" s="2">
        <v>20300464</v>
      </c>
      <c r="D89" s="2">
        <v>23228088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3327708</v>
      </c>
      <c r="C95" s="2">
        <v>1501349</v>
      </c>
      <c r="D95" s="2">
        <v>3377588</v>
      </c>
    </row>
    <row r="96" spans="1:4" x14ac:dyDescent="0.25">
      <c r="A96" s="41" t="s">
        <v>105</v>
      </c>
      <c r="B96" s="2">
        <v>19782498</v>
      </c>
      <c r="C96" s="2">
        <v>12455096</v>
      </c>
      <c r="D96" s="2">
        <v>10376815</v>
      </c>
    </row>
    <row r="97" spans="1:4" x14ac:dyDescent="0.25">
      <c r="A97" s="41" t="s">
        <v>106</v>
      </c>
      <c r="B97" s="33">
        <v>0.1682147522522181</v>
      </c>
      <c r="C97" s="33">
        <v>0.12054094163545589</v>
      </c>
      <c r="D97" s="33">
        <v>0.32549370881142242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3327708</v>
      </c>
      <c r="C118" s="2">
        <v>1501349</v>
      </c>
      <c r="D118" s="2">
        <v>3377588</v>
      </c>
    </row>
    <row r="119" spans="1:4" x14ac:dyDescent="0.25">
      <c r="A119" s="26" t="s">
        <v>108</v>
      </c>
      <c r="B119" s="2">
        <v>33690833</v>
      </c>
      <c r="C119" s="2">
        <v>22393158</v>
      </c>
      <c r="D119" s="2">
        <v>18912766</v>
      </c>
    </row>
    <row r="136" spans="1:4" x14ac:dyDescent="0.25">
      <c r="A136" s="3" t="s">
        <v>109</v>
      </c>
    </row>
    <row r="138" spans="1:4" x14ac:dyDescent="0.25">
      <c r="A138" s="25"/>
      <c r="B138" s="12">
        <v>2023</v>
      </c>
      <c r="C138" s="12">
        <v>2024</v>
      </c>
      <c r="D138" s="12">
        <v>2025</v>
      </c>
    </row>
    <row r="139" spans="1:4" ht="32.1" customHeight="1" x14ac:dyDescent="0.25">
      <c r="A139" s="26" t="s">
        <v>77</v>
      </c>
      <c r="B139" s="1">
        <v>0.121010951943018</v>
      </c>
      <c r="C139" s="1">
        <v>6.8863493141602491E-2</v>
      </c>
      <c r="D139" s="1">
        <v>0.12694990347172541</v>
      </c>
    </row>
    <row r="140" spans="1:4" ht="30" x14ac:dyDescent="0.25">
      <c r="A140" s="14" t="s">
        <v>78</v>
      </c>
      <c r="B140" s="1">
        <v>0.1376740257435784</v>
      </c>
      <c r="C140" s="1">
        <v>7.3958581590357605E-2</v>
      </c>
      <c r="D140" s="1">
        <v>0.14541340610803061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50.040365579562838</v>
      </c>
      <c r="C161" s="1">
        <v>45.837018610773868</v>
      </c>
      <c r="D161" s="1">
        <v>44.653330921637583</v>
      </c>
    </row>
    <row r="162" spans="1:4" x14ac:dyDescent="0.25">
      <c r="A162" s="26" t="s">
        <v>69</v>
      </c>
      <c r="B162" s="1">
        <v>55.600406199514268</v>
      </c>
      <c r="C162" s="1">
        <v>50.930020678637653</v>
      </c>
      <c r="D162" s="1">
        <v>49.413055136387428</v>
      </c>
    </row>
    <row r="163" spans="1:4" x14ac:dyDescent="0.25">
      <c r="A163" s="26" t="s">
        <v>70</v>
      </c>
      <c r="B163" s="1">
        <v>61.307229329693961</v>
      </c>
      <c r="C163" s="1">
        <v>47.080286396365302</v>
      </c>
      <c r="D163" s="1">
        <v>31.67811259522216</v>
      </c>
    </row>
    <row r="164" spans="1:4" x14ac:dyDescent="0.25">
      <c r="A164" s="26" t="s">
        <v>71</v>
      </c>
      <c r="B164" s="1">
        <v>69.749166777716084</v>
      </c>
      <c r="C164" s="1">
        <v>50.563673782609953</v>
      </c>
      <c r="D164" s="1">
        <v>36.285354502620109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2.7563845746081088</v>
      </c>
      <c r="C185" s="1">
        <v>3.014143280476425</v>
      </c>
      <c r="D185" s="1">
        <v>3.0730216355576818</v>
      </c>
    </row>
    <row r="186" spans="1:4" ht="30" x14ac:dyDescent="0.25">
      <c r="A186" s="14" t="s">
        <v>86</v>
      </c>
      <c r="B186" s="1">
        <v>2.7562039698194671</v>
      </c>
      <c r="C186" s="1">
        <v>3.013742973818879</v>
      </c>
      <c r="D186" s="1">
        <v>3.0728436979288181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217:D217"/>
    <mergeCell ref="A48:D48"/>
    <mergeCell ref="B40:D40"/>
    <mergeCell ref="B15:D15"/>
    <mergeCell ref="A216:D216"/>
    <mergeCell ref="B215:D215"/>
    <mergeCell ref="B214:D214"/>
    <mergeCell ref="A209:D209"/>
    <mergeCell ref="A19:D19"/>
    <mergeCell ref="B38:D38"/>
    <mergeCell ref="B37:D37"/>
    <mergeCell ref="A34:D3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R218"/>
  <sheetViews>
    <sheetView workbookViewId="0">
      <selection activeCell="B31" sqref="B3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6801773</v>
      </c>
      <c r="C2" s="8"/>
      <c r="D2" s="9"/>
    </row>
    <row r="3" spans="1:4" x14ac:dyDescent="0.25">
      <c r="A3" s="26" t="s">
        <v>2</v>
      </c>
      <c r="B3" s="34">
        <v>4080012530437</v>
      </c>
      <c r="C3" s="23"/>
      <c r="D3" s="24"/>
    </row>
    <row r="4" spans="1:4" ht="31.35" customHeight="1" x14ac:dyDescent="0.25">
      <c r="A4" s="26" t="s">
        <v>3</v>
      </c>
      <c r="B4" s="324" t="s">
        <v>487</v>
      </c>
      <c r="C4" s="305"/>
      <c r="D4" s="306"/>
    </row>
    <row r="5" spans="1:4" x14ac:dyDescent="0.25">
      <c r="A5" s="26" t="s">
        <v>5</v>
      </c>
      <c r="B5" s="4" t="s">
        <v>846</v>
      </c>
      <c r="C5" s="23" t="s">
        <v>1796</v>
      </c>
      <c r="D5" s="24" t="s">
        <v>994</v>
      </c>
    </row>
    <row r="6" spans="1:4" x14ac:dyDescent="0.25">
      <c r="A6" s="26" t="s">
        <v>9</v>
      </c>
      <c r="B6" s="32"/>
      <c r="C6" s="16"/>
      <c r="D6" s="29"/>
    </row>
    <row r="7" spans="1:4" x14ac:dyDescent="0.25">
      <c r="A7" s="26" t="s">
        <v>10</v>
      </c>
      <c r="B7" s="67">
        <v>41110.538888888892</v>
      </c>
      <c r="C7" s="16"/>
      <c r="D7" s="29"/>
    </row>
    <row r="8" spans="1:4" x14ac:dyDescent="0.25">
      <c r="A8" s="26" t="s">
        <v>11</v>
      </c>
      <c r="B8" s="4" t="s">
        <v>1797</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1782</v>
      </c>
      <c r="C14" s="23"/>
      <c r="D14" s="24"/>
    </row>
    <row r="15" spans="1:4" x14ac:dyDescent="0.25">
      <c r="A15" s="26" t="s">
        <v>24</v>
      </c>
      <c r="B15" s="4" t="s">
        <v>488</v>
      </c>
      <c r="C15" s="23"/>
      <c r="D15" s="24"/>
    </row>
    <row r="16" spans="1:4" x14ac:dyDescent="0.25">
      <c r="A16" s="26" t="s">
        <v>26</v>
      </c>
      <c r="B16" s="54">
        <v>25000</v>
      </c>
      <c r="C16" s="16"/>
      <c r="D16" s="29"/>
    </row>
    <row r="17" spans="1:12" x14ac:dyDescent="0.25">
      <c r="A17" s="26" t="s">
        <v>27</v>
      </c>
      <c r="B17" s="95" t="s">
        <v>21</v>
      </c>
      <c r="C17" s="23"/>
      <c r="D17" s="24"/>
    </row>
    <row r="18" spans="1:12" ht="27.6" customHeight="1" x14ac:dyDescent="0.25">
      <c r="A18" s="26" t="s">
        <v>28</v>
      </c>
      <c r="B18" s="5" t="s">
        <v>29</v>
      </c>
      <c r="C18" s="310" t="s">
        <v>30</v>
      </c>
      <c r="D18" s="306"/>
    </row>
    <row r="19" spans="1:12" ht="22.35" customHeight="1" x14ac:dyDescent="0.3">
      <c r="A19" s="307" t="s">
        <v>31</v>
      </c>
      <c r="B19" s="308"/>
      <c r="C19" s="308"/>
      <c r="D19" s="308"/>
    </row>
    <row r="20" spans="1:12" x14ac:dyDescent="0.25">
      <c r="A20" s="26" t="s">
        <v>32</v>
      </c>
      <c r="B20" s="25"/>
      <c r="C20" s="25"/>
      <c r="D20" s="25"/>
    </row>
    <row r="21" spans="1:12" x14ac:dyDescent="0.25">
      <c r="A21" s="26" t="s">
        <v>33</v>
      </c>
      <c r="B21" s="99" t="s">
        <v>637</v>
      </c>
      <c r="C21" s="99" t="s">
        <v>1798</v>
      </c>
      <c r="D21" s="25"/>
      <c r="H21" s="16"/>
      <c r="I21" s="98"/>
      <c r="J21" s="16"/>
      <c r="K21" s="16"/>
      <c r="L21" s="16"/>
    </row>
    <row r="22" spans="1:12" x14ac:dyDescent="0.25">
      <c r="A22" s="26" t="s">
        <v>36</v>
      </c>
      <c r="B22" s="25"/>
      <c r="C22" s="25"/>
      <c r="D22" s="25"/>
      <c r="H22" s="16"/>
      <c r="I22" s="16"/>
      <c r="J22" s="16"/>
      <c r="K22" s="16"/>
      <c r="L22" s="16"/>
    </row>
    <row r="23" spans="1:12" x14ac:dyDescent="0.25">
      <c r="A23" s="99" t="s">
        <v>37</v>
      </c>
      <c r="B23" s="99" t="s">
        <v>637</v>
      </c>
      <c r="C23" s="99" t="s">
        <v>1798</v>
      </c>
      <c r="D23" s="25"/>
      <c r="H23" s="16"/>
      <c r="I23" s="98"/>
      <c r="J23" s="16"/>
      <c r="K23" s="16"/>
      <c r="L23" s="16"/>
    </row>
    <row r="24" spans="1:12" x14ac:dyDescent="0.25">
      <c r="A24" s="99" t="s">
        <v>38</v>
      </c>
      <c r="B24" s="99" t="s">
        <v>1799</v>
      </c>
      <c r="C24" s="99" t="s">
        <v>1800</v>
      </c>
      <c r="D24" s="25"/>
      <c r="H24" s="16"/>
      <c r="I24" s="16"/>
      <c r="J24" s="16"/>
      <c r="K24" s="16"/>
      <c r="L24" s="16"/>
    </row>
    <row r="25" spans="1:12" x14ac:dyDescent="0.25">
      <c r="A25" s="99" t="s">
        <v>38</v>
      </c>
      <c r="B25" s="99" t="s">
        <v>1801</v>
      </c>
      <c r="C25" s="99" t="s">
        <v>44</v>
      </c>
      <c r="D25" s="25"/>
    </row>
    <row r="26" spans="1:12" x14ac:dyDescent="0.25">
      <c r="A26" s="25"/>
      <c r="B26" s="25"/>
      <c r="C26" s="25"/>
      <c r="D26" s="25"/>
    </row>
    <row r="27" spans="1:12" x14ac:dyDescent="0.25">
      <c r="A27" s="26" t="s">
        <v>522</v>
      </c>
      <c r="B27" s="25"/>
      <c r="C27" s="25"/>
      <c r="D27" s="25"/>
    </row>
    <row r="28" spans="1:12" x14ac:dyDescent="0.25">
      <c r="A28" s="25"/>
      <c r="B28" s="25"/>
      <c r="C28" s="25"/>
      <c r="D28" s="25"/>
    </row>
    <row r="29" spans="1:12" x14ac:dyDescent="0.25">
      <c r="A29" s="25"/>
      <c r="B29" s="25"/>
      <c r="C29" s="25"/>
      <c r="D29" s="25"/>
    </row>
    <row r="30" spans="1:12" x14ac:dyDescent="0.25">
      <c r="A30" s="26" t="s">
        <v>47</v>
      </c>
      <c r="B30" s="25">
        <v>5</v>
      </c>
      <c r="C30" s="25"/>
      <c r="D30" s="25"/>
    </row>
    <row r="31" spans="1:12" x14ac:dyDescent="0.25">
      <c r="A31" s="26" t="s">
        <v>1884</v>
      </c>
      <c r="B31" s="25">
        <v>0</v>
      </c>
    </row>
    <row r="32" spans="1:12"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47" t="s">
        <v>49</v>
      </c>
      <c r="B35" s="248"/>
      <c r="C35" s="248"/>
      <c r="D35" s="248"/>
      <c r="E35" s="16"/>
      <c r="F35" s="16"/>
      <c r="G35" s="16"/>
      <c r="H35" s="16"/>
      <c r="I35" s="16"/>
      <c r="J35" s="16"/>
      <c r="K35" s="16"/>
      <c r="L35" s="16"/>
      <c r="M35" s="16"/>
      <c r="N35" s="16"/>
      <c r="O35" s="16"/>
      <c r="P35" s="16"/>
      <c r="Q35" s="16"/>
      <c r="R35" s="16"/>
    </row>
    <row r="36" spans="1:18" ht="25.35" customHeight="1" x14ac:dyDescent="0.25">
      <c r="A36" s="37" t="s">
        <v>50</v>
      </c>
      <c r="B36" s="143" t="s">
        <v>1802</v>
      </c>
      <c r="H36" s="16"/>
      <c r="I36" s="51"/>
      <c r="J36" s="51"/>
      <c r="K36" s="52"/>
      <c r="L36" s="56"/>
      <c r="M36" s="16"/>
      <c r="N36" s="16"/>
      <c r="O36" s="16"/>
      <c r="P36" s="16"/>
      <c r="Q36" s="16"/>
      <c r="R36" s="16"/>
    </row>
    <row r="37" spans="1:18" x14ac:dyDescent="0.25">
      <c r="A37" s="35" t="s">
        <v>523</v>
      </c>
      <c r="B37" s="144">
        <v>100</v>
      </c>
      <c r="C37" s="23"/>
      <c r="D37" s="24"/>
      <c r="E37" s="16"/>
      <c r="F37" s="16"/>
      <c r="G37" s="16"/>
      <c r="H37" s="16"/>
      <c r="I37" s="16"/>
      <c r="J37" s="16"/>
      <c r="K37" s="16"/>
      <c r="L37" s="16"/>
      <c r="M37" s="16"/>
      <c r="N37" s="16"/>
      <c r="O37" s="16"/>
      <c r="P37" s="16"/>
      <c r="Q37" s="16"/>
      <c r="R37" s="16"/>
    </row>
    <row r="38" spans="1:18" ht="15.95" customHeight="1" x14ac:dyDescent="0.25">
      <c r="A38" s="35" t="s">
        <v>53</v>
      </c>
      <c r="B38" s="143">
        <v>250</v>
      </c>
      <c r="C38" s="23"/>
      <c r="D38" s="24"/>
      <c r="E38" s="16"/>
      <c r="F38" s="16"/>
      <c r="G38" s="16"/>
      <c r="H38" s="16"/>
      <c r="I38" s="16"/>
      <c r="J38" s="16"/>
      <c r="K38" s="16"/>
      <c r="L38" s="16"/>
      <c r="M38" s="16"/>
      <c r="N38" s="16"/>
      <c r="O38" s="16"/>
      <c r="P38" s="16"/>
      <c r="Q38" s="16"/>
      <c r="R38" s="16"/>
    </row>
    <row r="39" spans="1:18" ht="27.6" customHeight="1" x14ac:dyDescent="0.25">
      <c r="A39" s="35" t="s">
        <v>54</v>
      </c>
      <c r="B39" s="143" t="s">
        <v>21</v>
      </c>
      <c r="C39" s="23"/>
      <c r="D39" s="24"/>
      <c r="E39" s="16"/>
      <c r="F39" s="16"/>
      <c r="G39" s="16"/>
      <c r="H39" s="16"/>
      <c r="I39" s="16"/>
      <c r="J39" s="16"/>
      <c r="K39" s="16"/>
      <c r="L39" s="16"/>
      <c r="M39" s="16"/>
      <c r="N39" s="16"/>
      <c r="O39" s="16"/>
      <c r="P39" s="16"/>
      <c r="Q39" s="16"/>
      <c r="R39" s="16"/>
    </row>
    <row r="40" spans="1:18" ht="30" x14ac:dyDescent="0.25">
      <c r="A40" s="35" t="s">
        <v>55</v>
      </c>
      <c r="B40" s="143" t="s">
        <v>1803</v>
      </c>
      <c r="C40" s="36"/>
      <c r="D40" s="49"/>
      <c r="E40" s="16"/>
      <c r="F40" s="16"/>
      <c r="G40" s="16"/>
      <c r="H40" s="16"/>
      <c r="I40" s="16"/>
      <c r="J40" s="16"/>
      <c r="K40" s="16"/>
      <c r="L40" s="16"/>
      <c r="M40" s="16"/>
      <c r="N40" s="16"/>
      <c r="O40" s="16"/>
      <c r="P40" s="16"/>
      <c r="Q40" s="16"/>
      <c r="R40" s="16"/>
    </row>
    <row r="41" spans="1:18" x14ac:dyDescent="0.25">
      <c r="A41" s="35" t="s">
        <v>56</v>
      </c>
      <c r="B41" s="155">
        <v>100</v>
      </c>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-145.74</v>
      </c>
      <c r="C53" s="1">
        <v>65.43763334987166</v>
      </c>
      <c r="D53" s="1">
        <v>-7717.51</v>
      </c>
    </row>
    <row r="54" spans="1:4" x14ac:dyDescent="0.25">
      <c r="A54" s="26" t="s">
        <v>69</v>
      </c>
      <c r="B54" s="1">
        <v>-1669.514049616261</v>
      </c>
      <c r="C54" s="1">
        <v>-4444.7703041260311</v>
      </c>
      <c r="D54" s="1">
        <v>-16895.546124031011</v>
      </c>
    </row>
    <row r="55" spans="1:4" x14ac:dyDescent="0.25">
      <c r="A55" s="26" t="s">
        <v>70</v>
      </c>
      <c r="B55" s="1">
        <v>-240.93</v>
      </c>
      <c r="C55" s="1">
        <v>30.06726903662214</v>
      </c>
      <c r="D55" s="1">
        <v>-1790.52</v>
      </c>
    </row>
    <row r="56" spans="1:4" x14ac:dyDescent="0.25">
      <c r="A56" s="26" t="s">
        <v>71</v>
      </c>
      <c r="B56" s="1">
        <v>11.64</v>
      </c>
      <c r="C56" s="1">
        <v>-2.5952551529528729</v>
      </c>
      <c r="D56" s="1">
        <v>37.75</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24.399229369042409</v>
      </c>
      <c r="C59" s="1">
        <v>27.148558157945999</v>
      </c>
      <c r="D59" s="1">
        <v>12.329010514662951</v>
      </c>
    </row>
    <row r="60" spans="1:4" ht="30" x14ac:dyDescent="0.25">
      <c r="A60" s="14" t="s">
        <v>75</v>
      </c>
      <c r="B60" s="1">
        <v>15.90488602814054</v>
      </c>
      <c r="C60" s="1">
        <v>3.8484873116251852</v>
      </c>
      <c r="D60" s="1">
        <v>1.2962707095574839</v>
      </c>
    </row>
    <row r="61" spans="1:4" x14ac:dyDescent="0.25">
      <c r="A61" s="13" t="s">
        <v>76</v>
      </c>
      <c r="B61" s="1"/>
      <c r="C61" s="1"/>
      <c r="D61" s="1"/>
    </row>
    <row r="62" spans="1:4" ht="32.1" customHeight="1" x14ac:dyDescent="0.25">
      <c r="A62" s="26" t="s">
        <v>77</v>
      </c>
      <c r="B62" s="1">
        <v>21.692648897380689</v>
      </c>
      <c r="C62" s="1">
        <v>12.58547705893646</v>
      </c>
      <c r="D62" s="1">
        <v>48.42748679894104</v>
      </c>
    </row>
    <row r="63" spans="1:4" ht="32.1" customHeight="1" x14ac:dyDescent="0.25">
      <c r="A63" s="14" t="s">
        <v>78</v>
      </c>
      <c r="B63" s="1">
        <v>-1.04832634067099</v>
      </c>
      <c r="C63" s="1">
        <v>-1.0863149609561089</v>
      </c>
      <c r="D63" s="1">
        <v>-1.021084819531747</v>
      </c>
    </row>
    <row r="64" spans="1:4" ht="32.1" customHeight="1" x14ac:dyDescent="0.25">
      <c r="A64" s="14" t="s">
        <v>79</v>
      </c>
      <c r="B64" s="1">
        <v>-0.78596753420492282</v>
      </c>
      <c r="C64" s="1">
        <v>-0.61624578283149223</v>
      </c>
      <c r="D64" s="1">
        <v>-1.235427533089829</v>
      </c>
    </row>
    <row r="65" spans="1:4" ht="30" x14ac:dyDescent="0.25">
      <c r="A65" s="14" t="s">
        <v>80</v>
      </c>
      <c r="B65" s="1">
        <v>-134.88425578420831</v>
      </c>
      <c r="C65" s="1">
        <v>-88.191244889220087</v>
      </c>
      <c r="D65" s="1">
        <v>-136.36906813994011</v>
      </c>
    </row>
    <row r="66" spans="1:4" x14ac:dyDescent="0.25">
      <c r="A66" s="13" t="s">
        <v>81</v>
      </c>
      <c r="B66" s="1"/>
      <c r="C66" s="1"/>
      <c r="D66" s="1"/>
    </row>
    <row r="67" spans="1:4" ht="32.1" customHeight="1" x14ac:dyDescent="0.25">
      <c r="A67" s="26" t="s">
        <v>82</v>
      </c>
      <c r="B67" s="1">
        <v>0.91561587906109643</v>
      </c>
      <c r="C67" s="1">
        <v>1.023428277081603</v>
      </c>
      <c r="D67" s="1">
        <v>0.55471580573013324</v>
      </c>
    </row>
    <row r="68" spans="1:4" ht="30" x14ac:dyDescent="0.25">
      <c r="A68" s="14" t="s">
        <v>83</v>
      </c>
      <c r="B68" s="1">
        <v>1.2463451207393801</v>
      </c>
      <c r="C68" s="1">
        <v>0.34484817646229388</v>
      </c>
      <c r="D68" s="1">
        <v>6.7569036090752127E-2</v>
      </c>
    </row>
    <row r="69" spans="1:4" ht="32.1" customHeight="1" x14ac:dyDescent="0.25">
      <c r="A69" s="13" t="s">
        <v>84</v>
      </c>
      <c r="B69" s="1"/>
      <c r="C69" s="1"/>
      <c r="D69" s="1"/>
    </row>
    <row r="70" spans="1:4" ht="32.1" customHeight="1" x14ac:dyDescent="0.25">
      <c r="A70" s="14" t="s">
        <v>85</v>
      </c>
      <c r="B70" s="1">
        <v>4.609856568142523E-2</v>
      </c>
      <c r="C70" s="1">
        <v>4.4969248038381968E-2</v>
      </c>
      <c r="D70" s="1">
        <v>2.064943002621121E-2</v>
      </c>
    </row>
    <row r="71" spans="1:4" s="16" customFormat="1" ht="30" x14ac:dyDescent="0.25">
      <c r="A71" s="14" t="s">
        <v>86</v>
      </c>
      <c r="B71" s="1">
        <v>4.609856568142523E-2</v>
      </c>
      <c r="C71" s="1">
        <v>4.4969248038381968E-2</v>
      </c>
      <c r="D71" s="1">
        <v>2.064943002621121E-2</v>
      </c>
    </row>
    <row r="72" spans="1:4" ht="15.95" customHeight="1" x14ac:dyDescent="0.25">
      <c r="A72" s="10" t="s">
        <v>87</v>
      </c>
      <c r="B72" s="25"/>
      <c r="C72" s="25"/>
      <c r="D72" s="25"/>
    </row>
    <row r="73" spans="1:4" ht="15.95" customHeight="1" x14ac:dyDescent="0.25">
      <c r="A73" s="43" t="s">
        <v>88</v>
      </c>
      <c r="B73" s="33">
        <f>B79/250</f>
        <v>-179699.28</v>
      </c>
      <c r="C73" s="33">
        <f>C79/250</f>
        <v>-231488.26</v>
      </c>
      <c r="D73" s="33">
        <f>D79/250</f>
        <v>-174362.03599999999</v>
      </c>
    </row>
    <row r="74" spans="1:4" s="16" customFormat="1" x14ac:dyDescent="0.25">
      <c r="A74" s="43" t="s">
        <v>89</v>
      </c>
      <c r="B74" s="33">
        <f>B86/250</f>
        <v>141237.79999999999</v>
      </c>
      <c r="C74" s="33">
        <f>C86/250</f>
        <v>142653.66399999999</v>
      </c>
      <c r="D74" s="33">
        <f>D86/250</f>
        <v>215411.66</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2690892</v>
      </c>
      <c r="C78" s="2">
        <v>1302026</v>
      </c>
      <c r="D78" s="2">
        <v>258000</v>
      </c>
    </row>
    <row r="79" spans="1:4" x14ac:dyDescent="0.25">
      <c r="A79" s="26" t="s">
        <v>92</v>
      </c>
      <c r="B79" s="2">
        <v>-44924820</v>
      </c>
      <c r="C79" s="2">
        <v>-57872065</v>
      </c>
      <c r="D79" s="2">
        <v>-43590509</v>
      </c>
    </row>
    <row r="80" spans="1:4" x14ac:dyDescent="0.25">
      <c r="A80" s="26" t="s">
        <v>93</v>
      </c>
      <c r="B80" s="2">
        <v>-3921575</v>
      </c>
      <c r="C80" s="2">
        <v>852015</v>
      </c>
      <c r="D80" s="2">
        <v>-19911163</v>
      </c>
    </row>
    <row r="81" spans="1:4" x14ac:dyDescent="0.25">
      <c r="A81" s="26" t="s">
        <v>94</v>
      </c>
      <c r="B81" s="2">
        <v>0</v>
      </c>
      <c r="C81" s="2">
        <v>852015</v>
      </c>
      <c r="D81" s="2">
        <v>0</v>
      </c>
    </row>
    <row r="82" spans="1:4" x14ac:dyDescent="0.25">
      <c r="A82" s="26" t="s">
        <v>95</v>
      </c>
      <c r="B82" s="25">
        <v>3921575</v>
      </c>
      <c r="C82" s="25">
        <v>0</v>
      </c>
      <c r="D82" s="25">
        <v>19911163</v>
      </c>
    </row>
    <row r="83" spans="1:4" ht="15.95" customHeight="1" x14ac:dyDescent="0.25"/>
    <row r="84" spans="1:4" ht="15.75" x14ac:dyDescent="0.25">
      <c r="A84" s="11" t="s">
        <v>96</v>
      </c>
      <c r="B84" s="12">
        <v>2023</v>
      </c>
      <c r="C84" s="12">
        <v>2024</v>
      </c>
      <c r="D84" s="12">
        <v>2025</v>
      </c>
    </row>
    <row r="85" spans="1:4" x14ac:dyDescent="0.25">
      <c r="A85" s="26" t="s">
        <v>97</v>
      </c>
      <c r="B85" s="2">
        <v>1627715</v>
      </c>
      <c r="C85" s="2">
        <v>2833696</v>
      </c>
      <c r="D85" s="2">
        <v>1112032</v>
      </c>
    </row>
    <row r="86" spans="1:4" x14ac:dyDescent="0.25">
      <c r="A86" s="26" t="s">
        <v>98</v>
      </c>
      <c r="B86" s="2">
        <v>35309450</v>
      </c>
      <c r="C86" s="2">
        <v>35663416</v>
      </c>
      <c r="D86" s="2">
        <v>53852915</v>
      </c>
    </row>
    <row r="87" spans="1:4" x14ac:dyDescent="0.25">
      <c r="A87" s="26" t="s">
        <v>99</v>
      </c>
      <c r="B87" s="2">
        <v>-33681735</v>
      </c>
      <c r="C87" s="2">
        <v>-32829720</v>
      </c>
      <c r="D87" s="2">
        <v>-52740883</v>
      </c>
    </row>
    <row r="88" spans="1:4" x14ac:dyDescent="0.25">
      <c r="A88" s="26" t="s">
        <v>100</v>
      </c>
      <c r="B88" s="2">
        <v>1627715</v>
      </c>
      <c r="C88" s="2">
        <v>2833696</v>
      </c>
      <c r="D88" s="2">
        <v>1112032</v>
      </c>
    </row>
    <row r="89" spans="1:4" x14ac:dyDescent="0.25">
      <c r="A89" s="26" t="s">
        <v>101</v>
      </c>
      <c r="B89" s="2">
        <v>-33681735</v>
      </c>
      <c r="C89" s="2">
        <v>-32829720</v>
      </c>
      <c r="D89" s="2">
        <v>-52740883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35309450</v>
      </c>
      <c r="C95" s="2">
        <v>35663416</v>
      </c>
      <c r="D95" s="2">
        <v>53852915</v>
      </c>
    </row>
    <row r="96" spans="1:4" x14ac:dyDescent="0.25">
      <c r="A96" s="41" t="s">
        <v>105</v>
      </c>
      <c r="B96" s="2">
        <v>-44924820</v>
      </c>
      <c r="C96" s="2">
        <v>-57872065</v>
      </c>
      <c r="D96" s="2">
        <v>-43590509</v>
      </c>
    </row>
    <row r="97" spans="1:4" x14ac:dyDescent="0.25">
      <c r="A97" s="41" t="s">
        <v>106</v>
      </c>
      <c r="B97" s="33">
        <v>-0.78596753420492282</v>
      </c>
      <c r="C97" s="33">
        <v>-0.61624578283149223</v>
      </c>
      <c r="D97" s="33">
        <v>-1.235427533089829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35309450</v>
      </c>
      <c r="C118" s="2">
        <v>35663416</v>
      </c>
      <c r="D118" s="2">
        <v>53852915</v>
      </c>
    </row>
    <row r="119" spans="1:4" x14ac:dyDescent="0.25">
      <c r="A119" s="26" t="s">
        <v>108</v>
      </c>
      <c r="B119" s="2">
        <v>43597702</v>
      </c>
      <c r="C119" s="2">
        <v>60560438</v>
      </c>
      <c r="D119" s="2">
        <v>24323461</v>
      </c>
    </row>
    <row r="136" spans="1:4" x14ac:dyDescent="0.25">
      <c r="A136" s="3" t="s">
        <v>109</v>
      </c>
    </row>
    <row r="138" spans="1:4" x14ac:dyDescent="0.25">
      <c r="A138" s="25"/>
      <c r="B138" s="12">
        <v>2023</v>
      </c>
      <c r="C138" s="12">
        <v>2024</v>
      </c>
      <c r="D138" s="12">
        <v>2025</v>
      </c>
    </row>
    <row r="139" spans="1:4" ht="32.1" customHeight="1" x14ac:dyDescent="0.25">
      <c r="A139" s="26" t="s">
        <v>77</v>
      </c>
      <c r="B139" s="1">
        <v>21.692648897380689</v>
      </c>
      <c r="C139" s="1">
        <v>12.58547705893646</v>
      </c>
      <c r="D139" s="1">
        <v>48.42748679894104</v>
      </c>
    </row>
    <row r="140" spans="1:4" ht="30" x14ac:dyDescent="0.25">
      <c r="A140" s="14" t="s">
        <v>78</v>
      </c>
      <c r="B140" s="1">
        <v>-1.04832634067099</v>
      </c>
      <c r="C140" s="1">
        <v>-1.0863149609561089</v>
      </c>
      <c r="D140" s="1">
        <v>-1.021084819531747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-145.74</v>
      </c>
      <c r="C161" s="1">
        <v>65.43763334987166</v>
      </c>
      <c r="D161" s="1">
        <v>-7717.51</v>
      </c>
    </row>
    <row r="162" spans="1:4" x14ac:dyDescent="0.25">
      <c r="A162" s="26" t="s">
        <v>69</v>
      </c>
      <c r="B162" s="1">
        <v>-1669.514049616261</v>
      </c>
      <c r="C162" s="1">
        <v>-4444.7703041260311</v>
      </c>
      <c r="D162" s="1">
        <v>-16895.546124031011</v>
      </c>
    </row>
    <row r="163" spans="1:4" x14ac:dyDescent="0.25">
      <c r="A163" s="26" t="s">
        <v>70</v>
      </c>
      <c r="B163" s="1">
        <v>-240.93</v>
      </c>
      <c r="C163" s="1">
        <v>30.06726903662214</v>
      </c>
      <c r="D163" s="1">
        <v>-1790.52</v>
      </c>
    </row>
    <row r="164" spans="1:4" x14ac:dyDescent="0.25">
      <c r="A164" s="26" t="s">
        <v>71</v>
      </c>
      <c r="B164" s="1">
        <v>11.64</v>
      </c>
      <c r="C164" s="1">
        <v>-2.5952551529528729</v>
      </c>
      <c r="D164" s="1">
        <v>37.75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4.609856568142523E-2</v>
      </c>
      <c r="C185" s="1">
        <v>4.4969248038381968E-2</v>
      </c>
      <c r="D185" s="1">
        <v>2.064943002621121E-2</v>
      </c>
    </row>
    <row r="186" spans="1:4" ht="30" x14ac:dyDescent="0.25">
      <c r="A186" s="14" t="s">
        <v>86</v>
      </c>
      <c r="B186" s="1">
        <v>4.609856568142523E-2</v>
      </c>
      <c r="C186" s="1">
        <v>4.4969248038381968E-2</v>
      </c>
      <c r="D186" s="1">
        <v>2.064943002621121E-2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1">
    <mergeCell ref="B217:D217"/>
    <mergeCell ref="B211:D211"/>
    <mergeCell ref="A48:D48"/>
    <mergeCell ref="A216:D216"/>
    <mergeCell ref="B215:D215"/>
    <mergeCell ref="B214:D214"/>
    <mergeCell ref="A1:D1"/>
    <mergeCell ref="B213:D213"/>
    <mergeCell ref="B212:D212"/>
    <mergeCell ref="B4:D4"/>
    <mergeCell ref="A208:D208"/>
    <mergeCell ref="A90:D90"/>
    <mergeCell ref="A75:D75"/>
    <mergeCell ref="A204:D204"/>
    <mergeCell ref="C18:D18"/>
    <mergeCell ref="A42:D42"/>
    <mergeCell ref="B210:D210"/>
    <mergeCell ref="A203:D203"/>
    <mergeCell ref="A209:D209"/>
    <mergeCell ref="A19:D19"/>
    <mergeCell ref="A34:D34"/>
  </mergeCells>
  <pageMargins left="0.75" right="0.75" top="1" bottom="1" header="0.5" footer="0.5"/>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7670729</v>
      </c>
      <c r="C2" s="8"/>
      <c r="D2" s="9"/>
    </row>
    <row r="3" spans="1:4" x14ac:dyDescent="0.25">
      <c r="A3" s="26" t="s">
        <v>2</v>
      </c>
      <c r="B3" s="34">
        <v>4080023614136</v>
      </c>
      <c r="C3" s="23"/>
      <c r="D3" s="24"/>
    </row>
    <row r="4" spans="1:4" ht="60" customHeight="1" x14ac:dyDescent="0.25">
      <c r="A4" s="26" t="s">
        <v>3</v>
      </c>
      <c r="B4" s="324" t="s">
        <v>489</v>
      </c>
      <c r="C4" s="305"/>
      <c r="D4" s="306"/>
    </row>
    <row r="5" spans="1:4" x14ac:dyDescent="0.25">
      <c r="A5" s="26" t="s">
        <v>5</v>
      </c>
      <c r="B5" s="4" t="s">
        <v>846</v>
      </c>
      <c r="C5" s="23" t="s">
        <v>1780</v>
      </c>
      <c r="D5" s="24" t="s">
        <v>526</v>
      </c>
    </row>
    <row r="6" spans="1:4" x14ac:dyDescent="0.25">
      <c r="A6" s="26" t="s">
        <v>9</v>
      </c>
      <c r="B6" s="32"/>
      <c r="C6" s="16"/>
      <c r="D6" s="29"/>
    </row>
    <row r="7" spans="1:4" x14ac:dyDescent="0.25">
      <c r="A7" s="26" t="s">
        <v>10</v>
      </c>
      <c r="B7" s="67">
        <v>45028.447916666657</v>
      </c>
      <c r="C7" s="16"/>
      <c r="D7" s="29"/>
    </row>
    <row r="8" spans="1:4" x14ac:dyDescent="0.25">
      <c r="A8" s="26" t="s">
        <v>11</v>
      </c>
      <c r="B8" s="4" t="s">
        <v>1804</v>
      </c>
      <c r="C8" s="23"/>
      <c r="D8" s="24"/>
    </row>
    <row r="9" spans="1:4" x14ac:dyDescent="0.25">
      <c r="A9" s="26" t="s">
        <v>13</v>
      </c>
      <c r="B9" s="4" t="s">
        <v>14</v>
      </c>
      <c r="C9" s="23"/>
      <c r="D9" s="24"/>
    </row>
    <row r="10" spans="1:4" x14ac:dyDescent="0.25">
      <c r="A10" s="26" t="s">
        <v>15</v>
      </c>
      <c r="B10" s="4" t="s">
        <v>1106</v>
      </c>
      <c r="C10" s="23"/>
      <c r="D10" s="24"/>
    </row>
    <row r="11" spans="1:4" ht="31.5" customHeight="1" x14ac:dyDescent="0.25">
      <c r="A11" s="26" t="s">
        <v>17</v>
      </c>
      <c r="B11" s="363" t="s">
        <v>1107</v>
      </c>
      <c r="C11" s="301"/>
      <c r="D11" s="302"/>
    </row>
    <row r="12" spans="1:4" x14ac:dyDescent="0.25">
      <c r="A12" s="26" t="s">
        <v>19</v>
      </c>
      <c r="B12" s="47">
        <v>308500</v>
      </c>
      <c r="C12" s="16"/>
      <c r="D12" s="29"/>
    </row>
    <row r="13" spans="1:4" x14ac:dyDescent="0.25">
      <c r="A13" s="26" t="s">
        <v>20</v>
      </c>
      <c r="B13" s="4" t="s">
        <v>541</v>
      </c>
      <c r="C13" s="23"/>
      <c r="D13" s="24"/>
    </row>
    <row r="14" spans="1:4" x14ac:dyDescent="0.25">
      <c r="A14" s="26" t="s">
        <v>22</v>
      </c>
      <c r="B14" s="4" t="s">
        <v>1782</v>
      </c>
      <c r="C14" s="23"/>
      <c r="D14" s="24"/>
    </row>
    <row r="15" spans="1:4" x14ac:dyDescent="0.25">
      <c r="A15" s="26" t="s">
        <v>24</v>
      </c>
      <c r="B15" s="4" t="s">
        <v>490</v>
      </c>
      <c r="C15" s="23"/>
      <c r="D15" s="24"/>
    </row>
    <row r="16" spans="1:4" x14ac:dyDescent="0.25">
      <c r="A16" s="26" t="s">
        <v>26</v>
      </c>
      <c r="B16" s="47">
        <v>308500</v>
      </c>
      <c r="C16" s="16"/>
      <c r="D16" s="29"/>
    </row>
    <row r="17" spans="1:4" x14ac:dyDescent="0.25">
      <c r="A17" s="26" t="s">
        <v>27</v>
      </c>
      <c r="B17" s="4" t="s">
        <v>541</v>
      </c>
      <c r="C17" s="23"/>
      <c r="D17" s="24"/>
    </row>
    <row r="18" spans="1:4" ht="27.6" customHeight="1" x14ac:dyDescent="0.25">
      <c r="A18" s="26" t="s">
        <v>28</v>
      </c>
      <c r="B18" s="5" t="s">
        <v>1532</v>
      </c>
      <c r="C18" s="310" t="s">
        <v>1533</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792</v>
      </c>
      <c r="C21" s="25" t="s">
        <v>1805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v>-693.31</v>
      </c>
    </row>
    <row r="54" spans="1:4" x14ac:dyDescent="0.25">
      <c r="A54" s="26" t="s">
        <v>69</v>
      </c>
      <c r="B54" s="1" t="e">
        <v>#DIV/0!</v>
      </c>
      <c r="C54" s="1" t="e">
        <v>#DIV/0!</v>
      </c>
      <c r="D54" s="1">
        <v>-558.89496248660237</v>
      </c>
    </row>
    <row r="55" spans="1:4" x14ac:dyDescent="0.25">
      <c r="A55" s="26" t="s">
        <v>70</v>
      </c>
      <c r="B55" s="1">
        <v>-21.14</v>
      </c>
      <c r="C55" s="1">
        <v>-10.17</v>
      </c>
      <c r="D55" s="1">
        <v>-6.67</v>
      </c>
    </row>
    <row r="56" spans="1:4" x14ac:dyDescent="0.25">
      <c r="A56" s="26" t="s">
        <v>71</v>
      </c>
      <c r="B56" s="1">
        <v>233.64</v>
      </c>
      <c r="C56" s="1">
        <v>81.569999999999993</v>
      </c>
      <c r="D56" s="1">
        <v>34.06</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9.4467418916224823E-3</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1.090896562531869</v>
      </c>
      <c r="C62" s="1">
        <v>1.1246308586449829</v>
      </c>
      <c r="D62" s="1">
        <v>1.1957235306495999</v>
      </c>
    </row>
    <row r="63" spans="1:4" ht="32.1" customHeight="1" x14ac:dyDescent="0.25">
      <c r="A63" s="14" t="s">
        <v>78</v>
      </c>
      <c r="B63" s="1">
        <v>-12.001516142586709</v>
      </c>
      <c r="C63" s="1">
        <v>-9.0236950212190052</v>
      </c>
      <c r="D63" s="1">
        <v>-6.1092477060935488</v>
      </c>
    </row>
    <row r="64" spans="1:4" ht="32.1" customHeight="1" x14ac:dyDescent="0.25">
      <c r="A64" s="14" t="s">
        <v>79</v>
      </c>
      <c r="B64" s="1">
        <v>-5.1368186461827134</v>
      </c>
      <c r="C64" s="1">
        <v>-12.02578410560087</v>
      </c>
      <c r="D64" s="1">
        <v>-22.251681372483219</v>
      </c>
    </row>
    <row r="65" spans="1:4" ht="30" x14ac:dyDescent="0.25">
      <c r="A65" s="14" t="s">
        <v>80</v>
      </c>
      <c r="B65" s="1" t="e">
        <v>#DIV/0!</v>
      </c>
      <c r="C65" s="1">
        <v>-11.4884292368064</v>
      </c>
      <c r="D65" s="1">
        <v>-4.1580533782005791</v>
      </c>
    </row>
    <row r="66" spans="1:4" x14ac:dyDescent="0.25">
      <c r="A66" s="13" t="s">
        <v>81</v>
      </c>
      <c r="B66" s="1"/>
      <c r="C66" s="1"/>
      <c r="D66" s="1"/>
    </row>
    <row r="67" spans="1:4" ht="32.1" customHeight="1" x14ac:dyDescent="0.25">
      <c r="A67" s="26" t="s">
        <v>82</v>
      </c>
      <c r="B67" s="1">
        <v>0</v>
      </c>
      <c r="C67" s="1">
        <v>0</v>
      </c>
      <c r="D67" s="1">
        <v>0.15176925867305191</v>
      </c>
    </row>
    <row r="68" spans="1:4" ht="30" x14ac:dyDescent="0.25">
      <c r="A68" s="14" t="s">
        <v>83</v>
      </c>
      <c r="B68" s="1" t="e">
        <v>#DIV/0!</v>
      </c>
      <c r="C68" s="1">
        <v>0</v>
      </c>
      <c r="D68" s="1">
        <v>0</v>
      </c>
    </row>
    <row r="69" spans="1:4" ht="32.1" customHeight="1" x14ac:dyDescent="0.25">
      <c r="A69" s="13" t="s">
        <v>84</v>
      </c>
      <c r="B69" s="1"/>
      <c r="C69" s="1"/>
      <c r="D69" s="1"/>
    </row>
    <row r="70" spans="1:4" ht="32.1" customHeight="1" x14ac:dyDescent="0.25">
      <c r="A70" s="14" t="s">
        <v>85</v>
      </c>
      <c r="B70" s="1">
        <v>0.91667719410453852</v>
      </c>
      <c r="C70" s="1">
        <v>0.13883938917007799</v>
      </c>
      <c r="D70" s="1">
        <v>1.8220879786009229E-2</v>
      </c>
    </row>
    <row r="71" spans="1:4" s="16" customFormat="1" ht="30" x14ac:dyDescent="0.25">
      <c r="A71" s="14" t="s">
        <v>86</v>
      </c>
      <c r="B71" s="1">
        <v>0.91667719410453852</v>
      </c>
      <c r="C71" s="1">
        <v>0.13883938917007799</v>
      </c>
      <c r="D71" s="1">
        <v>1.8220879786009229E-2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93300</v>
      </c>
    </row>
    <row r="79" spans="1:4" x14ac:dyDescent="0.25">
      <c r="A79" s="26" t="s">
        <v>92</v>
      </c>
      <c r="B79" s="2">
        <v>-539349</v>
      </c>
      <c r="C79" s="2">
        <v>-939765</v>
      </c>
      <c r="D79" s="2">
        <v>-521449</v>
      </c>
    </row>
    <row r="80" spans="1:4" x14ac:dyDescent="0.25">
      <c r="A80" s="26" t="s">
        <v>93</v>
      </c>
      <c r="B80" s="2">
        <v>-539349</v>
      </c>
      <c r="C80" s="2">
        <v>-1021566</v>
      </c>
      <c r="D80" s="2">
        <v>-646856</v>
      </c>
    </row>
    <row r="81" spans="1:4" x14ac:dyDescent="0.25">
      <c r="A81" s="26" t="s">
        <v>94</v>
      </c>
      <c r="B81" s="2">
        <v>0</v>
      </c>
      <c r="C81" s="2">
        <v>0</v>
      </c>
      <c r="D81" s="2">
        <v>0</v>
      </c>
    </row>
    <row r="82" spans="1:4" x14ac:dyDescent="0.25">
      <c r="A82" s="26" t="s">
        <v>95</v>
      </c>
      <c r="B82" s="25">
        <v>539349</v>
      </c>
      <c r="C82" s="25">
        <v>1021566</v>
      </c>
      <c r="D82" s="25">
        <v>646856</v>
      </c>
    </row>
    <row r="83" spans="1:4" ht="15.95" customHeight="1" x14ac:dyDescent="0.25"/>
    <row r="84" spans="1:4" ht="15.75" x14ac:dyDescent="0.25">
      <c r="A84" s="11" t="s">
        <v>96</v>
      </c>
      <c r="B84" s="12">
        <v>2023</v>
      </c>
      <c r="C84" s="12">
        <v>2024</v>
      </c>
      <c r="D84" s="12">
        <v>2025</v>
      </c>
    </row>
    <row r="85" spans="1:4" x14ac:dyDescent="0.25">
      <c r="A85" s="26" t="s">
        <v>97</v>
      </c>
      <c r="B85" s="2">
        <v>2539689</v>
      </c>
      <c r="C85" s="2">
        <v>10048996</v>
      </c>
      <c r="D85" s="2">
        <v>9703846</v>
      </c>
    </row>
    <row r="86" spans="1:4" x14ac:dyDescent="0.25">
      <c r="A86" s="26" t="s">
        <v>98</v>
      </c>
      <c r="B86" s="2">
        <v>2770538</v>
      </c>
      <c r="C86" s="2">
        <v>11301411</v>
      </c>
      <c r="D86" s="2">
        <v>11603117</v>
      </c>
    </row>
    <row r="87" spans="1:4" x14ac:dyDescent="0.25">
      <c r="A87" s="26" t="s">
        <v>99</v>
      </c>
      <c r="B87" s="2">
        <v>-230849</v>
      </c>
      <c r="C87" s="2">
        <v>-1252415</v>
      </c>
      <c r="D87" s="2">
        <v>-1899271</v>
      </c>
    </row>
    <row r="88" spans="1:4" x14ac:dyDescent="0.25">
      <c r="A88" s="26" t="s">
        <v>100</v>
      </c>
      <c r="B88" s="2">
        <v>2539689</v>
      </c>
      <c r="C88" s="2">
        <v>10048996</v>
      </c>
      <c r="D88" s="2">
        <v>9703846</v>
      </c>
    </row>
    <row r="89" spans="1:4" x14ac:dyDescent="0.25">
      <c r="A89" s="26" t="s">
        <v>101</v>
      </c>
      <c r="B89" s="2">
        <v>-230849</v>
      </c>
      <c r="C89" s="2">
        <v>-1252415</v>
      </c>
      <c r="D89" s="2">
        <v>-1899271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2770538</v>
      </c>
      <c r="C95" s="2">
        <v>11301411</v>
      </c>
      <c r="D95" s="2">
        <v>11603117</v>
      </c>
    </row>
    <row r="96" spans="1:4" x14ac:dyDescent="0.25">
      <c r="A96" s="41" t="s">
        <v>105</v>
      </c>
      <c r="B96" s="2">
        <v>-539349</v>
      </c>
      <c r="C96" s="2">
        <v>-939765</v>
      </c>
      <c r="D96" s="2">
        <v>-521449</v>
      </c>
    </row>
    <row r="97" spans="1:4" x14ac:dyDescent="0.25">
      <c r="A97" s="41" t="s">
        <v>106</v>
      </c>
      <c r="B97" s="33">
        <v>-5.1368186461827134</v>
      </c>
      <c r="C97" s="33">
        <v>-12.02578410560087</v>
      </c>
      <c r="D97" s="33">
        <v>-22.251681372483219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2770538</v>
      </c>
      <c r="C118" s="2">
        <v>11301411</v>
      </c>
      <c r="D118" s="2">
        <v>11603117</v>
      </c>
    </row>
    <row r="119" spans="1:4" x14ac:dyDescent="0.25">
      <c r="A119" s="26" t="s">
        <v>108</v>
      </c>
      <c r="B119" s="2">
        <v>0</v>
      </c>
      <c r="C119" s="2">
        <v>0</v>
      </c>
      <c r="D119" s="2">
        <v>93300</v>
      </c>
    </row>
    <row r="136" spans="1:4" x14ac:dyDescent="0.25">
      <c r="A136" s="3" t="s">
        <v>109</v>
      </c>
    </row>
    <row r="138" spans="1:4" x14ac:dyDescent="0.25">
      <c r="A138" s="25"/>
      <c r="B138" s="12">
        <v>2023</v>
      </c>
      <c r="C138" s="12">
        <v>2024</v>
      </c>
      <c r="D138" s="12">
        <v>2025</v>
      </c>
    </row>
    <row r="139" spans="1:4" ht="32.1" customHeight="1" x14ac:dyDescent="0.25">
      <c r="A139" s="26" t="s">
        <v>77</v>
      </c>
      <c r="B139" s="1">
        <v>1.090896562531869</v>
      </c>
      <c r="C139" s="1">
        <v>1.1246308586449829</v>
      </c>
      <c r="D139" s="1">
        <v>1.1957235306495999</v>
      </c>
    </row>
    <row r="140" spans="1:4" ht="30" x14ac:dyDescent="0.25">
      <c r="A140" s="14" t="s">
        <v>78</v>
      </c>
      <c r="B140" s="1">
        <v>-12.001516142586709</v>
      </c>
      <c r="C140" s="1">
        <v>-9.0236950212190052</v>
      </c>
      <c r="D140" s="1">
        <v>-6.1092477060935488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v>-693.31</v>
      </c>
    </row>
    <row r="162" spans="1:4" x14ac:dyDescent="0.25">
      <c r="A162" s="26" t="s">
        <v>69</v>
      </c>
      <c r="B162" s="1" t="e">
        <v>#DIV/0!</v>
      </c>
      <c r="C162" s="1" t="e">
        <v>#DIV/0!</v>
      </c>
      <c r="D162" s="1">
        <v>-558.89496248660237</v>
      </c>
    </row>
    <row r="163" spans="1:4" x14ac:dyDescent="0.25">
      <c r="A163" s="26" t="s">
        <v>70</v>
      </c>
      <c r="B163" s="1">
        <v>-21.14</v>
      </c>
      <c r="C163" s="1">
        <v>-10.17</v>
      </c>
      <c r="D163" s="1">
        <v>-6.67</v>
      </c>
    </row>
    <row r="164" spans="1:4" x14ac:dyDescent="0.25">
      <c r="A164" s="26" t="s">
        <v>71</v>
      </c>
      <c r="B164" s="1">
        <v>233.64</v>
      </c>
      <c r="C164" s="1">
        <v>81.569999999999993</v>
      </c>
      <c r="D164" s="1">
        <v>34.06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0.91667719410453852</v>
      </c>
      <c r="C185" s="1">
        <v>0.13883938917007799</v>
      </c>
      <c r="D185" s="1">
        <v>1.8220879786009229E-2</v>
      </c>
    </row>
    <row r="186" spans="1:4" ht="30" x14ac:dyDescent="0.25">
      <c r="A186" s="14" t="s">
        <v>86</v>
      </c>
      <c r="B186" s="1">
        <v>0.91667719410453852</v>
      </c>
      <c r="C186" s="1">
        <v>0.13883938917007799</v>
      </c>
      <c r="D186" s="1">
        <v>1.8220879786009229E-2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1" r:id="rId1" xr:uid="{00000000-0004-0000-C500-000000000000}"/>
  </hyperlinks>
  <pageMargins left="0.75" right="0.75" top="1" bottom="1" header="0.5" footer="0.5"/>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5183952</v>
      </c>
      <c r="C2" s="8"/>
      <c r="D2" s="9"/>
    </row>
    <row r="3" spans="1:4" x14ac:dyDescent="0.25">
      <c r="A3" s="26" t="s">
        <v>2</v>
      </c>
      <c r="B3" s="34">
        <v>4008997100820</v>
      </c>
      <c r="C3" s="23"/>
      <c r="D3" s="24"/>
    </row>
    <row r="4" spans="1:4" ht="31.35" customHeight="1" x14ac:dyDescent="0.25">
      <c r="A4" s="26" t="s">
        <v>3</v>
      </c>
      <c r="B4" s="324" t="s">
        <v>491</v>
      </c>
      <c r="C4" s="305"/>
      <c r="D4" s="306"/>
    </row>
    <row r="5" spans="1:4" x14ac:dyDescent="0.25">
      <c r="A5" s="26" t="s">
        <v>5</v>
      </c>
      <c r="B5" s="4" t="s">
        <v>1806</v>
      </c>
      <c r="C5" s="23"/>
      <c r="D5" s="24"/>
    </row>
    <row r="6" spans="1:4" x14ac:dyDescent="0.25">
      <c r="A6" s="26" t="s">
        <v>9</v>
      </c>
      <c r="B6" s="32"/>
      <c r="C6" s="16"/>
      <c r="D6" s="29"/>
    </row>
    <row r="7" spans="1:4" x14ac:dyDescent="0.25">
      <c r="A7" s="26" t="s">
        <v>10</v>
      </c>
      <c r="B7" s="32"/>
      <c r="C7" s="16"/>
      <c r="D7" s="29"/>
    </row>
    <row r="8" spans="1:4" x14ac:dyDescent="0.25">
      <c r="A8" s="26" t="s">
        <v>11</v>
      </c>
      <c r="B8" s="4" t="s">
        <v>1807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1808</v>
      </c>
      <c r="C14" s="23"/>
      <c r="D14" s="24"/>
    </row>
    <row r="15" spans="1:4" x14ac:dyDescent="0.25">
      <c r="A15" s="26" t="s">
        <v>24</v>
      </c>
      <c r="B15" s="4" t="s">
        <v>492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1809</v>
      </c>
      <c r="C21" s="25" t="s">
        <v>1810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1437</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22.609464431778079</v>
      </c>
      <c r="C53" s="1">
        <v>18.471701408508579</v>
      </c>
      <c r="D53" s="1">
        <v>22.335925797588612</v>
      </c>
    </row>
    <row r="54" spans="1:4" x14ac:dyDescent="0.25">
      <c r="A54" s="26" t="s">
        <v>69</v>
      </c>
      <c r="B54" s="1">
        <v>22.609464431778079</v>
      </c>
      <c r="C54" s="1">
        <v>8.1981158244038745</v>
      </c>
      <c r="D54" s="1">
        <v>8.5796538166658021</v>
      </c>
    </row>
    <row r="55" spans="1:4" x14ac:dyDescent="0.25">
      <c r="A55" s="26" t="s">
        <v>70</v>
      </c>
      <c r="B55" s="1">
        <v>5.1427909216423204</v>
      </c>
      <c r="C55" s="1">
        <v>4.1116228845230554</v>
      </c>
      <c r="D55" s="1">
        <v>6.8351106742526406</v>
      </c>
    </row>
    <row r="56" spans="1:4" x14ac:dyDescent="0.25">
      <c r="A56" s="26" t="s">
        <v>71</v>
      </c>
      <c r="B56" s="1">
        <v>7.1194841907564808</v>
      </c>
      <c r="C56" s="1">
        <v>5.5274933599401992</v>
      </c>
      <c r="D56" s="1">
        <v>9.1461376010439501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0.23258286559794181</v>
      </c>
      <c r="C59" s="1">
        <v>0.24883795870203751</v>
      </c>
      <c r="D59" s="1">
        <v>0.36398366313401098</v>
      </c>
    </row>
    <row r="60" spans="1:4" ht="30" x14ac:dyDescent="0.25">
      <c r="A60" s="14" t="s">
        <v>75</v>
      </c>
      <c r="B60" s="1">
        <v>0.48417967227896003</v>
      </c>
      <c r="C60" s="1">
        <v>0.2374823412201135</v>
      </c>
      <c r="D60" s="1">
        <v>0.33235181784583878</v>
      </c>
    </row>
    <row r="61" spans="1:4" x14ac:dyDescent="0.25">
      <c r="A61" s="13" t="s">
        <v>76</v>
      </c>
      <c r="B61" s="1"/>
      <c r="C61" s="1"/>
      <c r="D61" s="1"/>
    </row>
    <row r="62" spans="1:4" ht="32.1" customHeight="1" x14ac:dyDescent="0.25">
      <c r="A62" s="26" t="s">
        <v>77</v>
      </c>
      <c r="B62" s="1">
        <v>0.24716772921997501</v>
      </c>
      <c r="C62" s="1">
        <v>0.22650057324389961</v>
      </c>
      <c r="D62" s="1">
        <v>0.2256139982478812</v>
      </c>
    </row>
    <row r="63" spans="1:4" ht="32.1" customHeight="1" x14ac:dyDescent="0.25">
      <c r="A63" s="14" t="s">
        <v>78</v>
      </c>
      <c r="B63" s="1">
        <v>0.34216960546489389</v>
      </c>
      <c r="C63" s="1">
        <v>0.30449787098447201</v>
      </c>
      <c r="D63" s="1">
        <v>0.3018965999292228</v>
      </c>
    </row>
    <row r="64" spans="1:4" ht="32.1" customHeight="1" x14ac:dyDescent="0.25">
      <c r="A64" s="14" t="s">
        <v>79</v>
      </c>
      <c r="B64" s="1">
        <v>4.7925196500479714</v>
      </c>
      <c r="C64" s="1">
        <v>12.31650874182397</v>
      </c>
      <c r="D64" s="1">
        <v>8.5510456758820101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1.292147667227955</v>
      </c>
      <c r="C67" s="1">
        <v>1.2012126610950209</v>
      </c>
      <c r="D67" s="1">
        <v>1.244321168427827</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4.0434765655462837</v>
      </c>
      <c r="C70" s="1">
        <v>4.4131214606413733</v>
      </c>
      <c r="D70" s="1">
        <v>4.4312013988796011</v>
      </c>
    </row>
    <row r="71" spans="1:4" s="16" customFormat="1" ht="30" x14ac:dyDescent="0.25">
      <c r="A71" s="14" t="s">
        <v>86</v>
      </c>
      <c r="B71" s="1">
        <v>4.0434765655462837</v>
      </c>
      <c r="C71" s="1">
        <v>4.4131214606413733</v>
      </c>
      <c r="D71" s="1">
        <v>4.4312013988796011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1935309</v>
      </c>
      <c r="C78" s="2">
        <v>1946740</v>
      </c>
      <c r="D78" s="2">
        <v>2932088</v>
      </c>
    </row>
    <row r="79" spans="1:4" x14ac:dyDescent="0.25">
      <c r="A79" s="26" t="s">
        <v>92</v>
      </c>
      <c r="B79" s="2">
        <v>437563</v>
      </c>
      <c r="C79" s="2">
        <v>159596</v>
      </c>
      <c r="D79" s="2">
        <v>251563</v>
      </c>
    </row>
    <row r="80" spans="1:4" x14ac:dyDescent="0.25">
      <c r="A80" s="26" t="s">
        <v>93</v>
      </c>
      <c r="B80" s="2">
        <v>437563</v>
      </c>
      <c r="C80" s="2">
        <v>359596</v>
      </c>
      <c r="D80" s="2">
        <v>654909</v>
      </c>
    </row>
    <row r="81" spans="1:4" x14ac:dyDescent="0.25">
      <c r="A81" s="26" t="s">
        <v>94</v>
      </c>
      <c r="B81" s="2">
        <v>437563</v>
      </c>
      <c r="C81" s="2">
        <v>359596</v>
      </c>
      <c r="D81" s="2">
        <v>654909</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8508279</v>
      </c>
      <c r="C85" s="2">
        <v>8745841</v>
      </c>
      <c r="D85" s="2">
        <v>9581542</v>
      </c>
    </row>
    <row r="86" spans="1:4" x14ac:dyDescent="0.25">
      <c r="A86" s="26" t="s">
        <v>98</v>
      </c>
      <c r="B86" s="2">
        <v>2102972</v>
      </c>
      <c r="C86" s="2">
        <v>1980938</v>
      </c>
      <c r="D86" s="2">
        <v>2161730</v>
      </c>
    </row>
    <row r="87" spans="1:4" x14ac:dyDescent="0.25">
      <c r="A87" s="26" t="s">
        <v>99</v>
      </c>
      <c r="B87" s="2">
        <v>6145993</v>
      </c>
      <c r="C87" s="2">
        <v>6505589</v>
      </c>
      <c r="D87" s="2">
        <v>7160498</v>
      </c>
    </row>
    <row r="88" spans="1:4" x14ac:dyDescent="0.25">
      <c r="A88" s="26" t="s">
        <v>100</v>
      </c>
      <c r="B88" s="2">
        <v>8508279</v>
      </c>
      <c r="C88" s="2">
        <v>8745841</v>
      </c>
      <c r="D88" s="2">
        <v>9581542</v>
      </c>
    </row>
    <row r="89" spans="1:4" x14ac:dyDescent="0.25">
      <c r="A89" s="26" t="s">
        <v>101</v>
      </c>
      <c r="B89" s="2">
        <v>6405307</v>
      </c>
      <c r="C89" s="2">
        <v>6764903</v>
      </c>
      <c r="D89" s="2">
        <v>7419812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2102972</v>
      </c>
      <c r="C95" s="2">
        <v>1980938</v>
      </c>
      <c r="D95" s="2">
        <v>2161730</v>
      </c>
    </row>
    <row r="96" spans="1:4" x14ac:dyDescent="0.25">
      <c r="A96" s="41" t="s">
        <v>105</v>
      </c>
      <c r="B96" s="2">
        <v>438803</v>
      </c>
      <c r="C96" s="2">
        <v>160836</v>
      </c>
      <c r="D96" s="2">
        <v>252803</v>
      </c>
    </row>
    <row r="97" spans="1:4" x14ac:dyDescent="0.25">
      <c r="A97" s="41" t="s">
        <v>106</v>
      </c>
      <c r="B97" s="33">
        <v>4.7925196500479714</v>
      </c>
      <c r="C97" s="33">
        <v>12.31650874182397</v>
      </c>
      <c r="D97" s="33">
        <v>8.5510456758820101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2102972</v>
      </c>
      <c r="C118" s="2">
        <v>1980938</v>
      </c>
      <c r="D118" s="2">
        <v>2161730</v>
      </c>
    </row>
    <row r="119" spans="1:4" x14ac:dyDescent="0.25">
      <c r="A119" s="26" t="s">
        <v>108</v>
      </c>
      <c r="B119" s="2">
        <v>1935309</v>
      </c>
      <c r="C119" s="2">
        <v>2146740</v>
      </c>
      <c r="D119" s="2">
        <v>3335434</v>
      </c>
    </row>
    <row r="136" spans="1:4" x14ac:dyDescent="0.25">
      <c r="A136" s="3" t="s">
        <v>109</v>
      </c>
    </row>
    <row r="138" spans="1:4" x14ac:dyDescent="0.25">
      <c r="A138" s="25"/>
      <c r="B138" s="12">
        <v>2023</v>
      </c>
      <c r="C138" s="12">
        <v>2024</v>
      </c>
      <c r="D138" s="12">
        <v>2025</v>
      </c>
    </row>
    <row r="139" spans="1:4" ht="32.1" customHeight="1" x14ac:dyDescent="0.25">
      <c r="A139" s="26" t="s">
        <v>77</v>
      </c>
      <c r="B139" s="1">
        <v>0.24716772921997501</v>
      </c>
      <c r="C139" s="1">
        <v>0.22650057324389961</v>
      </c>
      <c r="D139" s="1">
        <v>0.2256139982478812</v>
      </c>
    </row>
    <row r="140" spans="1:4" ht="30" x14ac:dyDescent="0.25">
      <c r="A140" s="14" t="s">
        <v>78</v>
      </c>
      <c r="B140" s="1">
        <v>0.34216960546489389</v>
      </c>
      <c r="C140" s="1">
        <v>0.30449787098447201</v>
      </c>
      <c r="D140" s="1">
        <v>0.3018965999292228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22.609464431778079</v>
      </c>
      <c r="C161" s="1">
        <v>18.471701408508579</v>
      </c>
      <c r="D161" s="1">
        <v>22.335925797588612</v>
      </c>
    </row>
    <row r="162" spans="1:4" x14ac:dyDescent="0.25">
      <c r="A162" s="26" t="s">
        <v>69</v>
      </c>
      <c r="B162" s="1">
        <v>22.609464431778079</v>
      </c>
      <c r="C162" s="1">
        <v>8.1981158244038745</v>
      </c>
      <c r="D162" s="1">
        <v>8.5796538166658021</v>
      </c>
    </row>
    <row r="163" spans="1:4" x14ac:dyDescent="0.25">
      <c r="A163" s="26" t="s">
        <v>70</v>
      </c>
      <c r="B163" s="1">
        <v>5.1427909216423204</v>
      </c>
      <c r="C163" s="1">
        <v>4.1116228845230554</v>
      </c>
      <c r="D163" s="1">
        <v>6.8351106742526406</v>
      </c>
    </row>
    <row r="164" spans="1:4" x14ac:dyDescent="0.25">
      <c r="A164" s="26" t="s">
        <v>71</v>
      </c>
      <c r="B164" s="1">
        <v>7.1194841907564808</v>
      </c>
      <c r="C164" s="1">
        <v>5.5274933599401992</v>
      </c>
      <c r="D164" s="1">
        <v>9.1461376010439501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4.0434765655462837</v>
      </c>
      <c r="C185" s="1">
        <v>4.4131214606413733</v>
      </c>
      <c r="D185" s="1">
        <v>4.4312013988796011</v>
      </c>
    </row>
    <row r="186" spans="1:4" ht="30" x14ac:dyDescent="0.25">
      <c r="A186" s="14" t="s">
        <v>86</v>
      </c>
      <c r="B186" s="1">
        <v>4.0434765655462837</v>
      </c>
      <c r="C186" s="1">
        <v>4.4131214606413733</v>
      </c>
      <c r="D186" s="1">
        <v>4.4312013988796011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1811</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600-000000000000}"/>
  </hyperlinks>
  <pageMargins left="0.75" right="0.75" top="1" bottom="1" header="0.5" footer="0.5"/>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59" workbookViewId="0">
      <selection sqref="A1:XFD1048576"/>
    </sheetView>
  </sheetViews>
  <sheetFormatPr defaultColWidth="11.42578125" defaultRowHeight="15" x14ac:dyDescent="0.25"/>
  <cols>
    <col min="1" max="16384" width="11.42578125" style="16"/>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18"/>
  <sheetViews>
    <sheetView topLeftCell="A156" workbookViewId="0">
      <selection activeCell="E175" sqref="E17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7358547</v>
      </c>
      <c r="C2" s="8"/>
      <c r="D2" s="9"/>
    </row>
    <row r="3" spans="1:4" x14ac:dyDescent="0.25">
      <c r="A3" s="26" t="s">
        <v>2</v>
      </c>
      <c r="B3" s="34">
        <v>4002019557232</v>
      </c>
      <c r="C3" s="23"/>
      <c r="D3" s="24"/>
    </row>
    <row r="4" spans="1:4" ht="62.45" customHeight="1" x14ac:dyDescent="0.25">
      <c r="A4" s="26" t="s">
        <v>3</v>
      </c>
      <c r="B4" s="324" t="s">
        <v>150</v>
      </c>
      <c r="C4" s="305"/>
      <c r="D4" s="306"/>
    </row>
    <row r="5" spans="1:4" x14ac:dyDescent="0.25">
      <c r="A5" s="26" t="s">
        <v>5</v>
      </c>
      <c r="B5" s="4" t="s">
        <v>551</v>
      </c>
      <c r="C5" s="23" t="s">
        <v>655</v>
      </c>
      <c r="D5" s="24" t="s">
        <v>656</v>
      </c>
    </row>
    <row r="6" spans="1:4" x14ac:dyDescent="0.25">
      <c r="A6" s="26" t="s">
        <v>9</v>
      </c>
      <c r="B6" s="32"/>
      <c r="C6" s="16"/>
      <c r="D6" s="29"/>
    </row>
    <row r="7" spans="1:4" x14ac:dyDescent="0.25">
      <c r="A7" s="26" t="s">
        <v>10</v>
      </c>
      <c r="B7" s="67">
        <v>43628.613888888889</v>
      </c>
      <c r="C7" s="16"/>
      <c r="D7" s="29"/>
    </row>
    <row r="8" spans="1:4" x14ac:dyDescent="0.25">
      <c r="A8" s="26" t="s">
        <v>11</v>
      </c>
      <c r="B8" s="4" t="s">
        <v>657</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4350000</v>
      </c>
      <c r="C12" s="16"/>
      <c r="D12" s="29"/>
    </row>
    <row r="13" spans="1:4" x14ac:dyDescent="0.25">
      <c r="A13" s="26" t="s">
        <v>20</v>
      </c>
      <c r="B13" s="4" t="s">
        <v>541</v>
      </c>
      <c r="C13" s="23"/>
      <c r="D13" s="24"/>
    </row>
    <row r="14" spans="1:4" x14ac:dyDescent="0.25">
      <c r="A14" s="26" t="s">
        <v>22</v>
      </c>
      <c r="B14" s="4" t="s">
        <v>555</v>
      </c>
      <c r="C14" s="23"/>
      <c r="D14" s="24"/>
    </row>
    <row r="15" spans="1:4" x14ac:dyDescent="0.25">
      <c r="A15" s="26" t="s">
        <v>24</v>
      </c>
      <c r="B15" s="4" t="s">
        <v>139</v>
      </c>
      <c r="C15" s="23"/>
      <c r="D15" s="24"/>
    </row>
    <row r="16" spans="1:4" x14ac:dyDescent="0.25">
      <c r="A16" s="26" t="s">
        <v>26</v>
      </c>
      <c r="B16" s="47">
        <v>4350000</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574</v>
      </c>
      <c r="C21" s="25" t="s">
        <v>660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567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-4.0999999999999996</v>
      </c>
      <c r="C53" s="1">
        <v>-7.24</v>
      </c>
      <c r="D53" s="1">
        <v>0.94594600071104051</v>
      </c>
    </row>
    <row r="54" spans="1:4" x14ac:dyDescent="0.25">
      <c r="A54" s="26" t="s">
        <v>69</v>
      </c>
      <c r="B54" s="1">
        <v>-12.02614488037244</v>
      </c>
      <c r="C54" s="1">
        <v>-14.30071459900649</v>
      </c>
      <c r="D54" s="1">
        <v>0.25104200271451338</v>
      </c>
    </row>
    <row r="55" spans="1:4" x14ac:dyDescent="0.25">
      <c r="A55" s="26" t="s">
        <v>70</v>
      </c>
      <c r="B55" s="1">
        <v>-12.17</v>
      </c>
      <c r="C55" s="1">
        <v>-16.440000000000001</v>
      </c>
      <c r="D55" s="1">
        <v>2.3612820417748601</v>
      </c>
    </row>
    <row r="56" spans="1:4" x14ac:dyDescent="0.25">
      <c r="A56" s="26" t="s">
        <v>71</v>
      </c>
      <c r="B56" s="1">
        <v>-67.88</v>
      </c>
      <c r="C56" s="1">
        <v>353.58</v>
      </c>
      <c r="D56" s="1">
        <v>-143.1477427560481</v>
      </c>
    </row>
    <row r="57" spans="1:4" x14ac:dyDescent="0.25">
      <c r="A57" s="13" t="s">
        <v>72</v>
      </c>
      <c r="B57" s="1"/>
      <c r="C57" s="1"/>
      <c r="D57" s="1"/>
    </row>
    <row r="58" spans="1:4" x14ac:dyDescent="0.25">
      <c r="A58" s="26" t="s">
        <v>73</v>
      </c>
      <c r="B58" s="1" t="e">
        <v>#DIV/0!</v>
      </c>
      <c r="C58" s="1">
        <v>0</v>
      </c>
      <c r="D58" s="1" t="e">
        <v>#DIV/0!</v>
      </c>
    </row>
    <row r="59" spans="1:4" ht="29.45" customHeight="1" x14ac:dyDescent="0.25">
      <c r="A59" s="26" t="s">
        <v>74</v>
      </c>
      <c r="B59" s="1">
        <v>3.6647572969677551</v>
      </c>
      <c r="C59" s="1">
        <v>2.9335978002031631</v>
      </c>
      <c r="D59" s="1">
        <v>2.69925820078182</v>
      </c>
    </row>
    <row r="60" spans="1:4" ht="30" x14ac:dyDescent="0.25">
      <c r="A60" s="14" t="s">
        <v>75</v>
      </c>
      <c r="B60" s="1">
        <v>34.908265223383303</v>
      </c>
      <c r="C60" s="1">
        <v>17.922479862293351</v>
      </c>
      <c r="D60" s="1">
        <v>15.126188316389699</v>
      </c>
    </row>
    <row r="61" spans="1:4" x14ac:dyDescent="0.25">
      <c r="A61" s="13" t="s">
        <v>76</v>
      </c>
      <c r="B61" s="1"/>
      <c r="C61" s="1"/>
      <c r="D61" s="1"/>
    </row>
    <row r="62" spans="1:4" ht="32.1" customHeight="1" x14ac:dyDescent="0.25">
      <c r="A62" s="26" t="s">
        <v>77</v>
      </c>
      <c r="B62" s="1">
        <v>0.82076846126526559</v>
      </c>
      <c r="C62" s="1">
        <v>0.79157530480804017</v>
      </c>
      <c r="D62" s="1">
        <v>0.79657819352689485</v>
      </c>
    </row>
    <row r="63" spans="1:4" ht="32.1" customHeight="1" x14ac:dyDescent="0.25">
      <c r="A63" s="14" t="s">
        <v>78</v>
      </c>
      <c r="B63" s="1">
        <v>4.579375187310176</v>
      </c>
      <c r="C63" s="1">
        <v>-17.026345196201749</v>
      </c>
      <c r="D63" s="1">
        <v>-48.290872633900122</v>
      </c>
    </row>
    <row r="64" spans="1:4" ht="32.1" customHeight="1" x14ac:dyDescent="0.25">
      <c r="A64" s="14" t="s">
        <v>79</v>
      </c>
      <c r="B64" s="1">
        <v>-2.8361717611054909</v>
      </c>
      <c r="C64" s="1">
        <v>-2.857608110891253</v>
      </c>
      <c r="D64" s="1">
        <v>17.84778761061947</v>
      </c>
    </row>
    <row r="65" spans="1:4" ht="30" x14ac:dyDescent="0.25">
      <c r="A65" s="14" t="s">
        <v>80</v>
      </c>
      <c r="B65" s="1" t="e">
        <v>#DIV/0!</v>
      </c>
      <c r="C65" s="1" t="e">
        <v>#DIV/0!</v>
      </c>
      <c r="D65" s="1">
        <v>15.5761451842134</v>
      </c>
    </row>
    <row r="66" spans="1:4" x14ac:dyDescent="0.25">
      <c r="A66" s="13" t="s">
        <v>81</v>
      </c>
      <c r="B66" s="1"/>
      <c r="C66" s="1"/>
      <c r="D66" s="1"/>
    </row>
    <row r="67" spans="1:4" ht="32.1" customHeight="1" x14ac:dyDescent="0.25">
      <c r="A67" s="26" t="s">
        <v>82</v>
      </c>
      <c r="B67" s="1">
        <v>0.96338958875388214</v>
      </c>
      <c r="C67" s="1">
        <v>0.93667823212853729</v>
      </c>
      <c r="D67" s="1">
        <v>1.009644843431069</v>
      </c>
    </row>
    <row r="68" spans="1:4" ht="30" x14ac:dyDescent="0.25">
      <c r="A68" s="14" t="s">
        <v>83</v>
      </c>
      <c r="B68" s="1" t="e">
        <v>#DIV/0!</v>
      </c>
      <c r="C68" s="1" t="e">
        <v>#DIV/0!</v>
      </c>
      <c r="D68" s="1">
        <v>0</v>
      </c>
    </row>
    <row r="69" spans="1:4" ht="32.1" customHeight="1" x14ac:dyDescent="0.25">
      <c r="A69" s="13" t="s">
        <v>84</v>
      </c>
      <c r="B69" s="1"/>
      <c r="C69" s="1"/>
      <c r="D69" s="1"/>
    </row>
    <row r="70" spans="1:4" ht="32.1" customHeight="1" x14ac:dyDescent="0.25">
      <c r="A70" s="14" t="s">
        <v>85</v>
      </c>
      <c r="B70" s="1">
        <v>0.59860637522987126</v>
      </c>
      <c r="C70" s="1">
        <v>0.89589832157954885</v>
      </c>
      <c r="D70" s="1">
        <v>0.98856023655193925</v>
      </c>
    </row>
    <row r="71" spans="1:4" s="16" customFormat="1" ht="30" x14ac:dyDescent="0.25">
      <c r="A71" s="14" t="s">
        <v>86</v>
      </c>
      <c r="B71" s="1">
        <v>0.59860637522987126</v>
      </c>
      <c r="C71" s="1">
        <v>0.88764195758074815</v>
      </c>
      <c r="D71" s="1">
        <v>0.98856023655193925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38273038</v>
      </c>
      <c r="C78" s="2">
        <v>44547641</v>
      </c>
      <c r="D78" s="2">
        <v>56753451</v>
      </c>
    </row>
    <row r="79" spans="1:4" x14ac:dyDescent="0.25">
      <c r="A79" s="26" t="s">
        <v>92</v>
      </c>
      <c r="B79" s="2">
        <v>-4602771</v>
      </c>
      <c r="C79" s="2">
        <v>-6370631</v>
      </c>
      <c r="D79" s="2">
        <v>142475</v>
      </c>
    </row>
    <row r="80" spans="1:4" x14ac:dyDescent="0.25">
      <c r="A80" s="26" t="s">
        <v>93</v>
      </c>
      <c r="B80" s="2">
        <v>-1569701</v>
      </c>
      <c r="C80" s="2">
        <v>-3224235</v>
      </c>
      <c r="D80" s="2">
        <v>536857</v>
      </c>
    </row>
    <row r="81" spans="1:4" x14ac:dyDescent="0.25">
      <c r="A81" s="26" t="s">
        <v>94</v>
      </c>
      <c r="B81" s="2">
        <v>0</v>
      </c>
      <c r="C81" s="2">
        <v>0</v>
      </c>
      <c r="D81" s="2">
        <v>536857</v>
      </c>
    </row>
    <row r="82" spans="1:4" x14ac:dyDescent="0.25">
      <c r="A82" s="26" t="s">
        <v>95</v>
      </c>
      <c r="B82" s="25">
        <v>1569701</v>
      </c>
      <c r="C82" s="25">
        <v>3224235</v>
      </c>
      <c r="D82" s="25">
        <v>0</v>
      </c>
    </row>
    <row r="83" spans="1:4" ht="15.95" customHeight="1" x14ac:dyDescent="0.25"/>
    <row r="84" spans="1:4" ht="15.75" x14ac:dyDescent="0.25">
      <c r="A84" s="11" t="s">
        <v>96</v>
      </c>
      <c r="B84" s="12">
        <v>2023</v>
      </c>
      <c r="C84" s="12">
        <v>2024</v>
      </c>
      <c r="D84" s="12">
        <v>2025</v>
      </c>
    </row>
    <row r="85" spans="1:4" x14ac:dyDescent="0.25">
      <c r="A85" s="26" t="s">
        <v>97</v>
      </c>
      <c r="B85" s="2">
        <v>12901418</v>
      </c>
      <c r="C85" s="2">
        <v>19614312</v>
      </c>
      <c r="D85" s="2">
        <v>22735827</v>
      </c>
    </row>
    <row r="86" spans="1:4" x14ac:dyDescent="0.25">
      <c r="A86" s="26" t="s">
        <v>98</v>
      </c>
      <c r="B86" s="2">
        <v>10589077</v>
      </c>
      <c r="C86" s="2">
        <v>15526205</v>
      </c>
      <c r="D86" s="2">
        <v>18110864</v>
      </c>
    </row>
    <row r="87" spans="1:4" x14ac:dyDescent="0.25">
      <c r="A87" s="26" t="s">
        <v>99</v>
      </c>
      <c r="B87" s="2">
        <v>2312341</v>
      </c>
      <c r="C87" s="2">
        <v>-911893</v>
      </c>
      <c r="D87" s="2">
        <v>-375037</v>
      </c>
    </row>
    <row r="88" spans="1:4" x14ac:dyDescent="0.25">
      <c r="A88" s="26" t="s">
        <v>100</v>
      </c>
      <c r="B88" s="2">
        <v>12901418</v>
      </c>
      <c r="C88" s="2">
        <v>19614312</v>
      </c>
      <c r="D88" s="2">
        <v>22735827</v>
      </c>
    </row>
    <row r="89" spans="1:4" x14ac:dyDescent="0.25">
      <c r="A89" s="26" t="s">
        <v>101</v>
      </c>
      <c r="B89" s="2">
        <v>2312341</v>
      </c>
      <c r="C89" s="2">
        <v>4088107</v>
      </c>
      <c r="D89" s="2">
        <v>4624963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10589077</v>
      </c>
      <c r="C95" s="2">
        <v>15526205</v>
      </c>
      <c r="D95" s="2">
        <v>18110864</v>
      </c>
    </row>
    <row r="96" spans="1:4" x14ac:dyDescent="0.25">
      <c r="A96" s="41" t="s">
        <v>105</v>
      </c>
      <c r="B96" s="2">
        <v>-3733581</v>
      </c>
      <c r="C96" s="2">
        <v>-5433287</v>
      </c>
      <c r="D96" s="2">
        <v>1014740</v>
      </c>
    </row>
    <row r="97" spans="1:4" x14ac:dyDescent="0.25">
      <c r="A97" s="41" t="s">
        <v>106</v>
      </c>
      <c r="B97" s="33">
        <v>-2.8361717611054909</v>
      </c>
      <c r="C97" s="33">
        <v>-2.857608110891253</v>
      </c>
      <c r="D97" s="33">
        <v>17.84778761061947</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10589077</v>
      </c>
      <c r="C118" s="2">
        <v>15526205</v>
      </c>
      <c r="D118" s="2">
        <v>18110864</v>
      </c>
    </row>
    <row r="119" spans="1:4" x14ac:dyDescent="0.25">
      <c r="A119" s="26" t="s">
        <v>108</v>
      </c>
      <c r="B119" s="2">
        <v>41306108</v>
      </c>
      <c r="C119" s="2">
        <v>47694037</v>
      </c>
      <c r="D119" s="2">
        <v>57156980</v>
      </c>
    </row>
    <row r="136" spans="1:4" x14ac:dyDescent="0.25">
      <c r="A136" s="3" t="s">
        <v>109</v>
      </c>
    </row>
    <row r="138" spans="1:4" x14ac:dyDescent="0.25">
      <c r="A138" s="25"/>
      <c r="B138" s="12">
        <v>2023</v>
      </c>
      <c r="C138" s="12">
        <v>2024</v>
      </c>
      <c r="D138" s="12">
        <v>2025</v>
      </c>
    </row>
    <row r="139" spans="1:4" ht="32.1" customHeight="1" x14ac:dyDescent="0.25">
      <c r="A139" s="26" t="s">
        <v>77</v>
      </c>
      <c r="B139" s="1">
        <v>0.82076846126526559</v>
      </c>
      <c r="C139" s="1">
        <v>0.79157530480804017</v>
      </c>
      <c r="D139" s="1">
        <v>0.79657819352689485</v>
      </c>
    </row>
    <row r="140" spans="1:4" ht="30" x14ac:dyDescent="0.25">
      <c r="A140" s="14" t="s">
        <v>78</v>
      </c>
      <c r="B140" s="1">
        <v>4.579375187310176</v>
      </c>
      <c r="C140" s="1">
        <v>-17.026345196201749</v>
      </c>
      <c r="D140" s="1">
        <v>-48.290872633900122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-4.0999999999999996</v>
      </c>
      <c r="C161" s="1">
        <v>-7.24</v>
      </c>
      <c r="D161" s="1">
        <v>0.94594600071104051</v>
      </c>
    </row>
    <row r="162" spans="1:4" x14ac:dyDescent="0.25">
      <c r="A162" s="26" t="s">
        <v>69</v>
      </c>
      <c r="B162" s="1">
        <v>-12.02614488037244</v>
      </c>
      <c r="C162" s="1">
        <v>-14.30071459900649</v>
      </c>
      <c r="D162" s="1">
        <v>0.25104200271451338</v>
      </c>
    </row>
    <row r="163" spans="1:4" x14ac:dyDescent="0.25">
      <c r="A163" s="26" t="s">
        <v>70</v>
      </c>
      <c r="B163" s="1">
        <v>-12.17</v>
      </c>
      <c r="C163" s="1">
        <v>-16.440000000000001</v>
      </c>
      <c r="D163" s="1">
        <v>2.3612820417748601</v>
      </c>
    </row>
    <row r="164" spans="1:4" x14ac:dyDescent="0.25">
      <c r="A164" s="26" t="s">
        <v>71</v>
      </c>
      <c r="B164" s="1">
        <v>-67.88</v>
      </c>
      <c r="C164" s="1">
        <v>353.58</v>
      </c>
      <c r="D164" s="1">
        <v>-143.1477427560481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0.59860637522987126</v>
      </c>
      <c r="C185" s="1">
        <v>0.89589832157954885</v>
      </c>
      <c r="D185" s="1">
        <v>0.98856023655193925</v>
      </c>
    </row>
    <row r="186" spans="1:4" ht="30" x14ac:dyDescent="0.25">
      <c r="A186" s="14" t="s">
        <v>86</v>
      </c>
      <c r="B186" s="1">
        <v>0.59860637522987126</v>
      </c>
      <c r="C186" s="1">
        <v>0.88764195758074815</v>
      </c>
      <c r="D186" s="1">
        <v>0.98856023655193925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7202520</v>
      </c>
      <c r="C2" s="8"/>
      <c r="D2" s="9"/>
    </row>
    <row r="3" spans="1:4" x14ac:dyDescent="0.25">
      <c r="A3" s="26" t="s">
        <v>2</v>
      </c>
      <c r="B3" s="34">
        <v>4082017519310</v>
      </c>
      <c r="C3" s="23"/>
      <c r="D3" s="24"/>
    </row>
    <row r="4" spans="1:4" ht="49.5" customHeight="1" x14ac:dyDescent="0.25">
      <c r="A4" s="26" t="s">
        <v>3</v>
      </c>
      <c r="B4" s="324" t="s">
        <v>493</v>
      </c>
      <c r="C4" s="305"/>
      <c r="D4" s="306"/>
    </row>
    <row r="5" spans="1:4" x14ac:dyDescent="0.25">
      <c r="A5" s="26" t="s">
        <v>5</v>
      </c>
      <c r="B5" s="4" t="s">
        <v>1812</v>
      </c>
      <c r="C5" s="23" t="s">
        <v>1813</v>
      </c>
      <c r="D5" s="24" t="s">
        <v>1100</v>
      </c>
    </row>
    <row r="6" spans="1:4" x14ac:dyDescent="0.25">
      <c r="A6" s="26" t="s">
        <v>9</v>
      </c>
      <c r="B6" s="32"/>
      <c r="C6" s="16"/>
      <c r="D6" s="29"/>
    </row>
    <row r="7" spans="1:4" x14ac:dyDescent="0.25">
      <c r="A7" s="26" t="s">
        <v>10</v>
      </c>
      <c r="B7" s="67">
        <v>42873.445833333331</v>
      </c>
      <c r="C7" s="16"/>
      <c r="D7" s="29"/>
    </row>
    <row r="8" spans="1:4" x14ac:dyDescent="0.25">
      <c r="A8" s="26" t="s">
        <v>11</v>
      </c>
      <c r="B8" s="4" t="s">
        <v>1814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300000</v>
      </c>
      <c r="C12" s="16"/>
      <c r="D12" s="29"/>
    </row>
    <row r="13" spans="1:4" x14ac:dyDescent="0.25">
      <c r="A13" s="26" t="s">
        <v>20</v>
      </c>
      <c r="B13" s="4" t="s">
        <v>541</v>
      </c>
      <c r="C13" s="23"/>
      <c r="D13" s="24"/>
    </row>
    <row r="14" spans="1:4" x14ac:dyDescent="0.25">
      <c r="A14" s="26" t="s">
        <v>22</v>
      </c>
      <c r="B14" s="4" t="s">
        <v>1815</v>
      </c>
      <c r="C14" s="23"/>
      <c r="D14" s="24"/>
    </row>
    <row r="15" spans="1:4" x14ac:dyDescent="0.25">
      <c r="A15" s="26" t="s">
        <v>24</v>
      </c>
      <c r="B15" s="4" t="s">
        <v>494</v>
      </c>
      <c r="C15" s="23"/>
      <c r="D15" s="24"/>
    </row>
    <row r="16" spans="1:4" x14ac:dyDescent="0.25">
      <c r="A16" s="26" t="s">
        <v>26</v>
      </c>
      <c r="B16" s="47">
        <v>300000</v>
      </c>
      <c r="C16" s="16"/>
      <c r="D16" s="29"/>
    </row>
    <row r="17" spans="1:4" x14ac:dyDescent="0.25">
      <c r="A17" s="26" t="s">
        <v>27</v>
      </c>
      <c r="B17" s="4" t="s">
        <v>541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1816</v>
      </c>
      <c r="C21" s="25" t="s">
        <v>1817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16.273174052761782</v>
      </c>
      <c r="C53" s="1">
        <v>-0.48</v>
      </c>
      <c r="D53" s="1" t="e">
        <v>#DIV/0!</v>
      </c>
    </row>
    <row r="54" spans="1:4" x14ac:dyDescent="0.25">
      <c r="A54" s="26" t="s">
        <v>69</v>
      </c>
      <c r="B54" s="1">
        <v>-107.6965335519008</v>
      </c>
      <c r="C54" s="1">
        <v>-202.9550470479019</v>
      </c>
      <c r="D54" s="1" t="e">
        <v>#DIV/0!</v>
      </c>
    </row>
    <row r="55" spans="1:4" x14ac:dyDescent="0.25">
      <c r="A55" s="26" t="s">
        <v>70</v>
      </c>
      <c r="B55" s="1">
        <v>18.052207677164279</v>
      </c>
      <c r="C55" s="1">
        <v>-0.46</v>
      </c>
      <c r="D55" s="1" t="e">
        <v>#DIV/0!</v>
      </c>
    </row>
    <row r="56" spans="1:4" x14ac:dyDescent="0.25">
      <c r="A56" s="26" t="s">
        <v>71</v>
      </c>
      <c r="B56" s="1">
        <v>25.65542882904758</v>
      </c>
      <c r="C56" s="1">
        <v>-0.63</v>
      </c>
      <c r="D56" s="1" t="e">
        <v>#DIV/0!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2.9813270793452609</v>
      </c>
      <c r="C59" s="1">
        <v>2.855649335243406</v>
      </c>
      <c r="D59" s="1" t="e">
        <v>#DIV/0!</v>
      </c>
    </row>
    <row r="60" spans="1:4" ht="30" x14ac:dyDescent="0.25">
      <c r="A60" s="14" t="s">
        <v>75</v>
      </c>
      <c r="B60" s="1">
        <v>2.5201585351720941</v>
      </c>
      <c r="C60" s="1">
        <v>1.0944058020407319</v>
      </c>
      <c r="D60" s="1" t="e">
        <v>#DIV/0!</v>
      </c>
    </row>
    <row r="61" spans="1:4" x14ac:dyDescent="0.25">
      <c r="A61" s="13" t="s">
        <v>76</v>
      </c>
      <c r="B61" s="1"/>
      <c r="C61" s="1"/>
      <c r="D61" s="1"/>
    </row>
    <row r="62" spans="1:4" ht="32.1" customHeight="1" x14ac:dyDescent="0.25">
      <c r="A62" s="26" t="s">
        <v>77</v>
      </c>
      <c r="B62" s="1">
        <v>0.29635915277606978</v>
      </c>
      <c r="C62" s="1">
        <v>0.26681529219385569</v>
      </c>
      <c r="D62" s="1" t="e">
        <v>#DIV/0!</v>
      </c>
    </row>
    <row r="63" spans="1:4" ht="32.1" customHeight="1" x14ac:dyDescent="0.25">
      <c r="A63" s="14" t="s">
        <v>78</v>
      </c>
      <c r="B63" s="1">
        <v>0.42117957470106199</v>
      </c>
      <c r="C63" s="1">
        <v>0.36391278944186922</v>
      </c>
      <c r="D63" s="1" t="e">
        <v>#DIV/0!</v>
      </c>
    </row>
    <row r="64" spans="1:4" ht="32.1" customHeight="1" x14ac:dyDescent="0.25">
      <c r="A64" s="14" t="s">
        <v>79</v>
      </c>
      <c r="B64" s="1">
        <v>-0.25105886425587259</v>
      </c>
      <c r="C64" s="1">
        <v>-0.13709415048664109</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1.08722878642764</v>
      </c>
      <c r="C67" s="1">
        <v>0.99880952867653661</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3.2955964623347338</v>
      </c>
      <c r="C70" s="1">
        <v>3.709112938953504</v>
      </c>
      <c r="D70" s="1" t="e">
        <v>#DIV/0!</v>
      </c>
    </row>
    <row r="71" spans="1:4" s="16" customFormat="1" ht="30" x14ac:dyDescent="0.25">
      <c r="A71" s="14" t="s">
        <v>86</v>
      </c>
      <c r="B71" s="1">
        <v>3.2955964623347338</v>
      </c>
      <c r="C71" s="1">
        <v>3.709112938953504</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4077459</v>
      </c>
      <c r="C78" s="2">
        <v>3391012</v>
      </c>
      <c r="D78" s="2">
        <v>0</v>
      </c>
    </row>
    <row r="79" spans="1:4" x14ac:dyDescent="0.25">
      <c r="A79" s="26" t="s">
        <v>92</v>
      </c>
      <c r="B79" s="2">
        <v>-4391282</v>
      </c>
      <c r="C79" s="2">
        <v>-6882230</v>
      </c>
      <c r="D79" s="2">
        <v>0</v>
      </c>
    </row>
    <row r="80" spans="1:4" x14ac:dyDescent="0.25">
      <c r="A80" s="26" t="s">
        <v>93</v>
      </c>
      <c r="B80" s="2">
        <v>738718</v>
      </c>
      <c r="C80" s="2">
        <v>-12230</v>
      </c>
      <c r="D80" s="2">
        <v>0</v>
      </c>
    </row>
    <row r="81" spans="1:4" x14ac:dyDescent="0.25">
      <c r="A81" s="26" t="s">
        <v>94</v>
      </c>
      <c r="B81" s="2">
        <v>663532</v>
      </c>
      <c r="C81" s="2">
        <v>0</v>
      </c>
      <c r="D81" s="2">
        <v>0</v>
      </c>
    </row>
    <row r="82" spans="1:4" x14ac:dyDescent="0.25">
      <c r="A82" s="26" t="s">
        <v>95</v>
      </c>
      <c r="B82" s="25">
        <v>0</v>
      </c>
      <c r="C82" s="25">
        <v>16232</v>
      </c>
      <c r="D82" s="25">
        <v>0</v>
      </c>
    </row>
    <row r="83" spans="1:4" ht="15.95" customHeight="1" x14ac:dyDescent="0.25"/>
    <row r="84" spans="1:4" ht="15.75" x14ac:dyDescent="0.25">
      <c r="A84" s="11" t="s">
        <v>96</v>
      </c>
      <c r="B84" s="12">
        <v>2023</v>
      </c>
      <c r="C84" s="12">
        <v>2024</v>
      </c>
      <c r="D84" s="12">
        <v>2025</v>
      </c>
    </row>
    <row r="85" spans="1:4" x14ac:dyDescent="0.25">
      <c r="A85" s="26" t="s">
        <v>97</v>
      </c>
      <c r="B85" s="2">
        <v>3675628</v>
      </c>
      <c r="C85" s="2">
        <v>3510837</v>
      </c>
      <c r="D85" s="2">
        <v>0</v>
      </c>
    </row>
    <row r="86" spans="1:4" x14ac:dyDescent="0.25">
      <c r="A86" s="26" t="s">
        <v>98</v>
      </c>
      <c r="B86" s="2">
        <v>1089306</v>
      </c>
      <c r="C86" s="2">
        <v>936745</v>
      </c>
      <c r="D86" s="2">
        <v>0</v>
      </c>
    </row>
    <row r="87" spans="1:4" x14ac:dyDescent="0.25">
      <c r="A87" s="26" t="s">
        <v>99</v>
      </c>
      <c r="B87" s="2">
        <v>2586322</v>
      </c>
      <c r="C87" s="2">
        <v>2574092</v>
      </c>
      <c r="D87" s="2">
        <v>0</v>
      </c>
    </row>
    <row r="88" spans="1:4" x14ac:dyDescent="0.25">
      <c r="A88" s="26" t="s">
        <v>100</v>
      </c>
      <c r="B88" s="2">
        <v>3675628</v>
      </c>
      <c r="C88" s="2">
        <v>3510837</v>
      </c>
      <c r="D88" s="2">
        <v>0</v>
      </c>
    </row>
    <row r="89" spans="1:4" x14ac:dyDescent="0.25">
      <c r="A89" s="26" t="s">
        <v>101</v>
      </c>
      <c r="B89" s="2">
        <v>2586322</v>
      </c>
      <c r="C89" s="2">
        <v>2574092</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1089306</v>
      </c>
      <c r="C95" s="2">
        <v>936745</v>
      </c>
      <c r="D95" s="2">
        <v>0</v>
      </c>
    </row>
    <row r="96" spans="1:4" x14ac:dyDescent="0.25">
      <c r="A96" s="41" t="s">
        <v>105</v>
      </c>
      <c r="B96" s="2">
        <v>-4338847</v>
      </c>
      <c r="C96" s="2">
        <v>-6832859</v>
      </c>
      <c r="D96" s="2">
        <v>0</v>
      </c>
    </row>
    <row r="97" spans="1:4" x14ac:dyDescent="0.25">
      <c r="A97" s="41" t="s">
        <v>106</v>
      </c>
      <c r="B97" s="33">
        <v>-0.25105886425587259</v>
      </c>
      <c r="C97" s="33">
        <v>-0.13709415048664109</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1089306</v>
      </c>
      <c r="C118" s="2">
        <v>936745</v>
      </c>
      <c r="D118" s="2">
        <v>0</v>
      </c>
    </row>
    <row r="119" spans="1:4" x14ac:dyDescent="0.25">
      <c r="A119" s="26" t="s">
        <v>108</v>
      </c>
      <c r="B119" s="2">
        <v>9207459</v>
      </c>
      <c r="C119" s="2">
        <v>10261012</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0.29635915277606978</v>
      </c>
      <c r="C139" s="1">
        <v>0.26681529219385569</v>
      </c>
      <c r="D139" s="1" t="e">
        <v>#DIV/0!</v>
      </c>
    </row>
    <row r="140" spans="1:4" ht="30" x14ac:dyDescent="0.25">
      <c r="A140" s="14" t="s">
        <v>78</v>
      </c>
      <c r="B140" s="1">
        <v>0.42117957470106199</v>
      </c>
      <c r="C140" s="1">
        <v>0.36391278944186922</v>
      </c>
      <c r="D140" s="1" t="e">
        <v>#DIV/0!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16.273174052761782</v>
      </c>
      <c r="C161" s="1">
        <v>-0.48</v>
      </c>
      <c r="D161" s="1" t="e">
        <v>#DIV/0!</v>
      </c>
    </row>
    <row r="162" spans="1:4" x14ac:dyDescent="0.25">
      <c r="A162" s="26" t="s">
        <v>69</v>
      </c>
      <c r="B162" s="1">
        <v>-107.6965335519008</v>
      </c>
      <c r="C162" s="1">
        <v>-202.9550470479019</v>
      </c>
      <c r="D162" s="1" t="e">
        <v>#DIV/0!</v>
      </c>
    </row>
    <row r="163" spans="1:4" x14ac:dyDescent="0.25">
      <c r="A163" s="26" t="s">
        <v>70</v>
      </c>
      <c r="B163" s="1">
        <v>18.052207677164279</v>
      </c>
      <c r="C163" s="1">
        <v>-0.46</v>
      </c>
      <c r="D163" s="1" t="e">
        <v>#DIV/0!</v>
      </c>
    </row>
    <row r="164" spans="1:4" x14ac:dyDescent="0.25">
      <c r="A164" s="26" t="s">
        <v>71</v>
      </c>
      <c r="B164" s="1">
        <v>25.65542882904758</v>
      </c>
      <c r="C164" s="1">
        <v>-0.63</v>
      </c>
      <c r="D164" s="1" t="e">
        <v>#DIV/0!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3.2955964623347338</v>
      </c>
      <c r="C185" s="1">
        <v>3.709112938953504</v>
      </c>
      <c r="D185" s="1" t="e">
        <v>#DIV/0!</v>
      </c>
    </row>
    <row r="186" spans="1:4" ht="30" x14ac:dyDescent="0.25">
      <c r="A186" s="14" t="s">
        <v>86</v>
      </c>
      <c r="B186" s="1">
        <v>3.2955964623347338</v>
      </c>
      <c r="C186" s="1">
        <v>3.709112938953504</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606</v>
      </c>
      <c r="C210" s="301"/>
      <c r="D210" s="302"/>
    </row>
    <row r="211" spans="1:4" x14ac:dyDescent="0.25">
      <c r="A211" s="253" t="s">
        <v>120</v>
      </c>
      <c r="B211" s="311" t="s">
        <v>121</v>
      </c>
      <c r="C211" s="301"/>
      <c r="D211" s="302"/>
    </row>
    <row r="212" spans="1:4" x14ac:dyDescent="0.25">
      <c r="A212" s="253" t="s">
        <v>122</v>
      </c>
      <c r="B212" s="311" t="s">
        <v>607</v>
      </c>
      <c r="C212" s="301"/>
      <c r="D212" s="302"/>
    </row>
    <row r="213" spans="1:4" x14ac:dyDescent="0.25">
      <c r="A213" s="253" t="s">
        <v>124</v>
      </c>
      <c r="B213" s="303" t="s">
        <v>608</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700-000000000000}"/>
    <hyperlink ref="B211" r:id="rId2" xr:uid="{00000000-0004-0000-C700-000001000000}"/>
    <hyperlink ref="B212" r:id="rId3" xr:uid="{00000000-0004-0000-C700-000002000000}"/>
  </hyperlinks>
  <pageMargins left="0.75" right="0.75" top="1" bottom="1" header="0.5" footer="0.5"/>
  <drawing r:id="rId4"/>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R218"/>
  <sheetViews>
    <sheetView workbookViewId="0">
      <selection activeCell="A184" sqref="A184: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5335868</v>
      </c>
      <c r="C2" s="8"/>
      <c r="D2" s="9"/>
    </row>
    <row r="3" spans="1:4" x14ac:dyDescent="0.25">
      <c r="A3" s="26" t="s">
        <v>2</v>
      </c>
      <c r="B3" s="34">
        <v>4004999109551</v>
      </c>
      <c r="C3" s="23"/>
      <c r="D3" s="24"/>
    </row>
    <row r="4" spans="1:4" ht="31.35" customHeight="1" x14ac:dyDescent="0.25">
      <c r="A4" s="26" t="s">
        <v>3</v>
      </c>
      <c r="B4" s="324" t="s">
        <v>495</v>
      </c>
      <c r="C4" s="305"/>
      <c r="D4" s="306"/>
    </row>
    <row r="5" spans="1:4" x14ac:dyDescent="0.25">
      <c r="A5" s="26" t="s">
        <v>5</v>
      </c>
      <c r="B5" s="4" t="s">
        <v>1818</v>
      </c>
      <c r="C5" s="23" t="s">
        <v>1818</v>
      </c>
      <c r="D5" s="24"/>
    </row>
    <row r="6" spans="1:4" x14ac:dyDescent="0.25">
      <c r="A6" s="26" t="s">
        <v>9</v>
      </c>
      <c r="B6" s="32"/>
      <c r="C6" s="16"/>
      <c r="D6" s="29"/>
    </row>
    <row r="7" spans="1:4" x14ac:dyDescent="0.25">
      <c r="A7" s="26" t="s">
        <v>10</v>
      </c>
      <c r="B7" s="32"/>
      <c r="C7" s="16"/>
      <c r="D7" s="29"/>
    </row>
    <row r="8" spans="1:4" x14ac:dyDescent="0.25">
      <c r="A8" s="26" t="s">
        <v>11</v>
      </c>
      <c r="B8" s="4" t="s">
        <v>1819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40000</v>
      </c>
      <c r="C12" s="16"/>
      <c r="D12" s="29"/>
    </row>
    <row r="13" spans="1:4" x14ac:dyDescent="0.25">
      <c r="A13" s="26" t="s">
        <v>20</v>
      </c>
      <c r="B13" s="4" t="s">
        <v>541</v>
      </c>
      <c r="C13" s="23"/>
      <c r="D13" s="24"/>
    </row>
    <row r="14" spans="1:4" x14ac:dyDescent="0.25">
      <c r="A14" s="26" t="s">
        <v>22</v>
      </c>
      <c r="B14" s="4" t="s">
        <v>1820</v>
      </c>
      <c r="C14" s="23"/>
      <c r="D14" s="24"/>
    </row>
    <row r="15" spans="1:4" x14ac:dyDescent="0.25">
      <c r="A15" s="26" t="s">
        <v>24</v>
      </c>
      <c r="B15" s="4" t="s">
        <v>496</v>
      </c>
      <c r="C15" s="23"/>
      <c r="D15" s="24"/>
    </row>
    <row r="16" spans="1:4" x14ac:dyDescent="0.25">
      <c r="A16" s="26" t="s">
        <v>26</v>
      </c>
      <c r="B16" s="47">
        <v>40000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1821</v>
      </c>
      <c r="C21" s="25" t="s">
        <v>1822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7.405288726378817E-2</v>
      </c>
      <c r="C53" s="1">
        <v>4.4354918237844672</v>
      </c>
      <c r="D53" s="1">
        <v>-2.02</v>
      </c>
    </row>
    <row r="54" spans="1:4" x14ac:dyDescent="0.25">
      <c r="A54" s="26" t="s">
        <v>69</v>
      </c>
      <c r="B54" s="1">
        <v>7.405288726378817E-2</v>
      </c>
      <c r="C54" s="1">
        <v>4.9294858781199578</v>
      </c>
      <c r="D54" s="1">
        <v>-2.0155299739858621</v>
      </c>
    </row>
    <row r="55" spans="1:4" x14ac:dyDescent="0.25">
      <c r="A55" s="26" t="s">
        <v>558</v>
      </c>
      <c r="B55" s="1">
        <v>0.1146103168105623</v>
      </c>
      <c r="C55" s="1">
        <v>11.013540240489339</v>
      </c>
      <c r="D55" s="1">
        <v>-4</v>
      </c>
    </row>
    <row r="56" spans="1:4" x14ac:dyDescent="0.25">
      <c r="A56" s="26" t="s">
        <v>71</v>
      </c>
      <c r="B56" s="1">
        <v>0.30055456231103661</v>
      </c>
      <c r="C56" s="1">
        <v>17.706275897240701</v>
      </c>
      <c r="D56" s="1">
        <v>-8.4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1.2272454971027409</v>
      </c>
      <c r="C59" s="1">
        <v>2.0534235978026052</v>
      </c>
      <c r="D59" s="1">
        <v>2.168676273491589</v>
      </c>
    </row>
    <row r="60" spans="1:4" ht="30" x14ac:dyDescent="0.25">
      <c r="A60" s="14" t="s">
        <v>75</v>
      </c>
      <c r="B60" s="1">
        <v>7.6724010101469942</v>
      </c>
      <c r="C60" s="1">
        <v>6.2372345988695628</v>
      </c>
      <c r="D60" s="1">
        <v>12.82087589285252</v>
      </c>
    </row>
    <row r="61" spans="1:4" x14ac:dyDescent="0.25">
      <c r="A61" s="13" t="s">
        <v>605</v>
      </c>
      <c r="B61" s="1"/>
      <c r="C61" s="1"/>
      <c r="D61" s="1"/>
    </row>
    <row r="62" spans="1:4" ht="32.1" customHeight="1" x14ac:dyDescent="0.25">
      <c r="A62" s="26" t="s">
        <v>77</v>
      </c>
      <c r="B62" s="1">
        <v>0.51404226239207829</v>
      </c>
      <c r="C62" s="1">
        <v>0.37798663567612972</v>
      </c>
      <c r="D62" s="1">
        <v>0.50749934543034048</v>
      </c>
    </row>
    <row r="63" spans="1:4" ht="32.1" customHeight="1" x14ac:dyDescent="0.25">
      <c r="A63" s="14" t="s">
        <v>78</v>
      </c>
      <c r="B63" s="1">
        <v>1.3480265257271129</v>
      </c>
      <c r="C63" s="1">
        <v>0.60768249905209326</v>
      </c>
      <c r="D63" s="1">
        <v>1.0665902167288359</v>
      </c>
    </row>
    <row r="64" spans="1:4" ht="32.1" customHeight="1" x14ac:dyDescent="0.25">
      <c r="A64" s="14" t="s">
        <v>79</v>
      </c>
      <c r="B64" s="1">
        <v>3.3438018594358372</v>
      </c>
      <c r="C64" s="1">
        <v>0.81670518367531231</v>
      </c>
      <c r="D64" s="1">
        <v>-12.694421849759991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1.000741077662044</v>
      </c>
      <c r="C67" s="1">
        <v>1.0518508385449601</v>
      </c>
      <c r="D67" s="1">
        <v>0.98024291032453759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1.8330387270584909</v>
      </c>
      <c r="C70" s="1">
        <v>1.189264916866511</v>
      </c>
      <c r="D70" s="1">
        <v>0.65141505829718904</v>
      </c>
    </row>
    <row r="71" spans="1:4" s="16" customFormat="1" ht="30" x14ac:dyDescent="0.25">
      <c r="A71" s="14" t="s">
        <v>86</v>
      </c>
      <c r="B71" s="1">
        <v>1.8330387270584909</v>
      </c>
      <c r="C71" s="1">
        <v>1.189264916866511</v>
      </c>
      <c r="D71" s="1">
        <v>0.65141505829718904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23847821</v>
      </c>
      <c r="C78" s="2">
        <v>26973604</v>
      </c>
      <c r="D78" s="2">
        <v>25984332</v>
      </c>
    </row>
    <row r="79" spans="1:4" x14ac:dyDescent="0.25">
      <c r="A79" s="26" t="s">
        <v>92</v>
      </c>
      <c r="B79" s="2">
        <v>17660</v>
      </c>
      <c r="C79" s="2">
        <v>1329660</v>
      </c>
      <c r="D79" s="2">
        <v>-523722</v>
      </c>
    </row>
    <row r="80" spans="1:4" x14ac:dyDescent="0.25">
      <c r="A80" s="26" t="s">
        <v>93</v>
      </c>
      <c r="B80" s="2">
        <v>17660</v>
      </c>
      <c r="C80" s="2">
        <v>1329660</v>
      </c>
      <c r="D80" s="2">
        <v>-523722</v>
      </c>
    </row>
    <row r="81" spans="1:4" x14ac:dyDescent="0.25">
      <c r="A81" s="26" t="s">
        <v>94</v>
      </c>
      <c r="B81" s="2">
        <v>17660</v>
      </c>
      <c r="C81" s="2">
        <v>1196412</v>
      </c>
      <c r="D81" s="2">
        <v>0</v>
      </c>
    </row>
    <row r="82" spans="1:4" x14ac:dyDescent="0.25">
      <c r="A82" s="26" t="s">
        <v>95</v>
      </c>
      <c r="B82" s="25">
        <v>0</v>
      </c>
      <c r="C82" s="25">
        <v>0</v>
      </c>
      <c r="D82" s="25">
        <v>523722</v>
      </c>
    </row>
    <row r="83" spans="1:4" ht="15.95" customHeight="1" x14ac:dyDescent="0.25"/>
    <row r="84" spans="1:4" ht="15.75" x14ac:dyDescent="0.25">
      <c r="A84" s="11" t="s">
        <v>96</v>
      </c>
      <c r="B84" s="12">
        <v>2023</v>
      </c>
      <c r="C84" s="12">
        <v>2024</v>
      </c>
      <c r="D84" s="12">
        <v>2025</v>
      </c>
    </row>
    <row r="85" spans="1:4" x14ac:dyDescent="0.25">
      <c r="A85" s="26" t="s">
        <v>97</v>
      </c>
      <c r="B85" s="2">
        <v>15408735</v>
      </c>
      <c r="C85" s="2">
        <v>10863101</v>
      </c>
      <c r="D85" s="2">
        <v>13100210</v>
      </c>
    </row>
    <row r="86" spans="1:4" x14ac:dyDescent="0.25">
      <c r="A86" s="26" t="s">
        <v>98</v>
      </c>
      <c r="B86" s="2">
        <v>7920741</v>
      </c>
      <c r="C86" s="2">
        <v>4106107</v>
      </c>
      <c r="D86" s="2">
        <v>6648348</v>
      </c>
    </row>
    <row r="87" spans="1:4" x14ac:dyDescent="0.25">
      <c r="A87" s="26" t="s">
        <v>99</v>
      </c>
      <c r="B87" s="2">
        <v>5875805</v>
      </c>
      <c r="C87" s="2">
        <v>6756994</v>
      </c>
      <c r="D87" s="2">
        <v>6233273</v>
      </c>
    </row>
    <row r="88" spans="1:4" x14ac:dyDescent="0.25">
      <c r="A88" s="26" t="s">
        <v>100</v>
      </c>
      <c r="B88" s="2">
        <v>15408735</v>
      </c>
      <c r="C88" s="2">
        <v>10863101</v>
      </c>
      <c r="D88" s="2">
        <v>13100210</v>
      </c>
    </row>
    <row r="89" spans="1:4" x14ac:dyDescent="0.25">
      <c r="A89" s="26" t="s">
        <v>101</v>
      </c>
      <c r="B89" s="2">
        <v>7487994</v>
      </c>
      <c r="C89" s="2">
        <v>6756994</v>
      </c>
      <c r="D89" s="2">
        <v>6451862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7920741</v>
      </c>
      <c r="C95" s="2">
        <v>4106107</v>
      </c>
      <c r="D95" s="2">
        <v>6648348</v>
      </c>
    </row>
    <row r="96" spans="1:4" x14ac:dyDescent="0.25">
      <c r="A96" s="41" t="s">
        <v>105</v>
      </c>
      <c r="B96" s="2">
        <v>2368783</v>
      </c>
      <c r="C96" s="2">
        <v>5027649</v>
      </c>
      <c r="D96" s="2">
        <v>-523722</v>
      </c>
    </row>
    <row r="97" spans="1:4" x14ac:dyDescent="0.25">
      <c r="A97" s="41" t="s">
        <v>106</v>
      </c>
      <c r="B97" s="33">
        <v>3.3438018594358372</v>
      </c>
      <c r="C97" s="33">
        <v>0.81670518367531231</v>
      </c>
      <c r="D97" s="33">
        <v>-12.694421849759991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7920741</v>
      </c>
      <c r="C118" s="2">
        <v>4106107</v>
      </c>
      <c r="D118" s="2">
        <v>6648348</v>
      </c>
    </row>
    <row r="119" spans="1:4" x14ac:dyDescent="0.25">
      <c r="A119" s="26" t="s">
        <v>108</v>
      </c>
      <c r="B119" s="2">
        <v>23847821</v>
      </c>
      <c r="C119" s="2">
        <v>26973604</v>
      </c>
      <c r="D119" s="2">
        <v>25984332</v>
      </c>
    </row>
    <row r="136" spans="1:4" x14ac:dyDescent="0.25">
      <c r="A136" s="3" t="s">
        <v>109</v>
      </c>
    </row>
    <row r="138" spans="1:4" x14ac:dyDescent="0.25">
      <c r="A138" s="25"/>
      <c r="B138" s="12">
        <v>2023</v>
      </c>
      <c r="C138" s="12">
        <v>2024</v>
      </c>
      <c r="D138" s="12">
        <v>2025</v>
      </c>
    </row>
    <row r="139" spans="1:4" ht="32.1" customHeight="1" x14ac:dyDescent="0.25">
      <c r="A139" s="26" t="s">
        <v>77</v>
      </c>
      <c r="B139" s="1">
        <v>0.51404226239207829</v>
      </c>
      <c r="C139" s="1">
        <v>0.37798663567612972</v>
      </c>
      <c r="D139" s="1">
        <v>0.50749934543034048</v>
      </c>
    </row>
    <row r="140" spans="1:4" ht="30" x14ac:dyDescent="0.25">
      <c r="A140" s="14" t="s">
        <v>78</v>
      </c>
      <c r="B140" s="1">
        <v>1.3480265257271129</v>
      </c>
      <c r="C140" s="1">
        <v>0.60768249905209326</v>
      </c>
      <c r="D140" s="1">
        <v>1.0665902167288359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7.405288726378817E-2</v>
      </c>
      <c r="C161" s="1">
        <v>4.4354918237844672</v>
      </c>
      <c r="D161" s="1">
        <v>-2.02</v>
      </c>
    </row>
    <row r="162" spans="1:4" x14ac:dyDescent="0.25">
      <c r="A162" s="26" t="s">
        <v>69</v>
      </c>
      <c r="B162" s="1">
        <v>7.405288726378817E-2</v>
      </c>
      <c r="C162" s="1">
        <v>4.9294858781199578</v>
      </c>
      <c r="D162" s="1">
        <v>-2.0155299739858621</v>
      </c>
    </row>
    <row r="163" spans="1:4" x14ac:dyDescent="0.25">
      <c r="A163" s="26" t="s">
        <v>558</v>
      </c>
      <c r="B163" s="1">
        <v>0.1146103168105623</v>
      </c>
      <c r="C163" s="1">
        <v>11.013540240489339</v>
      </c>
      <c r="D163" s="1">
        <v>-4</v>
      </c>
    </row>
    <row r="164" spans="1:4" x14ac:dyDescent="0.25">
      <c r="A164" s="26" t="s">
        <v>71</v>
      </c>
      <c r="B164" s="1">
        <v>0.30055456231103661</v>
      </c>
      <c r="C164" s="1">
        <v>17.706275897240701</v>
      </c>
      <c r="D164" s="1">
        <v>-8.4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1.8330387270584909</v>
      </c>
      <c r="C185" s="1">
        <v>1.189264916866511</v>
      </c>
      <c r="D185" s="1">
        <v>0.65141505829718904</v>
      </c>
    </row>
    <row r="186" spans="1:4" ht="30" x14ac:dyDescent="0.25">
      <c r="A186" s="14" t="s">
        <v>86</v>
      </c>
      <c r="B186" s="1">
        <v>1.8330387270584909</v>
      </c>
      <c r="C186" s="1">
        <v>1.189264916866511</v>
      </c>
      <c r="D186" s="1">
        <v>0.65141505829718904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915</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800-000000000000}"/>
  </hyperlinks>
  <pageMargins left="0.75" right="0.75" top="1" bottom="1" header="0.5" footer="0.5"/>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5184533</v>
      </c>
      <c r="C2" s="8"/>
      <c r="D2" s="9"/>
    </row>
    <row r="3" spans="1:4" x14ac:dyDescent="0.25">
      <c r="A3" s="26" t="s">
        <v>2</v>
      </c>
      <c r="B3" s="34">
        <v>4013997109537</v>
      </c>
      <c r="C3" s="23"/>
      <c r="D3" s="24"/>
    </row>
    <row r="4" spans="1:4" ht="31.35" customHeight="1" x14ac:dyDescent="0.25">
      <c r="A4" s="26" t="s">
        <v>3</v>
      </c>
      <c r="B4" s="324" t="s">
        <v>497</v>
      </c>
      <c r="C4" s="305"/>
      <c r="D4" s="306"/>
    </row>
    <row r="5" spans="1:4" x14ac:dyDescent="0.25">
      <c r="A5" s="26" t="s">
        <v>5</v>
      </c>
      <c r="B5" s="4" t="s">
        <v>1823</v>
      </c>
      <c r="C5" s="23" t="s">
        <v>539</v>
      </c>
      <c r="D5" s="24" t="s">
        <v>527</v>
      </c>
    </row>
    <row r="6" spans="1:4" x14ac:dyDescent="0.25">
      <c r="A6" s="26" t="s">
        <v>9</v>
      </c>
      <c r="B6" s="32"/>
      <c r="C6" s="16"/>
      <c r="D6" s="29"/>
    </row>
    <row r="7" spans="1:4" x14ac:dyDescent="0.25">
      <c r="A7" s="26" t="s">
        <v>10</v>
      </c>
      <c r="B7" s="32"/>
      <c r="C7" s="16"/>
      <c r="D7" s="29"/>
    </row>
    <row r="8" spans="1:4" x14ac:dyDescent="0.25">
      <c r="A8" s="26" t="s">
        <v>11</v>
      </c>
      <c r="B8" s="4" t="s">
        <v>1824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v>
      </c>
      <c r="C12" s="16"/>
      <c r="D12" s="29"/>
    </row>
    <row r="13" spans="1:4" x14ac:dyDescent="0.25">
      <c r="A13" s="26" t="s">
        <v>20</v>
      </c>
      <c r="B13" s="4" t="s">
        <v>541</v>
      </c>
      <c r="C13" s="23"/>
      <c r="D13" s="24"/>
    </row>
    <row r="14" spans="1:4" x14ac:dyDescent="0.25">
      <c r="A14" s="26" t="s">
        <v>22</v>
      </c>
      <c r="B14" s="4" t="s">
        <v>1825</v>
      </c>
      <c r="C14" s="23"/>
      <c r="D14" s="24"/>
    </row>
    <row r="15" spans="1:4" x14ac:dyDescent="0.25">
      <c r="A15" s="26" t="s">
        <v>24</v>
      </c>
      <c r="B15" s="4" t="s">
        <v>498</v>
      </c>
      <c r="C15" s="23"/>
      <c r="D15" s="24"/>
    </row>
    <row r="16" spans="1:4" x14ac:dyDescent="0.25">
      <c r="A16" s="26" t="s">
        <v>26</v>
      </c>
      <c r="B16" s="47">
        <v>5000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792</v>
      </c>
      <c r="C21" s="25" t="s">
        <v>1826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0.68289137251748822</v>
      </c>
      <c r="C53" s="1">
        <v>0.55622092947607849</v>
      </c>
      <c r="D53" s="1">
        <v>0.88580206776844772</v>
      </c>
    </row>
    <row r="54" spans="1:4" x14ac:dyDescent="0.25">
      <c r="A54" s="26" t="s">
        <v>69</v>
      </c>
      <c r="B54" s="1">
        <v>-20.179027096566699</v>
      </c>
      <c r="C54" s="1">
        <v>-14.422238923692801</v>
      </c>
      <c r="D54" s="1">
        <v>-12.321187327490239</v>
      </c>
    </row>
    <row r="55" spans="1:4" x14ac:dyDescent="0.25">
      <c r="A55" s="26" t="s">
        <v>70</v>
      </c>
      <c r="B55" s="1">
        <v>0.5371752125040935</v>
      </c>
      <c r="C55" s="1">
        <v>0.44710217309625477</v>
      </c>
      <c r="D55" s="1">
        <v>0.92037517974821947</v>
      </c>
    </row>
    <row r="56" spans="1:4" x14ac:dyDescent="0.25">
      <c r="A56" s="26" t="s">
        <v>71</v>
      </c>
      <c r="B56" s="1">
        <v>0.76862417113203874</v>
      </c>
      <c r="C56" s="1">
        <v>0.64574955632232067</v>
      </c>
      <c r="D56" s="1">
        <v>1.3409611198346061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0.97029399720776854</v>
      </c>
      <c r="C59" s="1">
        <v>0.9328643410012184</v>
      </c>
      <c r="D59" s="1">
        <v>1.191038736539904</v>
      </c>
    </row>
    <row r="60" spans="1:4" ht="30" x14ac:dyDescent="0.25">
      <c r="A60" s="14" t="s">
        <v>75</v>
      </c>
      <c r="B60" s="1">
        <v>3.0617801603932628</v>
      </c>
      <c r="C60" s="1">
        <v>1.583053873127191</v>
      </c>
      <c r="D60" s="1">
        <v>1.878570921562974</v>
      </c>
    </row>
    <row r="61" spans="1:4" x14ac:dyDescent="0.25">
      <c r="A61" s="13" t="s">
        <v>76</v>
      </c>
      <c r="B61" s="1"/>
      <c r="C61" s="1"/>
      <c r="D61" s="1"/>
    </row>
    <row r="62" spans="1:4" ht="32.1" customHeight="1" x14ac:dyDescent="0.25">
      <c r="A62" s="26" t="s">
        <v>77</v>
      </c>
      <c r="B62" s="1">
        <v>0.30112110355190191</v>
      </c>
      <c r="C62" s="1">
        <v>0.30762294961130821</v>
      </c>
      <c r="D62" s="1">
        <v>0.31364514143278172</v>
      </c>
    </row>
    <row r="63" spans="1:4" ht="32.1" customHeight="1" x14ac:dyDescent="0.25">
      <c r="A63" s="14" t="s">
        <v>78</v>
      </c>
      <c r="B63" s="1">
        <v>0.43086306523531498</v>
      </c>
      <c r="C63" s="1">
        <v>0.44429974887037699</v>
      </c>
      <c r="D63" s="1">
        <v>0.45697227537300922</v>
      </c>
    </row>
    <row r="64" spans="1:4" ht="32.1" customHeight="1" x14ac:dyDescent="0.25">
      <c r="A64" s="14" t="s">
        <v>79</v>
      </c>
      <c r="B64" s="1">
        <v>-3.0128184099096642</v>
      </c>
      <c r="C64" s="1">
        <v>-5.3154220566872974</v>
      </c>
      <c r="D64" s="1">
        <v>-11.283206526881679</v>
      </c>
    </row>
    <row r="65" spans="1:4" ht="30" x14ac:dyDescent="0.25">
      <c r="A65" s="14" t="s">
        <v>80</v>
      </c>
      <c r="B65" s="1">
        <v>-1013.924369747899</v>
      </c>
      <c r="C65" s="1">
        <v>-156.51533082302311</v>
      </c>
      <c r="D65" s="1">
        <v>-1780.678861788618</v>
      </c>
    </row>
    <row r="66" spans="1:4" x14ac:dyDescent="0.25">
      <c r="A66" s="13" t="s">
        <v>81</v>
      </c>
      <c r="B66" s="1"/>
      <c r="C66" s="1"/>
      <c r="D66" s="1"/>
    </row>
    <row r="67" spans="1:4" ht="32.1" customHeight="1" x14ac:dyDescent="0.25">
      <c r="A67" s="26" t="s">
        <v>82</v>
      </c>
      <c r="B67" s="1">
        <v>1.0068568069121719</v>
      </c>
      <c r="C67" s="1">
        <v>1.0062960928940119</v>
      </c>
      <c r="D67" s="1">
        <v>1.0093325938689339</v>
      </c>
    </row>
    <row r="68" spans="1:4" ht="30" x14ac:dyDescent="0.25">
      <c r="A68" s="14" t="s">
        <v>83</v>
      </c>
      <c r="B68" s="1">
        <v>3.646412411118293</v>
      </c>
      <c r="C68" s="1">
        <v>0</v>
      </c>
      <c r="D68" s="1">
        <v>0</v>
      </c>
    </row>
    <row r="69" spans="1:4" ht="32.1" customHeight="1" x14ac:dyDescent="0.25">
      <c r="A69" s="13" t="s">
        <v>84</v>
      </c>
      <c r="B69" s="1"/>
      <c r="C69" s="1"/>
      <c r="D69" s="1"/>
    </row>
    <row r="70" spans="1:4" ht="32.1" customHeight="1" x14ac:dyDescent="0.25">
      <c r="A70" s="14" t="s">
        <v>85</v>
      </c>
      <c r="B70" s="1">
        <v>1.953429005244681</v>
      </c>
      <c r="C70" s="1">
        <v>1.9429253536869839</v>
      </c>
      <c r="D70" s="1">
        <v>2.2335255113704129</v>
      </c>
    </row>
    <row r="71" spans="1:4" s="16" customFormat="1" ht="30" x14ac:dyDescent="0.25">
      <c r="A71" s="14" t="s">
        <v>86</v>
      </c>
      <c r="B71" s="1">
        <v>1.7361810413142149</v>
      </c>
      <c r="C71" s="1">
        <v>1.7754714207447151</v>
      </c>
      <c r="D71" s="1">
        <v>2.0728985483838911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7773125</v>
      </c>
      <c r="C78" s="2">
        <v>8069815</v>
      </c>
      <c r="D78" s="2">
        <v>10665701</v>
      </c>
    </row>
    <row r="79" spans="1:4" x14ac:dyDescent="0.25">
      <c r="A79" s="26" t="s">
        <v>92</v>
      </c>
      <c r="B79" s="2">
        <v>-1568541</v>
      </c>
      <c r="C79" s="2">
        <v>-1163848</v>
      </c>
      <c r="D79" s="2">
        <v>-1314141</v>
      </c>
    </row>
    <row r="80" spans="1:4" x14ac:dyDescent="0.25">
      <c r="A80" s="26" t="s">
        <v>93</v>
      </c>
      <c r="B80" s="2">
        <v>68148</v>
      </c>
      <c r="C80" s="2">
        <v>50700</v>
      </c>
      <c r="D80" s="2">
        <v>111065</v>
      </c>
    </row>
    <row r="81" spans="1:4" x14ac:dyDescent="0.25">
      <c r="A81" s="26" t="s">
        <v>94</v>
      </c>
      <c r="B81" s="2">
        <v>53082</v>
      </c>
      <c r="C81" s="2">
        <v>44886</v>
      </c>
      <c r="D81" s="2">
        <v>94477</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9881692</v>
      </c>
      <c r="C85" s="2">
        <v>10039316</v>
      </c>
      <c r="D85" s="2">
        <v>10265053</v>
      </c>
    </row>
    <row r="86" spans="1:4" x14ac:dyDescent="0.25">
      <c r="A86" s="26" t="s">
        <v>98</v>
      </c>
      <c r="B86" s="2">
        <v>2975586</v>
      </c>
      <c r="C86" s="2">
        <v>3088324</v>
      </c>
      <c r="D86" s="2">
        <v>3219584</v>
      </c>
    </row>
    <row r="87" spans="1:4" x14ac:dyDescent="0.25">
      <c r="A87" s="26" t="s">
        <v>99</v>
      </c>
      <c r="B87" s="2">
        <v>6906106</v>
      </c>
      <c r="C87" s="2">
        <v>6950992</v>
      </c>
      <c r="D87" s="2">
        <v>7045469</v>
      </c>
    </row>
    <row r="88" spans="1:4" x14ac:dyDescent="0.25">
      <c r="A88" s="26" t="s">
        <v>100</v>
      </c>
      <c r="B88" s="2">
        <v>9881692</v>
      </c>
      <c r="C88" s="2">
        <v>10039316</v>
      </c>
      <c r="D88" s="2">
        <v>10265053</v>
      </c>
    </row>
    <row r="89" spans="1:4" x14ac:dyDescent="0.25">
      <c r="A89" s="26" t="s">
        <v>101</v>
      </c>
      <c r="B89" s="2">
        <v>6906106</v>
      </c>
      <c r="C89" s="2">
        <v>6950992</v>
      </c>
      <c r="D89" s="2">
        <v>7045469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2975586</v>
      </c>
      <c r="C95" s="2">
        <v>3088324</v>
      </c>
      <c r="D95" s="2">
        <v>3219584</v>
      </c>
    </row>
    <row r="96" spans="1:4" x14ac:dyDescent="0.25">
      <c r="A96" s="41" t="s">
        <v>105</v>
      </c>
      <c r="B96" s="2">
        <v>-987642</v>
      </c>
      <c r="C96" s="2">
        <v>-581012</v>
      </c>
      <c r="D96" s="2">
        <v>-285343</v>
      </c>
    </row>
    <row r="97" spans="1:4" x14ac:dyDescent="0.25">
      <c r="A97" s="41" t="s">
        <v>106</v>
      </c>
      <c r="B97" s="33">
        <v>-3.0128184099096642</v>
      </c>
      <c r="C97" s="33">
        <v>-5.3154220566872974</v>
      </c>
      <c r="D97" s="33">
        <v>-11.283206526881679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2975586</v>
      </c>
      <c r="C118" s="2">
        <v>3088324</v>
      </c>
      <c r="D118" s="2">
        <v>3219584</v>
      </c>
    </row>
    <row r="119" spans="1:4" x14ac:dyDescent="0.25">
      <c r="A119" s="26" t="s">
        <v>108</v>
      </c>
      <c r="B119" s="2">
        <v>9405720</v>
      </c>
      <c r="C119" s="2">
        <v>9291799</v>
      </c>
      <c r="D119" s="2">
        <v>12091645</v>
      </c>
    </row>
    <row r="136" spans="1:4" x14ac:dyDescent="0.25">
      <c r="A136" s="3" t="s">
        <v>109</v>
      </c>
    </row>
    <row r="138" spans="1:4" x14ac:dyDescent="0.25">
      <c r="A138" s="25"/>
      <c r="B138" s="12">
        <v>2023</v>
      </c>
      <c r="C138" s="12">
        <v>2024</v>
      </c>
      <c r="D138" s="12">
        <v>2025</v>
      </c>
    </row>
    <row r="139" spans="1:4" ht="32.1" customHeight="1" x14ac:dyDescent="0.25">
      <c r="A139" s="26" t="s">
        <v>77</v>
      </c>
      <c r="B139" s="1">
        <v>0.30112110355190191</v>
      </c>
      <c r="C139" s="1">
        <v>0.30762294961130821</v>
      </c>
      <c r="D139" s="1">
        <v>0.31364514143278172</v>
      </c>
    </row>
    <row r="140" spans="1:4" ht="30" x14ac:dyDescent="0.25">
      <c r="A140" s="14" t="s">
        <v>78</v>
      </c>
      <c r="B140" s="1">
        <v>0.43086306523531498</v>
      </c>
      <c r="C140" s="1">
        <v>0.44429974887037699</v>
      </c>
      <c r="D140" s="1">
        <v>0.45697227537300922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0.68289137251748822</v>
      </c>
      <c r="C161" s="1">
        <v>0.55622092947607849</v>
      </c>
      <c r="D161" s="1">
        <v>0.88580206776844772</v>
      </c>
    </row>
    <row r="162" spans="1:4" x14ac:dyDescent="0.25">
      <c r="A162" s="26" t="s">
        <v>69</v>
      </c>
      <c r="B162" s="1">
        <v>-20.179027096566699</v>
      </c>
      <c r="C162" s="1">
        <v>-14.422238923692801</v>
      </c>
      <c r="D162" s="1">
        <v>-12.321187327490239</v>
      </c>
    </row>
    <row r="163" spans="1:4" x14ac:dyDescent="0.25">
      <c r="A163" s="26" t="s">
        <v>70</v>
      </c>
      <c r="B163" s="1">
        <v>0.5371752125040935</v>
      </c>
      <c r="C163" s="1">
        <v>0.44710217309625477</v>
      </c>
      <c r="D163" s="1">
        <v>0.92037517974821947</v>
      </c>
    </row>
    <row r="164" spans="1:4" x14ac:dyDescent="0.25">
      <c r="A164" s="26" t="s">
        <v>71</v>
      </c>
      <c r="B164" s="1">
        <v>0.76862417113203874</v>
      </c>
      <c r="C164" s="1">
        <v>0.64574955632232067</v>
      </c>
      <c r="D164" s="1">
        <v>1.3409611198346061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1.953429005244681</v>
      </c>
      <c r="C185" s="1">
        <v>1.9429253536869839</v>
      </c>
      <c r="D185" s="1">
        <v>2.2335255113704129</v>
      </c>
    </row>
    <row r="186" spans="1:4" ht="30" x14ac:dyDescent="0.25">
      <c r="A186" s="14" t="s">
        <v>86</v>
      </c>
      <c r="B186" s="1">
        <v>1.7361810413142149</v>
      </c>
      <c r="C186" s="1">
        <v>1.7754714207447151</v>
      </c>
      <c r="D186" s="1">
        <v>2.0728985483838911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5520436</v>
      </c>
      <c r="C2" s="8"/>
      <c r="D2" s="9"/>
    </row>
    <row r="3" spans="1:4" x14ac:dyDescent="0.25">
      <c r="A3" s="26" t="s">
        <v>2</v>
      </c>
      <c r="B3" s="34">
        <v>4030000414612</v>
      </c>
      <c r="C3" s="23"/>
      <c r="D3" s="24"/>
    </row>
    <row r="4" spans="1:4" ht="31.35" customHeight="1" x14ac:dyDescent="0.25">
      <c r="A4" s="26" t="s">
        <v>3</v>
      </c>
      <c r="B4" s="324" t="s">
        <v>499</v>
      </c>
      <c r="C4" s="305"/>
      <c r="D4" s="306"/>
    </row>
    <row r="5" spans="1:4" x14ac:dyDescent="0.25">
      <c r="A5" s="26" t="s">
        <v>5</v>
      </c>
      <c r="B5" s="4" t="s">
        <v>1827</v>
      </c>
      <c r="C5" s="23" t="s">
        <v>1827</v>
      </c>
      <c r="D5" s="24"/>
    </row>
    <row r="6" spans="1:4" x14ac:dyDescent="0.25">
      <c r="A6" s="26" t="s">
        <v>9</v>
      </c>
      <c r="B6" s="32"/>
      <c r="C6" s="16"/>
      <c r="D6" s="29"/>
    </row>
    <row r="7" spans="1:4" x14ac:dyDescent="0.25">
      <c r="A7" s="26" t="s">
        <v>10</v>
      </c>
      <c r="B7" s="32"/>
      <c r="C7" s="16"/>
      <c r="D7" s="29"/>
    </row>
    <row r="8" spans="1:4" x14ac:dyDescent="0.25">
      <c r="A8" s="26" t="s">
        <v>11</v>
      </c>
      <c r="B8" s="4" t="s">
        <v>1828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1829</v>
      </c>
      <c r="C14" s="23"/>
      <c r="D14" s="24"/>
    </row>
    <row r="15" spans="1:4" x14ac:dyDescent="0.25">
      <c r="A15" s="26" t="s">
        <v>24</v>
      </c>
      <c r="B15" s="4" t="s">
        <v>500</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1830</v>
      </c>
      <c r="C21" s="25" t="s">
        <v>1831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0.17793187337434821</v>
      </c>
      <c r="C53" s="1">
        <v>6.422329099553771</v>
      </c>
      <c r="D53" s="1">
        <v>5.7275555466544601</v>
      </c>
    </row>
    <row r="54" spans="1:4" x14ac:dyDescent="0.25">
      <c r="A54" s="26" t="s">
        <v>69</v>
      </c>
      <c r="B54" s="1">
        <v>1.3572395318087429</v>
      </c>
      <c r="C54" s="1">
        <v>-10.18048396548774</v>
      </c>
      <c r="D54" s="1">
        <v>-2.3568368092244092</v>
      </c>
    </row>
    <row r="55" spans="1:4" x14ac:dyDescent="0.25">
      <c r="A55" s="26" t="s">
        <v>70</v>
      </c>
      <c r="B55" s="1">
        <v>0.1176717234461622</v>
      </c>
      <c r="C55" s="1">
        <v>4.1818168776846356</v>
      </c>
      <c r="D55" s="1">
        <v>4.1246483882847746</v>
      </c>
    </row>
    <row r="56" spans="1:4" x14ac:dyDescent="0.25">
      <c r="A56" s="26" t="s">
        <v>71</v>
      </c>
      <c r="B56" s="1">
        <v>0.16047541701781379</v>
      </c>
      <c r="C56" s="1">
        <v>5.6029052831971358</v>
      </c>
      <c r="D56" s="1">
        <v>5.6352889220499929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0.67068179849054121</v>
      </c>
      <c r="C59" s="1">
        <v>0.77905557612360754</v>
      </c>
      <c r="D59" s="1">
        <v>0.82022944647301854</v>
      </c>
    </row>
    <row r="60" spans="1:4" ht="30" x14ac:dyDescent="0.25">
      <c r="A60" s="14" t="s">
        <v>75</v>
      </c>
      <c r="B60" s="1">
        <v>1.4549000461993931</v>
      </c>
      <c r="C60" s="1">
        <v>0.72249678501516634</v>
      </c>
      <c r="D60" s="1">
        <v>0.79876274246226275</v>
      </c>
    </row>
    <row r="61" spans="1:4" x14ac:dyDescent="0.25">
      <c r="A61" s="13" t="s">
        <v>76</v>
      </c>
      <c r="B61" s="1"/>
      <c r="C61" s="1"/>
      <c r="D61" s="1"/>
    </row>
    <row r="62" spans="1:4" ht="32.1" customHeight="1" x14ac:dyDescent="0.25">
      <c r="A62" s="26" t="s">
        <v>77</v>
      </c>
      <c r="B62" s="1">
        <v>0.26673053335577313</v>
      </c>
      <c r="C62" s="1">
        <v>0.23855354560847081</v>
      </c>
      <c r="D62" s="1">
        <v>0.26767127438066829</v>
      </c>
    </row>
    <row r="63" spans="1:4" ht="32.1" customHeight="1" x14ac:dyDescent="0.25">
      <c r="A63" s="14" t="s">
        <v>78</v>
      </c>
      <c r="B63" s="1">
        <v>0.36375513435252221</v>
      </c>
      <c r="C63" s="1">
        <v>0.31962014600580668</v>
      </c>
      <c r="D63" s="1">
        <v>0.36570510387084187</v>
      </c>
    </row>
    <row r="64" spans="1:4" ht="32.1" customHeight="1" x14ac:dyDescent="0.25">
      <c r="A64" s="14" t="s">
        <v>79</v>
      </c>
      <c r="B64" s="1">
        <v>11.83074192021718</v>
      </c>
      <c r="C64" s="1">
        <v>-4.4703730992991497</v>
      </c>
      <c r="D64" s="1">
        <v>-44.629637784872841</v>
      </c>
    </row>
    <row r="65" spans="1:4" ht="30" x14ac:dyDescent="0.25">
      <c r="A65" s="14" t="s">
        <v>80</v>
      </c>
      <c r="B65" s="1">
        <v>0.84980443382018278</v>
      </c>
      <c r="C65" s="1">
        <v>-29.970151787836599</v>
      </c>
      <c r="D65" s="1">
        <v>-7.7652642625453154</v>
      </c>
    </row>
    <row r="66" spans="1:4" x14ac:dyDescent="0.25">
      <c r="A66" s="13" t="s">
        <v>81</v>
      </c>
      <c r="B66" s="1"/>
      <c r="C66" s="1"/>
      <c r="D66" s="1"/>
    </row>
    <row r="67" spans="1:4" ht="32.1" customHeight="1" x14ac:dyDescent="0.25">
      <c r="A67" s="26" t="s">
        <v>82</v>
      </c>
      <c r="B67" s="1">
        <v>1.017994749105035</v>
      </c>
      <c r="C67" s="1">
        <v>1.0646365121388051</v>
      </c>
      <c r="D67" s="1">
        <v>1.071269818204861</v>
      </c>
    </row>
    <row r="68" spans="1:4" ht="30" x14ac:dyDescent="0.25">
      <c r="A68" s="14" t="s">
        <v>83</v>
      </c>
      <c r="B68" s="1">
        <v>0</v>
      </c>
      <c r="C68" s="1">
        <v>0.42515874902373602</v>
      </c>
      <c r="D68" s="1">
        <v>0.28620492272467091</v>
      </c>
    </row>
    <row r="69" spans="1:4" ht="32.1" customHeight="1" x14ac:dyDescent="0.25">
      <c r="A69" s="13" t="s">
        <v>84</v>
      </c>
      <c r="B69" s="1"/>
      <c r="C69" s="1"/>
      <c r="D69" s="1"/>
    </row>
    <row r="70" spans="1:4" ht="32.1" customHeight="1" x14ac:dyDescent="0.25">
      <c r="A70" s="14" t="s">
        <v>85</v>
      </c>
      <c r="B70" s="1">
        <v>3.5439776380743551</v>
      </c>
      <c r="C70" s="1">
        <v>4.0191187483185358</v>
      </c>
      <c r="D70" s="1">
        <v>3.626303857583872</v>
      </c>
    </row>
    <row r="71" spans="1:4" s="16" customFormat="1" ht="30" x14ac:dyDescent="0.25">
      <c r="A71" s="14" t="s">
        <v>86</v>
      </c>
      <c r="B71" s="1">
        <v>3.4856770289562959</v>
      </c>
      <c r="C71" s="1">
        <v>3.9496937433085799</v>
      </c>
      <c r="D71" s="1">
        <v>3.5652102447024161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16920521</v>
      </c>
      <c r="C78" s="2">
        <v>17338881</v>
      </c>
      <c r="D78" s="2">
        <v>20721545</v>
      </c>
    </row>
    <row r="79" spans="1:4" x14ac:dyDescent="0.25">
      <c r="A79" s="26" t="s">
        <v>92</v>
      </c>
      <c r="B79" s="2">
        <v>229652</v>
      </c>
      <c r="C79" s="2">
        <v>-1765182</v>
      </c>
      <c r="D79" s="2">
        <v>-488373</v>
      </c>
    </row>
    <row r="80" spans="1:4" x14ac:dyDescent="0.25">
      <c r="A80" s="26" t="s">
        <v>93</v>
      </c>
      <c r="B80" s="2">
        <v>30107</v>
      </c>
      <c r="C80" s="2">
        <v>1200963</v>
      </c>
      <c r="D80" s="2">
        <v>1466735</v>
      </c>
    </row>
    <row r="81" spans="1:4" x14ac:dyDescent="0.25">
      <c r="A81" s="26" t="s">
        <v>94</v>
      </c>
      <c r="B81" s="2">
        <v>30107</v>
      </c>
      <c r="C81" s="2">
        <v>1113560</v>
      </c>
      <c r="D81" s="2">
        <v>1186838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25585586</v>
      </c>
      <c r="C85" s="2">
        <v>26628617</v>
      </c>
      <c r="D85" s="2">
        <v>28774283</v>
      </c>
    </row>
    <row r="86" spans="1:4" x14ac:dyDescent="0.25">
      <c r="A86" s="26" t="s">
        <v>98</v>
      </c>
      <c r="B86" s="2">
        <v>6824457</v>
      </c>
      <c r="C86" s="2">
        <v>6352351</v>
      </c>
      <c r="D86" s="2">
        <v>7702049</v>
      </c>
    </row>
    <row r="87" spans="1:4" x14ac:dyDescent="0.25">
      <c r="A87" s="26" t="s">
        <v>99</v>
      </c>
      <c r="B87" s="2">
        <v>18761129</v>
      </c>
      <c r="C87" s="2">
        <v>19874689</v>
      </c>
      <c r="D87" s="2">
        <v>21060819</v>
      </c>
    </row>
    <row r="88" spans="1:4" x14ac:dyDescent="0.25">
      <c r="A88" s="26" t="s">
        <v>100</v>
      </c>
      <c r="B88" s="2">
        <v>25585586</v>
      </c>
      <c r="C88" s="2">
        <v>26628617</v>
      </c>
      <c r="D88" s="2">
        <v>28774283</v>
      </c>
    </row>
    <row r="89" spans="1:4" x14ac:dyDescent="0.25">
      <c r="A89" s="26" t="s">
        <v>101</v>
      </c>
      <c r="B89" s="2">
        <v>18761129</v>
      </c>
      <c r="C89" s="2">
        <v>20276266</v>
      </c>
      <c r="D89" s="2">
        <v>21072234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6824457</v>
      </c>
      <c r="C95" s="2">
        <v>6352351</v>
      </c>
      <c r="D95" s="2">
        <v>7702049</v>
      </c>
    </row>
    <row r="96" spans="1:4" x14ac:dyDescent="0.25">
      <c r="A96" s="41" t="s">
        <v>105</v>
      </c>
      <c r="B96" s="2">
        <v>576841</v>
      </c>
      <c r="C96" s="2">
        <v>-1420989</v>
      </c>
      <c r="D96" s="2">
        <v>-172577</v>
      </c>
    </row>
    <row r="97" spans="1:4" x14ac:dyDescent="0.25">
      <c r="A97" s="41" t="s">
        <v>106</v>
      </c>
      <c r="B97" s="33">
        <v>11.83074192021718</v>
      </c>
      <c r="C97" s="33">
        <v>-4.4703730992991497</v>
      </c>
      <c r="D97" s="33">
        <v>-44.629637784872841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6824457</v>
      </c>
      <c r="C118" s="2">
        <v>6352351</v>
      </c>
      <c r="D118" s="2">
        <v>7702049</v>
      </c>
    </row>
    <row r="119" spans="1:4" x14ac:dyDescent="0.25">
      <c r="A119" s="26" t="s">
        <v>108</v>
      </c>
      <c r="B119" s="2">
        <v>16991217</v>
      </c>
      <c r="C119" s="2">
        <v>20338883</v>
      </c>
      <c r="D119" s="2">
        <v>22721545</v>
      </c>
    </row>
    <row r="136" spans="1:4" x14ac:dyDescent="0.25">
      <c r="A136" s="3" t="s">
        <v>109</v>
      </c>
    </row>
    <row r="138" spans="1:4" x14ac:dyDescent="0.25">
      <c r="A138" s="25"/>
      <c r="B138" s="12">
        <v>2023</v>
      </c>
      <c r="C138" s="12">
        <v>2024</v>
      </c>
      <c r="D138" s="12">
        <v>2025</v>
      </c>
    </row>
    <row r="139" spans="1:4" ht="32.1" customHeight="1" x14ac:dyDescent="0.25">
      <c r="A139" s="26" t="s">
        <v>77</v>
      </c>
      <c r="B139" s="1">
        <v>0.26673053335577313</v>
      </c>
      <c r="C139" s="1">
        <v>0.23855354560847081</v>
      </c>
      <c r="D139" s="1">
        <v>0.26767127438066829</v>
      </c>
    </row>
    <row r="140" spans="1:4" ht="30" x14ac:dyDescent="0.25">
      <c r="A140" s="14" t="s">
        <v>78</v>
      </c>
      <c r="B140" s="1">
        <v>0.36375513435252221</v>
      </c>
      <c r="C140" s="1">
        <v>0.31962014600580668</v>
      </c>
      <c r="D140" s="1">
        <v>0.36570510387084187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0.17793187337434821</v>
      </c>
      <c r="C161" s="1">
        <v>6.422329099553771</v>
      </c>
      <c r="D161" s="1">
        <v>5.7275555466544601</v>
      </c>
    </row>
    <row r="162" spans="1:4" x14ac:dyDescent="0.25">
      <c r="A162" s="26" t="s">
        <v>69</v>
      </c>
      <c r="B162" s="1">
        <v>1.3572395318087429</v>
      </c>
      <c r="C162" s="1">
        <v>-10.18048396548774</v>
      </c>
      <c r="D162" s="1">
        <v>-2.3568368092244092</v>
      </c>
    </row>
    <row r="163" spans="1:4" x14ac:dyDescent="0.25">
      <c r="A163" s="26" t="s">
        <v>70</v>
      </c>
      <c r="B163" s="1">
        <v>0.1176717234461622</v>
      </c>
      <c r="C163" s="1">
        <v>4.1818168776846356</v>
      </c>
      <c r="D163" s="1">
        <v>4.1246483882847746</v>
      </c>
    </row>
    <row r="164" spans="1:4" x14ac:dyDescent="0.25">
      <c r="A164" s="26" t="s">
        <v>71</v>
      </c>
      <c r="B164" s="1">
        <v>0.16047541701781379</v>
      </c>
      <c r="C164" s="1">
        <v>5.6029052831971358</v>
      </c>
      <c r="D164" s="1">
        <v>5.6352889220499929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3.5439776380743551</v>
      </c>
      <c r="C185" s="1">
        <v>4.0191187483185358</v>
      </c>
      <c r="D185" s="1">
        <v>3.626303857583872</v>
      </c>
    </row>
    <row r="186" spans="1:4" ht="30" x14ac:dyDescent="0.25">
      <c r="A186" s="14" t="s">
        <v>86</v>
      </c>
      <c r="B186" s="1">
        <v>3.4856770289562959</v>
      </c>
      <c r="C186" s="1">
        <v>3.9496937433085799</v>
      </c>
      <c r="D186" s="1">
        <v>3.5652102447024161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1832</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A00-000000000000}"/>
  </hyperlinks>
  <pageMargins left="0.75" right="0.75" top="1" bottom="1" header="0.5" footer="0.5"/>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20" customWidth="1"/>
    <col min="4" max="4" width="15.7109375" customWidth="1"/>
  </cols>
  <sheetData>
    <row r="1" spans="1:4" ht="23.1" customHeight="1" x14ac:dyDescent="0.3">
      <c r="A1" s="298" t="s">
        <v>0</v>
      </c>
      <c r="B1" s="299"/>
      <c r="C1" s="299"/>
      <c r="D1" s="299"/>
    </row>
    <row r="2" spans="1:4" x14ac:dyDescent="0.25">
      <c r="A2" s="26" t="s">
        <v>1</v>
      </c>
      <c r="B2" s="30">
        <v>4050690</v>
      </c>
      <c r="C2" s="8"/>
      <c r="D2" s="9"/>
    </row>
    <row r="3" spans="1:4" x14ac:dyDescent="0.25">
      <c r="A3" s="26" t="s">
        <v>2</v>
      </c>
      <c r="B3" s="34">
        <v>4029978112180</v>
      </c>
      <c r="C3" s="23"/>
      <c r="D3" s="24"/>
    </row>
    <row r="4" spans="1:4" ht="31.35" customHeight="1" x14ac:dyDescent="0.25">
      <c r="A4" s="26" t="s">
        <v>3</v>
      </c>
      <c r="B4" s="324" t="s">
        <v>501</v>
      </c>
      <c r="C4" s="305"/>
      <c r="D4" s="306"/>
    </row>
    <row r="5" spans="1:4" ht="32.1" customHeight="1" x14ac:dyDescent="0.25">
      <c r="A5" s="26" t="s">
        <v>5</v>
      </c>
      <c r="B5" s="4" t="s">
        <v>1833</v>
      </c>
      <c r="C5" s="57" t="s">
        <v>1834</v>
      </c>
      <c r="D5" s="24" t="s">
        <v>1835</v>
      </c>
    </row>
    <row r="6" spans="1:4" x14ac:dyDescent="0.25">
      <c r="A6" s="26" t="s">
        <v>9</v>
      </c>
      <c r="B6" s="32"/>
      <c r="C6" s="16"/>
      <c r="D6" s="29"/>
    </row>
    <row r="7" spans="1:4" x14ac:dyDescent="0.25">
      <c r="A7" s="26" t="s">
        <v>10</v>
      </c>
      <c r="B7" s="32"/>
      <c r="C7" s="16"/>
      <c r="D7" s="29"/>
    </row>
    <row r="8" spans="1:4" x14ac:dyDescent="0.25">
      <c r="A8" s="26" t="s">
        <v>11</v>
      </c>
      <c r="B8" s="4" t="s">
        <v>1836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1837</v>
      </c>
      <c r="C14" s="23"/>
      <c r="D14" s="24"/>
    </row>
    <row r="15" spans="1:4" x14ac:dyDescent="0.25">
      <c r="A15" s="26" t="s">
        <v>24</v>
      </c>
      <c r="B15" s="4" t="s">
        <v>502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1838</v>
      </c>
      <c r="C21" s="25" t="s">
        <v>610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1.126080305517793</v>
      </c>
      <c r="C62" s="1">
        <v>1.126080305517793</v>
      </c>
      <c r="D62" s="1">
        <v>1.126080305517793</v>
      </c>
    </row>
    <row r="63" spans="1:4" ht="32.1" customHeight="1" x14ac:dyDescent="0.25">
      <c r="A63" s="14" t="s">
        <v>78</v>
      </c>
      <c r="B63" s="1">
        <v>-6.3105378709012587</v>
      </c>
      <c r="C63" s="1">
        <v>-6.3105378709012587</v>
      </c>
      <c r="D63" s="1">
        <v>-6.3105378709012587</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0.38318474580262302</v>
      </c>
      <c r="C70" s="1">
        <v>0.38318474580262302</v>
      </c>
      <c r="D70" s="1">
        <v>0.38318474580262302</v>
      </c>
    </row>
    <row r="71" spans="1:4" s="16" customFormat="1" ht="30" x14ac:dyDescent="0.25">
      <c r="A71" s="14" t="s">
        <v>86</v>
      </c>
      <c r="B71" s="1">
        <v>0.38318474580262302</v>
      </c>
      <c r="C71" s="1">
        <v>0.38318474580262302</v>
      </c>
      <c r="D71" s="1">
        <v>0.38318474580262302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32960699</v>
      </c>
      <c r="C85" s="2">
        <v>32960699</v>
      </c>
      <c r="D85" s="2">
        <v>32960699</v>
      </c>
    </row>
    <row r="86" spans="1:4" x14ac:dyDescent="0.25">
      <c r="A86" s="26" t="s">
        <v>98</v>
      </c>
      <c r="B86" s="2">
        <v>37116394</v>
      </c>
      <c r="C86" s="2">
        <v>37116394</v>
      </c>
      <c r="D86" s="2">
        <v>37116394</v>
      </c>
    </row>
    <row r="87" spans="1:4" x14ac:dyDescent="0.25">
      <c r="A87" s="26" t="s">
        <v>99</v>
      </c>
      <c r="B87" s="2">
        <v>-5881653</v>
      </c>
      <c r="C87" s="2">
        <v>-5881653</v>
      </c>
      <c r="D87" s="2">
        <v>-5881653</v>
      </c>
    </row>
    <row r="88" spans="1:4" x14ac:dyDescent="0.25">
      <c r="A88" s="26" t="s">
        <v>100</v>
      </c>
      <c r="B88" s="2">
        <v>32960699</v>
      </c>
      <c r="C88" s="2">
        <v>32960699</v>
      </c>
      <c r="D88" s="2">
        <v>32960699</v>
      </c>
    </row>
    <row r="89" spans="1:4" x14ac:dyDescent="0.25">
      <c r="A89" s="26" t="s">
        <v>101</v>
      </c>
      <c r="B89" s="2">
        <v>-4155695</v>
      </c>
      <c r="C89" s="2">
        <v>-4155695</v>
      </c>
      <c r="D89" s="2">
        <v>-4155695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37116394</v>
      </c>
      <c r="C95" s="2">
        <v>37116394</v>
      </c>
      <c r="D95" s="2">
        <v>37116394</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37116394</v>
      </c>
      <c r="C118" s="2">
        <v>37116394</v>
      </c>
      <c r="D118" s="2">
        <v>37116394</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1.126080305517793</v>
      </c>
      <c r="C139" s="1">
        <v>1.126080305517793</v>
      </c>
      <c r="D139" s="1">
        <v>1.126080305517793</v>
      </c>
    </row>
    <row r="140" spans="1:4" ht="30" x14ac:dyDescent="0.25">
      <c r="A140" s="14" t="s">
        <v>78</v>
      </c>
      <c r="B140" s="1">
        <v>-6.3105378709012587</v>
      </c>
      <c r="C140" s="1">
        <v>-6.3105378709012587</v>
      </c>
      <c r="D140" s="1">
        <v>-6.3105378709012587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0.38318474580262302</v>
      </c>
      <c r="C185" s="1">
        <v>0.38318474580262302</v>
      </c>
      <c r="D185" s="1">
        <v>0.38318474580262302</v>
      </c>
    </row>
    <row r="186" spans="1:4" ht="30" x14ac:dyDescent="0.25">
      <c r="A186" s="14" t="s">
        <v>86</v>
      </c>
      <c r="B186" s="1">
        <v>0.38318474580262302</v>
      </c>
      <c r="C186" s="1">
        <v>0.38318474580262302</v>
      </c>
      <c r="D186" s="1">
        <v>0.38318474580262302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1057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1058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B00-000000000000}"/>
    <hyperlink ref="B214" r:id="rId2" xr:uid="{00000000-0004-0000-CB00-000001000000}"/>
  </hyperlinks>
  <pageMargins left="0.75" right="0.75" top="1" bottom="1" header="0.5" footer="0.5"/>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8.140625" customWidth="1"/>
    <col min="4" max="4" width="15.7109375" customWidth="1"/>
  </cols>
  <sheetData>
    <row r="1" spans="1:4" ht="23.1" customHeight="1" x14ac:dyDescent="0.3">
      <c r="A1" s="298" t="s">
        <v>0</v>
      </c>
      <c r="B1" s="299"/>
      <c r="C1" s="299"/>
      <c r="D1" s="299"/>
    </row>
    <row r="2" spans="1:4" x14ac:dyDescent="0.25">
      <c r="A2" s="26" t="s">
        <v>1</v>
      </c>
      <c r="B2" s="30">
        <v>5151929</v>
      </c>
      <c r="C2" s="8"/>
      <c r="D2" s="9"/>
    </row>
    <row r="3" spans="1:4" x14ac:dyDescent="0.25">
      <c r="A3" s="26" t="s">
        <v>2</v>
      </c>
      <c r="B3" s="34">
        <v>4029997112434</v>
      </c>
      <c r="C3" s="23"/>
      <c r="D3" s="24"/>
    </row>
    <row r="4" spans="1:4" ht="31.35" customHeight="1" x14ac:dyDescent="0.25">
      <c r="A4" s="26" t="s">
        <v>3</v>
      </c>
      <c r="B4" s="324" t="s">
        <v>503</v>
      </c>
      <c r="C4" s="305"/>
      <c r="D4" s="306"/>
    </row>
    <row r="5" spans="1:4" ht="32.1" customHeight="1" x14ac:dyDescent="0.25">
      <c r="A5" s="26" t="s">
        <v>5</v>
      </c>
      <c r="B5" s="4" t="s">
        <v>1833</v>
      </c>
      <c r="C5" s="57" t="s">
        <v>1834</v>
      </c>
      <c r="D5" s="24" t="s">
        <v>1835</v>
      </c>
    </row>
    <row r="6" spans="1:4" x14ac:dyDescent="0.25">
      <c r="A6" s="26" t="s">
        <v>9</v>
      </c>
      <c r="B6" s="32"/>
      <c r="C6" s="16"/>
      <c r="D6" s="29"/>
    </row>
    <row r="7" spans="1:4" x14ac:dyDescent="0.25">
      <c r="A7" s="26" t="s">
        <v>10</v>
      </c>
      <c r="B7" s="32"/>
      <c r="C7" s="16"/>
      <c r="D7" s="29"/>
    </row>
    <row r="8" spans="1:4" x14ac:dyDescent="0.25">
      <c r="A8" s="26" t="s">
        <v>11</v>
      </c>
      <c r="B8" s="4" t="s">
        <v>1839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1837</v>
      </c>
      <c r="C14" s="23"/>
      <c r="D14" s="24"/>
    </row>
    <row r="15" spans="1:4" x14ac:dyDescent="0.25">
      <c r="A15" s="26" t="s">
        <v>24</v>
      </c>
      <c r="B15" s="4" t="s">
        <v>502</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ht="15.95" customHeight="1" x14ac:dyDescent="0.25">
      <c r="A21" s="26" t="s">
        <v>33</v>
      </c>
      <c r="B21" s="121" t="s">
        <v>584</v>
      </c>
      <c r="C21" s="121" t="s">
        <v>1840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388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11.836230043907239</v>
      </c>
      <c r="C53" s="1">
        <v>-0.15</v>
      </c>
      <c r="D53" s="1">
        <v>-0.16</v>
      </c>
    </row>
    <row r="54" spans="1:4" x14ac:dyDescent="0.25">
      <c r="A54" s="26" t="s">
        <v>69</v>
      </c>
      <c r="B54" s="1">
        <v>0.27360557209558189</v>
      </c>
      <c r="C54" s="1">
        <v>-3.217139024326674</v>
      </c>
      <c r="D54" s="1">
        <v>-5.3249791892677321</v>
      </c>
    </row>
    <row r="55" spans="1:4" x14ac:dyDescent="0.25">
      <c r="A55" s="26" t="s">
        <v>70</v>
      </c>
      <c r="B55" s="1">
        <v>5.1340283461489289</v>
      </c>
      <c r="C55" s="1">
        <v>-7.0000000000000007E-2</v>
      </c>
      <c r="D55" s="1">
        <v>-7.0000000000000007E-2</v>
      </c>
    </row>
    <row r="56" spans="1:4" x14ac:dyDescent="0.25">
      <c r="A56" s="26" t="s">
        <v>71</v>
      </c>
      <c r="B56" s="1">
        <v>16.338816994247129</v>
      </c>
      <c r="C56" s="1">
        <v>-0.22</v>
      </c>
      <c r="D56" s="1">
        <v>-0.24</v>
      </c>
    </row>
    <row r="57" spans="1:4" x14ac:dyDescent="0.25">
      <c r="A57" s="13" t="s">
        <v>72</v>
      </c>
      <c r="B57" s="1"/>
      <c r="C57" s="1"/>
      <c r="D57" s="1"/>
    </row>
    <row r="58" spans="1:4" x14ac:dyDescent="0.25">
      <c r="A58" s="26" t="s">
        <v>73</v>
      </c>
      <c r="B58" s="1">
        <v>1.09447611099202E-2</v>
      </c>
      <c r="C58" s="1">
        <v>6.2508461283500849E-3</v>
      </c>
      <c r="D58" s="1">
        <v>2.3258036818441252E-2</v>
      </c>
    </row>
    <row r="59" spans="1:4" ht="29.45" customHeight="1" x14ac:dyDescent="0.25">
      <c r="A59" s="26" t="s">
        <v>74</v>
      </c>
      <c r="B59" s="1">
        <v>0.49192250730766229</v>
      </c>
      <c r="C59" s="1">
        <v>0.47859279600164811</v>
      </c>
      <c r="D59" s="1">
        <v>0.4895120315574078</v>
      </c>
    </row>
    <row r="60" spans="1:4" ht="30" x14ac:dyDescent="0.25">
      <c r="A60" s="14" t="s">
        <v>75</v>
      </c>
      <c r="B60" s="1">
        <v>2.885102370376988</v>
      </c>
      <c r="C60" s="1">
        <v>1.459458699691174</v>
      </c>
      <c r="D60" s="1">
        <v>1.388253996682693</v>
      </c>
    </row>
    <row r="61" spans="1:4" x14ac:dyDescent="0.25">
      <c r="A61" s="13" t="s">
        <v>76</v>
      </c>
      <c r="B61" s="1"/>
      <c r="C61" s="1"/>
      <c r="D61" s="1"/>
    </row>
    <row r="62" spans="1:4" ht="32.1" customHeight="1" x14ac:dyDescent="0.25">
      <c r="A62" s="26" t="s">
        <v>77</v>
      </c>
      <c r="B62" s="1">
        <v>0.54477734157077617</v>
      </c>
      <c r="C62" s="1">
        <v>0.55304295396959191</v>
      </c>
      <c r="D62" s="1">
        <v>0.56165475730371373</v>
      </c>
    </row>
    <row r="63" spans="1:4" ht="32.1" customHeight="1" x14ac:dyDescent="0.25">
      <c r="A63" s="14" t="s">
        <v>78</v>
      </c>
      <c r="B63" s="1">
        <v>1.733729673155016</v>
      </c>
      <c r="C63" s="1">
        <v>1.7796158959613739</v>
      </c>
      <c r="D63" s="1">
        <v>1.897303047241915</v>
      </c>
    </row>
    <row r="64" spans="1:4" ht="32.1" customHeight="1" x14ac:dyDescent="0.25">
      <c r="A64" s="14" t="s">
        <v>79</v>
      </c>
      <c r="B64" s="1">
        <v>17.839162314413478</v>
      </c>
      <c r="C64" s="1">
        <v>36.783440146025839</v>
      </c>
      <c r="D64" s="1">
        <v>45.705541714965953</v>
      </c>
    </row>
    <row r="65" spans="1:4" ht="30" x14ac:dyDescent="0.25">
      <c r="A65" s="14" t="s">
        <v>80</v>
      </c>
      <c r="B65" s="1">
        <v>0.1609271528676883</v>
      </c>
      <c r="C65" s="1">
        <v>-1.709498906542321</v>
      </c>
      <c r="D65" s="1">
        <v>-2.5010308437574329</v>
      </c>
    </row>
    <row r="66" spans="1:4" x14ac:dyDescent="0.25">
      <c r="A66" s="13" t="s">
        <v>81</v>
      </c>
      <c r="B66" s="1"/>
      <c r="C66" s="1"/>
      <c r="D66" s="1"/>
    </row>
    <row r="67" spans="1:4" ht="32.1" customHeight="1" x14ac:dyDescent="0.25">
      <c r="A67" s="26" t="s">
        <v>82</v>
      </c>
      <c r="B67" s="1">
        <v>1.1282285496421649</v>
      </c>
      <c r="C67" s="1">
        <v>1.00817732990341</v>
      </c>
      <c r="D67" s="1">
        <v>1.0100195268243171</v>
      </c>
    </row>
    <row r="68" spans="1:4" ht="30" x14ac:dyDescent="0.25">
      <c r="A68" s="14" t="s">
        <v>83</v>
      </c>
      <c r="B68" s="1">
        <v>0.44860913887127929</v>
      </c>
      <c r="C68" s="1">
        <v>0.47191405981569828</v>
      </c>
      <c r="D68" s="1">
        <v>0.43158958705658168</v>
      </c>
    </row>
    <row r="69" spans="1:4" ht="32.1" customHeight="1" x14ac:dyDescent="0.25">
      <c r="A69" s="13" t="s">
        <v>84</v>
      </c>
      <c r="B69" s="1"/>
      <c r="C69" s="1"/>
      <c r="D69" s="1"/>
    </row>
    <row r="70" spans="1:4" ht="32.1" customHeight="1" x14ac:dyDescent="0.25">
      <c r="A70" s="14" t="s">
        <v>85</v>
      </c>
      <c r="B70" s="1">
        <v>1.6617423391974211</v>
      </c>
      <c r="C70" s="1">
        <v>1.620750557738071</v>
      </c>
      <c r="D70" s="1">
        <v>1.478487235678829</v>
      </c>
    </row>
    <row r="71" spans="1:4" s="16" customFormat="1" ht="30" x14ac:dyDescent="0.25">
      <c r="A71" s="14" t="s">
        <v>86</v>
      </c>
      <c r="B71" s="1">
        <v>1.490740117625577</v>
      </c>
      <c r="C71" s="1">
        <v>1.4698831203245939</v>
      </c>
      <c r="D71" s="1">
        <v>1.341031777264696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283132290</v>
      </c>
      <c r="C78" s="2">
        <v>301804198</v>
      </c>
      <c r="D78" s="2">
        <v>310441956</v>
      </c>
    </row>
    <row r="79" spans="1:4" x14ac:dyDescent="0.25">
      <c r="A79" s="26" t="s">
        <v>92</v>
      </c>
      <c r="B79" s="2">
        <v>775357</v>
      </c>
      <c r="C79" s="2">
        <v>-9714113</v>
      </c>
      <c r="D79" s="2">
        <v>-16560013</v>
      </c>
    </row>
    <row r="80" spans="1:4" x14ac:dyDescent="0.25">
      <c r="A80" s="26" t="s">
        <v>93</v>
      </c>
      <c r="B80" s="2">
        <v>33542094</v>
      </c>
      <c r="C80" s="2">
        <v>-457374</v>
      </c>
      <c r="D80" s="2">
        <v>-487428</v>
      </c>
    </row>
    <row r="81" spans="1:4" x14ac:dyDescent="0.25">
      <c r="A81" s="26" t="s">
        <v>94</v>
      </c>
      <c r="B81" s="2">
        <v>33542094</v>
      </c>
      <c r="C81" s="2">
        <v>0</v>
      </c>
      <c r="D81" s="2">
        <v>0</v>
      </c>
    </row>
    <row r="82" spans="1:4" x14ac:dyDescent="0.25">
      <c r="A82" s="26" t="s">
        <v>95</v>
      </c>
      <c r="B82" s="25">
        <v>0</v>
      </c>
      <c r="C82" s="25">
        <v>457374</v>
      </c>
      <c r="D82" s="25">
        <v>487428</v>
      </c>
    </row>
    <row r="83" spans="1:4" ht="15.95" customHeight="1" x14ac:dyDescent="0.25"/>
    <row r="84" spans="1:4" ht="15.75" x14ac:dyDescent="0.25">
      <c r="A84" s="11" t="s">
        <v>96</v>
      </c>
      <c r="B84" s="12">
        <v>2023</v>
      </c>
      <c r="C84" s="12">
        <v>2024</v>
      </c>
      <c r="D84" s="12">
        <v>2025</v>
      </c>
    </row>
    <row r="85" spans="1:4" x14ac:dyDescent="0.25">
      <c r="A85" s="26" t="s">
        <v>97</v>
      </c>
      <c r="B85" s="2">
        <v>653328960</v>
      </c>
      <c r="C85" s="2">
        <v>659125810</v>
      </c>
      <c r="D85" s="2">
        <v>690293010</v>
      </c>
    </row>
    <row r="86" spans="1:4" x14ac:dyDescent="0.25">
      <c r="A86" s="26" t="s">
        <v>98</v>
      </c>
      <c r="B86" s="2">
        <v>355918814</v>
      </c>
      <c r="C86" s="2">
        <v>364524885</v>
      </c>
      <c r="D86" s="2">
        <v>387706353</v>
      </c>
    </row>
    <row r="87" spans="1:4" x14ac:dyDescent="0.25">
      <c r="A87" s="26" t="s">
        <v>99</v>
      </c>
      <c r="B87" s="2">
        <v>205290836</v>
      </c>
      <c r="C87" s="2">
        <v>204833462</v>
      </c>
      <c r="D87" s="2">
        <v>204346034</v>
      </c>
    </row>
    <row r="88" spans="1:4" x14ac:dyDescent="0.25">
      <c r="A88" s="26" t="s">
        <v>100</v>
      </c>
      <c r="B88" s="2">
        <v>653328960</v>
      </c>
      <c r="C88" s="2">
        <v>659125810</v>
      </c>
      <c r="D88" s="2">
        <v>690293010</v>
      </c>
    </row>
    <row r="89" spans="1:4" x14ac:dyDescent="0.25">
      <c r="A89" s="26" t="s">
        <v>101</v>
      </c>
      <c r="B89" s="2">
        <v>297410146</v>
      </c>
      <c r="C89" s="2">
        <v>294600925</v>
      </c>
      <c r="D89" s="2">
        <v>302586657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355918814</v>
      </c>
      <c r="C95" s="2">
        <v>364524885</v>
      </c>
      <c r="D95" s="2">
        <v>387706353</v>
      </c>
    </row>
    <row r="96" spans="1:4" x14ac:dyDescent="0.25">
      <c r="A96" s="41" t="s">
        <v>105</v>
      </c>
      <c r="B96" s="2">
        <v>19951543</v>
      </c>
      <c r="C96" s="2">
        <v>9910027</v>
      </c>
      <c r="D96" s="2">
        <v>8482699</v>
      </c>
    </row>
    <row r="97" spans="1:4" x14ac:dyDescent="0.25">
      <c r="A97" s="41" t="s">
        <v>106</v>
      </c>
      <c r="B97" s="33">
        <v>17.839162314413478</v>
      </c>
      <c r="C97" s="33">
        <v>36.783440146025839</v>
      </c>
      <c r="D97" s="33">
        <v>45.705541714965953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355918814</v>
      </c>
      <c r="C118" s="2">
        <v>364524885</v>
      </c>
      <c r="D118" s="2">
        <v>387706353</v>
      </c>
    </row>
    <row r="119" spans="1:4" x14ac:dyDescent="0.25">
      <c r="A119" s="26" t="s">
        <v>108</v>
      </c>
      <c r="B119" s="2">
        <v>318563153</v>
      </c>
      <c r="C119" s="2">
        <v>314065699</v>
      </c>
      <c r="D119" s="2">
        <v>330278374</v>
      </c>
    </row>
    <row r="136" spans="1:4" x14ac:dyDescent="0.25">
      <c r="A136" s="3" t="s">
        <v>109</v>
      </c>
    </row>
    <row r="138" spans="1:4" x14ac:dyDescent="0.25">
      <c r="A138" s="25"/>
      <c r="B138" s="12">
        <v>2023</v>
      </c>
      <c r="C138" s="12">
        <v>2024</v>
      </c>
      <c r="D138" s="12">
        <v>2025</v>
      </c>
    </row>
    <row r="139" spans="1:4" ht="32.1" customHeight="1" x14ac:dyDescent="0.25">
      <c r="A139" s="26" t="s">
        <v>77</v>
      </c>
      <c r="B139" s="1">
        <v>0.54477734157077617</v>
      </c>
      <c r="C139" s="1">
        <v>0.55304295396959191</v>
      </c>
      <c r="D139" s="1">
        <v>0.56165475730371373</v>
      </c>
    </row>
    <row r="140" spans="1:4" ht="30" x14ac:dyDescent="0.25">
      <c r="A140" s="14" t="s">
        <v>78</v>
      </c>
      <c r="B140" s="1">
        <v>1.733729673155016</v>
      </c>
      <c r="C140" s="1">
        <v>1.7796158959613739</v>
      </c>
      <c r="D140" s="1">
        <v>1.897303047241915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11.836230043907239</v>
      </c>
      <c r="C161" s="1">
        <v>-0.15</v>
      </c>
      <c r="D161" s="1">
        <v>-0.16</v>
      </c>
    </row>
    <row r="162" spans="1:4" x14ac:dyDescent="0.25">
      <c r="A162" s="26" t="s">
        <v>69</v>
      </c>
      <c r="B162" s="1">
        <v>0.27360557209558189</v>
      </c>
      <c r="C162" s="1">
        <v>-3.217139024326674</v>
      </c>
      <c r="D162" s="1">
        <v>-5.3249791892677321</v>
      </c>
    </row>
    <row r="163" spans="1:4" x14ac:dyDescent="0.25">
      <c r="A163" s="26" t="s">
        <v>70</v>
      </c>
      <c r="B163" s="1">
        <v>5.1340283461489289</v>
      </c>
      <c r="C163" s="1">
        <v>-7.0000000000000007E-2</v>
      </c>
      <c r="D163" s="1">
        <v>-7.0000000000000007E-2</v>
      </c>
    </row>
    <row r="164" spans="1:4" x14ac:dyDescent="0.25">
      <c r="A164" s="26" t="s">
        <v>71</v>
      </c>
      <c r="B164" s="1">
        <v>16.338816994247129</v>
      </c>
      <c r="C164" s="1">
        <v>-0.22</v>
      </c>
      <c r="D164" s="1">
        <v>-0.24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1.6617423391974211</v>
      </c>
      <c r="C185" s="1">
        <v>1.620750557738071</v>
      </c>
      <c r="D185" s="1">
        <v>1.478487235678829</v>
      </c>
    </row>
    <row r="186" spans="1:4" ht="30" x14ac:dyDescent="0.25">
      <c r="A186" s="14" t="s">
        <v>86</v>
      </c>
      <c r="B186" s="1">
        <v>1.490740117625577</v>
      </c>
      <c r="C186" s="1">
        <v>1.4698831203245939</v>
      </c>
      <c r="D186" s="1">
        <v>1.341031777264696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1841</v>
      </c>
      <c r="C210" s="301"/>
      <c r="D210" s="302"/>
    </row>
    <row r="211" spans="1:4" x14ac:dyDescent="0.25">
      <c r="A211" s="253" t="s">
        <v>120</v>
      </c>
      <c r="B211" s="311" t="s">
        <v>861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1842</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CC00-000000000000}"/>
    <hyperlink ref="B211" r:id="rId2" xr:uid="{00000000-0004-0000-CC00-000001000000}"/>
    <hyperlink ref="B214" r:id="rId3" xr:uid="{00000000-0004-0000-CC00-000002000000}"/>
  </hyperlinks>
  <pageMargins left="0.75" right="0.75" top="1" bottom="1" header="0.5" footer="0.5"/>
  <drawing r:id="rId4"/>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R218"/>
  <sheetViews>
    <sheetView workbookViewId="0">
      <selection activeCell="B36" sqref="B36:D36"/>
    </sheetView>
  </sheetViews>
  <sheetFormatPr defaultColWidth="8.85546875" defaultRowHeight="15" x14ac:dyDescent="0.25"/>
  <cols>
    <col min="1" max="1" width="41.42578125" customWidth="1"/>
    <col min="2" max="2" width="16.140625" customWidth="1"/>
    <col min="3" max="3" width="17.28515625" customWidth="1"/>
    <col min="4" max="4" width="15.7109375" customWidth="1"/>
  </cols>
  <sheetData>
    <row r="1" spans="1:4" ht="23.1" customHeight="1" x14ac:dyDescent="0.3">
      <c r="A1" s="298" t="s">
        <v>0</v>
      </c>
      <c r="B1" s="299"/>
      <c r="C1" s="299"/>
      <c r="D1" s="299"/>
    </row>
    <row r="2" spans="1:4" x14ac:dyDescent="0.25">
      <c r="A2" s="26" t="s">
        <v>1</v>
      </c>
      <c r="B2" s="30">
        <v>5151937</v>
      </c>
      <c r="C2" s="8"/>
      <c r="D2" s="9"/>
    </row>
    <row r="3" spans="1:4" x14ac:dyDescent="0.25">
      <c r="A3" s="26" t="s">
        <v>2</v>
      </c>
      <c r="B3" s="34">
        <v>4029997111756</v>
      </c>
      <c r="C3" s="23"/>
      <c r="D3" s="24"/>
    </row>
    <row r="4" spans="1:4" ht="31.35" customHeight="1" x14ac:dyDescent="0.25">
      <c r="A4" s="26" t="s">
        <v>3</v>
      </c>
      <c r="B4" s="324" t="s">
        <v>504</v>
      </c>
      <c r="C4" s="305"/>
      <c r="D4" s="306"/>
    </row>
    <row r="5" spans="1:4" x14ac:dyDescent="0.25">
      <c r="A5" s="26" t="s">
        <v>5</v>
      </c>
      <c r="B5" s="4" t="s">
        <v>1833</v>
      </c>
      <c r="C5" s="23" t="s">
        <v>1843</v>
      </c>
      <c r="D5" s="24" t="s">
        <v>527</v>
      </c>
    </row>
    <row r="6" spans="1:4" x14ac:dyDescent="0.25">
      <c r="A6" s="26" t="s">
        <v>9</v>
      </c>
      <c r="B6" s="32"/>
      <c r="C6" s="16"/>
      <c r="D6" s="29"/>
    </row>
    <row r="7" spans="1:4" x14ac:dyDescent="0.25">
      <c r="A7" s="26" t="s">
        <v>10</v>
      </c>
      <c r="B7" s="32"/>
      <c r="C7" s="16"/>
      <c r="D7" s="29"/>
    </row>
    <row r="8" spans="1:4" x14ac:dyDescent="0.25">
      <c r="A8" s="26" t="s">
        <v>11</v>
      </c>
      <c r="B8" s="4" t="s">
        <v>1839</v>
      </c>
      <c r="C8" s="23"/>
      <c r="D8" s="24"/>
    </row>
    <row r="9" spans="1:4" x14ac:dyDescent="0.25">
      <c r="A9" s="26" t="s">
        <v>13</v>
      </c>
      <c r="B9" s="148" t="s">
        <v>738</v>
      </c>
      <c r="C9" s="23"/>
      <c r="D9" s="24"/>
    </row>
    <row r="10" spans="1:4" x14ac:dyDescent="0.25">
      <c r="A10" s="26" t="s">
        <v>15</v>
      </c>
      <c r="B10" s="4" t="s">
        <v>618</v>
      </c>
      <c r="C10" s="23"/>
      <c r="D10" s="24"/>
    </row>
    <row r="11" spans="1:4" ht="27.6" customHeight="1" x14ac:dyDescent="0.25">
      <c r="A11" s="26" t="s">
        <v>17</v>
      </c>
      <c r="B11" s="363" t="s">
        <v>619</v>
      </c>
      <c r="C11" s="301"/>
      <c r="D11" s="302"/>
    </row>
    <row r="12" spans="1:4" x14ac:dyDescent="0.25">
      <c r="A12" s="26" t="s">
        <v>19</v>
      </c>
      <c r="B12" s="32">
        <v>500</v>
      </c>
      <c r="C12" s="16"/>
      <c r="D12" s="29"/>
    </row>
    <row r="13" spans="1:4" x14ac:dyDescent="0.25">
      <c r="A13" s="26" t="s">
        <v>20</v>
      </c>
      <c r="B13" s="4" t="s">
        <v>541</v>
      </c>
      <c r="C13" s="23"/>
      <c r="D13" s="24"/>
    </row>
    <row r="14" spans="1:4" x14ac:dyDescent="0.25">
      <c r="A14" s="26" t="s">
        <v>22</v>
      </c>
      <c r="B14" s="4" t="s">
        <v>1837</v>
      </c>
      <c r="C14" s="23"/>
      <c r="D14" s="24"/>
    </row>
    <row r="15" spans="1:4" x14ac:dyDescent="0.25">
      <c r="A15" s="26" t="s">
        <v>24</v>
      </c>
      <c r="B15" s="4" t="s">
        <v>502</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1844</v>
      </c>
      <c r="C18" s="310" t="s">
        <v>1845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43</v>
      </c>
      <c r="C21" s="25" t="s">
        <v>1846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1103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display="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1%81%D1%82%D0%BE%D0%BF%D0%B0%D0%BD%D0%B8%D1%81%D1%83%D0%B2%D0%B0%D1%9A/%D1%98%D0%B0%D0%B2%D0%BD%D0%BE-%D0%BF%D1%80%D0%B5%D1%82%D0%BF%D1%80%D0%B8%D1%98%D0%B0%D1%82%D0%B8%D0%B5-%D0%B7%D0%B0-%D1%81%D1%82%D0%BE%D0%BF%D0%B0%D0%BD%D0%B8%D1%81%D1%83%D0%B2%D0%B0%D1%9A%D0%B5/" xr:uid="{00000000-0004-0000-CD00-000000000000}"/>
  </hyperlinks>
  <pageMargins left="0.75" right="0.75" top="1" bottom="1" header="0.5" footer="0.5"/>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
  <sheetViews>
    <sheetView workbookViewId="0"/>
  </sheetViews>
  <sheetFormatPr defaultColWidth="8.85546875" defaultRowHeight="15" x14ac:dyDescent="0.25"/>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P230"/>
  <sheetViews>
    <sheetView workbookViewId="0">
      <selection activeCell="B7" sqref="B7"/>
    </sheetView>
  </sheetViews>
  <sheetFormatPr defaultColWidth="8.85546875" defaultRowHeight="15" x14ac:dyDescent="0.25"/>
  <cols>
    <col min="1" max="1" width="41.42578125" customWidth="1"/>
    <col min="2" max="2" width="17.42578125" customWidth="1"/>
    <col min="3" max="3" width="15.28515625" customWidth="1"/>
    <col min="4" max="4" width="19.42578125" customWidth="1"/>
    <col min="5" max="5" width="9" customWidth="1"/>
    <col min="8" max="8" width="6.28515625" customWidth="1"/>
  </cols>
  <sheetData>
    <row r="1" spans="1:4" ht="23.1" customHeight="1" x14ac:dyDescent="0.3">
      <c r="A1" s="298" t="s">
        <v>0</v>
      </c>
      <c r="B1" s="299"/>
      <c r="C1" s="299"/>
      <c r="D1" s="299"/>
    </row>
    <row r="2" spans="1:4" x14ac:dyDescent="0.25">
      <c r="A2" s="26" t="s">
        <v>1</v>
      </c>
      <c r="B2" s="30">
        <v>6548300</v>
      </c>
      <c r="C2" s="8"/>
      <c r="D2" s="9"/>
    </row>
    <row r="3" spans="1:4" x14ac:dyDescent="0.25">
      <c r="A3" s="26" t="s">
        <v>2</v>
      </c>
      <c r="B3" s="34">
        <v>4029009506627</v>
      </c>
      <c r="C3" s="23"/>
      <c r="D3" s="24"/>
    </row>
    <row r="4" spans="1:4" ht="31.35" customHeight="1" x14ac:dyDescent="0.25">
      <c r="A4" s="26" t="s">
        <v>3</v>
      </c>
      <c r="B4" s="324" t="s">
        <v>505</v>
      </c>
      <c r="C4" s="305"/>
      <c r="D4" s="306"/>
    </row>
    <row r="5" spans="1:4" x14ac:dyDescent="0.25">
      <c r="A5" s="26" t="s">
        <v>5</v>
      </c>
      <c r="B5" s="4" t="s">
        <v>1833</v>
      </c>
      <c r="C5" s="23" t="s">
        <v>1847</v>
      </c>
      <c r="D5" s="24" t="s">
        <v>1848</v>
      </c>
    </row>
    <row r="6" spans="1:4" x14ac:dyDescent="0.25">
      <c r="A6" s="26" t="s">
        <v>9</v>
      </c>
      <c r="B6" s="32"/>
      <c r="C6" s="16"/>
      <c r="D6" s="29"/>
    </row>
    <row r="7" spans="1:4" x14ac:dyDescent="0.25">
      <c r="A7" s="26" t="s">
        <v>10</v>
      </c>
      <c r="B7" s="67">
        <v>40177.675694444442</v>
      </c>
      <c r="C7" s="16"/>
      <c r="D7" s="29"/>
    </row>
    <row r="8" spans="1:4" x14ac:dyDescent="0.25">
      <c r="A8" s="26" t="s">
        <v>11</v>
      </c>
      <c r="B8" s="4" t="s">
        <v>1849</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305900</v>
      </c>
      <c r="C12" s="16"/>
      <c r="D12" s="29"/>
    </row>
    <row r="13" spans="1:4" x14ac:dyDescent="0.25">
      <c r="A13" s="26" t="s">
        <v>20</v>
      </c>
      <c r="B13" s="4" t="s">
        <v>541</v>
      </c>
      <c r="C13" s="23"/>
      <c r="D13" s="24"/>
    </row>
    <row r="14" spans="1:4" x14ac:dyDescent="0.25">
      <c r="A14" s="380" t="s">
        <v>1606</v>
      </c>
      <c r="B14" s="25" t="s">
        <v>1607</v>
      </c>
      <c r="C14" s="25" t="s">
        <v>429</v>
      </c>
      <c r="D14" s="25"/>
    </row>
    <row r="15" spans="1:4" s="16" customFormat="1" x14ac:dyDescent="0.25">
      <c r="A15" s="287"/>
      <c r="B15" s="25" t="s">
        <v>1608</v>
      </c>
      <c r="C15" s="25" t="s">
        <v>430</v>
      </c>
      <c r="D15" s="25"/>
    </row>
    <row r="16" spans="1:4" s="16" customFormat="1" x14ac:dyDescent="0.25">
      <c r="A16" s="287"/>
      <c r="B16" s="25" t="s">
        <v>542</v>
      </c>
      <c r="C16" s="25" t="s">
        <v>431</v>
      </c>
      <c r="D16" s="25"/>
    </row>
    <row r="17" spans="1:6" s="16" customFormat="1" x14ac:dyDescent="0.25">
      <c r="A17" s="287"/>
      <c r="B17" s="25" t="s">
        <v>1467</v>
      </c>
      <c r="C17" s="25" t="s">
        <v>432</v>
      </c>
      <c r="D17" s="25"/>
    </row>
    <row r="18" spans="1:6" s="16" customFormat="1" x14ac:dyDescent="0.25">
      <c r="A18" s="287"/>
      <c r="B18" s="25" t="s">
        <v>1231</v>
      </c>
      <c r="C18" s="25" t="s">
        <v>433</v>
      </c>
      <c r="D18" s="25"/>
    </row>
    <row r="19" spans="1:6" s="16" customFormat="1" x14ac:dyDescent="0.25">
      <c r="A19" s="287"/>
      <c r="B19" s="25" t="s">
        <v>790</v>
      </c>
      <c r="C19" s="25" t="s">
        <v>186</v>
      </c>
      <c r="D19" s="25"/>
    </row>
    <row r="20" spans="1:6" s="16" customFormat="1" x14ac:dyDescent="0.25">
      <c r="A20" s="287"/>
      <c r="B20" s="25" t="s">
        <v>1609</v>
      </c>
      <c r="C20" s="25" t="s">
        <v>507</v>
      </c>
      <c r="D20" s="25"/>
    </row>
    <row r="21" spans="1:6" s="16" customFormat="1" x14ac:dyDescent="0.25">
      <c r="A21" s="287"/>
      <c r="B21" s="25" t="s">
        <v>1068</v>
      </c>
      <c r="C21" s="25" t="s">
        <v>435</v>
      </c>
      <c r="D21" s="25"/>
    </row>
    <row r="22" spans="1:6" s="16" customFormat="1" x14ac:dyDescent="0.25">
      <c r="A22" s="287"/>
      <c r="B22" s="25" t="s">
        <v>1611</v>
      </c>
      <c r="C22" s="25" t="s">
        <v>437</v>
      </c>
      <c r="D22" s="25"/>
    </row>
    <row r="23" spans="1:6" s="16" customFormat="1" x14ac:dyDescent="0.25">
      <c r="A23" s="287"/>
      <c r="B23" s="25" t="s">
        <v>1512</v>
      </c>
      <c r="C23" s="25" t="s">
        <v>395</v>
      </c>
      <c r="D23" s="25"/>
    </row>
    <row r="24" spans="1:6" x14ac:dyDescent="0.25">
      <c r="A24" s="288"/>
      <c r="B24" s="25" t="s">
        <v>1612</v>
      </c>
      <c r="C24" s="25" t="s">
        <v>1850</v>
      </c>
      <c r="D24" s="25"/>
    </row>
    <row r="25" spans="1:6" x14ac:dyDescent="0.25">
      <c r="A25" s="380" t="s">
        <v>26</v>
      </c>
      <c r="B25" s="197" t="s">
        <v>1851</v>
      </c>
      <c r="C25" s="197" t="s">
        <v>1852</v>
      </c>
      <c r="D25" s="197" t="s">
        <v>1853</v>
      </c>
    </row>
    <row r="26" spans="1:6" s="16" customFormat="1" x14ac:dyDescent="0.25">
      <c r="A26" s="287"/>
      <c r="B26" s="197" t="s">
        <v>1854</v>
      </c>
      <c r="C26" s="197" t="s">
        <v>1855</v>
      </c>
      <c r="D26" s="197" t="s">
        <v>1856</v>
      </c>
    </row>
    <row r="27" spans="1:6" s="16" customFormat="1" x14ac:dyDescent="0.25">
      <c r="A27" s="287"/>
      <c r="B27" s="197" t="s">
        <v>1857</v>
      </c>
      <c r="C27" s="197" t="s">
        <v>1858</v>
      </c>
      <c r="D27" s="197" t="s">
        <v>1859</v>
      </c>
    </row>
    <row r="28" spans="1:6" s="16" customFormat="1" x14ac:dyDescent="0.25">
      <c r="A28" s="288"/>
      <c r="B28" s="197" t="s">
        <v>1860</v>
      </c>
      <c r="C28" s="197" t="s">
        <v>1861</v>
      </c>
      <c r="D28" s="25"/>
    </row>
    <row r="29" spans="1:6" x14ac:dyDescent="0.25">
      <c r="A29" s="26" t="s">
        <v>27</v>
      </c>
      <c r="B29" s="4" t="s">
        <v>541</v>
      </c>
      <c r="C29" s="23"/>
      <c r="D29" s="24"/>
    </row>
    <row r="30" spans="1:6" ht="27.6" customHeight="1" x14ac:dyDescent="0.25">
      <c r="A30" s="26" t="s">
        <v>28</v>
      </c>
      <c r="B30" s="5" t="s">
        <v>1309</v>
      </c>
      <c r="C30" s="310" t="s">
        <v>1310</v>
      </c>
      <c r="D30" s="306"/>
    </row>
    <row r="31" spans="1:6" ht="22.35" customHeight="1" x14ac:dyDescent="0.3">
      <c r="A31" s="307" t="s">
        <v>31</v>
      </c>
      <c r="B31" s="308"/>
      <c r="C31" s="308"/>
      <c r="D31" s="308"/>
    </row>
    <row r="32" spans="1:6" x14ac:dyDescent="0.25">
      <c r="A32" s="26" t="s">
        <v>32</v>
      </c>
      <c r="B32" s="25"/>
      <c r="C32" s="25"/>
      <c r="D32" s="25"/>
      <c r="E32" s="66"/>
      <c r="F32" s="66"/>
    </row>
    <row r="33" spans="1:16" x14ac:dyDescent="0.25">
      <c r="A33" s="26" t="s">
        <v>33</v>
      </c>
      <c r="B33" s="25" t="s">
        <v>1016</v>
      </c>
      <c r="C33" s="25" t="s">
        <v>1862</v>
      </c>
      <c r="D33" s="25"/>
      <c r="E33" s="66"/>
      <c r="F33" s="66"/>
    </row>
    <row r="34" spans="1:16" x14ac:dyDescent="0.25">
      <c r="A34" s="26" t="s">
        <v>521</v>
      </c>
      <c r="B34" s="25"/>
      <c r="C34" s="25"/>
      <c r="D34" s="25"/>
      <c r="E34" s="66"/>
      <c r="F34" s="66"/>
    </row>
    <row r="35" spans="1:16" x14ac:dyDescent="0.25">
      <c r="A35" s="25"/>
      <c r="B35" s="25"/>
      <c r="C35" s="25"/>
      <c r="D35" s="25"/>
      <c r="E35" s="66"/>
      <c r="F35" s="66"/>
    </row>
    <row r="36" spans="1:16" x14ac:dyDescent="0.25">
      <c r="A36" s="25"/>
      <c r="B36" s="25"/>
      <c r="C36" s="25"/>
      <c r="D36" s="25"/>
      <c r="E36" s="66"/>
      <c r="F36" s="66"/>
    </row>
    <row r="37" spans="1:16" x14ac:dyDescent="0.25">
      <c r="A37" s="25"/>
      <c r="B37" s="25"/>
      <c r="C37" s="25"/>
      <c r="D37" s="25"/>
      <c r="E37" s="66"/>
      <c r="F37" s="66"/>
    </row>
    <row r="38" spans="1:16" x14ac:dyDescent="0.25">
      <c r="A38" s="25"/>
      <c r="B38" s="25"/>
      <c r="C38" s="25"/>
      <c r="D38" s="25"/>
      <c r="E38" s="66"/>
      <c r="F38" s="66"/>
    </row>
    <row r="39" spans="1:16" x14ac:dyDescent="0.25">
      <c r="A39" s="26" t="s">
        <v>522</v>
      </c>
      <c r="B39" s="25"/>
      <c r="C39" s="25"/>
      <c r="D39" s="25"/>
      <c r="E39" s="66"/>
      <c r="F39" s="66"/>
    </row>
    <row r="40" spans="1:16" x14ac:dyDescent="0.25">
      <c r="A40" s="25"/>
      <c r="B40" s="25"/>
      <c r="C40" s="25"/>
      <c r="D40" s="25"/>
      <c r="E40" s="66"/>
      <c r="F40" s="66"/>
    </row>
    <row r="41" spans="1:16" x14ac:dyDescent="0.25">
      <c r="A41" s="25"/>
      <c r="B41" s="25"/>
      <c r="C41" s="25"/>
      <c r="D41" s="25"/>
      <c r="E41" s="66"/>
      <c r="F41" s="66"/>
    </row>
    <row r="42" spans="1:16" x14ac:dyDescent="0.25">
      <c r="A42" s="26" t="s">
        <v>47</v>
      </c>
      <c r="B42" s="25"/>
      <c r="C42" s="25"/>
      <c r="D42" s="25"/>
      <c r="E42" s="66"/>
      <c r="F42" s="66"/>
    </row>
    <row r="43" spans="1:16" x14ac:dyDescent="0.25">
      <c r="A43" s="26" t="s">
        <v>1884</v>
      </c>
      <c r="B43" s="25">
        <v>0</v>
      </c>
    </row>
    <row r="44" spans="1:16" x14ac:dyDescent="0.25">
      <c r="A44" s="26" t="s">
        <v>48</v>
      </c>
      <c r="B44" s="25">
        <v>100</v>
      </c>
      <c r="C44" s="25"/>
      <c r="D44" s="25"/>
    </row>
    <row r="45" spans="1:16" x14ac:dyDescent="0.25">
      <c r="A45" s="25"/>
      <c r="B45" s="25"/>
      <c r="C45" s="25"/>
      <c r="D45" s="25"/>
    </row>
    <row r="46" spans="1:16" ht="18.95" customHeight="1" x14ac:dyDescent="0.25">
      <c r="A46" s="329"/>
      <c r="B46" s="299"/>
      <c r="C46" s="299"/>
      <c r="D46" s="299"/>
      <c r="E46" s="16"/>
      <c r="F46" s="16"/>
      <c r="G46" s="16"/>
      <c r="H46" s="16"/>
      <c r="I46" s="16"/>
      <c r="J46" s="16"/>
      <c r="K46" s="16"/>
      <c r="L46" s="16"/>
      <c r="M46" s="16"/>
      <c r="N46" s="16"/>
      <c r="O46" s="16"/>
      <c r="P46" s="16"/>
    </row>
    <row r="47" spans="1:16" ht="15.95" customHeight="1" x14ac:dyDescent="0.25">
      <c r="A47" s="235" t="s">
        <v>49</v>
      </c>
      <c r="B47" s="313"/>
      <c r="C47" s="313"/>
      <c r="D47" s="313"/>
      <c r="E47" s="16"/>
      <c r="F47" s="16"/>
      <c r="G47" s="16"/>
      <c r="H47" s="16"/>
      <c r="I47" s="16"/>
      <c r="J47" s="16"/>
      <c r="K47" s="16"/>
      <c r="L47" s="16"/>
      <c r="M47" s="16"/>
      <c r="N47" s="16"/>
      <c r="O47" s="16"/>
      <c r="P47" s="16"/>
    </row>
    <row r="48" spans="1:16" ht="25.35" customHeight="1" x14ac:dyDescent="0.25">
      <c r="A48" s="37" t="s">
        <v>50</v>
      </c>
      <c r="B48" s="323"/>
      <c r="C48" s="301"/>
      <c r="D48" s="302"/>
      <c r="E48" s="16"/>
      <c r="F48" s="16"/>
      <c r="G48" s="16"/>
      <c r="H48" s="16"/>
      <c r="I48" s="16"/>
      <c r="J48" s="16"/>
      <c r="K48" s="16"/>
      <c r="L48" s="16"/>
      <c r="M48" s="16"/>
      <c r="N48" s="16"/>
      <c r="O48" s="16"/>
      <c r="P48" s="16"/>
    </row>
    <row r="49" spans="1:16" x14ac:dyDescent="0.25">
      <c r="A49" s="35" t="s">
        <v>523</v>
      </c>
      <c r="B49" s="327"/>
      <c r="C49" s="301"/>
      <c r="D49" s="302"/>
      <c r="E49" s="16"/>
      <c r="F49" s="16"/>
      <c r="G49" s="16"/>
      <c r="H49" s="16"/>
      <c r="I49" s="16"/>
      <c r="J49" s="16"/>
      <c r="K49" s="16"/>
      <c r="L49" s="16"/>
      <c r="M49" s="16"/>
      <c r="N49" s="16"/>
      <c r="O49" s="16"/>
      <c r="P49" s="16"/>
    </row>
    <row r="50" spans="1:16" x14ac:dyDescent="0.25">
      <c r="A50" s="35" t="s">
        <v>53</v>
      </c>
      <c r="B50" s="327"/>
      <c r="C50" s="301"/>
      <c r="D50" s="302"/>
      <c r="E50" s="16"/>
      <c r="F50" s="16"/>
      <c r="G50" s="16"/>
      <c r="H50" s="16"/>
      <c r="I50" s="16"/>
      <c r="J50" s="16"/>
      <c r="K50" s="16"/>
      <c r="L50" s="16"/>
      <c r="M50" s="16"/>
      <c r="N50" s="16"/>
      <c r="O50" s="16"/>
      <c r="P50" s="16"/>
    </row>
    <row r="51" spans="1:16" x14ac:dyDescent="0.25">
      <c r="A51" s="35" t="s">
        <v>54</v>
      </c>
      <c r="B51" s="327"/>
      <c r="C51" s="301"/>
      <c r="D51" s="302"/>
      <c r="E51" s="16"/>
      <c r="F51" s="16"/>
      <c r="G51" s="16"/>
      <c r="H51" s="16"/>
      <c r="I51" s="16"/>
      <c r="J51" s="16"/>
      <c r="K51" s="16"/>
      <c r="L51" s="16"/>
      <c r="M51" s="16"/>
      <c r="N51" s="16"/>
      <c r="O51" s="16"/>
      <c r="P51" s="16"/>
    </row>
    <row r="52" spans="1:16" ht="25.5" x14ac:dyDescent="0.25">
      <c r="A52" s="35" t="s">
        <v>55</v>
      </c>
      <c r="B52" s="330"/>
      <c r="C52" s="301"/>
      <c r="D52" s="302"/>
      <c r="E52" s="16"/>
      <c r="F52" s="16"/>
      <c r="G52" s="16"/>
      <c r="H52" s="16"/>
      <c r="I52" s="16"/>
      <c r="J52" s="16"/>
      <c r="K52" s="16"/>
      <c r="L52" s="16"/>
      <c r="M52" s="16"/>
      <c r="N52" s="16"/>
      <c r="O52" s="16"/>
      <c r="P52" s="16"/>
    </row>
    <row r="53" spans="1:16" x14ac:dyDescent="0.25">
      <c r="A53" s="35" t="s">
        <v>56</v>
      </c>
      <c r="B53" s="17"/>
      <c r="C53" s="23"/>
      <c r="D53" s="24"/>
      <c r="E53" s="16"/>
      <c r="F53" s="16"/>
      <c r="G53" s="16"/>
      <c r="H53" s="16"/>
      <c r="I53" s="16"/>
      <c r="J53" s="16"/>
      <c r="K53" s="16"/>
      <c r="L53" s="16"/>
      <c r="M53" s="16"/>
      <c r="N53" s="16"/>
      <c r="O53" s="16"/>
      <c r="P53" s="16"/>
    </row>
    <row r="54" spans="1:16" ht="18.95" customHeight="1" x14ac:dyDescent="0.25">
      <c r="A54" s="328"/>
      <c r="B54" s="305"/>
      <c r="C54" s="305"/>
      <c r="D54" s="306"/>
      <c r="E54" s="16"/>
      <c r="F54" s="16"/>
      <c r="G54" s="16"/>
      <c r="H54" s="16"/>
      <c r="I54" s="16"/>
      <c r="J54" s="16"/>
      <c r="K54" s="16"/>
      <c r="L54" s="16"/>
      <c r="M54" s="16"/>
      <c r="N54" s="16"/>
      <c r="O54" s="16"/>
      <c r="P54" s="16"/>
    </row>
    <row r="55" spans="1:16" ht="15.75" customHeight="1" x14ac:dyDescent="0.25">
      <c r="A55" s="234" t="s">
        <v>57</v>
      </c>
      <c r="B55" s="6"/>
      <c r="C55" s="6"/>
      <c r="D55" s="7"/>
      <c r="E55" s="16"/>
      <c r="F55" s="16"/>
      <c r="G55" s="16"/>
      <c r="H55" s="16"/>
      <c r="I55" s="16"/>
      <c r="J55" s="16"/>
      <c r="K55" s="16"/>
      <c r="L55" s="16"/>
      <c r="M55" s="16"/>
      <c r="N55" s="16"/>
      <c r="O55" s="16"/>
      <c r="P55" s="16"/>
    </row>
    <row r="56" spans="1:16" ht="18" x14ac:dyDescent="0.25">
      <c r="A56" s="37" t="s">
        <v>58</v>
      </c>
      <c r="B56" s="21"/>
      <c r="C56" s="21"/>
      <c r="D56" s="22"/>
      <c r="E56" s="16"/>
      <c r="F56" s="16"/>
      <c r="G56" s="16"/>
      <c r="H56" s="16"/>
      <c r="I56" s="16"/>
      <c r="J56" s="16"/>
      <c r="K56" s="16"/>
      <c r="L56" s="16"/>
      <c r="M56" s="16"/>
      <c r="N56" s="16"/>
      <c r="O56" s="16"/>
      <c r="P56" s="16"/>
    </row>
    <row r="57" spans="1:16" ht="15.75" customHeight="1" x14ac:dyDescent="0.25">
      <c r="A57" s="38"/>
      <c r="B57" s="17" t="s">
        <v>59</v>
      </c>
      <c r="C57" s="17" t="s">
        <v>60</v>
      </c>
      <c r="D57" s="17" t="s">
        <v>61</v>
      </c>
      <c r="E57" s="16"/>
      <c r="F57" s="16"/>
      <c r="G57" s="16"/>
      <c r="H57" s="16"/>
      <c r="I57" s="16"/>
      <c r="J57" s="16"/>
      <c r="K57" s="16"/>
      <c r="L57" s="16"/>
      <c r="M57" s="16"/>
      <c r="N57" s="16"/>
      <c r="O57" s="16"/>
      <c r="P57" s="16"/>
    </row>
    <row r="58" spans="1:16" ht="15.95" customHeight="1" x14ac:dyDescent="0.25">
      <c r="A58" s="37" t="s">
        <v>62</v>
      </c>
      <c r="B58" s="17"/>
      <c r="C58" s="17"/>
      <c r="D58" s="17"/>
      <c r="E58" s="16"/>
      <c r="F58" s="16"/>
      <c r="G58" s="16"/>
      <c r="H58" s="16"/>
      <c r="I58" s="16"/>
      <c r="J58" s="16"/>
      <c r="K58" s="16"/>
      <c r="L58" s="16"/>
      <c r="M58" s="16"/>
      <c r="N58" s="16"/>
      <c r="O58" s="16"/>
      <c r="P58" s="16"/>
    </row>
    <row r="59" spans="1:16" ht="15.95" customHeight="1" x14ac:dyDescent="0.25">
      <c r="A59" s="39" t="s">
        <v>63</v>
      </c>
      <c r="B59" s="17"/>
      <c r="C59" s="17"/>
      <c r="D59" s="17"/>
      <c r="E59" s="16"/>
      <c r="F59" s="16"/>
      <c r="G59" s="16"/>
      <c r="H59" s="16"/>
      <c r="I59" s="16"/>
      <c r="J59" s="16"/>
      <c r="K59" s="16"/>
      <c r="L59" s="16"/>
      <c r="M59" s="16"/>
      <c r="N59" s="16"/>
      <c r="O59" s="16"/>
      <c r="P59" s="16"/>
    </row>
    <row r="60" spans="1:16" ht="18.95" customHeight="1" x14ac:dyDescent="0.25">
      <c r="A60" s="330" t="s">
        <v>64</v>
      </c>
      <c r="B60" s="301"/>
      <c r="C60" s="301"/>
      <c r="D60" s="302"/>
      <c r="E60" s="16"/>
      <c r="F60" s="16"/>
      <c r="G60" s="16"/>
      <c r="H60" s="16"/>
      <c r="I60" s="16"/>
      <c r="J60" s="16"/>
      <c r="K60" s="16"/>
      <c r="L60" s="16"/>
      <c r="M60" s="16"/>
      <c r="N60" s="16"/>
      <c r="O60" s="16"/>
      <c r="P60" s="16"/>
    </row>
    <row r="61" spans="1:16" ht="18.75" x14ac:dyDescent="0.3">
      <c r="A61" s="233" t="s">
        <v>65</v>
      </c>
      <c r="B61" s="8"/>
      <c r="C61" s="8"/>
      <c r="D61" s="8"/>
    </row>
    <row r="62" spans="1:16" ht="15.95" customHeight="1" x14ac:dyDescent="0.25"/>
    <row r="63" spans="1:16" ht="15.75" x14ac:dyDescent="0.25">
      <c r="A63" s="11" t="s">
        <v>66</v>
      </c>
      <c r="B63" s="12">
        <v>2023</v>
      </c>
      <c r="C63" s="12">
        <v>2024</v>
      </c>
      <c r="D63" s="12">
        <v>2025</v>
      </c>
    </row>
    <row r="64" spans="1:16" ht="15.75" customHeight="1" x14ac:dyDescent="0.25">
      <c r="A64" s="13" t="s">
        <v>67</v>
      </c>
      <c r="B64" s="25"/>
      <c r="C64" s="25"/>
      <c r="D64" s="25"/>
    </row>
    <row r="65" spans="1:4" x14ac:dyDescent="0.25">
      <c r="A65" s="26" t="s">
        <v>68</v>
      </c>
      <c r="B65" s="1">
        <v>0</v>
      </c>
      <c r="C65" s="1">
        <v>0</v>
      </c>
      <c r="D65" s="1">
        <v>0</v>
      </c>
    </row>
    <row r="66" spans="1:4" x14ac:dyDescent="0.25">
      <c r="A66" s="26" t="s">
        <v>69</v>
      </c>
      <c r="B66" s="1">
        <v>0</v>
      </c>
      <c r="C66" s="1">
        <v>0</v>
      </c>
      <c r="D66" s="1">
        <v>0</v>
      </c>
    </row>
    <row r="67" spans="1:4" x14ac:dyDescent="0.25">
      <c r="A67" s="26" t="s">
        <v>558</v>
      </c>
      <c r="B67" s="1">
        <v>0</v>
      </c>
      <c r="C67" s="1">
        <v>0</v>
      </c>
      <c r="D67" s="1">
        <v>0</v>
      </c>
    </row>
    <row r="68" spans="1:4" x14ac:dyDescent="0.25">
      <c r="A68" s="26" t="s">
        <v>71</v>
      </c>
      <c r="B68" s="1">
        <v>0</v>
      </c>
      <c r="C68" s="1">
        <v>0</v>
      </c>
      <c r="D68" s="1">
        <v>0</v>
      </c>
    </row>
    <row r="69" spans="1:4" x14ac:dyDescent="0.25">
      <c r="A69" s="13" t="s">
        <v>72</v>
      </c>
      <c r="B69" s="1"/>
      <c r="C69" s="1"/>
      <c r="D69" s="1"/>
    </row>
    <row r="70" spans="1:4" x14ac:dyDescent="0.25">
      <c r="A70" s="26" t="s">
        <v>73</v>
      </c>
      <c r="B70" s="1">
        <v>0</v>
      </c>
      <c r="C70" s="1">
        <v>0</v>
      </c>
      <c r="D70" s="1">
        <v>0</v>
      </c>
    </row>
    <row r="71" spans="1:4" ht="29.45" customHeight="1" x14ac:dyDescent="0.25">
      <c r="A71" s="26" t="s">
        <v>74</v>
      </c>
      <c r="B71" s="1">
        <v>0</v>
      </c>
      <c r="C71" s="1">
        <v>0</v>
      </c>
      <c r="D71" s="1">
        <v>0</v>
      </c>
    </row>
    <row r="72" spans="1:4" ht="30" x14ac:dyDescent="0.25">
      <c r="A72" s="14" t="s">
        <v>75</v>
      </c>
      <c r="B72" s="1">
        <v>0</v>
      </c>
      <c r="C72" s="1">
        <v>0</v>
      </c>
      <c r="D72" s="1">
        <v>0</v>
      </c>
    </row>
    <row r="73" spans="1:4" x14ac:dyDescent="0.25">
      <c r="A73" s="13" t="s">
        <v>76</v>
      </c>
      <c r="B73" s="1"/>
      <c r="C73" s="1"/>
      <c r="D73" s="1"/>
    </row>
    <row r="74" spans="1:4" ht="32.1" customHeight="1" x14ac:dyDescent="0.25">
      <c r="A74" s="26" t="s">
        <v>77</v>
      </c>
      <c r="B74" s="1">
        <v>0</v>
      </c>
      <c r="C74" s="1">
        <v>0</v>
      </c>
      <c r="D74" s="1">
        <v>0</v>
      </c>
    </row>
    <row r="75" spans="1:4" ht="32.1" customHeight="1" x14ac:dyDescent="0.25">
      <c r="A75" s="14" t="s">
        <v>78</v>
      </c>
      <c r="B75" s="1">
        <v>0</v>
      </c>
      <c r="C75" s="1">
        <v>0</v>
      </c>
      <c r="D75" s="1">
        <v>0</v>
      </c>
    </row>
    <row r="76" spans="1:4" ht="32.1" customHeight="1" x14ac:dyDescent="0.25">
      <c r="A76" s="14" t="s">
        <v>79</v>
      </c>
      <c r="B76" s="1">
        <v>0</v>
      </c>
      <c r="C76" s="1">
        <v>0</v>
      </c>
      <c r="D76" s="1">
        <v>0</v>
      </c>
    </row>
    <row r="77" spans="1:4" ht="30" x14ac:dyDescent="0.25">
      <c r="A77" s="14" t="s">
        <v>80</v>
      </c>
      <c r="B77" s="1">
        <v>0</v>
      </c>
      <c r="C77" s="1">
        <v>0</v>
      </c>
      <c r="D77" s="1">
        <v>0</v>
      </c>
    </row>
    <row r="78" spans="1:4" x14ac:dyDescent="0.25">
      <c r="A78" s="13" t="s">
        <v>81</v>
      </c>
      <c r="B78" s="1"/>
      <c r="C78" s="1"/>
      <c r="D78" s="1"/>
    </row>
    <row r="79" spans="1:4" ht="32.1" customHeight="1" x14ac:dyDescent="0.25">
      <c r="A79" s="26" t="s">
        <v>82</v>
      </c>
      <c r="B79" s="1">
        <v>0</v>
      </c>
      <c r="C79" s="1">
        <v>0</v>
      </c>
      <c r="D79" s="1">
        <v>0</v>
      </c>
    </row>
    <row r="80" spans="1:4" ht="30" x14ac:dyDescent="0.25">
      <c r="A80" s="14" t="s">
        <v>83</v>
      </c>
      <c r="B80" s="1">
        <v>0</v>
      </c>
      <c r="C80" s="1">
        <v>0</v>
      </c>
      <c r="D80" s="1">
        <v>0</v>
      </c>
    </row>
    <row r="81" spans="1:4" ht="32.1" customHeight="1" x14ac:dyDescent="0.25">
      <c r="A81" s="13" t="s">
        <v>84</v>
      </c>
      <c r="B81" s="1"/>
      <c r="C81" s="1"/>
      <c r="D81" s="1"/>
    </row>
    <row r="82" spans="1:4" ht="32.1" customHeight="1" x14ac:dyDescent="0.25">
      <c r="A82" s="14" t="s">
        <v>85</v>
      </c>
      <c r="B82" s="1">
        <v>0</v>
      </c>
      <c r="C82" s="1">
        <v>0</v>
      </c>
      <c r="D82" s="1">
        <v>0</v>
      </c>
    </row>
    <row r="83" spans="1:4" s="16" customFormat="1" ht="30" x14ac:dyDescent="0.25">
      <c r="A83" s="14" t="s">
        <v>86</v>
      </c>
      <c r="B83" s="1">
        <v>0</v>
      </c>
      <c r="C83" s="1">
        <v>0</v>
      </c>
      <c r="D83" s="1">
        <v>0</v>
      </c>
    </row>
    <row r="84" spans="1:4" ht="15.95" customHeight="1" x14ac:dyDescent="0.25">
      <c r="A84" s="10" t="s">
        <v>87</v>
      </c>
      <c r="B84" s="25"/>
      <c r="C84" s="25"/>
      <c r="D84" s="25"/>
    </row>
    <row r="85" spans="1:4" ht="15.95" customHeight="1" x14ac:dyDescent="0.25">
      <c r="A85" s="43" t="s">
        <v>88</v>
      </c>
      <c r="B85" s="25"/>
      <c r="C85" s="25"/>
      <c r="D85" s="25"/>
    </row>
    <row r="86" spans="1:4" s="16" customFormat="1" x14ac:dyDescent="0.25">
      <c r="A86" s="43" t="s">
        <v>89</v>
      </c>
      <c r="B86" s="25"/>
      <c r="C86" s="25"/>
      <c r="D86" s="25"/>
    </row>
    <row r="87" spans="1:4" ht="18.95" customHeight="1" x14ac:dyDescent="0.25">
      <c r="A87" s="326"/>
      <c r="B87" s="308"/>
      <c r="C87" s="308"/>
      <c r="D87" s="308"/>
    </row>
    <row r="88" spans="1:4" ht="15.95" customHeight="1" x14ac:dyDescent="0.3">
      <c r="A88" s="232" t="s">
        <v>65</v>
      </c>
      <c r="B88" s="8"/>
      <c r="C88" s="8"/>
      <c r="D88" s="8"/>
    </row>
    <row r="89" spans="1:4" ht="15.75" x14ac:dyDescent="0.25">
      <c r="A89" s="11" t="s">
        <v>90</v>
      </c>
      <c r="B89" s="12">
        <v>2023</v>
      </c>
      <c r="C89" s="12">
        <v>2024</v>
      </c>
      <c r="D89" s="12">
        <v>2025</v>
      </c>
    </row>
    <row r="90" spans="1:4" x14ac:dyDescent="0.25">
      <c r="A90" s="26" t="s">
        <v>91</v>
      </c>
      <c r="B90" s="2">
        <v>0</v>
      </c>
      <c r="C90" s="2">
        <v>0</v>
      </c>
      <c r="D90" s="2">
        <v>0</v>
      </c>
    </row>
    <row r="91" spans="1:4" x14ac:dyDescent="0.25">
      <c r="A91" s="26" t="s">
        <v>92</v>
      </c>
      <c r="B91" s="2">
        <v>0</v>
      </c>
      <c r="C91" s="2">
        <v>0</v>
      </c>
      <c r="D91" s="2">
        <v>0</v>
      </c>
    </row>
    <row r="92" spans="1:4" x14ac:dyDescent="0.25">
      <c r="A92" s="26" t="s">
        <v>93</v>
      </c>
      <c r="B92" s="2">
        <v>0</v>
      </c>
      <c r="C92" s="2">
        <v>0</v>
      </c>
      <c r="D92" s="2">
        <v>0</v>
      </c>
    </row>
    <row r="93" spans="1:4" x14ac:dyDescent="0.25">
      <c r="A93" s="26" t="s">
        <v>94</v>
      </c>
      <c r="B93" s="2">
        <v>0</v>
      </c>
      <c r="C93" s="2">
        <v>0</v>
      </c>
      <c r="D93" s="2">
        <v>0</v>
      </c>
    </row>
    <row r="94" spans="1:4" x14ac:dyDescent="0.25">
      <c r="A94" s="26" t="s">
        <v>95</v>
      </c>
      <c r="B94" s="25">
        <v>0</v>
      </c>
      <c r="C94" s="25">
        <v>0</v>
      </c>
      <c r="D94" s="25">
        <v>0</v>
      </c>
    </row>
    <row r="95" spans="1:4" ht="15.95" customHeight="1" x14ac:dyDescent="0.25"/>
    <row r="96" spans="1:4" ht="15.75" x14ac:dyDescent="0.25">
      <c r="A96" s="11" t="s">
        <v>96</v>
      </c>
      <c r="B96" s="12">
        <v>2023</v>
      </c>
      <c r="C96" s="12">
        <v>2024</v>
      </c>
      <c r="D96" s="12">
        <v>2025</v>
      </c>
    </row>
    <row r="97" spans="1:4" x14ac:dyDescent="0.25">
      <c r="A97" s="26" t="s">
        <v>97</v>
      </c>
      <c r="B97" s="2">
        <v>0</v>
      </c>
      <c r="C97" s="2">
        <v>0</v>
      </c>
      <c r="D97" s="2">
        <v>0</v>
      </c>
    </row>
    <row r="98" spans="1:4" x14ac:dyDescent="0.25">
      <c r="A98" s="26" t="s">
        <v>98</v>
      </c>
      <c r="B98" s="2">
        <v>0</v>
      </c>
      <c r="C98" s="2">
        <v>0</v>
      </c>
      <c r="D98" s="2">
        <v>0</v>
      </c>
    </row>
    <row r="99" spans="1:4" x14ac:dyDescent="0.25">
      <c r="A99" s="26" t="s">
        <v>99</v>
      </c>
      <c r="B99" s="2">
        <v>0</v>
      </c>
      <c r="C99" s="2">
        <v>0</v>
      </c>
      <c r="D99" s="2">
        <v>0</v>
      </c>
    </row>
    <row r="100" spans="1:4" x14ac:dyDescent="0.25">
      <c r="A100" s="26" t="s">
        <v>100</v>
      </c>
      <c r="B100" s="2">
        <v>0</v>
      </c>
      <c r="C100" s="2">
        <v>0</v>
      </c>
      <c r="D100" s="2">
        <v>0</v>
      </c>
    </row>
    <row r="101" spans="1:4" x14ac:dyDescent="0.25">
      <c r="A101" s="26" t="s">
        <v>101</v>
      </c>
      <c r="B101" s="2">
        <v>0</v>
      </c>
      <c r="C101" s="2">
        <v>0</v>
      </c>
      <c r="D101" s="2">
        <v>0</v>
      </c>
    </row>
    <row r="102" spans="1:4" ht="18.95" customHeight="1" x14ac:dyDescent="0.25">
      <c r="A102" s="299"/>
      <c r="B102" s="299"/>
      <c r="C102" s="299"/>
      <c r="D102" s="299"/>
    </row>
    <row r="103" spans="1:4" ht="18.75" x14ac:dyDescent="0.3">
      <c r="A103" s="231" t="s">
        <v>102</v>
      </c>
    </row>
    <row r="105" spans="1:4" x14ac:dyDescent="0.25">
      <c r="A105" s="3" t="s">
        <v>103</v>
      </c>
    </row>
    <row r="106" spans="1:4" x14ac:dyDescent="0.25">
      <c r="A106" s="33"/>
      <c r="B106" s="42">
        <v>2023</v>
      </c>
      <c r="C106" s="42">
        <v>2024</v>
      </c>
      <c r="D106" s="42">
        <v>2025</v>
      </c>
    </row>
    <row r="107" spans="1:4" x14ac:dyDescent="0.25">
      <c r="A107" s="41" t="s">
        <v>104</v>
      </c>
      <c r="B107" s="2">
        <v>0</v>
      </c>
      <c r="C107" s="2">
        <v>0</v>
      </c>
      <c r="D107" s="2">
        <v>0</v>
      </c>
    </row>
    <row r="108" spans="1:4" x14ac:dyDescent="0.25">
      <c r="A108" s="41" t="s">
        <v>105</v>
      </c>
      <c r="B108" s="2">
        <v>0</v>
      </c>
      <c r="C108" s="2">
        <v>0</v>
      </c>
      <c r="D108" s="2">
        <v>0</v>
      </c>
    </row>
    <row r="109" spans="1:4" x14ac:dyDescent="0.25">
      <c r="A109" s="41" t="s">
        <v>106</v>
      </c>
      <c r="B109" s="33">
        <v>0</v>
      </c>
      <c r="C109" s="33">
        <v>0</v>
      </c>
      <c r="D109" s="33">
        <v>0</v>
      </c>
    </row>
    <row r="123" spans="1:1" s="16" customFormat="1" x14ac:dyDescent="0.25"/>
    <row r="124" spans="1:1" s="16" customFormat="1" x14ac:dyDescent="0.25"/>
    <row r="127" spans="1:1" x14ac:dyDescent="0.25">
      <c r="A127" s="3" t="s">
        <v>107</v>
      </c>
    </row>
    <row r="129" spans="1:4" x14ac:dyDescent="0.25">
      <c r="A129" s="25"/>
      <c r="B129" s="12">
        <v>2023</v>
      </c>
      <c r="C129" s="12">
        <v>2024</v>
      </c>
      <c r="D129" s="12">
        <v>2025</v>
      </c>
    </row>
    <row r="130" spans="1:4" x14ac:dyDescent="0.25">
      <c r="A130" s="26" t="s">
        <v>104</v>
      </c>
      <c r="B130" s="2">
        <v>0</v>
      </c>
      <c r="C130" s="2">
        <v>0</v>
      </c>
      <c r="D130" s="2">
        <v>0</v>
      </c>
    </row>
    <row r="131" spans="1:4" x14ac:dyDescent="0.25">
      <c r="A131" s="26" t="s">
        <v>108</v>
      </c>
      <c r="B131" s="2">
        <v>0</v>
      </c>
      <c r="C131" s="2">
        <v>0</v>
      </c>
      <c r="D131" s="2">
        <v>0</v>
      </c>
    </row>
    <row r="148" spans="1:4" x14ac:dyDescent="0.25">
      <c r="A148" s="3" t="s">
        <v>109</v>
      </c>
    </row>
    <row r="150" spans="1:4" x14ac:dyDescent="0.25">
      <c r="A150" s="25"/>
      <c r="B150" s="12">
        <v>2023</v>
      </c>
      <c r="C150" s="12">
        <v>2024</v>
      </c>
      <c r="D150" s="12">
        <v>2025</v>
      </c>
    </row>
    <row r="151" spans="1:4" ht="32.1" customHeight="1" x14ac:dyDescent="0.25">
      <c r="A151" s="26" t="s">
        <v>77</v>
      </c>
      <c r="B151" s="1">
        <v>0</v>
      </c>
      <c r="C151" s="1">
        <v>0</v>
      </c>
      <c r="D151" s="1">
        <v>0</v>
      </c>
    </row>
    <row r="152" spans="1:4" ht="30" x14ac:dyDescent="0.25">
      <c r="A152" s="14" t="s">
        <v>78</v>
      </c>
      <c r="B152" s="1">
        <v>0</v>
      </c>
      <c r="C152" s="1">
        <v>0</v>
      </c>
      <c r="D152" s="1">
        <v>0</v>
      </c>
    </row>
    <row r="165" spans="1:4" s="16" customFormat="1" x14ac:dyDescent="0.25"/>
    <row r="166" spans="1:4" s="16" customFormat="1" x14ac:dyDescent="0.25"/>
    <row r="170" spans="1:4" x14ac:dyDescent="0.25">
      <c r="A170" s="3" t="s">
        <v>110</v>
      </c>
    </row>
    <row r="172" spans="1:4" x14ac:dyDescent="0.25">
      <c r="A172" s="25"/>
      <c r="B172" s="12">
        <v>2023</v>
      </c>
      <c r="C172" s="12">
        <v>2024</v>
      </c>
      <c r="D172" s="12">
        <v>2025</v>
      </c>
    </row>
    <row r="173" spans="1:4" x14ac:dyDescent="0.25">
      <c r="A173" s="26" t="s">
        <v>68</v>
      </c>
      <c r="B173" s="40">
        <v>0</v>
      </c>
      <c r="C173" s="40">
        <v>0</v>
      </c>
      <c r="D173" s="40">
        <v>0</v>
      </c>
    </row>
    <row r="174" spans="1:4" x14ac:dyDescent="0.25">
      <c r="A174" s="26" t="s">
        <v>69</v>
      </c>
      <c r="B174" s="40">
        <v>0</v>
      </c>
      <c r="C174" s="40">
        <v>0</v>
      </c>
      <c r="D174" s="40">
        <v>0</v>
      </c>
    </row>
    <row r="175" spans="1:4" x14ac:dyDescent="0.25">
      <c r="A175" s="26" t="s">
        <v>558</v>
      </c>
      <c r="B175" s="40">
        <v>0</v>
      </c>
      <c r="C175" s="40">
        <v>0</v>
      </c>
      <c r="D175" s="40">
        <v>0</v>
      </c>
    </row>
    <row r="176" spans="1:4" x14ac:dyDescent="0.25">
      <c r="A176" s="26" t="s">
        <v>71</v>
      </c>
      <c r="B176" s="40">
        <v>0</v>
      </c>
      <c r="C176" s="40">
        <v>0</v>
      </c>
      <c r="D176" s="40">
        <v>0</v>
      </c>
    </row>
    <row r="190" s="16" customFormat="1" x14ac:dyDescent="0.25"/>
    <row r="191" s="16" customFormat="1" x14ac:dyDescent="0.25"/>
    <row r="194" spans="1:4" x14ac:dyDescent="0.25">
      <c r="A194" s="3" t="s">
        <v>111</v>
      </c>
    </row>
    <row r="196" spans="1:4" ht="32.1" customHeight="1" x14ac:dyDescent="0.25">
      <c r="A196" s="25"/>
      <c r="B196" s="12">
        <v>2023</v>
      </c>
      <c r="C196" s="12">
        <v>2024</v>
      </c>
      <c r="D196" s="12">
        <v>2025</v>
      </c>
    </row>
    <row r="197" spans="1:4" ht="32.1" customHeight="1" x14ac:dyDescent="0.25">
      <c r="A197" s="14" t="s">
        <v>85</v>
      </c>
      <c r="B197" s="1">
        <v>0</v>
      </c>
      <c r="C197" s="1">
        <v>0</v>
      </c>
      <c r="D197" s="1">
        <v>0</v>
      </c>
    </row>
    <row r="198" spans="1:4" ht="30" x14ac:dyDescent="0.25">
      <c r="A198" s="14" t="s">
        <v>86</v>
      </c>
      <c r="B198" s="1">
        <v>0</v>
      </c>
      <c r="C198" s="1">
        <v>0</v>
      </c>
      <c r="D198" s="1">
        <v>0</v>
      </c>
    </row>
    <row r="215" spans="1:4" ht="18.95" customHeight="1" x14ac:dyDescent="0.25">
      <c r="A215" s="299"/>
      <c r="B215" s="299"/>
      <c r="C215" s="299"/>
      <c r="D215" s="299"/>
    </row>
    <row r="216" spans="1:4" x14ac:dyDescent="0.25">
      <c r="A216" s="309" t="s">
        <v>112</v>
      </c>
      <c r="B216" s="301"/>
      <c r="C216" s="301"/>
      <c r="D216" s="302"/>
    </row>
    <row r="217" spans="1:4" x14ac:dyDescent="0.25">
      <c r="A217" s="27" t="s">
        <v>113</v>
      </c>
      <c r="B217" s="25"/>
      <c r="C217" s="25"/>
      <c r="D217" s="25"/>
    </row>
    <row r="218" spans="1:4" x14ac:dyDescent="0.25">
      <c r="A218" s="25" t="s">
        <v>114</v>
      </c>
      <c r="B218" s="25"/>
      <c r="C218" s="25"/>
      <c r="D218" s="25"/>
    </row>
    <row r="219" spans="1:4" x14ac:dyDescent="0.25">
      <c r="A219" s="25" t="s">
        <v>115</v>
      </c>
      <c r="B219" s="25"/>
      <c r="C219" s="25"/>
      <c r="D219" s="25"/>
    </row>
    <row r="220" spans="1:4" ht="18.95" customHeight="1" x14ac:dyDescent="0.25">
      <c r="A220" s="325" t="s">
        <v>116</v>
      </c>
      <c r="B220" s="301"/>
      <c r="C220" s="301"/>
      <c r="D220" s="302"/>
    </row>
    <row r="221" spans="1:4" x14ac:dyDescent="0.25">
      <c r="A221" s="309" t="s">
        <v>117</v>
      </c>
      <c r="B221" s="301"/>
      <c r="C221" s="301"/>
      <c r="D221" s="302"/>
    </row>
    <row r="222" spans="1:4" x14ac:dyDescent="0.25">
      <c r="A222" s="253" t="s">
        <v>118</v>
      </c>
      <c r="B222" s="311" t="s">
        <v>679</v>
      </c>
      <c r="C222" s="301"/>
      <c r="D222" s="302"/>
    </row>
    <row r="223" spans="1:4" x14ac:dyDescent="0.25">
      <c r="A223" s="253" t="s">
        <v>120</v>
      </c>
      <c r="B223" s="303" t="s">
        <v>123</v>
      </c>
      <c r="C223" s="301"/>
      <c r="D223" s="302"/>
    </row>
    <row r="224" spans="1:4" x14ac:dyDescent="0.25">
      <c r="A224" s="253" t="s">
        <v>122</v>
      </c>
      <c r="B224" s="303" t="s">
        <v>123</v>
      </c>
      <c r="C224" s="301"/>
      <c r="D224" s="302"/>
    </row>
    <row r="225" spans="1:4" x14ac:dyDescent="0.25">
      <c r="A225" s="253" t="s">
        <v>124</v>
      </c>
      <c r="B225" s="303" t="s">
        <v>123</v>
      </c>
      <c r="C225" s="301"/>
      <c r="D225" s="302"/>
    </row>
    <row r="226" spans="1:4" x14ac:dyDescent="0.25">
      <c r="A226" s="253" t="s">
        <v>125</v>
      </c>
      <c r="B226" s="303" t="s">
        <v>123</v>
      </c>
      <c r="C226" s="301"/>
      <c r="D226" s="302"/>
    </row>
    <row r="227" spans="1:4" ht="18.95" customHeight="1" x14ac:dyDescent="0.25">
      <c r="A227" s="253" t="s">
        <v>126</v>
      </c>
      <c r="B227" s="302"/>
      <c r="C227" s="301"/>
      <c r="D227" s="302"/>
    </row>
    <row r="228" spans="1:4" x14ac:dyDescent="0.25">
      <c r="A228" s="309" t="s">
        <v>127</v>
      </c>
      <c r="B228" s="301"/>
      <c r="C228" s="301"/>
      <c r="D228" s="302"/>
    </row>
    <row r="229" spans="1:4" x14ac:dyDescent="0.25">
      <c r="A229" s="253" t="s">
        <v>128</v>
      </c>
      <c r="B229" s="303" t="s">
        <v>123</v>
      </c>
      <c r="C229" s="301"/>
      <c r="D229" s="302"/>
    </row>
    <row r="230" spans="1:4" x14ac:dyDescent="0.25">
      <c r="A230" s="27"/>
      <c r="B230" s="25"/>
      <c r="C230" s="25"/>
      <c r="D230" s="25"/>
    </row>
  </sheetData>
  <mergeCells count="29">
    <mergeCell ref="B229:D229"/>
    <mergeCell ref="C30:D30"/>
    <mergeCell ref="A215:D215"/>
    <mergeCell ref="B225:D225"/>
    <mergeCell ref="A25:A28"/>
    <mergeCell ref="A102:D102"/>
    <mergeCell ref="A31:D31"/>
    <mergeCell ref="A220:D220"/>
    <mergeCell ref="B226:D226"/>
    <mergeCell ref="B49:D49"/>
    <mergeCell ref="B222:D222"/>
    <mergeCell ref="A228:D228"/>
    <mergeCell ref="B224:D224"/>
    <mergeCell ref="A221:D221"/>
    <mergeCell ref="B227:D227"/>
    <mergeCell ref="B223:D223"/>
    <mergeCell ref="A14:A24"/>
    <mergeCell ref="A216:D216"/>
    <mergeCell ref="A60:D60"/>
    <mergeCell ref="B51:D51"/>
    <mergeCell ref="A1:D1"/>
    <mergeCell ref="B4:D4"/>
    <mergeCell ref="B50:D50"/>
    <mergeCell ref="A54:D54"/>
    <mergeCell ref="A87:D87"/>
    <mergeCell ref="A46:D46"/>
    <mergeCell ref="B47:D47"/>
    <mergeCell ref="B52:D52"/>
    <mergeCell ref="B48:D48"/>
  </mergeCells>
  <hyperlinks>
    <hyperlink ref="B222" r:id="rId1" xr:uid="{00000000-0004-0000-CF00-000000000000}"/>
  </hyperlinks>
  <pageMargins left="0.75" right="0.75" top="1" bottom="1" header="0.5" footer="0.5"/>
  <pageSetup orientation="portrait"/>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7.7109375" customWidth="1"/>
    <col min="4" max="4" width="15.7109375" customWidth="1"/>
  </cols>
  <sheetData>
    <row r="1" spans="1:4" ht="23.1" customHeight="1" x14ac:dyDescent="0.3">
      <c r="A1" s="298" t="s">
        <v>0</v>
      </c>
      <c r="B1" s="299"/>
      <c r="C1" s="299"/>
      <c r="D1" s="299"/>
    </row>
    <row r="2" spans="1:4" x14ac:dyDescent="0.25">
      <c r="A2" s="26" t="s">
        <v>1</v>
      </c>
      <c r="B2" s="30">
        <v>6746705</v>
      </c>
      <c r="C2" s="8"/>
      <c r="D2" s="9"/>
    </row>
    <row r="3" spans="1:4" x14ac:dyDescent="0.25">
      <c r="A3" s="26" t="s">
        <v>2</v>
      </c>
      <c r="B3" s="34">
        <v>4029011510704</v>
      </c>
      <c r="C3" s="23"/>
      <c r="D3" s="24"/>
    </row>
    <row r="4" spans="1:4" ht="53.1" customHeight="1" x14ac:dyDescent="0.25">
      <c r="A4" s="26" t="s">
        <v>3</v>
      </c>
      <c r="B4" s="324" t="s">
        <v>509</v>
      </c>
      <c r="C4" s="305"/>
      <c r="D4" s="306"/>
    </row>
    <row r="5" spans="1:4" x14ac:dyDescent="0.25">
      <c r="A5" s="26" t="s">
        <v>5</v>
      </c>
      <c r="B5" s="4" t="s">
        <v>1833</v>
      </c>
      <c r="C5" s="23" t="s">
        <v>1843</v>
      </c>
      <c r="D5" s="24" t="s">
        <v>869</v>
      </c>
    </row>
    <row r="6" spans="1:4" x14ac:dyDescent="0.25">
      <c r="A6" s="26" t="s">
        <v>9</v>
      </c>
      <c r="B6" s="32"/>
      <c r="C6" s="16"/>
      <c r="D6" s="29"/>
    </row>
    <row r="7" spans="1:4" x14ac:dyDescent="0.25">
      <c r="A7" s="26" t="s">
        <v>10</v>
      </c>
      <c r="B7" s="67">
        <v>40875.675694444442</v>
      </c>
      <c r="C7" s="16"/>
      <c r="D7" s="29"/>
    </row>
    <row r="8" spans="1:4" x14ac:dyDescent="0.25">
      <c r="A8" s="26" t="s">
        <v>11</v>
      </c>
      <c r="B8" s="4" t="s">
        <v>1863</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1609</v>
      </c>
      <c r="C14" s="23"/>
      <c r="D14" s="24"/>
    </row>
    <row r="15" spans="1:4" x14ac:dyDescent="0.25">
      <c r="A15" s="26" t="s">
        <v>24</v>
      </c>
      <c r="B15" s="4" t="s">
        <v>434</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1253</v>
      </c>
      <c r="C18" s="310" t="s">
        <v>896</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1864</v>
      </c>
      <c r="C21" s="25" t="s">
        <v>585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16.709859222199292</v>
      </c>
      <c r="C53" s="1">
        <v>1.326098965517011</v>
      </c>
      <c r="D53" s="1">
        <v>1.8381933560109169</v>
      </c>
    </row>
    <row r="54" spans="1:4" x14ac:dyDescent="0.25">
      <c r="A54" s="26" t="s">
        <v>69</v>
      </c>
      <c r="B54" s="1">
        <v>-1.1352881979900699E-2</v>
      </c>
      <c r="C54" s="1">
        <v>-17.675259939887361</v>
      </c>
      <c r="D54" s="1">
        <v>-16.126643317533109</v>
      </c>
    </row>
    <row r="55" spans="1:4" x14ac:dyDescent="0.25">
      <c r="A55" s="26" t="s">
        <v>70</v>
      </c>
      <c r="B55" s="1">
        <v>11.57393162632389</v>
      </c>
      <c r="C55" s="1">
        <v>1.213782558345883</v>
      </c>
      <c r="D55" s="1">
        <v>2.1110049802735951</v>
      </c>
    </row>
    <row r="56" spans="1:4" x14ac:dyDescent="0.25">
      <c r="A56" s="26" t="s">
        <v>71</v>
      </c>
      <c r="B56" s="1">
        <v>149.3190630975659</v>
      </c>
      <c r="C56" s="1">
        <v>13.523740426323711</v>
      </c>
      <c r="D56" s="1">
        <v>18.647114186066389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1.213274889843527</v>
      </c>
      <c r="C59" s="1">
        <v>1.1406953759291929</v>
      </c>
      <c r="D59" s="1">
        <v>1.3807483598776671</v>
      </c>
    </row>
    <row r="60" spans="1:4" ht="30" x14ac:dyDescent="0.25">
      <c r="A60" s="14" t="s">
        <v>75</v>
      </c>
      <c r="B60" s="1">
        <v>5.2679759205643109</v>
      </c>
      <c r="C60" s="1">
        <v>2.564810635150732</v>
      </c>
      <c r="D60" s="1">
        <v>2.2026117685000202</v>
      </c>
    </row>
    <row r="61" spans="1:4" x14ac:dyDescent="0.25">
      <c r="A61" s="13" t="s">
        <v>76</v>
      </c>
      <c r="B61" s="1"/>
      <c r="C61" s="1"/>
      <c r="D61" s="1"/>
    </row>
    <row r="62" spans="1:4" ht="32.1" customHeight="1" x14ac:dyDescent="0.25">
      <c r="A62" s="26" t="s">
        <v>77</v>
      </c>
      <c r="B62" s="1">
        <v>0.9224885866129402</v>
      </c>
      <c r="C62" s="1">
        <v>0.91024801422665014</v>
      </c>
      <c r="D62" s="1">
        <v>0.88679186713775826</v>
      </c>
    </row>
    <row r="63" spans="1:4" ht="32.1" customHeight="1" x14ac:dyDescent="0.25">
      <c r="A63" s="14" t="s">
        <v>78</v>
      </c>
      <c r="B63" s="1">
        <v>11.90132583451182</v>
      </c>
      <c r="C63" s="1">
        <v>10.141814761907259</v>
      </c>
      <c r="D63" s="1">
        <v>7.833287633290964</v>
      </c>
    </row>
    <row r="64" spans="1:4" ht="32.1" customHeight="1" x14ac:dyDescent="0.25">
      <c r="A64" s="14" t="s">
        <v>79</v>
      </c>
      <c r="B64" s="1">
        <v>18.174149083253109</v>
      </c>
      <c r="C64" s="1">
        <v>-138.90428752628591</v>
      </c>
      <c r="D64" s="1">
        <v>-63.392394847320134</v>
      </c>
    </row>
    <row r="65" spans="1:4" ht="30" x14ac:dyDescent="0.25">
      <c r="A65" s="14" t="s">
        <v>80</v>
      </c>
      <c r="B65" s="1">
        <v>-1.475124044521926E-2</v>
      </c>
      <c r="C65" s="1">
        <v>-3.4250547531068438</v>
      </c>
      <c r="D65" s="1">
        <v>-4.3264799007312762</v>
      </c>
    </row>
    <row r="66" spans="1:4" x14ac:dyDescent="0.25">
      <c r="A66" s="13" t="s">
        <v>81</v>
      </c>
      <c r="B66" s="1"/>
      <c r="C66" s="1"/>
      <c r="D66" s="1"/>
    </row>
    <row r="67" spans="1:4" ht="32.1" customHeight="1" x14ac:dyDescent="0.25">
      <c r="A67" s="26" t="s">
        <v>82</v>
      </c>
      <c r="B67" s="1">
        <v>1.1935767350953941</v>
      </c>
      <c r="C67" s="1">
        <v>1.056113355875864</v>
      </c>
      <c r="D67" s="1">
        <v>1.048875655065947</v>
      </c>
    </row>
    <row r="68" spans="1:4" ht="30" x14ac:dyDescent="0.25">
      <c r="A68" s="14" t="s">
        <v>83</v>
      </c>
      <c r="B68" s="1">
        <v>0</v>
      </c>
      <c r="C68" s="1">
        <v>8.5669307673909272E-3</v>
      </c>
      <c r="D68" s="1">
        <v>7.8651535159989023E-6</v>
      </c>
    </row>
    <row r="69" spans="1:4" ht="32.1" customHeight="1" x14ac:dyDescent="0.25">
      <c r="A69" s="13" t="s">
        <v>84</v>
      </c>
      <c r="B69" s="1"/>
      <c r="C69" s="1"/>
      <c r="D69" s="1"/>
    </row>
    <row r="70" spans="1:4" ht="32.1" customHeight="1" x14ac:dyDescent="0.25">
      <c r="A70" s="14" t="s">
        <v>85</v>
      </c>
      <c r="B70" s="1">
        <v>1.4410868470888629</v>
      </c>
      <c r="C70" s="1">
        <v>1.3901945442976089</v>
      </c>
      <c r="D70" s="1">
        <v>1.514430525505795</v>
      </c>
    </row>
    <row r="71" spans="1:4" s="16" customFormat="1" ht="30" x14ac:dyDescent="0.25">
      <c r="A71" s="14" t="s">
        <v>86</v>
      </c>
      <c r="B71" s="1">
        <v>1.3633221865788749</v>
      </c>
      <c r="C71" s="1">
        <v>1.3369311397726871</v>
      </c>
      <c r="D71" s="1">
        <v>1.4575887111400649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62979603</v>
      </c>
      <c r="C78" s="2">
        <v>83690888</v>
      </c>
      <c r="D78" s="2">
        <v>102330421</v>
      </c>
    </row>
    <row r="79" spans="1:4" x14ac:dyDescent="0.25">
      <c r="A79" s="26" t="s">
        <v>92</v>
      </c>
      <c r="B79" s="2">
        <v>-7150</v>
      </c>
      <c r="C79" s="2">
        <v>-14792582</v>
      </c>
      <c r="D79" s="2">
        <v>-16502462</v>
      </c>
    </row>
    <row r="80" spans="1:4" x14ac:dyDescent="0.25">
      <c r="A80" s="26" t="s">
        <v>93</v>
      </c>
      <c r="B80" s="2">
        <v>11708065</v>
      </c>
      <c r="C80" s="2">
        <v>1244305</v>
      </c>
      <c r="D80" s="2">
        <v>1993772</v>
      </c>
    </row>
    <row r="81" spans="1:4" x14ac:dyDescent="0.25">
      <c r="A81" s="26" t="s">
        <v>94</v>
      </c>
      <c r="B81" s="2">
        <v>10523803</v>
      </c>
      <c r="C81" s="2">
        <v>1109824</v>
      </c>
      <c r="D81" s="2">
        <v>1881031</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90926777</v>
      </c>
      <c r="C85" s="2">
        <v>91435158</v>
      </c>
      <c r="D85" s="2">
        <v>89105948</v>
      </c>
    </row>
    <row r="86" spans="1:4" x14ac:dyDescent="0.25">
      <c r="A86" s="26" t="s">
        <v>98</v>
      </c>
      <c r="B86" s="2">
        <v>83878914</v>
      </c>
      <c r="C86" s="2">
        <v>83228671</v>
      </c>
      <c r="D86" s="2">
        <v>79018430</v>
      </c>
    </row>
    <row r="87" spans="1:4" x14ac:dyDescent="0.25">
      <c r="A87" s="26" t="s">
        <v>99</v>
      </c>
      <c r="B87" s="2">
        <v>7047863</v>
      </c>
      <c r="C87" s="2">
        <v>8206487</v>
      </c>
      <c r="D87" s="2">
        <v>10087518</v>
      </c>
    </row>
    <row r="88" spans="1:4" x14ac:dyDescent="0.25">
      <c r="A88" s="26" t="s">
        <v>100</v>
      </c>
      <c r="B88" s="2">
        <v>90926777</v>
      </c>
      <c r="C88" s="2">
        <v>91435158</v>
      </c>
      <c r="D88" s="2">
        <v>89105948</v>
      </c>
    </row>
    <row r="89" spans="1:4" x14ac:dyDescent="0.25">
      <c r="A89" s="26" t="s">
        <v>101</v>
      </c>
      <c r="B89" s="2">
        <v>7047863</v>
      </c>
      <c r="C89" s="2">
        <v>8206487</v>
      </c>
      <c r="D89" s="2">
        <v>10087518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83878914</v>
      </c>
      <c r="C95" s="2">
        <v>83228671</v>
      </c>
      <c r="D95" s="2">
        <v>79018430</v>
      </c>
    </row>
    <row r="96" spans="1:4" x14ac:dyDescent="0.25">
      <c r="A96" s="41" t="s">
        <v>105</v>
      </c>
      <c r="B96" s="2">
        <v>4615287</v>
      </c>
      <c r="C96" s="2">
        <v>-599180</v>
      </c>
      <c r="D96" s="2">
        <v>-1246497</v>
      </c>
    </row>
    <row r="97" spans="1:4" x14ac:dyDescent="0.25">
      <c r="A97" s="41" t="s">
        <v>106</v>
      </c>
      <c r="B97" s="33">
        <v>18.174149083253109</v>
      </c>
      <c r="C97" s="33">
        <v>-138.90428752628591</v>
      </c>
      <c r="D97" s="33">
        <v>-63.392394847320134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83878914</v>
      </c>
      <c r="C118" s="2">
        <v>83228671</v>
      </c>
      <c r="D118" s="2">
        <v>79018430</v>
      </c>
    </row>
    <row r="119" spans="1:4" x14ac:dyDescent="0.25">
      <c r="A119" s="26" t="s">
        <v>108</v>
      </c>
      <c r="B119" s="2">
        <v>75179523</v>
      </c>
      <c r="C119" s="2">
        <v>104009708</v>
      </c>
      <c r="D119" s="2">
        <v>124640918</v>
      </c>
    </row>
    <row r="136" spans="1:4" x14ac:dyDescent="0.25">
      <c r="A136" s="3" t="s">
        <v>109</v>
      </c>
    </row>
    <row r="138" spans="1:4" x14ac:dyDescent="0.25">
      <c r="A138" s="25"/>
      <c r="B138" s="12">
        <v>2023</v>
      </c>
      <c r="C138" s="12">
        <v>2024</v>
      </c>
      <c r="D138" s="12">
        <v>2025</v>
      </c>
    </row>
    <row r="139" spans="1:4" ht="32.1" customHeight="1" x14ac:dyDescent="0.25">
      <c r="A139" s="26" t="s">
        <v>77</v>
      </c>
      <c r="B139" s="1">
        <v>0.9224885866129402</v>
      </c>
      <c r="C139" s="1">
        <v>0.91024801422665014</v>
      </c>
      <c r="D139" s="1">
        <v>0.88679186713775826</v>
      </c>
    </row>
    <row r="140" spans="1:4" ht="30" x14ac:dyDescent="0.25">
      <c r="A140" s="14" t="s">
        <v>78</v>
      </c>
      <c r="B140" s="1">
        <v>11.90132583451182</v>
      </c>
      <c r="C140" s="1">
        <v>10.141814761907259</v>
      </c>
      <c r="D140" s="1">
        <v>7.833287633290964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16.709859222199292</v>
      </c>
      <c r="C161" s="1">
        <v>1.326098965517011</v>
      </c>
      <c r="D161" s="1">
        <v>1.8381933560109169</v>
      </c>
    </row>
    <row r="162" spans="1:4" x14ac:dyDescent="0.25">
      <c r="A162" s="26" t="s">
        <v>69</v>
      </c>
      <c r="B162" s="1">
        <v>-1.1352881979900699E-2</v>
      </c>
      <c r="C162" s="1">
        <v>-17.675259939887361</v>
      </c>
      <c r="D162" s="1">
        <v>-16.126643317533109</v>
      </c>
    </row>
    <row r="163" spans="1:4" x14ac:dyDescent="0.25">
      <c r="A163" s="26" t="s">
        <v>70</v>
      </c>
      <c r="B163" s="1">
        <v>11.57393162632389</v>
      </c>
      <c r="C163" s="1">
        <v>1.213782558345883</v>
      </c>
      <c r="D163" s="1">
        <v>2.1110049802735951</v>
      </c>
    </row>
    <row r="164" spans="1:4" x14ac:dyDescent="0.25">
      <c r="A164" s="26" t="s">
        <v>71</v>
      </c>
      <c r="B164" s="1">
        <v>149.3190630975659</v>
      </c>
      <c r="C164" s="1">
        <v>13.523740426323711</v>
      </c>
      <c r="D164" s="1">
        <v>18.647114186066389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1.4410868470888629</v>
      </c>
      <c r="C185" s="1">
        <v>1.3901945442976089</v>
      </c>
      <c r="D185" s="1">
        <v>1.514430525505795</v>
      </c>
    </row>
    <row r="186" spans="1:4" ht="30" x14ac:dyDescent="0.25">
      <c r="A186" s="14" t="s">
        <v>86</v>
      </c>
      <c r="B186" s="1">
        <v>1.3633221865788749</v>
      </c>
      <c r="C186" s="1">
        <v>1.3369311397726871</v>
      </c>
      <c r="D186" s="1">
        <v>1.4575887111400649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22"/>
  <sheetViews>
    <sheetView topLeftCell="A189" workbookViewId="0">
      <selection activeCell="H22" sqref="H22"/>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11" ht="23.1" customHeight="1" x14ac:dyDescent="0.3">
      <c r="A1" s="298" t="s">
        <v>0</v>
      </c>
      <c r="B1" s="299"/>
      <c r="C1" s="299"/>
      <c r="D1" s="299"/>
    </row>
    <row r="2" spans="1:11" x14ac:dyDescent="0.25">
      <c r="A2" s="26" t="s">
        <v>1</v>
      </c>
      <c r="B2" s="30">
        <v>7520921</v>
      </c>
      <c r="C2" s="8"/>
      <c r="D2" s="9"/>
    </row>
    <row r="3" spans="1:11" x14ac:dyDescent="0.25">
      <c r="A3" s="26" t="s">
        <v>2</v>
      </c>
      <c r="B3" s="34">
        <v>4002021563622</v>
      </c>
      <c r="C3" s="23"/>
      <c r="D3" s="24"/>
    </row>
    <row r="4" spans="1:11" ht="31.35" customHeight="1" x14ac:dyDescent="0.25">
      <c r="A4" s="26" t="s">
        <v>3</v>
      </c>
      <c r="B4" s="324" t="s">
        <v>151</v>
      </c>
      <c r="C4" s="305"/>
      <c r="D4" s="306"/>
    </row>
    <row r="5" spans="1:11" ht="32.1" customHeight="1" x14ac:dyDescent="0.25">
      <c r="A5" s="26" t="s">
        <v>5</v>
      </c>
      <c r="B5" s="4" t="s">
        <v>551</v>
      </c>
      <c r="C5" s="57" t="s">
        <v>577</v>
      </c>
      <c r="D5" s="24" t="s">
        <v>578</v>
      </c>
    </row>
    <row r="6" spans="1:11" x14ac:dyDescent="0.25">
      <c r="A6" s="26" t="s">
        <v>9</v>
      </c>
      <c r="B6" s="32"/>
      <c r="C6" s="16"/>
      <c r="D6" s="29"/>
    </row>
    <row r="7" spans="1:11" x14ac:dyDescent="0.25">
      <c r="A7" s="26" t="s">
        <v>10</v>
      </c>
      <c r="B7" s="67">
        <v>44417.509722222218</v>
      </c>
      <c r="C7" s="16"/>
      <c r="D7" s="29"/>
    </row>
    <row r="8" spans="1:11" x14ac:dyDescent="0.25">
      <c r="A8" s="26" t="s">
        <v>11</v>
      </c>
      <c r="B8" s="4" t="s">
        <v>661</v>
      </c>
      <c r="C8" s="23"/>
      <c r="D8" s="24"/>
    </row>
    <row r="9" spans="1:11" x14ac:dyDescent="0.25">
      <c r="A9" s="26" t="s">
        <v>13</v>
      </c>
      <c r="B9" s="4" t="s">
        <v>14</v>
      </c>
      <c r="C9" s="23"/>
      <c r="D9" s="24"/>
    </row>
    <row r="10" spans="1:11" x14ac:dyDescent="0.25">
      <c r="A10" s="26" t="s">
        <v>15</v>
      </c>
      <c r="B10" s="4" t="s">
        <v>515</v>
      </c>
      <c r="C10" s="23"/>
      <c r="D10" s="24"/>
    </row>
    <row r="11" spans="1:11" x14ac:dyDescent="0.25">
      <c r="A11" s="26" t="s">
        <v>17</v>
      </c>
      <c r="B11" s="4" t="s">
        <v>516</v>
      </c>
      <c r="C11" s="23"/>
      <c r="D11" s="24"/>
    </row>
    <row r="12" spans="1:11" x14ac:dyDescent="0.25">
      <c r="A12" s="26" t="s">
        <v>19</v>
      </c>
      <c r="B12" s="47">
        <v>2250000</v>
      </c>
      <c r="C12" s="16"/>
      <c r="D12" s="29"/>
      <c r="F12" s="16"/>
      <c r="G12" s="16"/>
      <c r="H12" s="16"/>
      <c r="I12" s="16"/>
      <c r="J12" s="16"/>
      <c r="K12" s="16"/>
    </row>
    <row r="13" spans="1:11" x14ac:dyDescent="0.25">
      <c r="A13" s="26" t="s">
        <v>20</v>
      </c>
      <c r="B13" s="4" t="s">
        <v>541</v>
      </c>
      <c r="C13" s="23"/>
      <c r="D13" s="24"/>
      <c r="F13" s="16"/>
      <c r="G13" s="16"/>
      <c r="H13" s="16"/>
      <c r="I13" s="16"/>
      <c r="J13" s="16"/>
      <c r="K13" s="16"/>
    </row>
    <row r="14" spans="1:11" x14ac:dyDescent="0.25">
      <c r="A14" s="353" t="s">
        <v>662</v>
      </c>
      <c r="B14" s="25" t="s">
        <v>555</v>
      </c>
      <c r="C14" s="25" t="s">
        <v>139</v>
      </c>
      <c r="D14" s="25"/>
      <c r="F14" s="16"/>
      <c r="G14" s="16"/>
      <c r="H14" s="16"/>
      <c r="I14" s="16"/>
      <c r="J14" s="16"/>
      <c r="K14" s="16"/>
    </row>
    <row r="15" spans="1:11" s="16" customFormat="1" x14ac:dyDescent="0.25">
      <c r="A15" s="287"/>
      <c r="B15" s="25" t="s">
        <v>663</v>
      </c>
      <c r="C15" s="358" t="s">
        <v>152</v>
      </c>
      <c r="D15" s="302"/>
    </row>
    <row r="16" spans="1:11" s="16" customFormat="1" x14ac:dyDescent="0.25">
      <c r="A16" s="288"/>
      <c r="B16" s="101" t="s">
        <v>664</v>
      </c>
      <c r="C16" s="356" t="s">
        <v>153</v>
      </c>
      <c r="D16" s="357"/>
      <c r="H16" s="196"/>
      <c r="I16" s="172"/>
    </row>
    <row r="17" spans="1:11" s="16" customFormat="1" x14ac:dyDescent="0.25">
      <c r="A17" s="354" t="s">
        <v>26</v>
      </c>
      <c r="B17" s="195" t="s">
        <v>665</v>
      </c>
      <c r="C17" s="23"/>
      <c r="D17" s="24"/>
      <c r="H17" s="196"/>
      <c r="I17" s="172"/>
    </row>
    <row r="18" spans="1:11" x14ac:dyDescent="0.25">
      <c r="A18" s="355"/>
      <c r="B18" s="195" t="s">
        <v>666</v>
      </c>
      <c r="C18" s="23"/>
      <c r="D18" s="24"/>
      <c r="F18" s="16"/>
      <c r="G18" s="16"/>
      <c r="H18" s="16"/>
      <c r="I18" s="172"/>
      <c r="J18" s="16"/>
      <c r="K18" s="16"/>
    </row>
    <row r="19" spans="1:11" x14ac:dyDescent="0.25">
      <c r="A19" s="355"/>
      <c r="B19" s="194" t="s">
        <v>667</v>
      </c>
      <c r="C19" s="6"/>
      <c r="D19" s="7"/>
      <c r="H19" s="16"/>
      <c r="I19" s="16"/>
    </row>
    <row r="20" spans="1:11" s="16" customFormat="1" x14ac:dyDescent="0.25">
      <c r="A20" s="306"/>
      <c r="B20" s="47">
        <v>2250000</v>
      </c>
      <c r="C20" s="6"/>
      <c r="D20" s="7"/>
    </row>
    <row r="21" spans="1:11" x14ac:dyDescent="0.25">
      <c r="A21" s="26" t="s">
        <v>27</v>
      </c>
      <c r="B21" s="4" t="s">
        <v>541</v>
      </c>
      <c r="C21" s="23"/>
      <c r="D21" s="24"/>
    </row>
    <row r="22" spans="1:11" ht="27.6" customHeight="1" x14ac:dyDescent="0.25">
      <c r="A22" s="26" t="s">
        <v>28</v>
      </c>
      <c r="B22" s="5" t="s">
        <v>668</v>
      </c>
      <c r="C22" s="310" t="s">
        <v>669</v>
      </c>
      <c r="D22" s="306"/>
    </row>
    <row r="23" spans="1:11" ht="22.35" customHeight="1" x14ac:dyDescent="0.3">
      <c r="A23" s="307" t="s">
        <v>31</v>
      </c>
      <c r="B23" s="308"/>
      <c r="C23" s="308"/>
      <c r="D23" s="308"/>
    </row>
    <row r="24" spans="1:11" x14ac:dyDescent="0.25">
      <c r="A24" s="26" t="s">
        <v>32</v>
      </c>
      <c r="B24" s="25"/>
      <c r="C24" s="25"/>
      <c r="D24" s="25"/>
    </row>
    <row r="25" spans="1:11" x14ac:dyDescent="0.25">
      <c r="A25" s="26" t="s">
        <v>33</v>
      </c>
      <c r="B25" s="25" t="s">
        <v>670</v>
      </c>
      <c r="C25" s="25" t="s">
        <v>671</v>
      </c>
      <c r="D25" s="25"/>
    </row>
    <row r="26" spans="1:11" x14ac:dyDescent="0.25">
      <c r="A26" s="26" t="s">
        <v>521</v>
      </c>
      <c r="B26" s="25"/>
      <c r="C26" s="25"/>
      <c r="D26" s="25"/>
    </row>
    <row r="27" spans="1:11" x14ac:dyDescent="0.25">
      <c r="A27" s="25"/>
      <c r="B27" s="25"/>
      <c r="C27" s="25"/>
      <c r="D27" s="25"/>
    </row>
    <row r="28" spans="1:11" x14ac:dyDescent="0.25">
      <c r="A28" s="25"/>
      <c r="B28" s="25"/>
      <c r="C28" s="25"/>
      <c r="D28" s="25"/>
    </row>
    <row r="29" spans="1:11" x14ac:dyDescent="0.25">
      <c r="A29" s="25"/>
      <c r="B29" s="25"/>
      <c r="C29" s="25"/>
      <c r="D29" s="25"/>
    </row>
    <row r="30" spans="1:11" x14ac:dyDescent="0.25">
      <c r="A30" s="25"/>
      <c r="B30" s="25"/>
      <c r="C30" s="25"/>
      <c r="D30" s="25"/>
    </row>
    <row r="31" spans="1:11" x14ac:dyDescent="0.25">
      <c r="A31" s="26" t="s">
        <v>522</v>
      </c>
      <c r="B31" s="25"/>
      <c r="C31" s="25"/>
      <c r="D31" s="25"/>
    </row>
    <row r="32" spans="1:11" x14ac:dyDescent="0.25">
      <c r="A32" s="25"/>
      <c r="B32" s="25"/>
      <c r="C32" s="25"/>
      <c r="D32" s="25"/>
    </row>
    <row r="33" spans="1:18" x14ac:dyDescent="0.25">
      <c r="A33" s="25"/>
      <c r="B33" s="25"/>
      <c r="C33" s="25"/>
      <c r="D33" s="25"/>
    </row>
    <row r="34" spans="1:18" x14ac:dyDescent="0.25">
      <c r="A34" s="26" t="s">
        <v>47</v>
      </c>
      <c r="B34" s="25">
        <v>9</v>
      </c>
      <c r="C34" s="25"/>
      <c r="D34" s="25"/>
    </row>
    <row r="35" spans="1:18" x14ac:dyDescent="0.25">
      <c r="A35" s="26" t="s">
        <v>1884</v>
      </c>
      <c r="B35" s="25">
        <v>100</v>
      </c>
    </row>
    <row r="36" spans="1:18" x14ac:dyDescent="0.25">
      <c r="A36" s="26" t="s">
        <v>48</v>
      </c>
      <c r="B36" s="25">
        <v>100</v>
      </c>
      <c r="C36" s="25"/>
      <c r="D36" s="25"/>
    </row>
    <row r="37" spans="1:18" x14ac:dyDescent="0.25">
      <c r="A37" s="25"/>
      <c r="B37" s="25"/>
      <c r="C37" s="25"/>
      <c r="D37" s="25"/>
    </row>
    <row r="38" spans="1:18" ht="18.95" customHeight="1" x14ac:dyDescent="0.25">
      <c r="A38" s="329"/>
      <c r="B38" s="299"/>
      <c r="C38" s="299"/>
      <c r="D38" s="299"/>
      <c r="E38" s="16"/>
      <c r="F38" s="16"/>
      <c r="G38" s="16"/>
      <c r="H38" s="16"/>
      <c r="I38" s="16"/>
      <c r="J38" s="16"/>
      <c r="K38" s="16"/>
      <c r="L38" s="16"/>
      <c r="M38" s="16"/>
      <c r="N38" s="16"/>
      <c r="O38" s="16"/>
      <c r="P38" s="16"/>
      <c r="Q38" s="16"/>
      <c r="R38" s="16"/>
    </row>
    <row r="39" spans="1:18" ht="15.95" customHeight="1" x14ac:dyDescent="0.25">
      <c r="A39" s="235" t="s">
        <v>49</v>
      </c>
      <c r="B39" s="313"/>
      <c r="C39" s="313"/>
      <c r="D39" s="313"/>
      <c r="E39" s="16"/>
      <c r="F39" s="16"/>
      <c r="G39" s="16"/>
      <c r="H39" s="16"/>
      <c r="I39" s="16"/>
      <c r="J39" s="16"/>
      <c r="K39" s="16"/>
      <c r="L39" s="16"/>
      <c r="M39" s="16"/>
      <c r="N39" s="16"/>
      <c r="O39" s="16"/>
      <c r="P39" s="16"/>
      <c r="Q39" s="16"/>
      <c r="R39" s="16"/>
    </row>
    <row r="40" spans="1:18" ht="25.35" customHeight="1" x14ac:dyDescent="0.25">
      <c r="A40" s="37" t="s">
        <v>50</v>
      </c>
      <c r="B40" s="323"/>
      <c r="C40" s="301"/>
      <c r="D40" s="302"/>
      <c r="E40" s="16"/>
      <c r="F40" s="16"/>
      <c r="G40" s="16"/>
      <c r="H40" s="16"/>
      <c r="I40" s="16"/>
      <c r="J40" s="16"/>
      <c r="K40" s="16"/>
      <c r="L40" s="16"/>
      <c r="M40" s="16"/>
      <c r="N40" s="16"/>
      <c r="O40" s="16"/>
      <c r="P40" s="16"/>
      <c r="Q40" s="16"/>
      <c r="R40" s="16"/>
    </row>
    <row r="41" spans="1:18" x14ac:dyDescent="0.25">
      <c r="A41" s="35" t="s">
        <v>567</v>
      </c>
      <c r="B41" s="327"/>
      <c r="C41" s="301"/>
      <c r="D41" s="302"/>
      <c r="E41" s="16"/>
      <c r="F41" s="16"/>
      <c r="G41" s="16"/>
      <c r="H41" s="16"/>
      <c r="I41" s="16"/>
      <c r="J41" s="16"/>
      <c r="K41" s="16"/>
      <c r="L41" s="16"/>
      <c r="M41" s="16"/>
      <c r="N41" s="16"/>
      <c r="O41" s="16"/>
      <c r="P41" s="16"/>
      <c r="Q41" s="16"/>
      <c r="R41" s="16"/>
    </row>
    <row r="42" spans="1:18" x14ac:dyDescent="0.25">
      <c r="A42" s="35" t="s">
        <v>53</v>
      </c>
      <c r="B42" s="327"/>
      <c r="C42" s="301"/>
      <c r="D42" s="302"/>
      <c r="E42" s="16"/>
      <c r="F42" s="16"/>
      <c r="G42" s="16"/>
      <c r="H42" s="16"/>
      <c r="I42" s="16"/>
      <c r="J42" s="16"/>
      <c r="K42" s="16"/>
      <c r="L42" s="16"/>
      <c r="M42" s="16"/>
      <c r="N42" s="16"/>
      <c r="O42" s="16"/>
      <c r="P42" s="16"/>
      <c r="Q42" s="16"/>
      <c r="R42" s="16"/>
    </row>
    <row r="43" spans="1:18" x14ac:dyDescent="0.25">
      <c r="A43" s="35" t="s">
        <v>54</v>
      </c>
      <c r="B43" s="327"/>
      <c r="C43" s="301"/>
      <c r="D43" s="302"/>
      <c r="E43" s="16"/>
      <c r="F43" s="16"/>
      <c r="G43" s="16"/>
      <c r="H43" s="16"/>
      <c r="I43" s="16"/>
      <c r="J43" s="16"/>
      <c r="K43" s="16"/>
      <c r="L43" s="16"/>
      <c r="M43" s="16"/>
      <c r="N43" s="16"/>
      <c r="O43" s="16"/>
      <c r="P43" s="16"/>
      <c r="Q43" s="16"/>
      <c r="R43" s="16"/>
    </row>
    <row r="44" spans="1:18" ht="25.5" x14ac:dyDescent="0.25">
      <c r="A44" s="35" t="s">
        <v>55</v>
      </c>
      <c r="B44" s="330"/>
      <c r="C44" s="301"/>
      <c r="D44" s="302"/>
      <c r="E44" s="16"/>
      <c r="F44" s="16"/>
      <c r="G44" s="16"/>
      <c r="H44" s="16"/>
      <c r="I44" s="16"/>
      <c r="J44" s="16"/>
      <c r="K44" s="16"/>
      <c r="L44" s="16"/>
      <c r="M44" s="16"/>
      <c r="N44" s="16"/>
      <c r="O44" s="16"/>
      <c r="P44" s="16"/>
      <c r="Q44" s="16"/>
      <c r="R44" s="16"/>
    </row>
    <row r="45" spans="1:18" x14ac:dyDescent="0.25">
      <c r="A45" s="35" t="s">
        <v>56</v>
      </c>
      <c r="B45" s="17"/>
      <c r="C45" s="23"/>
      <c r="D45" s="24"/>
      <c r="E45" s="16"/>
      <c r="F45" s="16"/>
      <c r="G45" s="16"/>
      <c r="H45" s="16"/>
      <c r="I45" s="16"/>
      <c r="J45" s="16"/>
      <c r="K45" s="16"/>
      <c r="L45" s="16"/>
      <c r="M45" s="16"/>
      <c r="N45" s="16"/>
      <c r="O45" s="16"/>
      <c r="P45" s="16"/>
      <c r="Q45" s="16"/>
      <c r="R45" s="16"/>
    </row>
    <row r="46" spans="1:18" ht="18.95" customHeight="1" x14ac:dyDescent="0.25">
      <c r="A46" s="328"/>
      <c r="B46" s="305"/>
      <c r="C46" s="305"/>
      <c r="D46" s="306"/>
      <c r="E46" s="16"/>
      <c r="F46" s="16"/>
      <c r="G46" s="16"/>
      <c r="H46" s="16"/>
      <c r="I46" s="16"/>
      <c r="J46" s="16"/>
      <c r="K46" s="16"/>
      <c r="L46" s="16"/>
      <c r="M46" s="16"/>
      <c r="N46" s="16"/>
      <c r="O46" s="16"/>
      <c r="P46" s="16"/>
      <c r="Q46" s="16"/>
      <c r="R46" s="16"/>
    </row>
    <row r="47" spans="1:18" ht="15.75" customHeight="1" x14ac:dyDescent="0.25">
      <c r="A47" s="234" t="s">
        <v>57</v>
      </c>
      <c r="B47" s="6"/>
      <c r="C47" s="6"/>
      <c r="D47" s="7"/>
      <c r="E47" s="16"/>
      <c r="F47" s="16"/>
      <c r="G47" s="16"/>
      <c r="H47" s="16"/>
      <c r="I47" s="16"/>
      <c r="J47" s="16"/>
      <c r="K47" s="16"/>
      <c r="L47" s="16"/>
      <c r="M47" s="16"/>
      <c r="N47" s="16"/>
      <c r="O47" s="16"/>
      <c r="P47" s="16"/>
      <c r="Q47" s="16"/>
      <c r="R47" s="16"/>
    </row>
    <row r="48" spans="1:18" ht="18" x14ac:dyDescent="0.25">
      <c r="A48" s="37" t="s">
        <v>58</v>
      </c>
      <c r="B48" s="21"/>
      <c r="C48" s="21"/>
      <c r="D48" s="22"/>
      <c r="E48" s="16"/>
      <c r="F48" s="16"/>
      <c r="G48" s="16"/>
      <c r="H48" s="16"/>
      <c r="I48" s="16"/>
      <c r="J48" s="16"/>
      <c r="K48" s="16"/>
      <c r="L48" s="16"/>
      <c r="M48" s="16"/>
      <c r="N48" s="16"/>
      <c r="O48" s="16"/>
      <c r="P48" s="16"/>
      <c r="Q48" s="16"/>
      <c r="R48" s="16"/>
    </row>
    <row r="49" spans="1:18" ht="15.75" customHeight="1" x14ac:dyDescent="0.25">
      <c r="A49" s="38"/>
      <c r="B49" s="17" t="s">
        <v>59</v>
      </c>
      <c r="C49" s="17" t="s">
        <v>60</v>
      </c>
      <c r="D49" s="17" t="s">
        <v>61</v>
      </c>
      <c r="E49" s="16"/>
      <c r="F49" s="16"/>
      <c r="G49" s="16"/>
      <c r="H49" s="16"/>
      <c r="I49" s="16"/>
      <c r="J49" s="16"/>
      <c r="K49" s="16"/>
      <c r="L49" s="16"/>
      <c r="M49" s="16"/>
      <c r="N49" s="16"/>
      <c r="O49" s="16"/>
      <c r="P49" s="16"/>
      <c r="Q49" s="16"/>
      <c r="R49" s="16"/>
    </row>
    <row r="50" spans="1:18" ht="15.95" customHeight="1" x14ac:dyDescent="0.25">
      <c r="A50" s="37" t="s">
        <v>62</v>
      </c>
      <c r="B50" s="17"/>
      <c r="C50" s="17"/>
      <c r="D50" s="17"/>
      <c r="E50" s="16"/>
      <c r="F50" s="16"/>
      <c r="G50" s="16"/>
      <c r="H50" s="16"/>
      <c r="I50" s="16"/>
      <c r="J50" s="16"/>
      <c r="K50" s="16"/>
      <c r="L50" s="16"/>
      <c r="M50" s="16"/>
      <c r="N50" s="16"/>
      <c r="O50" s="16"/>
      <c r="P50" s="16"/>
      <c r="Q50" s="16"/>
      <c r="R50" s="16"/>
    </row>
    <row r="51" spans="1:18" ht="15.95" customHeight="1" x14ac:dyDescent="0.25">
      <c r="A51" s="39" t="s">
        <v>63</v>
      </c>
      <c r="B51" s="17"/>
      <c r="C51" s="17"/>
      <c r="D51" s="17"/>
      <c r="E51" s="16"/>
      <c r="F51" s="16"/>
      <c r="G51" s="16"/>
      <c r="H51" s="16"/>
      <c r="I51" s="16"/>
      <c r="J51" s="16"/>
      <c r="K51" s="16"/>
      <c r="L51" s="16"/>
      <c r="M51" s="16"/>
      <c r="N51" s="16"/>
      <c r="O51" s="16"/>
      <c r="P51" s="16"/>
      <c r="Q51" s="16"/>
      <c r="R51" s="16"/>
    </row>
    <row r="52" spans="1:18" ht="18.95" customHeight="1" x14ac:dyDescent="0.25">
      <c r="A52" s="330" t="s">
        <v>64</v>
      </c>
      <c r="B52" s="301"/>
      <c r="C52" s="301"/>
      <c r="D52" s="302"/>
      <c r="E52" s="16"/>
      <c r="F52" s="16"/>
      <c r="G52" s="16"/>
      <c r="H52" s="16"/>
      <c r="I52" s="16"/>
      <c r="J52" s="16"/>
      <c r="K52" s="16"/>
      <c r="L52" s="16"/>
      <c r="M52" s="16"/>
      <c r="N52" s="16"/>
      <c r="O52" s="16"/>
      <c r="P52" s="16"/>
      <c r="Q52" s="16"/>
      <c r="R52" s="16"/>
    </row>
    <row r="53" spans="1:18" ht="18.75" x14ac:dyDescent="0.3">
      <c r="A53" s="233" t="s">
        <v>65</v>
      </c>
      <c r="B53" s="8"/>
      <c r="C53" s="8"/>
      <c r="D53" s="8"/>
    </row>
    <row r="54" spans="1:18" ht="15.95" customHeight="1" x14ac:dyDescent="0.25"/>
    <row r="55" spans="1:18" ht="15.75" x14ac:dyDescent="0.25">
      <c r="A55" s="11" t="s">
        <v>66</v>
      </c>
      <c r="B55" s="12">
        <v>2023</v>
      </c>
      <c r="C55" s="12">
        <v>2024</v>
      </c>
      <c r="D55" s="12">
        <v>2025</v>
      </c>
    </row>
    <row r="56" spans="1:18" ht="15.75" customHeight="1" x14ac:dyDescent="0.25">
      <c r="A56" s="13" t="s">
        <v>67</v>
      </c>
      <c r="B56" s="25"/>
      <c r="C56" s="25"/>
      <c r="D56" s="25"/>
    </row>
    <row r="57" spans="1:18" x14ac:dyDescent="0.25">
      <c r="A57" s="26" t="s">
        <v>68</v>
      </c>
      <c r="B57" s="1">
        <v>-19.23</v>
      </c>
      <c r="C57" s="1">
        <v>0</v>
      </c>
      <c r="D57" s="1">
        <v>25.89278947316269</v>
      </c>
    </row>
    <row r="58" spans="1:18" x14ac:dyDescent="0.25">
      <c r="A58" s="26" t="s">
        <v>69</v>
      </c>
      <c r="B58" s="1">
        <v>-120.3115475396007</v>
      </c>
      <c r="C58" s="1">
        <v>-74.236051384703956</v>
      </c>
      <c r="D58" s="1">
        <v>-53.48702557231536</v>
      </c>
    </row>
    <row r="59" spans="1:18" x14ac:dyDescent="0.25">
      <c r="A59" s="26" t="s">
        <v>70</v>
      </c>
      <c r="B59" s="1">
        <v>-6.62</v>
      </c>
      <c r="C59" s="1"/>
      <c r="D59" s="1">
        <v>43.141013985272913</v>
      </c>
    </row>
    <row r="60" spans="1:18" x14ac:dyDescent="0.25">
      <c r="A60" s="26" t="s">
        <v>71</v>
      </c>
      <c r="B60" s="1">
        <v>-7.45</v>
      </c>
      <c r="C60" s="1"/>
      <c r="D60" s="1">
        <v>51.97939504461737</v>
      </c>
    </row>
    <row r="61" spans="1:18" x14ac:dyDescent="0.25">
      <c r="A61" s="13" t="s">
        <v>72</v>
      </c>
      <c r="B61" s="1"/>
      <c r="C61" s="1"/>
      <c r="D61" s="1"/>
    </row>
    <row r="62" spans="1:18" x14ac:dyDescent="0.25">
      <c r="A62" s="26" t="s">
        <v>73</v>
      </c>
      <c r="B62" s="1" t="e">
        <v>#DIV/0!</v>
      </c>
      <c r="C62" s="1" t="e">
        <v>#DIV/0!</v>
      </c>
      <c r="D62" s="1" t="e">
        <v>#DIV/0!</v>
      </c>
    </row>
    <row r="63" spans="1:18" ht="29.45" customHeight="1" x14ac:dyDescent="0.25">
      <c r="A63" s="26" t="s">
        <v>74</v>
      </c>
      <c r="B63" s="1">
        <v>0.69739646621583207</v>
      </c>
      <c r="C63" s="1">
        <v>1.8767083219075229</v>
      </c>
      <c r="D63" s="1">
        <v>3.4757639307191419</v>
      </c>
    </row>
    <row r="64" spans="1:18" ht="30" x14ac:dyDescent="0.25">
      <c r="A64" s="14" t="s">
        <v>75</v>
      </c>
      <c r="B64" s="1">
        <v>1.9112307437468941</v>
      </c>
      <c r="C64" s="1">
        <v>3.865246869117462</v>
      </c>
      <c r="D64" s="1">
        <v>4.115755942441127</v>
      </c>
    </row>
    <row r="65" spans="1:4" x14ac:dyDescent="0.25">
      <c r="A65" s="13" t="s">
        <v>605</v>
      </c>
      <c r="B65" s="1"/>
      <c r="C65" s="1"/>
      <c r="D65" s="1"/>
    </row>
    <row r="66" spans="1:4" ht="32.1" customHeight="1" x14ac:dyDescent="0.25">
      <c r="A66" s="26" t="s">
        <v>77</v>
      </c>
      <c r="B66" s="1">
        <v>0.1113762452724788</v>
      </c>
      <c r="C66" s="1">
        <v>0.2266790473998819</v>
      </c>
      <c r="D66" s="1">
        <v>0.1579674335122255</v>
      </c>
    </row>
    <row r="67" spans="1:4" ht="32.1" customHeight="1" x14ac:dyDescent="0.25">
      <c r="A67" s="14" t="s">
        <v>78</v>
      </c>
      <c r="B67" s="1">
        <v>0.125335660542442</v>
      </c>
      <c r="C67" s="1">
        <v>0.4251325148916566</v>
      </c>
      <c r="D67" s="1">
        <v>0.19033052012915869</v>
      </c>
    </row>
    <row r="68" spans="1:4" ht="32.1" customHeight="1" x14ac:dyDescent="0.25">
      <c r="A68" s="14" t="s">
        <v>79</v>
      </c>
      <c r="B68" s="1">
        <v>-0.26881978628887021</v>
      </c>
      <c r="C68" s="1">
        <v>-0.35617463699365409</v>
      </c>
      <c r="D68" s="1">
        <v>-0.17828138860485099</v>
      </c>
    </row>
    <row r="69" spans="1:4" ht="30" x14ac:dyDescent="0.25">
      <c r="A69" s="14" t="s">
        <v>80</v>
      </c>
      <c r="B69" s="1" t="e">
        <v>#DIV/0!</v>
      </c>
      <c r="C69" s="1" t="e">
        <v>#DIV/0!</v>
      </c>
      <c r="D69" s="1" t="e">
        <v>#DIV/0!</v>
      </c>
    </row>
    <row r="70" spans="1:4" x14ac:dyDescent="0.25">
      <c r="A70" s="13" t="s">
        <v>81</v>
      </c>
      <c r="B70" s="1"/>
      <c r="C70" s="1"/>
      <c r="D70" s="1"/>
    </row>
    <row r="71" spans="1:4" ht="32.1" customHeight="1" x14ac:dyDescent="0.25">
      <c r="A71" s="26" t="s">
        <v>82</v>
      </c>
      <c r="B71" s="1">
        <v>0.91271228558352879</v>
      </c>
      <c r="C71" s="1">
        <v>1</v>
      </c>
      <c r="D71" s="1">
        <v>1.187543053780671</v>
      </c>
    </row>
    <row r="72" spans="1:4" ht="30" x14ac:dyDescent="0.25">
      <c r="A72" s="14" t="s">
        <v>83</v>
      </c>
      <c r="B72" s="1" t="e">
        <v>#DIV/0!</v>
      </c>
      <c r="C72" s="1" t="e">
        <v>#DIV/0!</v>
      </c>
      <c r="D72" s="1" t="e">
        <v>#DIV/0!</v>
      </c>
    </row>
    <row r="73" spans="1:4" ht="32.1" customHeight="1" x14ac:dyDescent="0.25">
      <c r="A73" s="13" t="s">
        <v>84</v>
      </c>
      <c r="B73" s="1"/>
      <c r="C73" s="1"/>
      <c r="D73" s="1"/>
    </row>
    <row r="74" spans="1:4" ht="32.1" customHeight="1" x14ac:dyDescent="0.25">
      <c r="A74" s="14" t="s">
        <v>85</v>
      </c>
      <c r="B74" s="1">
        <v>8.7720902188476995</v>
      </c>
      <c r="C74" s="1">
        <v>4.2750698524474036</v>
      </c>
      <c r="D74" s="1">
        <v>6.1427298303495261</v>
      </c>
    </row>
    <row r="75" spans="1:4" s="16" customFormat="1" ht="30" x14ac:dyDescent="0.25">
      <c r="A75" s="14" t="s">
        <v>86</v>
      </c>
      <c r="B75" s="1">
        <v>8.7720902188476995</v>
      </c>
      <c r="C75" s="1">
        <v>4.2750698524474036</v>
      </c>
      <c r="D75" s="1">
        <v>6.1427298303495261</v>
      </c>
    </row>
    <row r="76" spans="1:4" ht="15.95" customHeight="1" x14ac:dyDescent="0.25">
      <c r="A76" s="10" t="s">
        <v>87</v>
      </c>
      <c r="B76" s="25"/>
      <c r="C76" s="25"/>
      <c r="D76" s="25"/>
    </row>
    <row r="77" spans="1:4" ht="15.95" customHeight="1" x14ac:dyDescent="0.25">
      <c r="A77" s="43" t="s">
        <v>88</v>
      </c>
      <c r="B77" s="25"/>
      <c r="C77" s="25"/>
      <c r="D77" s="25"/>
    </row>
    <row r="78" spans="1:4" s="16" customFormat="1" x14ac:dyDescent="0.25">
      <c r="A78" s="43" t="s">
        <v>89</v>
      </c>
      <c r="B78" s="25"/>
      <c r="C78" s="25"/>
      <c r="D78" s="25"/>
    </row>
    <row r="79" spans="1:4" ht="18.95" customHeight="1" x14ac:dyDescent="0.25">
      <c r="A79" s="326"/>
      <c r="B79" s="308"/>
      <c r="C79" s="308"/>
      <c r="D79" s="308"/>
    </row>
    <row r="80" spans="1:4" ht="15.95" customHeight="1" x14ac:dyDescent="0.3">
      <c r="A80" s="232" t="s">
        <v>65</v>
      </c>
      <c r="B80" s="8"/>
      <c r="C80" s="8"/>
      <c r="D80" s="8"/>
    </row>
    <row r="81" spans="1:4" ht="15.75" x14ac:dyDescent="0.25">
      <c r="A81" s="11" t="s">
        <v>90</v>
      </c>
      <c r="B81" s="12">
        <v>2023</v>
      </c>
      <c r="C81" s="12">
        <v>2024</v>
      </c>
      <c r="D81" s="12">
        <v>2025</v>
      </c>
    </row>
    <row r="82" spans="1:4" x14ac:dyDescent="0.25">
      <c r="A82" s="26" t="s">
        <v>91</v>
      </c>
      <c r="B82" s="2">
        <v>692286</v>
      </c>
      <c r="C82" s="2">
        <v>2887007</v>
      </c>
      <c r="D82" s="2">
        <v>7467998</v>
      </c>
    </row>
    <row r="83" spans="1:4" x14ac:dyDescent="0.25">
      <c r="A83" s="26" t="s">
        <v>92</v>
      </c>
      <c r="B83" s="2">
        <v>-832900</v>
      </c>
      <c r="C83" s="2">
        <v>-2143200</v>
      </c>
      <c r="D83" s="2">
        <v>-3994410</v>
      </c>
    </row>
    <row r="84" spans="1:4" x14ac:dyDescent="0.25">
      <c r="A84" s="26" t="s">
        <v>93</v>
      </c>
      <c r="B84" s="2">
        <v>-133130</v>
      </c>
      <c r="C84" s="2">
        <v>0</v>
      </c>
      <c r="D84" s="2">
        <v>2149695</v>
      </c>
    </row>
    <row r="85" spans="1:4" x14ac:dyDescent="0.25">
      <c r="A85" s="26" t="s">
        <v>94</v>
      </c>
      <c r="B85" s="2">
        <v>0</v>
      </c>
      <c r="C85" s="2">
        <v>0</v>
      </c>
      <c r="D85" s="2">
        <v>1933673</v>
      </c>
    </row>
    <row r="86" spans="1:4" x14ac:dyDescent="0.25">
      <c r="A86" s="26" t="s">
        <v>95</v>
      </c>
      <c r="B86" s="25">
        <v>133130</v>
      </c>
      <c r="C86" s="25">
        <v>0</v>
      </c>
      <c r="D86" s="25">
        <v>0</v>
      </c>
    </row>
    <row r="87" spans="1:4" ht="15.95" customHeight="1" x14ac:dyDescent="0.25"/>
    <row r="88" spans="1:4" ht="15.75" x14ac:dyDescent="0.25">
      <c r="A88" s="11" t="s">
        <v>96</v>
      </c>
      <c r="B88" s="12">
        <v>2023</v>
      </c>
      <c r="C88" s="12">
        <v>2024</v>
      </c>
      <c r="D88" s="12">
        <v>2025</v>
      </c>
    </row>
    <row r="89" spans="1:4" x14ac:dyDescent="0.25">
      <c r="A89" s="26" t="s">
        <v>97</v>
      </c>
      <c r="B89" s="2">
        <v>2010303</v>
      </c>
      <c r="C89" s="2">
        <v>3350367</v>
      </c>
      <c r="D89" s="2">
        <v>4482215</v>
      </c>
    </row>
    <row r="90" spans="1:4" x14ac:dyDescent="0.25">
      <c r="A90" s="26" t="s">
        <v>98</v>
      </c>
      <c r="B90" s="2">
        <v>223900</v>
      </c>
      <c r="C90" s="2">
        <v>759458</v>
      </c>
      <c r="D90" s="2">
        <v>708044</v>
      </c>
    </row>
    <row r="91" spans="1:4" x14ac:dyDescent="0.25">
      <c r="A91" s="26" t="s">
        <v>99</v>
      </c>
      <c r="B91" s="2">
        <v>1786403</v>
      </c>
      <c r="C91" s="2">
        <v>1786403</v>
      </c>
      <c r="D91" s="2">
        <v>3720076</v>
      </c>
    </row>
    <row r="92" spans="1:4" x14ac:dyDescent="0.25">
      <c r="A92" s="26" t="s">
        <v>100</v>
      </c>
      <c r="B92" s="2">
        <v>2010303</v>
      </c>
      <c r="C92" s="2">
        <v>3350367</v>
      </c>
      <c r="D92" s="2">
        <v>4482215</v>
      </c>
    </row>
    <row r="93" spans="1:4" x14ac:dyDescent="0.25">
      <c r="A93" s="26" t="s">
        <v>101</v>
      </c>
      <c r="B93" s="2">
        <v>1786403</v>
      </c>
      <c r="C93" s="2">
        <v>2590909</v>
      </c>
      <c r="D93" s="2">
        <v>3774171</v>
      </c>
    </row>
    <row r="94" spans="1:4" ht="18.95" customHeight="1" x14ac:dyDescent="0.25">
      <c r="A94" s="299"/>
      <c r="B94" s="299"/>
      <c r="C94" s="299"/>
      <c r="D94" s="299"/>
    </row>
    <row r="95" spans="1:4" ht="18.75" x14ac:dyDescent="0.3">
      <c r="A95" s="231" t="s">
        <v>102</v>
      </c>
    </row>
    <row r="97" spans="1:4" x14ac:dyDescent="0.25">
      <c r="A97" s="3" t="s">
        <v>103</v>
      </c>
    </row>
    <row r="98" spans="1:4" x14ac:dyDescent="0.25">
      <c r="A98" s="33"/>
      <c r="B98" s="42">
        <v>2023</v>
      </c>
      <c r="C98" s="42">
        <v>2024</v>
      </c>
      <c r="D98" s="42">
        <v>2025</v>
      </c>
    </row>
    <row r="99" spans="1:4" x14ac:dyDescent="0.25">
      <c r="A99" s="41" t="s">
        <v>104</v>
      </c>
      <c r="B99" s="2">
        <v>223900</v>
      </c>
      <c r="C99" s="2">
        <v>759458</v>
      </c>
      <c r="D99" s="2">
        <v>708044</v>
      </c>
    </row>
    <row r="100" spans="1:4" x14ac:dyDescent="0.25">
      <c r="A100" s="41" t="s">
        <v>105</v>
      </c>
      <c r="B100" s="2">
        <v>-832900</v>
      </c>
      <c r="C100" s="2">
        <v>-2132263</v>
      </c>
      <c r="D100" s="2">
        <v>-3971497</v>
      </c>
    </row>
    <row r="101" spans="1:4" x14ac:dyDescent="0.25">
      <c r="A101" s="41" t="s">
        <v>106</v>
      </c>
      <c r="B101" s="33">
        <v>-0.26881978628887021</v>
      </c>
      <c r="C101" s="33">
        <v>-0.35617463699365409</v>
      </c>
      <c r="D101" s="33">
        <v>-0.17828138860485099</v>
      </c>
    </row>
    <row r="115" spans="1:4" s="16" customFormat="1" x14ac:dyDescent="0.25"/>
    <row r="116" spans="1:4" s="16" customFormat="1" x14ac:dyDescent="0.25"/>
    <row r="119" spans="1:4" x14ac:dyDescent="0.25">
      <c r="A119" s="3" t="s">
        <v>107</v>
      </c>
    </row>
    <row r="121" spans="1:4" x14ac:dyDescent="0.25">
      <c r="A121" s="25"/>
      <c r="B121" s="12">
        <v>2023</v>
      </c>
      <c r="C121" s="12">
        <v>2024</v>
      </c>
      <c r="D121" s="12">
        <v>2025</v>
      </c>
    </row>
    <row r="122" spans="1:4" x14ac:dyDescent="0.25">
      <c r="A122" s="26" t="s">
        <v>104</v>
      </c>
      <c r="B122" s="2">
        <v>223900</v>
      </c>
      <c r="C122" s="2">
        <v>759458</v>
      </c>
      <c r="D122" s="2">
        <v>708044</v>
      </c>
    </row>
    <row r="123" spans="1:4" x14ac:dyDescent="0.25">
      <c r="A123" s="26" t="s">
        <v>108</v>
      </c>
      <c r="B123" s="2">
        <v>1392056</v>
      </c>
      <c r="C123" s="2">
        <v>5030207</v>
      </c>
      <c r="D123" s="2">
        <v>13612103</v>
      </c>
    </row>
    <row r="140" spans="1:4" x14ac:dyDescent="0.25">
      <c r="A140" s="3" t="s">
        <v>109</v>
      </c>
    </row>
    <row r="142" spans="1:4" x14ac:dyDescent="0.25">
      <c r="A142" s="25"/>
      <c r="B142" s="12">
        <v>2023</v>
      </c>
      <c r="C142" s="12">
        <v>2024</v>
      </c>
      <c r="D142" s="12">
        <v>2025</v>
      </c>
    </row>
    <row r="143" spans="1:4" ht="32.1" customHeight="1" x14ac:dyDescent="0.25">
      <c r="A143" s="26" t="s">
        <v>77</v>
      </c>
      <c r="B143" s="1">
        <v>0.1113762452724788</v>
      </c>
      <c r="C143" s="1">
        <v>0.2266790473998819</v>
      </c>
      <c r="D143" s="1">
        <v>0.1579674335122255</v>
      </c>
    </row>
    <row r="144" spans="1:4" ht="30" x14ac:dyDescent="0.25">
      <c r="A144" s="14" t="s">
        <v>78</v>
      </c>
      <c r="B144" s="1">
        <v>0.125335660542442</v>
      </c>
      <c r="C144" s="1">
        <v>0.4251325148916566</v>
      </c>
      <c r="D144" s="1">
        <v>0.19033052012915869</v>
      </c>
    </row>
    <row r="157" s="16" customFormat="1" x14ac:dyDescent="0.25"/>
    <row r="158" s="16" customFormat="1" x14ac:dyDescent="0.25"/>
    <row r="162" spans="1:4" x14ac:dyDescent="0.25">
      <c r="A162" s="3" t="s">
        <v>110</v>
      </c>
    </row>
    <row r="164" spans="1:4" x14ac:dyDescent="0.25">
      <c r="A164" s="25"/>
      <c r="B164" s="12">
        <v>2023</v>
      </c>
      <c r="C164" s="12">
        <v>2024</v>
      </c>
      <c r="D164" s="12">
        <v>2025</v>
      </c>
    </row>
    <row r="165" spans="1:4" x14ac:dyDescent="0.25">
      <c r="A165" s="26" t="s">
        <v>68</v>
      </c>
      <c r="B165" s="1">
        <v>-19.23</v>
      </c>
      <c r="C165" s="1">
        <v>0</v>
      </c>
      <c r="D165" s="1">
        <v>25.89278947316269</v>
      </c>
    </row>
    <row r="166" spans="1:4" x14ac:dyDescent="0.25">
      <c r="A166" s="26" t="s">
        <v>69</v>
      </c>
      <c r="B166" s="1">
        <v>-120.3115475396007</v>
      </c>
      <c r="C166" s="1">
        <v>-74.236051384703956</v>
      </c>
      <c r="D166" s="1">
        <v>-53.48702557231536</v>
      </c>
    </row>
    <row r="167" spans="1:4" x14ac:dyDescent="0.25">
      <c r="A167" s="26" t="s">
        <v>70</v>
      </c>
      <c r="B167" s="1">
        <v>-6.62</v>
      </c>
      <c r="C167" s="1"/>
      <c r="D167" s="1">
        <v>43.141013985272913</v>
      </c>
    </row>
    <row r="168" spans="1:4" x14ac:dyDescent="0.25">
      <c r="A168" s="26" t="s">
        <v>71</v>
      </c>
      <c r="B168" s="1">
        <v>-7.45</v>
      </c>
      <c r="C168" s="1"/>
      <c r="D168" s="1">
        <v>51.97939504461737</v>
      </c>
    </row>
    <row r="182" spans="1:4" s="16" customFormat="1" x14ac:dyDescent="0.25"/>
    <row r="183" spans="1:4" s="16" customFormat="1" x14ac:dyDescent="0.25"/>
    <row r="186" spans="1:4" x14ac:dyDescent="0.25">
      <c r="A186" s="3" t="s">
        <v>111</v>
      </c>
    </row>
    <row r="188" spans="1:4" ht="32.1" customHeight="1" x14ac:dyDescent="0.25">
      <c r="A188" s="25"/>
      <c r="B188" s="12">
        <v>2023</v>
      </c>
      <c r="C188" s="12">
        <v>2024</v>
      </c>
      <c r="D188" s="12">
        <v>2025</v>
      </c>
    </row>
    <row r="189" spans="1:4" ht="32.1" customHeight="1" x14ac:dyDescent="0.25">
      <c r="A189" s="14" t="s">
        <v>85</v>
      </c>
      <c r="B189" s="1">
        <v>8.7720902188476995</v>
      </c>
      <c r="C189" s="1">
        <v>4.2750698524474036</v>
      </c>
      <c r="D189" s="1">
        <v>6.1427298303495261</v>
      </c>
    </row>
    <row r="190" spans="1:4" ht="30" x14ac:dyDescent="0.25">
      <c r="A190" s="14" t="s">
        <v>86</v>
      </c>
      <c r="B190" s="1">
        <v>8.7720902188476995</v>
      </c>
      <c r="C190" s="1">
        <v>4.2750698524474036</v>
      </c>
      <c r="D190" s="1">
        <v>6.1427298303495261</v>
      </c>
    </row>
    <row r="207" spans="1:4" ht="18.95" customHeight="1" x14ac:dyDescent="0.25">
      <c r="A207" s="299"/>
      <c r="B207" s="299"/>
      <c r="C207" s="299"/>
      <c r="D207" s="299"/>
    </row>
    <row r="208" spans="1:4" x14ac:dyDescent="0.25">
      <c r="A208" s="309" t="s">
        <v>112</v>
      </c>
      <c r="B208" s="301"/>
      <c r="C208" s="301"/>
      <c r="D208" s="302"/>
    </row>
    <row r="209" spans="1:4" x14ac:dyDescent="0.25">
      <c r="A209" s="27" t="s">
        <v>113</v>
      </c>
      <c r="B209" s="25"/>
      <c r="C209" s="25"/>
      <c r="D209" s="25"/>
    </row>
    <row r="210" spans="1:4" x14ac:dyDescent="0.25">
      <c r="A210" s="25" t="s">
        <v>114</v>
      </c>
      <c r="B210" s="25"/>
      <c r="C210" s="25"/>
      <c r="D210" s="25"/>
    </row>
    <row r="211" spans="1:4" x14ac:dyDescent="0.25">
      <c r="A211" s="25" t="s">
        <v>115</v>
      </c>
      <c r="B211" s="25"/>
      <c r="C211" s="25"/>
      <c r="D211" s="25"/>
    </row>
    <row r="212" spans="1:4" ht="18.95" customHeight="1" x14ac:dyDescent="0.25">
      <c r="A212" s="325" t="s">
        <v>116</v>
      </c>
      <c r="B212" s="301"/>
      <c r="C212" s="301"/>
      <c r="D212" s="302"/>
    </row>
    <row r="213" spans="1:4" x14ac:dyDescent="0.25">
      <c r="A213" s="309" t="s">
        <v>117</v>
      </c>
      <c r="B213" s="301"/>
      <c r="C213" s="301"/>
      <c r="D213" s="302"/>
    </row>
    <row r="214" spans="1:4" x14ac:dyDescent="0.25">
      <c r="A214" s="253" t="s">
        <v>118</v>
      </c>
      <c r="B214" s="303" t="s">
        <v>123</v>
      </c>
      <c r="C214" s="301"/>
      <c r="D214" s="302"/>
    </row>
    <row r="215" spans="1:4" x14ac:dyDescent="0.25">
      <c r="A215" s="253" t="s">
        <v>120</v>
      </c>
      <c r="B215" s="303" t="s">
        <v>123</v>
      </c>
      <c r="C215" s="301"/>
      <c r="D215" s="302"/>
    </row>
    <row r="216" spans="1:4" x14ac:dyDescent="0.25">
      <c r="A216" s="253" t="s">
        <v>122</v>
      </c>
      <c r="B216" s="303" t="s">
        <v>123</v>
      </c>
      <c r="C216" s="301"/>
      <c r="D216" s="302"/>
    </row>
    <row r="217" spans="1:4" x14ac:dyDescent="0.25">
      <c r="A217" s="253" t="s">
        <v>124</v>
      </c>
      <c r="B217" s="303" t="s">
        <v>123</v>
      </c>
      <c r="C217" s="301"/>
      <c r="D217" s="302"/>
    </row>
    <row r="218" spans="1:4" x14ac:dyDescent="0.25">
      <c r="A218" s="253" t="s">
        <v>125</v>
      </c>
      <c r="B218" s="303" t="s">
        <v>123</v>
      </c>
      <c r="C218" s="301"/>
      <c r="D218" s="302"/>
    </row>
    <row r="219" spans="1:4" ht="18.95" customHeight="1" x14ac:dyDescent="0.25">
      <c r="A219" s="253" t="s">
        <v>126</v>
      </c>
      <c r="B219" s="302"/>
      <c r="C219" s="301"/>
      <c r="D219" s="302"/>
    </row>
    <row r="220" spans="1:4" x14ac:dyDescent="0.25">
      <c r="A220" s="309" t="s">
        <v>127</v>
      </c>
      <c r="B220" s="301"/>
      <c r="C220" s="301"/>
      <c r="D220" s="302"/>
    </row>
    <row r="221" spans="1:4" x14ac:dyDescent="0.25">
      <c r="A221" s="253" t="s">
        <v>128</v>
      </c>
      <c r="B221" s="303" t="s">
        <v>123</v>
      </c>
      <c r="C221" s="301"/>
      <c r="D221" s="302"/>
    </row>
    <row r="222" spans="1:4" x14ac:dyDescent="0.25">
      <c r="A222" s="27"/>
      <c r="B222" s="25"/>
      <c r="C222" s="25"/>
      <c r="D222" s="25"/>
    </row>
  </sheetData>
  <mergeCells count="31">
    <mergeCell ref="B44:D44"/>
    <mergeCell ref="A14:A16"/>
    <mergeCell ref="A1:D1"/>
    <mergeCell ref="B41:D41"/>
    <mergeCell ref="A17:A20"/>
    <mergeCell ref="B4:D4"/>
    <mergeCell ref="B43:D43"/>
    <mergeCell ref="B39:D39"/>
    <mergeCell ref="C16:D16"/>
    <mergeCell ref="B40:D40"/>
    <mergeCell ref="C22:D22"/>
    <mergeCell ref="B42:D42"/>
    <mergeCell ref="A23:D23"/>
    <mergeCell ref="C15:D15"/>
    <mergeCell ref="A38:D38"/>
    <mergeCell ref="B221:D221"/>
    <mergeCell ref="A212:D212"/>
    <mergeCell ref="A46:D46"/>
    <mergeCell ref="B218:D218"/>
    <mergeCell ref="A208:D208"/>
    <mergeCell ref="B215:D215"/>
    <mergeCell ref="B214:D214"/>
    <mergeCell ref="A213:D213"/>
    <mergeCell ref="B219:D219"/>
    <mergeCell ref="A220:D220"/>
    <mergeCell ref="B217:D217"/>
    <mergeCell ref="A79:D79"/>
    <mergeCell ref="B216:D216"/>
    <mergeCell ref="A207:D207"/>
    <mergeCell ref="A94:D94"/>
    <mergeCell ref="A52:D52"/>
  </mergeCells>
  <pageMargins left="0.75" right="0.75" top="1" bottom="1" header="0.5" footer="0.5"/>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R218"/>
  <sheetViews>
    <sheetView topLeftCell="A7" workbookViewId="0">
      <selection activeCell="B17" sqref="B1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6807372</v>
      </c>
      <c r="C2" s="8"/>
      <c r="D2" s="9"/>
    </row>
    <row r="3" spans="1:4" x14ac:dyDescent="0.25">
      <c r="A3" s="26" t="s">
        <v>2</v>
      </c>
      <c r="B3" s="34">
        <v>4029012511909</v>
      </c>
      <c r="C3" s="23"/>
      <c r="D3" s="24"/>
    </row>
    <row r="4" spans="1:4" ht="31.35" customHeight="1" x14ac:dyDescent="0.25">
      <c r="A4" s="26" t="s">
        <v>3</v>
      </c>
      <c r="B4" s="324" t="s">
        <v>510</v>
      </c>
      <c r="C4" s="305"/>
      <c r="D4" s="306"/>
    </row>
    <row r="5" spans="1:4" x14ac:dyDescent="0.25">
      <c r="A5" s="26" t="s">
        <v>5</v>
      </c>
      <c r="B5" s="4" t="s">
        <v>1833</v>
      </c>
      <c r="C5" s="23" t="s">
        <v>1843</v>
      </c>
      <c r="D5" s="24" t="s">
        <v>1865</v>
      </c>
    </row>
    <row r="6" spans="1:4" x14ac:dyDescent="0.25">
      <c r="A6" s="26" t="s">
        <v>9</v>
      </c>
      <c r="B6" s="32"/>
      <c r="C6" s="16"/>
      <c r="D6" s="29"/>
    </row>
    <row r="7" spans="1:4" x14ac:dyDescent="0.25">
      <c r="A7" s="26" t="s">
        <v>10</v>
      </c>
      <c r="B7" s="67">
        <v>41121.509027777778</v>
      </c>
      <c r="C7" s="16"/>
      <c r="D7" s="29"/>
    </row>
    <row r="8" spans="1:4" x14ac:dyDescent="0.25">
      <c r="A8" s="26" t="s">
        <v>11</v>
      </c>
      <c r="B8" s="4" t="s">
        <v>1866</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1609</v>
      </c>
      <c r="C14" s="23"/>
      <c r="D14" s="24"/>
    </row>
    <row r="15" spans="1:4" x14ac:dyDescent="0.25">
      <c r="A15" s="26" t="s">
        <v>24</v>
      </c>
      <c r="B15" s="4" t="s">
        <v>434</v>
      </c>
      <c r="C15" s="23"/>
      <c r="D15" s="24"/>
    </row>
    <row r="16" spans="1:4" x14ac:dyDescent="0.25">
      <c r="A16" s="26" t="s">
        <v>26</v>
      </c>
      <c r="B16" s="54">
        <v>25000</v>
      </c>
      <c r="C16" s="16"/>
      <c r="D16" s="29"/>
    </row>
    <row r="17" spans="1:11" x14ac:dyDescent="0.25">
      <c r="A17" s="26" t="s">
        <v>27</v>
      </c>
      <c r="B17" s="95" t="s">
        <v>21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97" t="s">
        <v>1867</v>
      </c>
      <c r="C21" s="97" t="s">
        <v>1868</v>
      </c>
      <c r="D21" s="25"/>
    </row>
    <row r="22" spans="1:11" x14ac:dyDescent="0.25">
      <c r="A22" s="26" t="s">
        <v>36</v>
      </c>
      <c r="B22" s="25"/>
      <c r="C22" s="25"/>
      <c r="D22" s="25"/>
    </row>
    <row r="23" spans="1:11" x14ac:dyDescent="0.25">
      <c r="A23" s="99" t="s">
        <v>37</v>
      </c>
      <c r="B23" s="99" t="s">
        <v>1867</v>
      </c>
      <c r="C23" s="99" t="s">
        <v>1868</v>
      </c>
      <c r="D23" s="25"/>
      <c r="G23" s="16"/>
      <c r="H23" s="98"/>
      <c r="I23" s="16"/>
      <c r="J23" s="16"/>
      <c r="K23" s="16"/>
    </row>
    <row r="24" spans="1:11" x14ac:dyDescent="0.25">
      <c r="A24" s="99" t="s">
        <v>38</v>
      </c>
      <c r="B24" s="99" t="s">
        <v>584</v>
      </c>
      <c r="C24" s="99" t="s">
        <v>1869</v>
      </c>
      <c r="D24" s="25"/>
      <c r="G24" s="16"/>
      <c r="H24" s="98"/>
      <c r="I24" s="16"/>
      <c r="J24" s="16"/>
      <c r="K24" s="16"/>
    </row>
    <row r="25" spans="1:11" x14ac:dyDescent="0.25">
      <c r="A25" s="25"/>
      <c r="B25" s="99" t="s">
        <v>1870</v>
      </c>
      <c r="C25" s="99" t="s">
        <v>1871</v>
      </c>
      <c r="D25" s="25"/>
      <c r="G25" s="16"/>
      <c r="H25" s="98"/>
      <c r="I25" s="16"/>
      <c r="J25" s="16"/>
      <c r="K25" s="16"/>
    </row>
    <row r="26" spans="1:11" x14ac:dyDescent="0.25">
      <c r="A26" s="25"/>
      <c r="B26" s="99" t="s">
        <v>1872</v>
      </c>
      <c r="C26" s="99" t="s">
        <v>1873</v>
      </c>
      <c r="D26" s="25"/>
      <c r="G26" s="16"/>
      <c r="H26" s="16"/>
      <c r="I26" s="16"/>
      <c r="J26" s="16"/>
      <c r="K26" s="16"/>
    </row>
    <row r="27" spans="1:11" x14ac:dyDescent="0.25">
      <c r="A27" s="26"/>
      <c r="B27" s="25"/>
      <c r="C27" s="25"/>
      <c r="D27" s="25"/>
    </row>
    <row r="28" spans="1:11" x14ac:dyDescent="0.25">
      <c r="A28" s="25"/>
      <c r="B28" s="25"/>
      <c r="C28" s="25"/>
      <c r="D28" s="25"/>
    </row>
    <row r="29" spans="1:11" x14ac:dyDescent="0.25">
      <c r="A29" s="381"/>
      <c r="B29" s="301"/>
      <c r="C29" s="301"/>
      <c r="D29" s="302"/>
    </row>
    <row r="30" spans="1:11" x14ac:dyDescent="0.25">
      <c r="A30" s="26" t="s">
        <v>47</v>
      </c>
      <c r="B30" s="25">
        <v>7</v>
      </c>
      <c r="C30" s="25"/>
      <c r="D30" s="25"/>
    </row>
    <row r="31" spans="1:11" x14ac:dyDescent="0.25">
      <c r="A31" s="26" t="s">
        <v>1884</v>
      </c>
      <c r="B31" s="25">
        <v>0</v>
      </c>
    </row>
    <row r="32" spans="1:11"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00" t="s">
        <v>1874</v>
      </c>
      <c r="C36" s="301"/>
      <c r="D36" s="302"/>
      <c r="E36" s="16"/>
      <c r="F36" s="16"/>
      <c r="G36" s="16"/>
      <c r="H36" s="16"/>
      <c r="I36" s="16"/>
      <c r="J36" s="16"/>
      <c r="K36" s="16"/>
      <c r="L36" s="16"/>
      <c r="M36" s="16"/>
      <c r="N36" s="16"/>
      <c r="O36" s="16"/>
      <c r="P36" s="16"/>
      <c r="Q36" s="16"/>
      <c r="R36" s="16"/>
    </row>
    <row r="37" spans="1:18" x14ac:dyDescent="0.25">
      <c r="A37" s="35" t="s">
        <v>52</v>
      </c>
      <c r="B37" s="314">
        <v>100</v>
      </c>
      <c r="C37" s="301"/>
      <c r="D37" s="302"/>
      <c r="L37" s="16"/>
      <c r="M37" s="16"/>
      <c r="N37" s="16"/>
      <c r="O37" s="16"/>
      <c r="P37" s="16"/>
      <c r="Q37" s="16"/>
      <c r="R37" s="16"/>
    </row>
    <row r="38" spans="1:18" x14ac:dyDescent="0.25">
      <c r="A38" s="35" t="s">
        <v>53</v>
      </c>
      <c r="B38" s="300">
        <v>250</v>
      </c>
      <c r="C38" s="301"/>
      <c r="D38" s="302"/>
      <c r="E38" s="16"/>
      <c r="F38" s="16"/>
      <c r="G38" s="16"/>
      <c r="H38" s="16"/>
      <c r="I38" s="16"/>
      <c r="J38" s="16"/>
      <c r="K38" s="16"/>
      <c r="L38" s="16"/>
      <c r="M38" s="16"/>
      <c r="N38" s="16"/>
      <c r="O38" s="16"/>
      <c r="P38" s="16"/>
      <c r="Q38" s="16"/>
      <c r="R38" s="16"/>
    </row>
    <row r="39" spans="1:18" ht="27.6" customHeight="1" x14ac:dyDescent="0.25">
      <c r="A39" s="35" t="s">
        <v>54</v>
      </c>
      <c r="B39" s="300" t="s">
        <v>21</v>
      </c>
      <c r="C39" s="301"/>
      <c r="D39" s="302"/>
      <c r="E39" s="16"/>
      <c r="F39" s="16"/>
      <c r="G39" s="16"/>
      <c r="H39" s="16"/>
      <c r="I39" s="16"/>
      <c r="J39" s="16"/>
      <c r="K39" s="16"/>
      <c r="L39" s="16"/>
      <c r="M39" s="16"/>
      <c r="N39" s="16"/>
      <c r="O39" s="16"/>
      <c r="P39" s="16"/>
      <c r="Q39" s="16"/>
      <c r="R39" s="16"/>
    </row>
    <row r="40" spans="1:18" ht="30" x14ac:dyDescent="0.25">
      <c r="A40" s="35" t="s">
        <v>55</v>
      </c>
      <c r="B40" s="241" t="s">
        <v>1875</v>
      </c>
      <c r="C40" s="23"/>
      <c r="D40" s="24"/>
      <c r="E40" s="16"/>
      <c r="F40" s="16"/>
      <c r="G40" s="16"/>
      <c r="H40" s="16"/>
      <c r="I40" s="16"/>
      <c r="J40" s="16"/>
      <c r="K40" s="16"/>
      <c r="L40" s="16"/>
      <c r="M40" s="16"/>
      <c r="N40" s="16"/>
      <c r="O40" s="16"/>
      <c r="P40" s="16"/>
      <c r="Q40" s="16"/>
      <c r="R40" s="16"/>
    </row>
    <row r="41" spans="1:18" x14ac:dyDescent="0.25">
      <c r="A41" s="35" t="s">
        <v>56</v>
      </c>
      <c r="B41" s="64">
        <v>100</v>
      </c>
      <c r="C41" s="93"/>
      <c r="D41" s="9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5864.2286374586274</v>
      </c>
      <c r="C53" s="1">
        <v>-2233.0500000000002</v>
      </c>
      <c r="D53" s="1">
        <v>-13436.02</v>
      </c>
    </row>
    <row r="54" spans="1:4" x14ac:dyDescent="0.25">
      <c r="A54" s="26" t="s">
        <v>69</v>
      </c>
      <c r="B54" s="1">
        <v>-36083.329089876417</v>
      </c>
      <c r="C54" s="1">
        <v>-11654.38431562235</v>
      </c>
      <c r="D54" s="1">
        <v>-46073.063498671108</v>
      </c>
    </row>
    <row r="55" spans="1:4" x14ac:dyDescent="0.25">
      <c r="A55" s="26" t="s">
        <v>70</v>
      </c>
      <c r="B55" s="1">
        <v>26.976110615318522</v>
      </c>
      <c r="C55" s="1">
        <v>-36.25</v>
      </c>
      <c r="D55" s="1">
        <v>-56.26</v>
      </c>
    </row>
    <row r="56" spans="1:4" x14ac:dyDescent="0.25">
      <c r="A56" s="26" t="s">
        <v>71</v>
      </c>
      <c r="B56" s="1">
        <v>32.629168901768402</v>
      </c>
      <c r="C56" s="1">
        <v>-46.14</v>
      </c>
      <c r="D56" s="1">
        <v>-209.04</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2.2671641485618972</v>
      </c>
      <c r="C59" s="1">
        <v>1.253489470567851</v>
      </c>
      <c r="D59" s="1">
        <v>1.3330316295307429</v>
      </c>
    </row>
    <row r="60" spans="1:4" ht="30" x14ac:dyDescent="0.25">
      <c r="A60" s="14" t="s">
        <v>75</v>
      </c>
      <c r="B60" s="1">
        <v>7.4653554520386106E-2</v>
      </c>
      <c r="C60" s="1">
        <v>9.3705131691683263E-2</v>
      </c>
      <c r="D60" s="1">
        <v>2.3472209382119209E-2</v>
      </c>
    </row>
    <row r="61" spans="1:4" x14ac:dyDescent="0.25">
      <c r="A61" s="13" t="s">
        <v>76</v>
      </c>
      <c r="B61" s="1"/>
      <c r="C61" s="1"/>
      <c r="D61" s="1"/>
    </row>
    <row r="62" spans="1:4" ht="32.1" customHeight="1" x14ac:dyDescent="0.25">
      <c r="A62" s="26" t="s">
        <v>77</v>
      </c>
      <c r="B62" s="1">
        <v>0.17325167868874231</v>
      </c>
      <c r="C62" s="1">
        <v>0.21440556441850109</v>
      </c>
      <c r="D62" s="1">
        <v>0.73084949327812443</v>
      </c>
    </row>
    <row r="63" spans="1:4" ht="32.1" customHeight="1" x14ac:dyDescent="0.25">
      <c r="A63" s="14" t="s">
        <v>78</v>
      </c>
      <c r="B63" s="1">
        <v>0.20955794432573849</v>
      </c>
      <c r="C63" s="1">
        <v>0.27292143975001237</v>
      </c>
      <c r="D63" s="1">
        <v>2.7153933395092649</v>
      </c>
    </row>
    <row r="64" spans="1:4" ht="32.1" customHeight="1" x14ac:dyDescent="0.25">
      <c r="A64" s="14" t="s">
        <v>79</v>
      </c>
      <c r="B64" s="1">
        <v>-0.1086563934213184</v>
      </c>
      <c r="C64" s="1">
        <v>-0.11916639279706891</v>
      </c>
      <c r="D64" s="1">
        <v>-0.40568551469984032</v>
      </c>
    </row>
    <row r="65" spans="1:4" ht="30" x14ac:dyDescent="0.25">
      <c r="A65" s="14" t="s">
        <v>80</v>
      </c>
      <c r="B65" s="1">
        <v>-1589.4907255629371</v>
      </c>
      <c r="C65" s="1">
        <v>-428.51366856946157</v>
      </c>
      <c r="D65" s="1">
        <v>-1452.9089164899531</v>
      </c>
    </row>
    <row r="66" spans="1:4" x14ac:dyDescent="0.25">
      <c r="A66" s="13" t="s">
        <v>81</v>
      </c>
      <c r="B66" s="1"/>
      <c r="C66" s="1"/>
      <c r="D66" s="1"/>
    </row>
    <row r="67" spans="1:4" ht="32.1" customHeight="1" x14ac:dyDescent="0.25">
      <c r="A67" s="26" t="s">
        <v>82</v>
      </c>
      <c r="B67" s="1">
        <v>1.181375151922782</v>
      </c>
      <c r="C67" s="1">
        <v>0.79018817359079874</v>
      </c>
      <c r="D67" s="1">
        <v>0.70971291704098916</v>
      </c>
    </row>
    <row r="68" spans="1:4" ht="30" x14ac:dyDescent="0.25">
      <c r="A68" s="14" t="s">
        <v>83</v>
      </c>
      <c r="B68" s="1">
        <v>0.1391239095769628</v>
      </c>
      <c r="C68" s="1">
        <v>9.5178344947486924</v>
      </c>
      <c r="D68" s="1">
        <v>1.4866108178780689E-2</v>
      </c>
    </row>
    <row r="69" spans="1:4" ht="32.1" customHeight="1" x14ac:dyDescent="0.25">
      <c r="A69" s="13" t="s">
        <v>84</v>
      </c>
      <c r="B69" s="1"/>
      <c r="C69" s="1"/>
      <c r="D69" s="1"/>
    </row>
    <row r="70" spans="1:4" ht="32.1" customHeight="1" x14ac:dyDescent="0.25">
      <c r="A70" s="14" t="s">
        <v>85</v>
      </c>
      <c r="B70" s="1">
        <v>2.302847776583469</v>
      </c>
      <c r="C70" s="1">
        <v>0.9858102532630274</v>
      </c>
      <c r="D70" s="1">
        <v>0.40059532311387669</v>
      </c>
    </row>
    <row r="71" spans="1:4" s="16" customFormat="1" ht="30" x14ac:dyDescent="0.25">
      <c r="A71" s="14" t="s">
        <v>86</v>
      </c>
      <c r="B71" s="1">
        <v>2.302847776583469</v>
      </c>
      <c r="C71" s="1">
        <v>0.9858102532630274</v>
      </c>
      <c r="D71" s="1">
        <v>0.33594612810179941</v>
      </c>
    </row>
    <row r="72" spans="1:4" ht="15.95" customHeight="1" x14ac:dyDescent="0.25">
      <c r="A72" s="10" t="s">
        <v>87</v>
      </c>
      <c r="B72" s="25"/>
      <c r="C72" s="25"/>
      <c r="D72" s="25"/>
    </row>
    <row r="73" spans="1:4" ht="15.95" customHeight="1" x14ac:dyDescent="0.25">
      <c r="A73" s="43" t="s">
        <v>88</v>
      </c>
      <c r="B73" s="33">
        <f>B79/250</f>
        <v>-147390.296</v>
      </c>
      <c r="C73" s="33">
        <f>C79/250</f>
        <v>-119507.32</v>
      </c>
      <c r="D73" s="33">
        <f>D79/250</f>
        <v>-115105.25599999999</v>
      </c>
    </row>
    <row r="74" spans="1:4" s="16" customFormat="1" x14ac:dyDescent="0.25">
      <c r="A74" s="43" t="s">
        <v>89</v>
      </c>
      <c r="B74" s="33">
        <f>B86/250</f>
        <v>15384.072</v>
      </c>
      <c r="C74" s="33">
        <f>C86/250</f>
        <v>13543.864</v>
      </c>
      <c r="D74" s="33">
        <f>D86/250</f>
        <v>43603.883999999998</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102118</v>
      </c>
      <c r="C78" s="2">
        <v>256357</v>
      </c>
      <c r="D78" s="2">
        <v>62458</v>
      </c>
    </row>
    <row r="79" spans="1:4" x14ac:dyDescent="0.25">
      <c r="A79" s="26" t="s">
        <v>92</v>
      </c>
      <c r="B79" s="2">
        <v>-36847574</v>
      </c>
      <c r="C79" s="2">
        <v>-29876830</v>
      </c>
      <c r="D79" s="2">
        <v>-28776314</v>
      </c>
    </row>
    <row r="80" spans="1:4" x14ac:dyDescent="0.25">
      <c r="A80" s="26" t="s">
        <v>93</v>
      </c>
      <c r="B80" s="2">
        <v>6655867</v>
      </c>
      <c r="C80" s="2">
        <v>-5724577</v>
      </c>
      <c r="D80" s="2">
        <v>-8391867</v>
      </c>
    </row>
    <row r="81" spans="1:4" x14ac:dyDescent="0.25">
      <c r="A81" s="26" t="s">
        <v>94</v>
      </c>
      <c r="B81" s="2">
        <v>5988433</v>
      </c>
      <c r="C81" s="2">
        <v>0</v>
      </c>
      <c r="D81" s="2">
        <v>0</v>
      </c>
    </row>
    <row r="82" spans="1:4" x14ac:dyDescent="0.25">
      <c r="A82" s="26" t="s">
        <v>95</v>
      </c>
      <c r="B82" s="25">
        <v>0</v>
      </c>
      <c r="C82" s="25">
        <v>5724577</v>
      </c>
      <c r="D82" s="25">
        <v>8391867</v>
      </c>
    </row>
    <row r="83" spans="1:4" ht="15.95" customHeight="1" x14ac:dyDescent="0.25"/>
    <row r="84" spans="1:4" ht="15.75" x14ac:dyDescent="0.25">
      <c r="A84" s="11" t="s">
        <v>96</v>
      </c>
      <c r="B84" s="12">
        <v>2023</v>
      </c>
      <c r="C84" s="12">
        <v>2024</v>
      </c>
      <c r="D84" s="12">
        <v>2025</v>
      </c>
    </row>
    <row r="85" spans="1:4" x14ac:dyDescent="0.25">
      <c r="A85" s="26" t="s">
        <v>97</v>
      </c>
      <c r="B85" s="2">
        <v>22199023</v>
      </c>
      <c r="C85" s="2">
        <v>15792342</v>
      </c>
      <c r="D85" s="2">
        <v>14915480</v>
      </c>
    </row>
    <row r="86" spans="1:4" x14ac:dyDescent="0.25">
      <c r="A86" s="26" t="s">
        <v>98</v>
      </c>
      <c r="B86" s="2">
        <v>3846018</v>
      </c>
      <c r="C86" s="2">
        <v>3385966</v>
      </c>
      <c r="D86" s="2">
        <v>10900971</v>
      </c>
    </row>
    <row r="87" spans="1:4" x14ac:dyDescent="0.25">
      <c r="A87" s="26" t="s">
        <v>99</v>
      </c>
      <c r="B87" s="2">
        <v>18353005</v>
      </c>
      <c r="C87" s="2">
        <v>12406376</v>
      </c>
      <c r="D87" s="2">
        <v>4014509</v>
      </c>
    </row>
    <row r="88" spans="1:4" x14ac:dyDescent="0.25">
      <c r="A88" s="26" t="s">
        <v>100</v>
      </c>
      <c r="B88" s="2">
        <v>22199023</v>
      </c>
      <c r="C88" s="2">
        <v>15792342</v>
      </c>
      <c r="D88" s="2">
        <v>14915480</v>
      </c>
    </row>
    <row r="89" spans="1:4" x14ac:dyDescent="0.25">
      <c r="A89" s="26" t="s">
        <v>101</v>
      </c>
      <c r="B89" s="2">
        <v>18353005</v>
      </c>
      <c r="C89" s="2">
        <v>12406376</v>
      </c>
      <c r="D89" s="2">
        <v>4014509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3846018</v>
      </c>
      <c r="C95" s="2">
        <v>3385966</v>
      </c>
      <c r="D95" s="2">
        <v>10900971</v>
      </c>
    </row>
    <row r="96" spans="1:4" x14ac:dyDescent="0.25">
      <c r="A96" s="41" t="s">
        <v>105</v>
      </c>
      <c r="B96" s="2">
        <v>-35396150</v>
      </c>
      <c r="C96" s="2">
        <v>-28413766</v>
      </c>
      <c r="D96" s="2">
        <v>-26870496</v>
      </c>
    </row>
    <row r="97" spans="1:4" x14ac:dyDescent="0.25">
      <c r="A97" s="41" t="s">
        <v>106</v>
      </c>
      <c r="B97" s="33">
        <v>-0.1086563934213184</v>
      </c>
      <c r="C97" s="33">
        <v>-0.11916639279706891</v>
      </c>
      <c r="D97" s="33">
        <v>-0.40568551469984032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3846018</v>
      </c>
      <c r="C118" s="2">
        <v>3385966</v>
      </c>
      <c r="D118" s="2">
        <v>10900971</v>
      </c>
    </row>
    <row r="119" spans="1:4" x14ac:dyDescent="0.25">
      <c r="A119" s="26" t="s">
        <v>108</v>
      </c>
      <c r="B119" s="2">
        <v>43651448</v>
      </c>
      <c r="C119" s="2">
        <v>23810888</v>
      </c>
      <c r="D119" s="2">
        <v>20467249</v>
      </c>
    </row>
    <row r="136" spans="1:4" x14ac:dyDescent="0.25">
      <c r="A136" s="3" t="s">
        <v>109</v>
      </c>
    </row>
    <row r="138" spans="1:4" x14ac:dyDescent="0.25">
      <c r="A138" s="25"/>
      <c r="B138" s="12">
        <v>2023</v>
      </c>
      <c r="C138" s="12">
        <v>2024</v>
      </c>
      <c r="D138" s="12">
        <v>2025</v>
      </c>
    </row>
    <row r="139" spans="1:4" ht="32.1" customHeight="1" x14ac:dyDescent="0.25">
      <c r="A139" s="26" t="s">
        <v>77</v>
      </c>
      <c r="B139" s="1">
        <v>0.17325167868874231</v>
      </c>
      <c r="C139" s="1">
        <v>0.21440556441850109</v>
      </c>
      <c r="D139" s="1">
        <v>0.73084949327812443</v>
      </c>
    </row>
    <row r="140" spans="1:4" ht="30" x14ac:dyDescent="0.25">
      <c r="A140" s="14" t="s">
        <v>78</v>
      </c>
      <c r="B140" s="1">
        <v>0.20955794432573849</v>
      </c>
      <c r="C140" s="1">
        <v>0.27292143975001237</v>
      </c>
      <c r="D140" s="1">
        <v>2.7153933395092649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5864.2286374586274</v>
      </c>
      <c r="C161" s="1">
        <v>-2233.0500000000002</v>
      </c>
      <c r="D161" s="1">
        <v>-13436.02</v>
      </c>
    </row>
    <row r="162" spans="1:4" x14ac:dyDescent="0.25">
      <c r="A162" s="26" t="s">
        <v>69</v>
      </c>
      <c r="B162" s="1">
        <v>-36083.329089876417</v>
      </c>
      <c r="C162" s="1">
        <v>-11654.38431562235</v>
      </c>
      <c r="D162" s="1">
        <v>-46073.063498671108</v>
      </c>
    </row>
    <row r="163" spans="1:4" x14ac:dyDescent="0.25">
      <c r="A163" s="26" t="s">
        <v>70</v>
      </c>
      <c r="B163" s="1">
        <v>26.976110615318522</v>
      </c>
      <c r="C163" s="1">
        <v>-36.25</v>
      </c>
      <c r="D163" s="1">
        <v>-56.26</v>
      </c>
    </row>
    <row r="164" spans="1:4" x14ac:dyDescent="0.25">
      <c r="A164" s="26" t="s">
        <v>71</v>
      </c>
      <c r="B164" s="1">
        <v>32.629168901768402</v>
      </c>
      <c r="C164" s="1">
        <v>-46.14</v>
      </c>
      <c r="D164" s="1">
        <v>-209.04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2.302847776583469</v>
      </c>
      <c r="C185" s="1">
        <v>0.9858102532630274</v>
      </c>
      <c r="D185" s="1">
        <v>0.40059532311387669</v>
      </c>
    </row>
    <row r="186" spans="1:4" ht="30" x14ac:dyDescent="0.25">
      <c r="A186" s="14" t="s">
        <v>86</v>
      </c>
      <c r="B186" s="1">
        <v>2.302847776583469</v>
      </c>
      <c r="C186" s="1">
        <v>0.9858102532630274</v>
      </c>
      <c r="D186" s="1">
        <v>0.33594612810179941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A216:D216"/>
    <mergeCell ref="A1:D1"/>
    <mergeCell ref="B36:D36"/>
    <mergeCell ref="B35:D35"/>
    <mergeCell ref="B4:D4"/>
    <mergeCell ref="A208:D208"/>
    <mergeCell ref="C18:D18"/>
    <mergeCell ref="B39:D39"/>
    <mergeCell ref="A42:D42"/>
    <mergeCell ref="A209:D209"/>
    <mergeCell ref="A29:D2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6852599</v>
      </c>
      <c r="C2" s="8"/>
      <c r="D2" s="9"/>
    </row>
    <row r="3" spans="1:4" x14ac:dyDescent="0.25">
      <c r="A3" s="26" t="s">
        <v>2</v>
      </c>
      <c r="B3" s="34">
        <v>4029013512763</v>
      </c>
      <c r="C3" s="23"/>
      <c r="D3" s="24"/>
    </row>
    <row r="4" spans="1:4" ht="31.35" customHeight="1" x14ac:dyDescent="0.25">
      <c r="A4" s="26" t="s">
        <v>3</v>
      </c>
      <c r="B4" s="324" t="s">
        <v>511</v>
      </c>
      <c r="C4" s="305"/>
      <c r="D4" s="306"/>
    </row>
    <row r="5" spans="1:4" x14ac:dyDescent="0.25">
      <c r="A5" s="26" t="s">
        <v>5</v>
      </c>
      <c r="B5" s="4" t="s">
        <v>1833</v>
      </c>
      <c r="C5" s="23" t="s">
        <v>1843</v>
      </c>
      <c r="D5" s="24" t="s">
        <v>1876</v>
      </c>
    </row>
    <row r="6" spans="1:4" x14ac:dyDescent="0.25">
      <c r="A6" s="26" t="s">
        <v>9</v>
      </c>
      <c r="B6" s="32"/>
      <c r="C6" s="16"/>
      <c r="D6" s="29"/>
    </row>
    <row r="7" spans="1:4" x14ac:dyDescent="0.25">
      <c r="A7" s="26" t="s">
        <v>10</v>
      </c>
      <c r="B7" s="67">
        <v>41331.509027777778</v>
      </c>
      <c r="C7" s="16"/>
      <c r="D7" s="29"/>
    </row>
    <row r="8" spans="1:4" x14ac:dyDescent="0.25">
      <c r="A8" s="26" t="s">
        <v>11</v>
      </c>
      <c r="B8" s="4" t="s">
        <v>1877</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1609</v>
      </c>
      <c r="C14" s="23"/>
      <c r="D14" s="24"/>
    </row>
    <row r="15" spans="1:4" x14ac:dyDescent="0.25">
      <c r="A15" s="26" t="s">
        <v>24</v>
      </c>
      <c r="B15" s="4" t="s">
        <v>434</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784</v>
      </c>
      <c r="C18" s="310" t="s">
        <v>785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1878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t="e">
        <v>#DIV/0!</v>
      </c>
    </row>
    <row r="54" spans="1:4" x14ac:dyDescent="0.25">
      <c r="A54" s="26" t="s">
        <v>69</v>
      </c>
      <c r="B54" s="1">
        <v>0</v>
      </c>
      <c r="C54" s="1">
        <v>0</v>
      </c>
      <c r="D54" s="1" t="e">
        <v>#DIV/0!</v>
      </c>
    </row>
    <row r="55" spans="1:4" x14ac:dyDescent="0.25">
      <c r="A55" s="26" t="s">
        <v>558</v>
      </c>
      <c r="B55" s="1">
        <v>0</v>
      </c>
      <c r="C55" s="1">
        <v>0</v>
      </c>
      <c r="D55" s="1">
        <v>0</v>
      </c>
    </row>
    <row r="56" spans="1:4" x14ac:dyDescent="0.25">
      <c r="A56" s="26" t="s">
        <v>71</v>
      </c>
      <c r="B56" s="1">
        <v>0</v>
      </c>
      <c r="C56" s="1">
        <v>0</v>
      </c>
      <c r="D56" s="1" t="e">
        <v>#DIV/0!</v>
      </c>
    </row>
    <row r="57" spans="1:4" x14ac:dyDescent="0.25">
      <c r="A57" s="13" t="s">
        <v>72</v>
      </c>
      <c r="B57" s="1"/>
      <c r="C57" s="1"/>
      <c r="D57" s="1"/>
    </row>
    <row r="58" spans="1:4" x14ac:dyDescent="0.25">
      <c r="A58" s="26" t="s">
        <v>73</v>
      </c>
      <c r="B58" s="1">
        <v>0</v>
      </c>
      <c r="C58" s="1">
        <v>0</v>
      </c>
      <c r="D58" s="1" t="e">
        <v>#DIV/0!</v>
      </c>
    </row>
    <row r="59" spans="1:4" ht="29.45" customHeight="1" x14ac:dyDescent="0.25">
      <c r="A59" s="26" t="s">
        <v>74</v>
      </c>
      <c r="B59" s="1">
        <v>0</v>
      </c>
      <c r="C59" s="1">
        <v>0</v>
      </c>
      <c r="D59" s="1">
        <v>0</v>
      </c>
    </row>
    <row r="60" spans="1:4" ht="30" x14ac:dyDescent="0.25">
      <c r="A60" s="14" t="s">
        <v>75</v>
      </c>
      <c r="B60" s="1">
        <v>0</v>
      </c>
      <c r="C60" s="1">
        <v>0</v>
      </c>
      <c r="D60" s="1" t="e">
        <v>#DIV/0!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t="e">
        <v>#DIV/0!</v>
      </c>
    </row>
    <row r="64" spans="1:4" ht="32.1" customHeight="1" x14ac:dyDescent="0.25">
      <c r="A64" s="14" t="s">
        <v>79</v>
      </c>
      <c r="B64" s="1">
        <v>0</v>
      </c>
      <c r="C64" s="1">
        <v>0</v>
      </c>
      <c r="D64" s="1" t="e">
        <v>#DIV/0!</v>
      </c>
    </row>
    <row r="65" spans="1:4" ht="30" x14ac:dyDescent="0.25">
      <c r="A65" s="14" t="s">
        <v>80</v>
      </c>
      <c r="B65" s="1">
        <v>0</v>
      </c>
      <c r="C65" s="1">
        <v>0</v>
      </c>
      <c r="D65" s="1" t="e">
        <v>#DIV/0!</v>
      </c>
    </row>
    <row r="66" spans="1:4" x14ac:dyDescent="0.25">
      <c r="A66" s="13" t="s">
        <v>81</v>
      </c>
      <c r="B66" s="1"/>
      <c r="C66" s="1"/>
      <c r="D66" s="1"/>
    </row>
    <row r="67" spans="1:4" ht="32.1" customHeight="1" x14ac:dyDescent="0.25">
      <c r="A67" s="26" t="s">
        <v>82</v>
      </c>
      <c r="B67" s="1">
        <v>0</v>
      </c>
      <c r="C67" s="1">
        <v>0</v>
      </c>
      <c r="D67" s="1" t="e">
        <v>#DIV/0!</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0</v>
      </c>
      <c r="C70" s="1">
        <v>0</v>
      </c>
      <c r="D70" s="1" t="e">
        <v>#DIV/0!</v>
      </c>
    </row>
    <row r="71" spans="1:4" s="16" customFormat="1" ht="30" x14ac:dyDescent="0.25">
      <c r="A71" s="14" t="s">
        <v>86</v>
      </c>
      <c r="B71" s="1">
        <v>0</v>
      </c>
      <c r="C71" s="1">
        <v>0</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305000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305000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t="e">
        <v>#DIV/0!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t="e">
        <v>#DIV/0!</v>
      </c>
    </row>
    <row r="162" spans="1:4" x14ac:dyDescent="0.25">
      <c r="A162" s="26" t="s">
        <v>69</v>
      </c>
      <c r="B162" s="40">
        <v>0</v>
      </c>
      <c r="C162" s="40">
        <v>0</v>
      </c>
      <c r="D162" s="40" t="e">
        <v>#DIV/0!</v>
      </c>
    </row>
    <row r="163" spans="1:4" x14ac:dyDescent="0.25">
      <c r="A163" s="26" t="s">
        <v>558</v>
      </c>
      <c r="B163" s="40">
        <v>0</v>
      </c>
      <c r="C163" s="40">
        <v>0</v>
      </c>
      <c r="D163" s="40">
        <v>0</v>
      </c>
    </row>
    <row r="164" spans="1:4" x14ac:dyDescent="0.25">
      <c r="A164" s="26" t="s">
        <v>71</v>
      </c>
      <c r="B164" s="40">
        <v>0</v>
      </c>
      <c r="C164" s="40">
        <v>0</v>
      </c>
      <c r="D164" s="40" t="e">
        <v>#DIV/0!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t="e">
        <v>#DIV/0!</v>
      </c>
    </row>
    <row r="186" spans="1:4" ht="30" x14ac:dyDescent="0.25">
      <c r="A186" s="14" t="s">
        <v>86</v>
      </c>
      <c r="B186" s="1">
        <v>0</v>
      </c>
      <c r="C186" s="1">
        <v>0</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R218"/>
  <sheetViews>
    <sheetView workbookViewId="0">
      <selection activeCell="F26" sqref="F2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7593392</v>
      </c>
      <c r="C2" s="8"/>
      <c r="D2" s="9"/>
    </row>
    <row r="3" spans="1:4" x14ac:dyDescent="0.25">
      <c r="A3" s="26" t="s">
        <v>2</v>
      </c>
      <c r="B3" s="34">
        <v>4029022526971</v>
      </c>
      <c r="C3" s="23"/>
      <c r="D3" s="24"/>
    </row>
    <row r="4" spans="1:4" ht="31.35" customHeight="1" x14ac:dyDescent="0.25">
      <c r="A4" s="26" t="s">
        <v>3</v>
      </c>
      <c r="B4" s="324" t="s">
        <v>512</v>
      </c>
      <c r="C4" s="305"/>
      <c r="D4" s="306"/>
    </row>
    <row r="5" spans="1:4" ht="48" customHeight="1" x14ac:dyDescent="0.25">
      <c r="A5" s="26" t="s">
        <v>5</v>
      </c>
      <c r="B5" s="4" t="s">
        <v>1833</v>
      </c>
      <c r="C5" s="57" t="s">
        <v>1834</v>
      </c>
      <c r="D5" s="24" t="s">
        <v>1835</v>
      </c>
    </row>
    <row r="6" spans="1:4" x14ac:dyDescent="0.25">
      <c r="A6" s="26" t="s">
        <v>9</v>
      </c>
      <c r="B6" s="32"/>
      <c r="C6" s="16"/>
      <c r="D6" s="29"/>
    </row>
    <row r="7" spans="1:4" x14ac:dyDescent="0.25">
      <c r="A7" s="26" t="s">
        <v>10</v>
      </c>
      <c r="B7" s="67">
        <v>44708.46875</v>
      </c>
      <c r="C7" s="16"/>
      <c r="D7" s="29"/>
    </row>
    <row r="8" spans="1:4" x14ac:dyDescent="0.25">
      <c r="A8" s="26" t="s">
        <v>11</v>
      </c>
      <c r="B8" s="4" t="s">
        <v>1879</v>
      </c>
      <c r="C8" s="23"/>
      <c r="D8" s="24"/>
    </row>
    <row r="9" spans="1:4" x14ac:dyDescent="0.25">
      <c r="A9" s="26" t="s">
        <v>13</v>
      </c>
      <c r="B9" s="4" t="s">
        <v>14</v>
      </c>
      <c r="C9" s="23"/>
      <c r="D9" s="24"/>
    </row>
    <row r="10" spans="1:4" x14ac:dyDescent="0.25">
      <c r="A10" s="26" t="s">
        <v>15</v>
      </c>
      <c r="B10" s="4" t="s">
        <v>1106</v>
      </c>
      <c r="C10" s="23"/>
      <c r="D10" s="24"/>
    </row>
    <row r="11" spans="1:4" ht="31.35" customHeight="1" x14ac:dyDescent="0.25">
      <c r="A11" s="26" t="s">
        <v>17</v>
      </c>
      <c r="B11" s="363" t="s">
        <v>1107</v>
      </c>
      <c r="C11" s="301"/>
      <c r="D11" s="302"/>
    </row>
    <row r="12" spans="1:4" x14ac:dyDescent="0.25">
      <c r="A12" s="26" t="s">
        <v>19</v>
      </c>
      <c r="B12" s="47">
        <v>5000</v>
      </c>
      <c r="C12" s="16"/>
      <c r="D12" s="29"/>
    </row>
    <row r="13" spans="1:4" x14ac:dyDescent="0.25">
      <c r="A13" s="26" t="s">
        <v>20</v>
      </c>
      <c r="B13" s="4" t="s">
        <v>21</v>
      </c>
      <c r="C13" s="23"/>
      <c r="D13" s="24"/>
    </row>
    <row r="14" spans="1:4" x14ac:dyDescent="0.25">
      <c r="A14" s="26" t="s">
        <v>22</v>
      </c>
      <c r="B14" s="4" t="s">
        <v>1880</v>
      </c>
      <c r="C14" s="23"/>
      <c r="D14" s="24"/>
    </row>
    <row r="15" spans="1:4" ht="33" customHeight="1" x14ac:dyDescent="0.25">
      <c r="A15" s="26" t="s">
        <v>24</v>
      </c>
      <c r="B15" s="363" t="s">
        <v>503</v>
      </c>
      <c r="C15" s="301"/>
      <c r="D15" s="302"/>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1881</v>
      </c>
      <c r="C18" s="310" t="s">
        <v>1882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1111</v>
      </c>
      <c r="C21" s="25" t="s">
        <v>1883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4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524</v>
      </c>
      <c r="B39" s="327"/>
      <c r="C39" s="301"/>
      <c r="D39" s="302"/>
      <c r="E39" s="16"/>
      <c r="F39" s="16"/>
      <c r="G39" s="16"/>
      <c r="H39" s="16"/>
      <c r="I39" s="16"/>
      <c r="J39" s="16"/>
      <c r="K39" s="16"/>
      <c r="L39" s="16"/>
      <c r="M39" s="16"/>
      <c r="N39" s="16"/>
      <c r="O39" s="16"/>
      <c r="P39" s="16"/>
      <c r="Q39" s="16"/>
      <c r="R39" s="16"/>
    </row>
    <row r="40" spans="1:18" ht="25.5" x14ac:dyDescent="0.25">
      <c r="A40" s="35" t="s">
        <v>55</v>
      </c>
      <c r="B40" s="330" t="s">
        <v>1594</v>
      </c>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9"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t="e">
        <v>#DIV/0!</v>
      </c>
      <c r="C70" s="1" t="e">
        <v>#DIV/0!</v>
      </c>
      <c r="D70" s="1" t="e">
        <v>#DIV/0!</v>
      </c>
    </row>
    <row r="71" spans="1:4" s="16" customFormat="1" ht="30" x14ac:dyDescent="0.25">
      <c r="A71" s="14" t="s">
        <v>86</v>
      </c>
      <c r="B71" s="1" t="e">
        <v>#DIV/0!</v>
      </c>
      <c r="C71" s="1" t="e">
        <v>#DIV/0!</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308000</v>
      </c>
      <c r="C85" s="2">
        <v>308000</v>
      </c>
      <c r="D85" s="2">
        <v>308000</v>
      </c>
    </row>
    <row r="86" spans="1:4" x14ac:dyDescent="0.25">
      <c r="A86" s="26" t="s">
        <v>98</v>
      </c>
      <c r="B86" s="2">
        <v>0</v>
      </c>
      <c r="C86" s="2">
        <v>0</v>
      </c>
      <c r="D86" s="2">
        <v>0</v>
      </c>
    </row>
    <row r="87" spans="1:4" x14ac:dyDescent="0.25">
      <c r="A87" s="26" t="s">
        <v>99</v>
      </c>
      <c r="B87" s="2">
        <v>308000</v>
      </c>
      <c r="C87" s="2">
        <v>308000</v>
      </c>
      <c r="D87" s="2">
        <v>308000</v>
      </c>
    </row>
    <row r="88" spans="1:4" x14ac:dyDescent="0.25">
      <c r="A88" s="26" t="s">
        <v>100</v>
      </c>
      <c r="B88" s="2">
        <v>308000</v>
      </c>
      <c r="C88" s="2">
        <v>308000</v>
      </c>
      <c r="D88" s="2">
        <v>308000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t="e">
        <v>#DIV/0!</v>
      </c>
      <c r="C185" s="1" t="e">
        <v>#DIV/0!</v>
      </c>
      <c r="D185" s="1" t="e">
        <v>#DIV/0!</v>
      </c>
    </row>
    <row r="186" spans="1:4" ht="30" x14ac:dyDescent="0.25">
      <c r="A186" s="14" t="s">
        <v>86</v>
      </c>
      <c r="B186" s="1" t="e">
        <v>#DIV/0!</v>
      </c>
      <c r="C186" s="1" t="e">
        <v>#DIV/0!</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5">
    <mergeCell ref="A1:D1"/>
    <mergeCell ref="B36:D36"/>
    <mergeCell ref="B35:D35"/>
    <mergeCell ref="B4:D4"/>
    <mergeCell ref="A208:D208"/>
    <mergeCell ref="C18:D18"/>
    <mergeCell ref="B39:D39"/>
    <mergeCell ref="A42:D42"/>
    <mergeCell ref="A48:D48"/>
    <mergeCell ref="B40:D40"/>
    <mergeCell ref="B15:D15"/>
    <mergeCell ref="B11:D11"/>
    <mergeCell ref="A19:D19"/>
    <mergeCell ref="B38:D38"/>
    <mergeCell ref="B37:D37"/>
    <mergeCell ref="A34:D34"/>
    <mergeCell ref="B218:D218"/>
    <mergeCell ref="A90:D90"/>
    <mergeCell ref="A75:D75"/>
    <mergeCell ref="B215:D215"/>
    <mergeCell ref="A204:D204"/>
    <mergeCell ref="A203:D203"/>
    <mergeCell ref="B217:D217"/>
    <mergeCell ref="A216:D216"/>
    <mergeCell ref="A209:D209"/>
  </mergeCells>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18"/>
  <sheetViews>
    <sheetView topLeftCell="A131" workbookViewId="0">
      <selection activeCell="I19" sqref="I1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6547389</v>
      </c>
      <c r="C2" s="8"/>
      <c r="D2" s="9"/>
    </row>
    <row r="3" spans="1:4" x14ac:dyDescent="0.25">
      <c r="A3" s="26" t="s">
        <v>2</v>
      </c>
      <c r="B3" s="34">
        <v>4034009500398</v>
      </c>
      <c r="C3" s="23"/>
      <c r="D3" s="24"/>
    </row>
    <row r="4" spans="1:4" ht="31.35" customHeight="1" x14ac:dyDescent="0.25">
      <c r="A4" s="26" t="s">
        <v>3</v>
      </c>
      <c r="B4" s="324" t="s">
        <v>155</v>
      </c>
      <c r="C4" s="305"/>
      <c r="D4" s="306"/>
    </row>
    <row r="5" spans="1:4" x14ac:dyDescent="0.25">
      <c r="A5" s="26" t="s">
        <v>5</v>
      </c>
      <c r="B5" s="4" t="s">
        <v>672</v>
      </c>
      <c r="C5" s="23" t="s">
        <v>539</v>
      </c>
      <c r="D5" s="24" t="s">
        <v>673</v>
      </c>
    </row>
    <row r="6" spans="1:4" x14ac:dyDescent="0.25">
      <c r="A6" s="26" t="s">
        <v>9</v>
      </c>
      <c r="B6" s="32"/>
      <c r="C6" s="16"/>
      <c r="D6" s="29"/>
    </row>
    <row r="7" spans="1:4" x14ac:dyDescent="0.25">
      <c r="A7" s="26" t="s">
        <v>10</v>
      </c>
      <c r="B7" s="67">
        <v>40172.602777777778</v>
      </c>
      <c r="C7" s="16"/>
      <c r="D7" s="29"/>
    </row>
    <row r="8" spans="1:4" x14ac:dyDescent="0.25">
      <c r="A8" s="26" t="s">
        <v>11</v>
      </c>
      <c r="B8" s="4" t="s">
        <v>674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675</v>
      </c>
      <c r="C14" s="23"/>
      <c r="D14" s="24"/>
    </row>
    <row r="15" spans="1:4" x14ac:dyDescent="0.25">
      <c r="A15" s="26" t="s">
        <v>24</v>
      </c>
      <c r="B15" s="4" t="s">
        <v>676</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677</v>
      </c>
      <c r="C21" s="25" t="s">
        <v>678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-17.52</v>
      </c>
      <c r="C53" s="1">
        <v>-2.2400000000000002</v>
      </c>
      <c r="D53" s="1">
        <v>1.029120706236103</v>
      </c>
    </row>
    <row r="54" spans="1:4" x14ac:dyDescent="0.25">
      <c r="A54" s="26" t="s">
        <v>69</v>
      </c>
      <c r="B54" s="1">
        <v>-18.744120513021329</v>
      </c>
      <c r="C54" s="1">
        <v>-4.477309426484875</v>
      </c>
      <c r="D54" s="1">
        <v>0.37076722804573459</v>
      </c>
    </row>
    <row r="55" spans="1:4" x14ac:dyDescent="0.25">
      <c r="A55" s="26" t="s">
        <v>70</v>
      </c>
      <c r="B55" s="1">
        <v>-12</v>
      </c>
      <c r="C55" s="1">
        <v>-1.93</v>
      </c>
      <c r="D55" s="1">
        <v>0.88894924845000411</v>
      </c>
    </row>
    <row r="56" spans="1:4" x14ac:dyDescent="0.25">
      <c r="A56" s="26" t="s">
        <v>71</v>
      </c>
      <c r="B56" s="1">
        <v>-19.05</v>
      </c>
      <c r="C56" s="1">
        <v>-2.9</v>
      </c>
      <c r="D56" s="1">
        <v>1.3179522790831439</v>
      </c>
    </row>
    <row r="57" spans="1:4" x14ac:dyDescent="0.25">
      <c r="A57" s="13" t="s">
        <v>72</v>
      </c>
      <c r="B57" s="1"/>
      <c r="C57" s="1"/>
      <c r="D57" s="1"/>
    </row>
    <row r="58" spans="1:4" x14ac:dyDescent="0.25">
      <c r="A58" s="26" t="s">
        <v>73</v>
      </c>
      <c r="B58" s="1">
        <v>0</v>
      </c>
      <c r="C58" s="1">
        <v>1.1592479750315819E-2</v>
      </c>
      <c r="D58" s="1">
        <v>0</v>
      </c>
    </row>
    <row r="59" spans="1:4" ht="29.45" customHeight="1" x14ac:dyDescent="0.25">
      <c r="A59" s="26" t="s">
        <v>74</v>
      </c>
      <c r="B59" s="1">
        <v>0.64857723920801413</v>
      </c>
      <c r="C59" s="1">
        <v>0.83862031102560719</v>
      </c>
      <c r="D59" s="1">
        <v>0.86684498377680885</v>
      </c>
    </row>
    <row r="60" spans="1:4" ht="30" x14ac:dyDescent="0.25">
      <c r="A60" s="14" t="s">
        <v>75</v>
      </c>
      <c r="B60" s="1">
        <v>1.8683800479986701</v>
      </c>
      <c r="C60" s="1">
        <v>1.117022753850792</v>
      </c>
      <c r="D60" s="1">
        <v>1.14239581893978</v>
      </c>
    </row>
    <row r="61" spans="1:4" x14ac:dyDescent="0.25">
      <c r="A61" s="13" t="s">
        <v>76</v>
      </c>
      <c r="B61" s="1"/>
      <c r="C61" s="1"/>
      <c r="D61" s="1"/>
    </row>
    <row r="62" spans="1:4" ht="32.1" customHeight="1" x14ac:dyDescent="0.25">
      <c r="A62" s="26" t="s">
        <v>77</v>
      </c>
      <c r="B62" s="1">
        <v>0.33958983869784948</v>
      </c>
      <c r="C62" s="1">
        <v>0.30013020402938723</v>
      </c>
      <c r="D62" s="1">
        <v>0.29001497480308319</v>
      </c>
    </row>
    <row r="63" spans="1:4" ht="32.1" customHeight="1" x14ac:dyDescent="0.25">
      <c r="A63" s="14" t="s">
        <v>78</v>
      </c>
      <c r="B63" s="1">
        <v>0.53901876094239221</v>
      </c>
      <c r="C63" s="1">
        <v>0.45120208580310511</v>
      </c>
      <c r="D63" s="1">
        <v>0.42997493690041749</v>
      </c>
    </row>
    <row r="64" spans="1:4" ht="32.1" customHeight="1" x14ac:dyDescent="0.25">
      <c r="A64" s="14" t="s">
        <v>79</v>
      </c>
      <c r="B64" s="1">
        <v>-3.5954366614104929</v>
      </c>
      <c r="C64" s="1">
        <v>-26.923523119408131</v>
      </c>
      <c r="D64" s="1">
        <v>9.6007205964402935</v>
      </c>
    </row>
    <row r="65" spans="1:4" ht="30" x14ac:dyDescent="0.25">
      <c r="A65" s="14" t="s">
        <v>80</v>
      </c>
      <c r="B65" s="1">
        <v>-75.149118455453504</v>
      </c>
      <c r="C65" s="1">
        <v>-20.298433179723499</v>
      </c>
      <c r="D65" s="1">
        <v>1.1413501356561471</v>
      </c>
    </row>
    <row r="66" spans="1:4" x14ac:dyDescent="0.25">
      <c r="A66" s="13" t="s">
        <v>81</v>
      </c>
      <c r="B66" s="1"/>
      <c r="C66" s="1"/>
      <c r="D66" s="1"/>
    </row>
    <row r="67" spans="1:4" ht="32.1" customHeight="1" x14ac:dyDescent="0.25">
      <c r="A67" s="26" t="s">
        <v>82</v>
      </c>
      <c r="B67" s="1">
        <v>0.84772969326560832</v>
      </c>
      <c r="C67" s="1">
        <v>0.97624204315225838</v>
      </c>
      <c r="D67" s="1">
        <v>1.0092139024789479</v>
      </c>
    </row>
    <row r="68" spans="1:4" ht="30" x14ac:dyDescent="0.25">
      <c r="A68" s="14" t="s">
        <v>83</v>
      </c>
      <c r="B68" s="1">
        <v>3.0227283711938129</v>
      </c>
      <c r="C68" s="1">
        <v>2.0812903225806449</v>
      </c>
      <c r="D68" s="1">
        <v>1.3421480079965731</v>
      </c>
    </row>
    <row r="69" spans="1:4" ht="32.1" customHeight="1" x14ac:dyDescent="0.25">
      <c r="A69" s="13" t="s">
        <v>84</v>
      </c>
      <c r="B69" s="1"/>
      <c r="C69" s="1"/>
      <c r="D69" s="1"/>
    </row>
    <row r="70" spans="1:4" ht="32.1" customHeight="1" x14ac:dyDescent="0.25">
      <c r="A70" s="14" t="s">
        <v>85</v>
      </c>
      <c r="B70" s="1">
        <v>2.5749372502304171</v>
      </c>
      <c r="C70" s="1">
        <v>2.9595240050523302</v>
      </c>
      <c r="D70" s="1">
        <v>3.1477855656999072</v>
      </c>
    </row>
    <row r="71" spans="1:4" s="16" customFormat="1" ht="30" x14ac:dyDescent="0.25">
      <c r="A71" s="14" t="s">
        <v>86</v>
      </c>
      <c r="B71" s="1">
        <v>2.5208911566911301</v>
      </c>
      <c r="C71" s="1">
        <v>2.8997190065168938</v>
      </c>
      <c r="D71" s="1">
        <v>3.0914868905869382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29902694</v>
      </c>
      <c r="C78" s="2">
        <v>34424053</v>
      </c>
      <c r="D78" s="2">
        <v>34492261</v>
      </c>
    </row>
    <row r="79" spans="1:4" x14ac:dyDescent="0.25">
      <c r="A79" s="26" t="s">
        <v>92</v>
      </c>
      <c r="B79" s="2">
        <v>-5604997</v>
      </c>
      <c r="C79" s="2">
        <v>-1541666</v>
      </c>
      <c r="D79" s="2">
        <v>127886</v>
      </c>
    </row>
    <row r="80" spans="1:4" x14ac:dyDescent="0.25">
      <c r="A80" s="26" t="s">
        <v>93</v>
      </c>
      <c r="B80" s="2">
        <v>-5239366</v>
      </c>
      <c r="C80" s="2">
        <v>-772348</v>
      </c>
      <c r="D80" s="2">
        <v>354967</v>
      </c>
    </row>
    <row r="81" spans="1:4" x14ac:dyDescent="0.25">
      <c r="A81" s="26" t="s">
        <v>94</v>
      </c>
      <c r="B81" s="2">
        <v>0</v>
      </c>
      <c r="C81" s="2">
        <v>0</v>
      </c>
      <c r="D81" s="2">
        <v>354967</v>
      </c>
    </row>
    <row r="82" spans="1:4" x14ac:dyDescent="0.25">
      <c r="A82" s="26" t="s">
        <v>95</v>
      </c>
      <c r="B82" s="25">
        <v>5239366</v>
      </c>
      <c r="C82" s="25">
        <v>772348</v>
      </c>
      <c r="D82" s="25">
        <v>0</v>
      </c>
    </row>
    <row r="83" spans="1:4" ht="15.95" customHeight="1" x14ac:dyDescent="0.25"/>
    <row r="84" spans="1:4" ht="15.75" x14ac:dyDescent="0.25">
      <c r="A84" s="11" t="s">
        <v>96</v>
      </c>
      <c r="B84" s="12">
        <v>2023</v>
      </c>
      <c r="C84" s="12">
        <v>2024</v>
      </c>
      <c r="D84" s="12">
        <v>2025</v>
      </c>
    </row>
    <row r="85" spans="1:4" x14ac:dyDescent="0.25">
      <c r="A85" s="26" t="s">
        <v>97</v>
      </c>
      <c r="B85" s="2">
        <v>43650193</v>
      </c>
      <c r="C85" s="2">
        <v>40085549</v>
      </c>
      <c r="D85" s="2">
        <v>39931076</v>
      </c>
    </row>
    <row r="86" spans="1:4" x14ac:dyDescent="0.25">
      <c r="A86" s="26" t="s">
        <v>98</v>
      </c>
      <c r="B86" s="2">
        <v>14823162</v>
      </c>
      <c r="C86" s="2">
        <v>12030884</v>
      </c>
      <c r="D86" s="2">
        <v>11580610</v>
      </c>
    </row>
    <row r="87" spans="1:4" x14ac:dyDescent="0.25">
      <c r="A87" s="26" t="s">
        <v>99</v>
      </c>
      <c r="B87" s="2">
        <v>27500271</v>
      </c>
      <c r="C87" s="2">
        <v>26664070</v>
      </c>
      <c r="D87" s="2">
        <v>26933221</v>
      </c>
    </row>
    <row r="88" spans="1:4" x14ac:dyDescent="0.25">
      <c r="A88" s="26" t="s">
        <v>100</v>
      </c>
      <c r="B88" s="2">
        <v>43650193</v>
      </c>
      <c r="C88" s="2">
        <v>40085549</v>
      </c>
      <c r="D88" s="2">
        <v>39931076</v>
      </c>
    </row>
    <row r="89" spans="1:4" x14ac:dyDescent="0.25">
      <c r="A89" s="26" t="s">
        <v>101</v>
      </c>
      <c r="B89" s="2">
        <v>28827031</v>
      </c>
      <c r="C89" s="2">
        <v>28054665</v>
      </c>
      <c r="D89" s="2">
        <v>28350466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14823162</v>
      </c>
      <c r="C95" s="2">
        <v>12030884</v>
      </c>
      <c r="D95" s="2">
        <v>11580610</v>
      </c>
    </row>
    <row r="96" spans="1:4" x14ac:dyDescent="0.25">
      <c r="A96" s="41" t="s">
        <v>105</v>
      </c>
      <c r="B96" s="2">
        <v>-4122771</v>
      </c>
      <c r="C96" s="2">
        <v>-446854</v>
      </c>
      <c r="D96" s="2">
        <v>1206223</v>
      </c>
    </row>
    <row r="97" spans="1:4" x14ac:dyDescent="0.25">
      <c r="A97" s="41" t="s">
        <v>106</v>
      </c>
      <c r="B97" s="33">
        <v>-3.5954366614104929</v>
      </c>
      <c r="C97" s="33">
        <v>-26.923523119408131</v>
      </c>
      <c r="D97" s="33">
        <v>9.6007205964402935</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14823162</v>
      </c>
      <c r="C118" s="2">
        <v>12030884</v>
      </c>
      <c r="D118" s="2">
        <v>11580610</v>
      </c>
    </row>
    <row r="119" spans="1:4" x14ac:dyDescent="0.25">
      <c r="A119" s="26" t="s">
        <v>108</v>
      </c>
      <c r="B119" s="2">
        <v>30100924</v>
      </c>
      <c r="C119" s="2">
        <v>35111247</v>
      </c>
      <c r="D119" s="2">
        <v>34681005</v>
      </c>
    </row>
    <row r="136" spans="1:4" x14ac:dyDescent="0.25">
      <c r="A136" s="3" t="s">
        <v>109</v>
      </c>
    </row>
    <row r="138" spans="1:4" x14ac:dyDescent="0.25">
      <c r="A138" s="25"/>
      <c r="B138" s="12">
        <v>2023</v>
      </c>
      <c r="C138" s="12">
        <v>2024</v>
      </c>
      <c r="D138" s="12">
        <v>2025</v>
      </c>
    </row>
    <row r="139" spans="1:4" ht="32.1" customHeight="1" x14ac:dyDescent="0.25">
      <c r="A139" s="26" t="s">
        <v>77</v>
      </c>
      <c r="B139" s="1">
        <v>0.33958983869784948</v>
      </c>
      <c r="C139" s="1">
        <v>0.30013020402938723</v>
      </c>
      <c r="D139" s="1">
        <v>0.29001497480308319</v>
      </c>
    </row>
    <row r="140" spans="1:4" ht="30" x14ac:dyDescent="0.25">
      <c r="A140" s="14" t="s">
        <v>78</v>
      </c>
      <c r="B140" s="1">
        <v>0.53901876094239221</v>
      </c>
      <c r="C140" s="1">
        <v>0.45120208580310511</v>
      </c>
      <c r="D140" s="1">
        <v>0.42997493690041749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-17.52</v>
      </c>
      <c r="C161" s="1">
        <v>-2.2400000000000002</v>
      </c>
      <c r="D161" s="1">
        <v>1.029120706236103</v>
      </c>
    </row>
    <row r="162" spans="1:4" x14ac:dyDescent="0.25">
      <c r="A162" s="26" t="s">
        <v>69</v>
      </c>
      <c r="B162" s="1">
        <v>-18.744120513021329</v>
      </c>
      <c r="C162" s="1">
        <v>-4.477309426484875</v>
      </c>
      <c r="D162" s="1">
        <v>0.37076722804573459</v>
      </c>
    </row>
    <row r="163" spans="1:4" x14ac:dyDescent="0.25">
      <c r="A163" s="26" t="s">
        <v>70</v>
      </c>
      <c r="B163" s="1">
        <v>-12</v>
      </c>
      <c r="C163" s="1">
        <v>-1.93</v>
      </c>
      <c r="D163" s="1">
        <v>0.88894924845000411</v>
      </c>
    </row>
    <row r="164" spans="1:4" x14ac:dyDescent="0.25">
      <c r="A164" s="26" t="s">
        <v>71</v>
      </c>
      <c r="B164" s="1">
        <v>-19.05</v>
      </c>
      <c r="C164" s="1">
        <v>-2.9</v>
      </c>
      <c r="D164" s="1">
        <v>1.3179522790831439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2.5749372502304171</v>
      </c>
      <c r="C185" s="1">
        <v>2.9595240050523302</v>
      </c>
      <c r="D185" s="1">
        <v>3.1477855656999072</v>
      </c>
    </row>
    <row r="186" spans="1:4" ht="30" x14ac:dyDescent="0.25">
      <c r="A186" s="14" t="s">
        <v>86</v>
      </c>
      <c r="B186" s="1">
        <v>2.5208911566911301</v>
      </c>
      <c r="C186" s="1">
        <v>2.8997190065168938</v>
      </c>
      <c r="D186" s="1">
        <v>3.0914868905869382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679</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500-000000000000}"/>
  </hyperlinks>
  <pageMargins left="0.75" right="0.75" top="1" bottom="1" header="0.5" footer="0.5"/>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218"/>
  <sheetViews>
    <sheetView topLeftCell="A80" workbookViewId="0">
      <selection activeCell="G99" sqref="G99"/>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17.42578125" customWidth="1"/>
  </cols>
  <sheetData>
    <row r="1" spans="1:33" ht="23.1" customHeight="1" x14ac:dyDescent="0.3">
      <c r="A1" s="298" t="s">
        <v>0</v>
      </c>
      <c r="B1" s="299"/>
      <c r="C1" s="299"/>
      <c r="D1" s="299"/>
      <c r="F1" s="65"/>
      <c r="G1" s="65"/>
      <c r="H1" s="66"/>
      <c r="I1" s="66"/>
      <c r="M1" s="66"/>
      <c r="N1" s="66"/>
      <c r="P1" s="66" t="s">
        <v>18</v>
      </c>
      <c r="Q1" s="66" t="s">
        <v>29</v>
      </c>
      <c r="Z1" s="66"/>
      <c r="AA1" s="66" t="s">
        <v>680</v>
      </c>
      <c r="AC1" s="67">
        <v>44060.427083333343</v>
      </c>
      <c r="AD1" s="66">
        <v>3644329</v>
      </c>
      <c r="AE1" s="66">
        <v>4107137</v>
      </c>
      <c r="AF1" s="66">
        <v>0</v>
      </c>
      <c r="AG1" s="66">
        <v>462808</v>
      </c>
    </row>
    <row r="2" spans="1:33" x14ac:dyDescent="0.25">
      <c r="A2" s="26" t="s">
        <v>1</v>
      </c>
      <c r="B2" s="30">
        <v>7441371</v>
      </c>
      <c r="C2" s="8"/>
      <c r="D2" s="9"/>
      <c r="G2" s="90"/>
    </row>
    <row r="3" spans="1:33" x14ac:dyDescent="0.25">
      <c r="A3" s="26" t="s">
        <v>2</v>
      </c>
      <c r="B3" s="86">
        <v>4034020502696</v>
      </c>
      <c r="C3" s="23"/>
      <c r="D3" s="24"/>
      <c r="G3" s="66"/>
    </row>
    <row r="4" spans="1:33" ht="31.35" customHeight="1" x14ac:dyDescent="0.25">
      <c r="A4" s="26" t="s">
        <v>3</v>
      </c>
      <c r="B4" s="324" t="s">
        <v>157</v>
      </c>
      <c r="C4" s="305"/>
      <c r="D4" s="306"/>
      <c r="G4" s="66"/>
    </row>
    <row r="5" spans="1:33" x14ac:dyDescent="0.25">
      <c r="A5" s="26" t="s">
        <v>5</v>
      </c>
      <c r="B5" s="69" t="s">
        <v>672</v>
      </c>
      <c r="C5" s="66" t="s">
        <v>539</v>
      </c>
      <c r="D5" s="83" t="s">
        <v>681</v>
      </c>
      <c r="G5" s="66"/>
    </row>
    <row r="6" spans="1:33" x14ac:dyDescent="0.25">
      <c r="A6" s="26" t="s">
        <v>9</v>
      </c>
      <c r="B6" s="32"/>
      <c r="C6" s="16"/>
      <c r="D6" s="29"/>
      <c r="G6" s="66"/>
    </row>
    <row r="7" spans="1:33" x14ac:dyDescent="0.25">
      <c r="A7" s="26" t="s">
        <v>10</v>
      </c>
      <c r="B7" s="70">
        <v>44060.427083333343</v>
      </c>
      <c r="C7" s="16"/>
      <c r="D7" s="29"/>
      <c r="G7" s="66"/>
    </row>
    <row r="8" spans="1:33" x14ac:dyDescent="0.25">
      <c r="A8" s="26" t="s">
        <v>11</v>
      </c>
      <c r="B8" s="69" t="s">
        <v>682</v>
      </c>
      <c r="C8" s="23"/>
      <c r="D8" s="24"/>
      <c r="G8" s="66"/>
    </row>
    <row r="9" spans="1:33" x14ac:dyDescent="0.25">
      <c r="A9" s="26" t="s">
        <v>13</v>
      </c>
      <c r="B9" s="4" t="s">
        <v>14</v>
      </c>
      <c r="C9" s="23"/>
      <c r="D9" s="24"/>
      <c r="G9" s="66"/>
    </row>
    <row r="10" spans="1:33" x14ac:dyDescent="0.25">
      <c r="A10" s="26" t="s">
        <v>15</v>
      </c>
      <c r="B10" s="69" t="s">
        <v>16</v>
      </c>
      <c r="C10" s="23"/>
      <c r="D10" s="24"/>
      <c r="G10" s="66"/>
    </row>
    <row r="11" spans="1:33" x14ac:dyDescent="0.25">
      <c r="A11" s="26" t="s">
        <v>17</v>
      </c>
      <c r="B11" s="69" t="s">
        <v>18</v>
      </c>
      <c r="C11" s="23"/>
      <c r="D11" s="24"/>
      <c r="H11" s="66"/>
      <c r="K11" s="66"/>
      <c r="L11" s="66"/>
      <c r="M11" s="66"/>
    </row>
    <row r="12" spans="1:33" x14ac:dyDescent="0.25">
      <c r="A12" s="26" t="s">
        <v>19</v>
      </c>
      <c r="B12" s="54">
        <v>25000</v>
      </c>
      <c r="C12" s="16"/>
      <c r="D12" s="29"/>
      <c r="G12" s="66"/>
    </row>
    <row r="13" spans="1:33" x14ac:dyDescent="0.25">
      <c r="A13" s="26" t="s">
        <v>20</v>
      </c>
      <c r="B13" s="95" t="s">
        <v>21</v>
      </c>
      <c r="C13" s="23"/>
      <c r="D13" s="24"/>
      <c r="G13" s="66"/>
    </row>
    <row r="14" spans="1:33" x14ac:dyDescent="0.25">
      <c r="A14" s="26" t="s">
        <v>22</v>
      </c>
      <c r="B14" s="69" t="s">
        <v>675</v>
      </c>
      <c r="C14" s="16"/>
      <c r="D14" s="24"/>
      <c r="G14" s="66"/>
    </row>
    <row r="15" spans="1:33" x14ac:dyDescent="0.25">
      <c r="A15" s="26" t="s">
        <v>24</v>
      </c>
      <c r="B15" s="69" t="s">
        <v>683</v>
      </c>
      <c r="C15" s="23"/>
      <c r="D15" s="24"/>
      <c r="G15" s="66"/>
    </row>
    <row r="16" spans="1:33" x14ac:dyDescent="0.25">
      <c r="A16" s="26" t="s">
        <v>26</v>
      </c>
      <c r="B16" s="47">
        <v>4000</v>
      </c>
      <c r="C16" s="16"/>
      <c r="D16" s="29"/>
      <c r="G16" s="66"/>
    </row>
    <row r="17" spans="1:11" x14ac:dyDescent="0.25">
      <c r="A17" s="26" t="s">
        <v>27</v>
      </c>
      <c r="B17" s="95" t="s">
        <v>21</v>
      </c>
      <c r="C17" s="23"/>
      <c r="D17" s="24"/>
      <c r="G17" s="66"/>
    </row>
    <row r="18" spans="1:11" ht="27.6" customHeight="1" x14ac:dyDescent="0.25">
      <c r="A18" s="26" t="s">
        <v>28</v>
      </c>
      <c r="B18" s="71" t="s">
        <v>29</v>
      </c>
      <c r="C18" s="84" t="s">
        <v>30</v>
      </c>
      <c r="D18" s="60"/>
      <c r="G18" s="66"/>
    </row>
    <row r="19" spans="1:11" ht="22.35" customHeight="1" x14ac:dyDescent="0.3">
      <c r="A19" s="307" t="s">
        <v>31</v>
      </c>
      <c r="B19" s="308"/>
      <c r="C19" s="308"/>
      <c r="D19" s="308"/>
      <c r="F19" s="16"/>
      <c r="G19" s="66"/>
      <c r="H19" s="16"/>
      <c r="I19" s="16"/>
      <c r="J19" s="16"/>
      <c r="K19" s="16"/>
    </row>
    <row r="20" spans="1:11" x14ac:dyDescent="0.25">
      <c r="A20" s="26" t="s">
        <v>32</v>
      </c>
      <c r="B20" s="25"/>
      <c r="C20" s="25"/>
      <c r="D20" s="25"/>
      <c r="F20" s="16"/>
      <c r="G20" s="66"/>
      <c r="H20" s="16"/>
      <c r="I20" s="16"/>
      <c r="J20" s="16"/>
      <c r="K20" s="16"/>
    </row>
    <row r="21" spans="1:11" x14ac:dyDescent="0.25">
      <c r="A21" s="26" t="s">
        <v>33</v>
      </c>
      <c r="B21" s="25" t="s">
        <v>684</v>
      </c>
      <c r="C21" s="25" t="s">
        <v>685</v>
      </c>
      <c r="D21" s="25"/>
      <c r="F21" s="98"/>
      <c r="G21" s="66"/>
      <c r="H21" s="98"/>
      <c r="I21" s="16"/>
      <c r="J21" s="16"/>
      <c r="K21" s="16"/>
    </row>
    <row r="22" spans="1:11" x14ac:dyDescent="0.25">
      <c r="A22" s="26" t="s">
        <v>521</v>
      </c>
      <c r="B22" s="25"/>
      <c r="C22" s="25"/>
      <c r="D22" s="25"/>
      <c r="F22" s="98"/>
      <c r="G22" s="66"/>
      <c r="H22" s="98"/>
      <c r="I22" s="16"/>
      <c r="J22" s="16"/>
      <c r="K22" s="16"/>
    </row>
    <row r="23" spans="1:11" x14ac:dyDescent="0.25">
      <c r="A23" s="25" t="s">
        <v>37</v>
      </c>
      <c r="B23" s="25" t="s">
        <v>684</v>
      </c>
      <c r="C23" s="25" t="s">
        <v>685</v>
      </c>
      <c r="D23" s="25"/>
      <c r="F23" s="98"/>
      <c r="G23" s="66"/>
      <c r="H23" s="98"/>
      <c r="I23" s="16"/>
      <c r="J23" s="16"/>
      <c r="K23" s="16"/>
    </row>
    <row r="24" spans="1:11" x14ac:dyDescent="0.25">
      <c r="A24" s="25" t="s">
        <v>38</v>
      </c>
      <c r="B24" s="25" t="s">
        <v>637</v>
      </c>
      <c r="C24" s="25" t="s">
        <v>686</v>
      </c>
      <c r="D24" s="25"/>
      <c r="F24" s="98"/>
      <c r="H24" s="98"/>
      <c r="I24" s="16"/>
      <c r="J24" s="16"/>
      <c r="K24" s="16"/>
    </row>
    <row r="25" spans="1:11" x14ac:dyDescent="0.25">
      <c r="A25" s="25" t="s">
        <v>38</v>
      </c>
      <c r="B25" s="25" t="s">
        <v>687</v>
      </c>
      <c r="C25" s="25" t="s">
        <v>688</v>
      </c>
      <c r="D25" s="25"/>
      <c r="F25" s="16"/>
      <c r="G25" s="66"/>
      <c r="H25" s="16"/>
      <c r="I25" s="16"/>
      <c r="J25" s="16"/>
      <c r="K25" s="16"/>
    </row>
    <row r="26" spans="1:11" x14ac:dyDescent="0.25">
      <c r="A26" s="25"/>
      <c r="B26" s="25"/>
      <c r="C26" s="25"/>
      <c r="D26" s="25"/>
      <c r="G26" s="66"/>
    </row>
    <row r="27" spans="1:11" x14ac:dyDescent="0.25">
      <c r="A27" s="26" t="s">
        <v>522</v>
      </c>
      <c r="B27" s="25"/>
      <c r="C27" s="25"/>
      <c r="D27" s="25"/>
      <c r="G27" s="66"/>
    </row>
    <row r="28" spans="1:11" x14ac:dyDescent="0.25">
      <c r="A28" s="25"/>
      <c r="B28" s="25"/>
      <c r="C28" s="25"/>
      <c r="D28" s="25"/>
      <c r="G28" s="66"/>
    </row>
    <row r="29" spans="1:11" x14ac:dyDescent="0.25">
      <c r="A29" s="25"/>
      <c r="B29" s="25"/>
      <c r="C29" s="25"/>
      <c r="D29" s="25"/>
      <c r="G29" s="68"/>
    </row>
    <row r="30" spans="1:11" x14ac:dyDescent="0.25">
      <c r="A30" s="26" t="s">
        <v>47</v>
      </c>
      <c r="B30" s="68">
        <v>0</v>
      </c>
      <c r="C30" s="25"/>
      <c r="D30" s="25"/>
    </row>
    <row r="31" spans="1:11" x14ac:dyDescent="0.25">
      <c r="A31" s="26" t="s">
        <v>1884</v>
      </c>
      <c r="B31" s="68">
        <v>0</v>
      </c>
    </row>
    <row r="32" spans="1:11" x14ac:dyDescent="0.25">
      <c r="A32" s="26" t="s">
        <v>48</v>
      </c>
      <c r="B32" s="1">
        <v>16</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M35" s="16"/>
      <c r="N35" s="16"/>
      <c r="O35" s="16"/>
      <c r="P35" s="16"/>
      <c r="Q35" s="16"/>
      <c r="R35" s="16"/>
    </row>
    <row r="36" spans="1:18" ht="25.35" customHeight="1" x14ac:dyDescent="0.25">
      <c r="A36" s="37" t="s">
        <v>50</v>
      </c>
      <c r="B36" s="300" t="s">
        <v>689</v>
      </c>
      <c r="C36" s="301"/>
      <c r="D36" s="302"/>
      <c r="E36" s="16"/>
      <c r="F36" s="16"/>
      <c r="G36" s="16"/>
      <c r="H36" s="16"/>
      <c r="I36" s="16"/>
      <c r="J36" s="16"/>
      <c r="K36" s="16"/>
      <c r="L36" s="16"/>
      <c r="M36" s="16"/>
      <c r="N36" s="16"/>
      <c r="O36" s="16"/>
      <c r="P36" s="16"/>
      <c r="Q36" s="16"/>
      <c r="R36" s="16"/>
    </row>
    <row r="37" spans="1:18" x14ac:dyDescent="0.25">
      <c r="A37" s="35" t="s">
        <v>52</v>
      </c>
      <c r="B37" s="314">
        <v>10</v>
      </c>
      <c r="C37" s="301"/>
      <c r="D37" s="302"/>
      <c r="E37" s="16"/>
      <c r="F37" s="16"/>
      <c r="G37" s="16"/>
      <c r="H37" s="16"/>
      <c r="I37" s="16"/>
      <c r="J37" s="16"/>
      <c r="K37" s="16"/>
      <c r="L37" s="16"/>
      <c r="M37" s="16"/>
      <c r="N37" s="16"/>
      <c r="O37" s="16"/>
      <c r="P37" s="16"/>
      <c r="Q37" s="16"/>
      <c r="R37" s="16"/>
    </row>
    <row r="38" spans="1:18" x14ac:dyDescent="0.25">
      <c r="A38" s="35" t="s">
        <v>53</v>
      </c>
      <c r="B38" s="300">
        <v>2500</v>
      </c>
      <c r="C38" s="301"/>
      <c r="D38" s="302"/>
      <c r="E38" s="16"/>
      <c r="F38" s="16"/>
      <c r="G38" s="16"/>
      <c r="H38" s="16"/>
      <c r="I38" s="16"/>
      <c r="J38" s="16"/>
      <c r="K38" s="16"/>
      <c r="L38" s="16"/>
      <c r="M38" s="16"/>
      <c r="N38" s="16"/>
      <c r="O38" s="16"/>
      <c r="P38" s="16"/>
      <c r="Q38" s="16"/>
      <c r="R38" s="16"/>
    </row>
    <row r="39" spans="1:18" ht="25.5" customHeight="1" x14ac:dyDescent="0.25">
      <c r="A39" s="35" t="s">
        <v>524</v>
      </c>
      <c r="B39" s="300" t="s">
        <v>21</v>
      </c>
      <c r="C39" s="301"/>
      <c r="D39" s="302"/>
      <c r="E39" s="16"/>
      <c r="F39" s="16"/>
      <c r="G39" s="16"/>
      <c r="H39" s="16"/>
      <c r="I39" s="16"/>
      <c r="J39" s="16"/>
      <c r="K39" s="16"/>
      <c r="L39" s="16"/>
      <c r="M39" s="16"/>
      <c r="N39" s="16"/>
      <c r="O39" s="16"/>
      <c r="P39" s="16"/>
      <c r="Q39" s="16"/>
      <c r="R39" s="16"/>
    </row>
    <row r="40" spans="1:18" ht="25.5" x14ac:dyDescent="0.25">
      <c r="A40" s="35" t="s">
        <v>55</v>
      </c>
      <c r="B40" s="348" t="s">
        <v>158</v>
      </c>
      <c r="C40" s="301"/>
      <c r="D40" s="302"/>
      <c r="E40" s="16"/>
      <c r="F40" s="16"/>
      <c r="G40" s="16"/>
      <c r="H40" s="16"/>
      <c r="I40" s="16"/>
      <c r="J40" s="16"/>
      <c r="K40" s="16">
        <f>25*16</f>
        <v>400</v>
      </c>
      <c r="L40" s="16"/>
      <c r="M40" s="16"/>
      <c r="N40" s="16"/>
      <c r="O40" s="16"/>
      <c r="P40" s="16"/>
      <c r="Q40" s="16"/>
      <c r="R40" s="16"/>
    </row>
    <row r="41" spans="1:18" x14ac:dyDescent="0.25">
      <c r="A41" s="35" t="s">
        <v>56</v>
      </c>
      <c r="B41" s="244">
        <v>16</v>
      </c>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1.4028330899847361</v>
      </c>
      <c r="C59" s="1">
        <v>2.9791793762074752</v>
      </c>
      <c r="D59" s="1">
        <v>10.822060876020791</v>
      </c>
    </row>
    <row r="60" spans="1:4" ht="30" x14ac:dyDescent="0.25">
      <c r="A60" s="14" t="s">
        <v>75</v>
      </c>
      <c r="B60" s="1">
        <v>0</v>
      </c>
      <c r="C60" s="1">
        <v>0</v>
      </c>
      <c r="D60" s="1" t="e">
        <v>#DIV/0!</v>
      </c>
    </row>
    <row r="61" spans="1:4" x14ac:dyDescent="0.25">
      <c r="A61" s="13" t="s">
        <v>605</v>
      </c>
      <c r="B61" s="1"/>
      <c r="C61" s="1"/>
      <c r="D61" s="1"/>
    </row>
    <row r="62" spans="1:4" ht="32.1" customHeight="1" x14ac:dyDescent="0.25">
      <c r="A62" s="26" t="s">
        <v>77</v>
      </c>
      <c r="B62" s="1">
        <v>1.443774840227237E-2</v>
      </c>
      <c r="C62" s="1">
        <v>2.4316335908199E-2</v>
      </c>
      <c r="D62" s="1">
        <v>0.20670757241956919</v>
      </c>
    </row>
    <row r="63" spans="1:4" ht="32.1" customHeight="1" x14ac:dyDescent="0.25">
      <c r="A63" s="14" t="s">
        <v>78</v>
      </c>
      <c r="B63" s="1">
        <v>1.464925059666891E-2</v>
      </c>
      <c r="C63" s="1">
        <v>2.4922356295504301E-2</v>
      </c>
      <c r="D63" s="1">
        <v>0.26056919899013081</v>
      </c>
    </row>
    <row r="64" spans="1:4" ht="32.1" customHeight="1" x14ac:dyDescent="0.25">
      <c r="A64" s="14" t="s">
        <v>79</v>
      </c>
      <c r="B64" s="1">
        <v>-5.3066028604393644E-3</v>
      </c>
      <c r="C64" s="1">
        <v>-5.1929078503233162E-3</v>
      </c>
      <c r="D64" s="1">
        <v>-5.5284252753195233E-3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0.72091744682169101</v>
      </c>
      <c r="C67" s="1">
        <v>0.8538806055538275</v>
      </c>
      <c r="D67" s="1">
        <v>0.88731615234651295</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69.262877571866341</v>
      </c>
      <c r="C70" s="1">
        <v>41.124616956077631</v>
      </c>
      <c r="D70" s="1">
        <v>4.8377521359992954</v>
      </c>
    </row>
    <row r="71" spans="1:4" s="16" customFormat="1" ht="30" x14ac:dyDescent="0.25">
      <c r="A71" s="14" t="s">
        <v>86</v>
      </c>
      <c r="B71" s="1">
        <v>69.262877571866341</v>
      </c>
      <c r="C71" s="1">
        <v>41.124616956077631</v>
      </c>
      <c r="D71" s="1">
        <v>4.8377521359992954</v>
      </c>
    </row>
    <row r="72" spans="1:4" ht="15.95" customHeight="1" x14ac:dyDescent="0.25">
      <c r="A72" s="10" t="s">
        <v>87</v>
      </c>
      <c r="B72" s="25"/>
      <c r="C72" s="25"/>
      <c r="D72" s="25"/>
    </row>
    <row r="73" spans="1:4" ht="15.95" customHeight="1" x14ac:dyDescent="0.25">
      <c r="A73" s="43" t="s">
        <v>88</v>
      </c>
      <c r="B73" s="1">
        <f>B79/B37</f>
        <v>-258282</v>
      </c>
      <c r="C73" s="1">
        <f>C79/B37</f>
        <v>-263936.90000000002</v>
      </c>
      <c r="D73" s="1">
        <f>D79/B37</f>
        <v>-410713.7</v>
      </c>
    </row>
    <row r="74" spans="1:4" s="16" customFormat="1" x14ac:dyDescent="0.25">
      <c r="A74" s="43" t="s">
        <v>89</v>
      </c>
      <c r="B74" s="92">
        <f>B86/$B$37</f>
        <v>1370.6</v>
      </c>
      <c r="C74" s="92">
        <f>C86/$B$37</f>
        <v>1370.6</v>
      </c>
      <c r="D74" s="92">
        <f>D86/$B$37</f>
        <v>2270.6</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-2582820</v>
      </c>
      <c r="C79" s="2">
        <v>-2639369</v>
      </c>
      <c r="D79" s="2">
        <v>-4107137</v>
      </c>
    </row>
    <row r="80" spans="1:4" x14ac:dyDescent="0.25">
      <c r="A80" s="26" t="s">
        <v>93</v>
      </c>
      <c r="B80" s="2">
        <v>-720820</v>
      </c>
      <c r="C80" s="2">
        <v>-385663</v>
      </c>
      <c r="D80" s="2">
        <v>-462808</v>
      </c>
    </row>
    <row r="81" spans="1:4" x14ac:dyDescent="0.25">
      <c r="A81" s="26" t="s">
        <v>94</v>
      </c>
      <c r="B81" s="2">
        <v>0</v>
      </c>
      <c r="C81" s="2">
        <v>0</v>
      </c>
      <c r="D81" s="2">
        <v>0</v>
      </c>
    </row>
    <row r="82" spans="1:4" x14ac:dyDescent="0.25">
      <c r="A82" s="26" t="s">
        <v>95</v>
      </c>
      <c r="B82" s="25">
        <v>720820</v>
      </c>
      <c r="C82" s="25">
        <v>385663</v>
      </c>
      <c r="D82" s="25">
        <v>462808</v>
      </c>
    </row>
    <row r="83" spans="1:4" ht="15.95" customHeight="1" x14ac:dyDescent="0.25"/>
    <row r="84" spans="1:4" ht="15.75" x14ac:dyDescent="0.25">
      <c r="A84" s="11" t="s">
        <v>96</v>
      </c>
      <c r="B84" s="12">
        <v>2023</v>
      </c>
      <c r="C84" s="12">
        <v>2024</v>
      </c>
      <c r="D84" s="12">
        <v>2025</v>
      </c>
    </row>
    <row r="85" spans="1:4" x14ac:dyDescent="0.25">
      <c r="A85" s="26" t="s">
        <v>97</v>
      </c>
      <c r="B85" s="2">
        <v>949317</v>
      </c>
      <c r="C85" s="2">
        <v>563654</v>
      </c>
      <c r="D85" s="2">
        <v>109846</v>
      </c>
    </row>
    <row r="86" spans="1:4" x14ac:dyDescent="0.25">
      <c r="A86" s="26" t="s">
        <v>98</v>
      </c>
      <c r="B86" s="2">
        <v>13706</v>
      </c>
      <c r="C86" s="2">
        <v>13706</v>
      </c>
      <c r="D86" s="2">
        <v>22706</v>
      </c>
    </row>
    <row r="87" spans="1:4" x14ac:dyDescent="0.25">
      <c r="A87" s="26" t="s">
        <v>99</v>
      </c>
      <c r="B87" s="2">
        <v>935611</v>
      </c>
      <c r="C87" s="2">
        <v>549948</v>
      </c>
      <c r="D87" s="2">
        <v>87140</v>
      </c>
    </row>
    <row r="88" spans="1:4" x14ac:dyDescent="0.25">
      <c r="A88" s="26" t="s">
        <v>100</v>
      </c>
      <c r="B88" s="2">
        <v>949317</v>
      </c>
      <c r="C88" s="2">
        <v>563654</v>
      </c>
      <c r="D88" s="2">
        <v>109846</v>
      </c>
    </row>
    <row r="89" spans="1:4" x14ac:dyDescent="0.25">
      <c r="A89" s="26" t="s">
        <v>101</v>
      </c>
      <c r="B89" s="2">
        <v>935611</v>
      </c>
      <c r="C89" s="2">
        <v>549948</v>
      </c>
      <c r="D89" s="2">
        <v>87140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 t="s">
        <v>103</v>
      </c>
      <c r="B94" s="42">
        <v>2023</v>
      </c>
      <c r="C94" s="42">
        <v>2024</v>
      </c>
      <c r="D94" s="42">
        <v>2025</v>
      </c>
    </row>
    <row r="95" spans="1:4" x14ac:dyDescent="0.25">
      <c r="A95" s="41" t="s">
        <v>104</v>
      </c>
      <c r="B95" s="2">
        <v>13706</v>
      </c>
      <c r="C95" s="2">
        <v>13706</v>
      </c>
      <c r="D95" s="2">
        <v>22706</v>
      </c>
    </row>
    <row r="96" spans="1:4" x14ac:dyDescent="0.25">
      <c r="A96" s="41" t="s">
        <v>105</v>
      </c>
      <c r="B96" s="2">
        <v>-2582820</v>
      </c>
      <c r="C96" s="2">
        <v>-2639369</v>
      </c>
      <c r="D96" s="2">
        <v>-4107137</v>
      </c>
    </row>
    <row r="97" spans="1:4" x14ac:dyDescent="0.25">
      <c r="A97" s="41" t="s">
        <v>106</v>
      </c>
      <c r="B97" s="33">
        <v>-5.3066028604393644E-3</v>
      </c>
      <c r="C97" s="33">
        <v>-5.1929078503233162E-3</v>
      </c>
      <c r="D97" s="33">
        <v>-5.5284252753195233E-3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13706</v>
      </c>
      <c r="C118" s="2">
        <v>13706</v>
      </c>
      <c r="D118" s="2">
        <v>22706</v>
      </c>
    </row>
    <row r="119" spans="1:4" x14ac:dyDescent="0.25">
      <c r="A119" s="26" t="s">
        <v>108</v>
      </c>
      <c r="B119" s="2">
        <v>1862000</v>
      </c>
      <c r="C119" s="2">
        <v>2253706</v>
      </c>
      <c r="D119" s="2">
        <v>3644329</v>
      </c>
    </row>
    <row r="136" spans="1:4" x14ac:dyDescent="0.25">
      <c r="A136" s="3" t="s">
        <v>109</v>
      </c>
    </row>
    <row r="138" spans="1:4" x14ac:dyDescent="0.25">
      <c r="A138" s="25"/>
      <c r="B138" s="12">
        <v>2023</v>
      </c>
      <c r="C138" s="12">
        <v>2024</v>
      </c>
      <c r="D138" s="12">
        <v>2025</v>
      </c>
    </row>
    <row r="139" spans="1:4" ht="32.1" customHeight="1" x14ac:dyDescent="0.25">
      <c r="A139" s="26" t="s">
        <v>77</v>
      </c>
      <c r="B139" s="1">
        <v>1.443774840227237E-2</v>
      </c>
      <c r="C139" s="1">
        <v>2.4316335908199E-2</v>
      </c>
      <c r="D139" s="1">
        <v>0.20670757241956919</v>
      </c>
    </row>
    <row r="140" spans="1:4" ht="30" x14ac:dyDescent="0.25">
      <c r="A140" s="14" t="s">
        <v>78</v>
      </c>
      <c r="B140" s="1">
        <v>1.464925059666891E-2</v>
      </c>
      <c r="C140" s="1">
        <v>2.4922356295504301E-2</v>
      </c>
      <c r="D140" s="1">
        <v>0.26056919899013081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69.262877571866341</v>
      </c>
      <c r="C185" s="1">
        <v>41.124616956077631</v>
      </c>
      <c r="D185" s="1">
        <v>4.8377521359992954</v>
      </c>
    </row>
    <row r="186" spans="1:4" ht="30" x14ac:dyDescent="0.25">
      <c r="A186" s="14" t="s">
        <v>86</v>
      </c>
      <c r="B186" s="1">
        <v>69.262877571866341</v>
      </c>
      <c r="C186" s="1">
        <v>41.124616956077631</v>
      </c>
      <c r="D186" s="1">
        <v>4.8377521359992954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11" t="s">
        <v>690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6">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B39:D39"/>
    <mergeCell ref="A42:D42"/>
    <mergeCell ref="B210:D210"/>
    <mergeCell ref="A203:D203"/>
    <mergeCell ref="B211:D211"/>
    <mergeCell ref="A19:D19"/>
  </mergeCells>
  <hyperlinks>
    <hyperlink ref="B211" r:id="rId1" xr:uid="{00000000-0004-0000-1600-000000000000}"/>
  </hyperlinks>
  <pageMargins left="0.75" right="0.75" top="1" bottom="1" header="0.5" footer="0.5"/>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18"/>
  <sheetViews>
    <sheetView topLeftCell="A80"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5603749</v>
      </c>
      <c r="C2" s="8"/>
      <c r="D2" s="9"/>
    </row>
    <row r="3" spans="1:4" x14ac:dyDescent="0.25">
      <c r="A3" s="26" t="s">
        <v>2</v>
      </c>
      <c r="B3" s="34">
        <v>4028002128574</v>
      </c>
      <c r="C3" s="23"/>
      <c r="D3" s="24"/>
    </row>
    <row r="4" spans="1:4" ht="31.35" customHeight="1" x14ac:dyDescent="0.25">
      <c r="A4" s="26" t="s">
        <v>3</v>
      </c>
      <c r="B4" s="324" t="s">
        <v>159</v>
      </c>
      <c r="C4" s="305"/>
      <c r="D4" s="306"/>
    </row>
    <row r="5" spans="1:4" x14ac:dyDescent="0.25">
      <c r="A5" s="26" t="s">
        <v>5</v>
      </c>
      <c r="B5" s="4" t="s">
        <v>691</v>
      </c>
      <c r="C5" s="23" t="s">
        <v>692</v>
      </c>
      <c r="D5" s="24" t="s">
        <v>527</v>
      </c>
    </row>
    <row r="6" spans="1:4" x14ac:dyDescent="0.25">
      <c r="A6" s="26" t="s">
        <v>9</v>
      </c>
      <c r="B6" s="32"/>
      <c r="C6" s="16"/>
      <c r="D6" s="29"/>
    </row>
    <row r="7" spans="1:4" x14ac:dyDescent="0.25">
      <c r="A7" s="26" t="s">
        <v>10</v>
      </c>
      <c r="B7" s="32"/>
      <c r="C7" s="16"/>
      <c r="D7" s="29"/>
    </row>
    <row r="8" spans="1:4" x14ac:dyDescent="0.25">
      <c r="A8" s="26" t="s">
        <v>11</v>
      </c>
      <c r="B8" s="4" t="s">
        <v>693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21</v>
      </c>
      <c r="C13" s="23"/>
      <c r="D13" s="24"/>
    </row>
    <row r="14" spans="1:4" x14ac:dyDescent="0.25">
      <c r="A14" s="26" t="s">
        <v>22</v>
      </c>
      <c r="B14" s="4" t="s">
        <v>694</v>
      </c>
      <c r="C14" s="23"/>
      <c r="D14" s="24"/>
    </row>
    <row r="15" spans="1:4" x14ac:dyDescent="0.25">
      <c r="A15" s="26" t="s">
        <v>24</v>
      </c>
      <c r="B15" s="4" t="s">
        <v>160</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695</v>
      </c>
      <c r="C21" s="25" t="s">
        <v>696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9.3155431597142293</v>
      </c>
      <c r="C53" s="1">
        <v>9.0238481020777712</v>
      </c>
      <c r="D53" s="1">
        <v>-6.8</v>
      </c>
    </row>
    <row r="54" spans="1:4" x14ac:dyDescent="0.25">
      <c r="A54" s="26" t="s">
        <v>69</v>
      </c>
      <c r="B54" s="1">
        <v>-20.373027188568859</v>
      </c>
      <c r="C54" s="1">
        <v>-10.06198883307572</v>
      </c>
      <c r="D54" s="1">
        <v>-22.89697048860539</v>
      </c>
    </row>
    <row r="55" spans="1:4" x14ac:dyDescent="0.25">
      <c r="A55" s="26" t="s">
        <v>70</v>
      </c>
      <c r="B55" s="1">
        <v>7.9112380779349341</v>
      </c>
      <c r="C55" s="1">
        <v>30.955078955740191</v>
      </c>
      <c r="D55" s="1">
        <v>-33.340000000000003</v>
      </c>
    </row>
    <row r="56" spans="1:4" x14ac:dyDescent="0.25">
      <c r="A56" s="26" t="s">
        <v>71</v>
      </c>
      <c r="B56" s="1">
        <v>9.3398732548538774</v>
      </c>
      <c r="C56" s="1">
        <v>53.246081765758021</v>
      </c>
      <c r="D56" s="1">
        <v>-107.54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1.1042059563574369</v>
      </c>
      <c r="C59" s="1">
        <v>1.9582360022845879</v>
      </c>
      <c r="D59" s="1">
        <v>4.8792095743291526</v>
      </c>
    </row>
    <row r="60" spans="1:4" ht="30" x14ac:dyDescent="0.25">
      <c r="A60" s="14" t="s">
        <v>75</v>
      </c>
      <c r="B60" s="1">
        <v>1.954742655608092</v>
      </c>
      <c r="C60" s="1">
        <v>2.098874346147618</v>
      </c>
      <c r="D60" s="1">
        <v>13.55507770977866</v>
      </c>
    </row>
    <row r="61" spans="1:4" x14ac:dyDescent="0.25">
      <c r="A61" s="13" t="s">
        <v>76</v>
      </c>
      <c r="B61" s="1"/>
      <c r="C61" s="1"/>
      <c r="D61" s="1"/>
    </row>
    <row r="62" spans="1:4" ht="32.1" customHeight="1" x14ac:dyDescent="0.25">
      <c r="A62" s="26" t="s">
        <v>77</v>
      </c>
      <c r="B62" s="1">
        <v>0.152817413399607</v>
      </c>
      <c r="C62" s="1">
        <v>0.41776833577951189</v>
      </c>
      <c r="D62" s="1">
        <v>0.68993220623238238</v>
      </c>
    </row>
    <row r="63" spans="1:4" ht="32.1" customHeight="1" x14ac:dyDescent="0.25">
      <c r="A63" s="14" t="s">
        <v>78</v>
      </c>
      <c r="B63" s="1">
        <v>0.18041364173678159</v>
      </c>
      <c r="C63" s="1">
        <v>0.71860669448997183</v>
      </c>
      <c r="D63" s="1">
        <v>2.225101155618427</v>
      </c>
    </row>
    <row r="64" spans="1:4" ht="32.1" customHeight="1" x14ac:dyDescent="0.25">
      <c r="A64" s="14" t="s">
        <v>79</v>
      </c>
      <c r="B64" s="1">
        <v>-1.006835423167497</v>
      </c>
      <c r="C64" s="1">
        <v>-1.2103516017267439</v>
      </c>
      <c r="D64" s="1">
        <v>-0.61414358703115823</v>
      </c>
    </row>
    <row r="65" spans="1:4" ht="30" x14ac:dyDescent="0.25">
      <c r="A65" s="14" t="s">
        <v>80</v>
      </c>
      <c r="B65" s="1">
        <v>-7.3443941733138924</v>
      </c>
      <c r="C65" s="1">
        <v>-2.7696044319832449</v>
      </c>
      <c r="D65" s="1">
        <v>-51.061983684873162</v>
      </c>
    </row>
    <row r="66" spans="1:4" x14ac:dyDescent="0.25">
      <c r="A66" s="13" t="s">
        <v>81</v>
      </c>
      <c r="B66" s="1"/>
      <c r="C66" s="1"/>
      <c r="D66" s="1"/>
    </row>
    <row r="67" spans="1:4" ht="32.1" customHeight="1" x14ac:dyDescent="0.25">
      <c r="A67" s="26" t="s">
        <v>82</v>
      </c>
      <c r="B67" s="1">
        <v>1.1090140585009489</v>
      </c>
      <c r="C67" s="1">
        <v>1.123849708671784</v>
      </c>
      <c r="D67" s="1">
        <v>0.95158352078562858</v>
      </c>
    </row>
    <row r="68" spans="1:4" ht="30" x14ac:dyDescent="0.25">
      <c r="A68" s="14" t="s">
        <v>83</v>
      </c>
      <c r="B68" s="1">
        <v>7.9516539440203557E-4</v>
      </c>
      <c r="C68" s="1">
        <v>7.8055152067921041E-3</v>
      </c>
      <c r="D68" s="1">
        <v>1.2597835212551801E-2</v>
      </c>
    </row>
    <row r="69" spans="1:4" ht="32.1" customHeight="1" x14ac:dyDescent="0.25">
      <c r="A69" s="13" t="s">
        <v>84</v>
      </c>
      <c r="B69" s="1"/>
      <c r="C69" s="1"/>
      <c r="D69" s="1"/>
    </row>
    <row r="70" spans="1:4" ht="32.1" customHeight="1" x14ac:dyDescent="0.25">
      <c r="A70" s="14" t="s">
        <v>85</v>
      </c>
      <c r="B70" s="1">
        <v>5.897713258637431</v>
      </c>
      <c r="C70" s="1">
        <v>1.623947322367</v>
      </c>
      <c r="D70" s="1">
        <v>0.7641567465200545</v>
      </c>
    </row>
    <row r="71" spans="1:4" s="16" customFormat="1" ht="30" x14ac:dyDescent="0.25">
      <c r="A71" s="14" t="s">
        <v>86</v>
      </c>
      <c r="B71" s="1">
        <v>5.897713258637431</v>
      </c>
      <c r="C71" s="1">
        <v>1.623947322367</v>
      </c>
      <c r="D71" s="1">
        <v>0.7641567465200545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20174508</v>
      </c>
      <c r="C78" s="2">
        <v>24445048</v>
      </c>
      <c r="D78" s="2">
        <v>25861299</v>
      </c>
    </row>
    <row r="79" spans="1:4" x14ac:dyDescent="0.25">
      <c r="A79" s="26" t="s">
        <v>92</v>
      </c>
      <c r="B79" s="2">
        <v>-4110158</v>
      </c>
      <c r="C79" s="2">
        <v>-2459658</v>
      </c>
      <c r="D79" s="2">
        <v>-5921454</v>
      </c>
    </row>
    <row r="80" spans="1:4" x14ac:dyDescent="0.25">
      <c r="A80" s="26" t="s">
        <v>93</v>
      </c>
      <c r="B80" s="2">
        <v>2088183</v>
      </c>
      <c r="C80" s="2">
        <v>2450982</v>
      </c>
      <c r="D80" s="2">
        <v>-1757564</v>
      </c>
    </row>
    <row r="81" spans="1:4" x14ac:dyDescent="0.25">
      <c r="A81" s="26" t="s">
        <v>94</v>
      </c>
      <c r="B81" s="2">
        <v>1879365</v>
      </c>
      <c r="C81" s="2">
        <v>2205884</v>
      </c>
      <c r="D81" s="2">
        <v>0</v>
      </c>
    </row>
    <row r="82" spans="1:4" x14ac:dyDescent="0.25">
      <c r="A82" s="26" t="s">
        <v>95</v>
      </c>
      <c r="B82" s="25">
        <v>0</v>
      </c>
      <c r="C82" s="25">
        <v>0</v>
      </c>
      <c r="D82" s="25">
        <v>1757564</v>
      </c>
    </row>
    <row r="83" spans="1:4" ht="15.95" customHeight="1" x14ac:dyDescent="0.25"/>
    <row r="84" spans="1:4" ht="15.75" x14ac:dyDescent="0.25">
      <c r="A84" s="11" t="s">
        <v>96</v>
      </c>
      <c r="B84" s="12">
        <v>2023</v>
      </c>
      <c r="C84" s="12">
        <v>2024</v>
      </c>
      <c r="D84" s="12">
        <v>2025</v>
      </c>
    </row>
    <row r="85" spans="1:4" x14ac:dyDescent="0.25">
      <c r="A85" s="26" t="s">
        <v>97</v>
      </c>
      <c r="B85" s="2">
        <v>23755637</v>
      </c>
      <c r="C85" s="2">
        <v>7126081</v>
      </c>
      <c r="D85" s="2">
        <v>5270986</v>
      </c>
    </row>
    <row r="86" spans="1:4" x14ac:dyDescent="0.25">
      <c r="A86" s="26" t="s">
        <v>98</v>
      </c>
      <c r="B86" s="2">
        <v>3630275</v>
      </c>
      <c r="C86" s="2">
        <v>2977051</v>
      </c>
      <c r="D86" s="2">
        <v>3636623</v>
      </c>
    </row>
    <row r="87" spans="1:4" x14ac:dyDescent="0.25">
      <c r="A87" s="26" t="s">
        <v>99</v>
      </c>
      <c r="B87" s="2">
        <v>20121954</v>
      </c>
      <c r="C87" s="2">
        <v>4142810</v>
      </c>
      <c r="D87" s="2">
        <v>1634363</v>
      </c>
    </row>
    <row r="88" spans="1:4" x14ac:dyDescent="0.25">
      <c r="A88" s="26" t="s">
        <v>100</v>
      </c>
      <c r="B88" s="2">
        <v>23755637</v>
      </c>
      <c r="C88" s="2">
        <v>7126081</v>
      </c>
      <c r="D88" s="2">
        <v>5270986</v>
      </c>
    </row>
    <row r="89" spans="1:4" x14ac:dyDescent="0.25">
      <c r="A89" s="26" t="s">
        <v>101</v>
      </c>
      <c r="B89" s="2">
        <v>20125362</v>
      </c>
      <c r="C89" s="2">
        <v>4149030</v>
      </c>
      <c r="D89" s="2">
        <v>1634363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3630275</v>
      </c>
      <c r="C95" s="2">
        <v>2977051</v>
      </c>
      <c r="D95" s="2">
        <v>3636623</v>
      </c>
    </row>
    <row r="96" spans="1:4" x14ac:dyDescent="0.25">
      <c r="A96" s="41" t="s">
        <v>105</v>
      </c>
      <c r="B96" s="2">
        <v>-3605629</v>
      </c>
      <c r="C96" s="2">
        <v>-2459658</v>
      </c>
      <c r="D96" s="2">
        <v>-5921454</v>
      </c>
    </row>
    <row r="97" spans="1:4" x14ac:dyDescent="0.25">
      <c r="A97" s="41" t="s">
        <v>106</v>
      </c>
      <c r="B97" s="33">
        <v>-1.006835423167497</v>
      </c>
      <c r="C97" s="33">
        <v>-1.2103516017267439</v>
      </c>
      <c r="D97" s="33">
        <v>-0.61414358703115823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3630275</v>
      </c>
      <c r="C118" s="2">
        <v>2977051</v>
      </c>
      <c r="D118" s="2">
        <v>3636623</v>
      </c>
    </row>
    <row r="119" spans="1:4" x14ac:dyDescent="0.25">
      <c r="A119" s="26" t="s">
        <v>108</v>
      </c>
      <c r="B119" s="2">
        <v>26932036</v>
      </c>
      <c r="C119" s="2">
        <v>30236846</v>
      </c>
      <c r="D119" s="2">
        <v>30243944</v>
      </c>
    </row>
    <row r="136" spans="1:4" x14ac:dyDescent="0.25">
      <c r="A136" s="3" t="s">
        <v>109</v>
      </c>
    </row>
    <row r="138" spans="1:4" x14ac:dyDescent="0.25">
      <c r="A138" s="25"/>
      <c r="B138" s="12">
        <v>2023</v>
      </c>
      <c r="C138" s="12">
        <v>2024</v>
      </c>
      <c r="D138" s="12">
        <v>2025</v>
      </c>
    </row>
    <row r="139" spans="1:4" ht="32.1" customHeight="1" x14ac:dyDescent="0.25">
      <c r="A139" s="26" t="s">
        <v>77</v>
      </c>
      <c r="B139" s="1">
        <v>0.152817413399607</v>
      </c>
      <c r="C139" s="1">
        <v>0.41776833577951189</v>
      </c>
      <c r="D139" s="1">
        <v>0.68993220623238238</v>
      </c>
    </row>
    <row r="140" spans="1:4" ht="30" x14ac:dyDescent="0.25">
      <c r="A140" s="14" t="s">
        <v>78</v>
      </c>
      <c r="B140" s="1">
        <v>0.18041364173678159</v>
      </c>
      <c r="C140" s="1">
        <v>0.71860669448997183</v>
      </c>
      <c r="D140" s="1">
        <v>2.225101155618427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9.3155431597142293</v>
      </c>
      <c r="C161" s="1">
        <v>9.0238481020777712</v>
      </c>
      <c r="D161" s="1">
        <v>-6.8</v>
      </c>
    </row>
    <row r="162" spans="1:4" x14ac:dyDescent="0.25">
      <c r="A162" s="26" t="s">
        <v>69</v>
      </c>
      <c r="B162" s="1">
        <v>-20.373027188568859</v>
      </c>
      <c r="C162" s="1">
        <v>-10.06198883307572</v>
      </c>
      <c r="D162" s="1">
        <v>-22.89697048860539</v>
      </c>
    </row>
    <row r="163" spans="1:4" x14ac:dyDescent="0.25">
      <c r="A163" s="26" t="s">
        <v>70</v>
      </c>
      <c r="B163" s="1">
        <v>7.9112380779349341</v>
      </c>
      <c r="C163" s="1">
        <v>30.955078955740191</v>
      </c>
      <c r="D163" s="1">
        <v>-33.340000000000003</v>
      </c>
    </row>
    <row r="164" spans="1:4" x14ac:dyDescent="0.25">
      <c r="A164" s="26" t="s">
        <v>71</v>
      </c>
      <c r="B164" s="1">
        <v>9.3398732548538774</v>
      </c>
      <c r="C164" s="1">
        <v>53.246081765758021</v>
      </c>
      <c r="D164" s="1">
        <v>-107.54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5.897713258637431</v>
      </c>
      <c r="C185" s="1">
        <v>1.623947322367</v>
      </c>
      <c r="D185" s="1">
        <v>0.7641567465200545</v>
      </c>
    </row>
    <row r="186" spans="1:4" ht="30" x14ac:dyDescent="0.25">
      <c r="A186" s="14" t="s">
        <v>86</v>
      </c>
      <c r="B186" s="1">
        <v>5.897713258637431</v>
      </c>
      <c r="C186" s="1">
        <v>1.623947322367</v>
      </c>
      <c r="D186" s="1">
        <v>0.7641567465200545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697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700-000000000000}"/>
  </hyperlinks>
  <pageMargins left="0.75" right="0.75" top="1" bottom="1" header="0.5" footer="0.5"/>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18"/>
  <sheetViews>
    <sheetView topLeftCell="A178"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7655738</v>
      </c>
      <c r="C2" s="8"/>
      <c r="D2" s="9"/>
    </row>
    <row r="3" spans="1:4" x14ac:dyDescent="0.25">
      <c r="A3" s="26" t="s">
        <v>2</v>
      </c>
      <c r="B3" s="34">
        <v>4028023550004</v>
      </c>
      <c r="C3" s="23"/>
      <c r="D3" s="24"/>
    </row>
    <row r="4" spans="1:4" ht="65.45" customHeight="1" x14ac:dyDescent="0.25">
      <c r="A4" s="26" t="s">
        <v>3</v>
      </c>
      <c r="B4" s="324" t="s">
        <v>698</v>
      </c>
      <c r="C4" s="305"/>
      <c r="D4" s="306"/>
    </row>
    <row r="5" spans="1:4" x14ac:dyDescent="0.25">
      <c r="A5" s="26" t="s">
        <v>5</v>
      </c>
      <c r="B5" s="4" t="s">
        <v>699</v>
      </c>
      <c r="C5" s="23" t="s">
        <v>700</v>
      </c>
      <c r="D5" s="24" t="s">
        <v>701</v>
      </c>
    </row>
    <row r="6" spans="1:4" x14ac:dyDescent="0.25">
      <c r="A6" s="26" t="s">
        <v>9</v>
      </c>
      <c r="B6" s="32"/>
      <c r="C6" s="16"/>
      <c r="D6" s="29"/>
    </row>
    <row r="7" spans="1:4" x14ac:dyDescent="0.25">
      <c r="A7" s="26" t="s">
        <v>10</v>
      </c>
      <c r="B7" s="67">
        <v>44958.489583333343</v>
      </c>
      <c r="C7" s="16"/>
      <c r="D7" s="29"/>
    </row>
    <row r="8" spans="1:4" x14ac:dyDescent="0.25">
      <c r="A8" s="26" t="s">
        <v>11</v>
      </c>
      <c r="B8" s="4" t="s">
        <v>702</v>
      </c>
      <c r="C8" s="23"/>
      <c r="D8" s="24"/>
    </row>
    <row r="9" spans="1:4" x14ac:dyDescent="0.25">
      <c r="A9" s="26" t="s">
        <v>13</v>
      </c>
      <c r="B9" s="4" t="s">
        <v>14</v>
      </c>
      <c r="C9" s="23"/>
      <c r="D9" s="24"/>
    </row>
    <row r="10" spans="1:4" x14ac:dyDescent="0.25">
      <c r="A10" s="26" t="s">
        <v>15</v>
      </c>
      <c r="B10" s="4" t="s">
        <v>703</v>
      </c>
      <c r="C10" s="23"/>
      <c r="D10" s="24"/>
    </row>
    <row r="11" spans="1:4" x14ac:dyDescent="0.25">
      <c r="A11" s="26" t="s">
        <v>17</v>
      </c>
      <c r="B11" s="4" t="s">
        <v>704</v>
      </c>
      <c r="C11" s="23"/>
      <c r="D11" s="24"/>
    </row>
    <row r="12" spans="1:4" x14ac:dyDescent="0.25">
      <c r="A12" s="26" t="s">
        <v>19</v>
      </c>
      <c r="B12" s="47">
        <v>388888</v>
      </c>
      <c r="C12" s="16"/>
      <c r="D12" s="29"/>
    </row>
    <row r="13" spans="1:4" x14ac:dyDescent="0.25">
      <c r="A13" s="26" t="s">
        <v>20</v>
      </c>
      <c r="B13" s="4" t="s">
        <v>21</v>
      </c>
      <c r="C13" s="23"/>
      <c r="D13" s="24"/>
    </row>
    <row r="14" spans="1:4" x14ac:dyDescent="0.25">
      <c r="A14" s="26" t="s">
        <v>22</v>
      </c>
      <c r="B14" s="178" t="s">
        <v>705</v>
      </c>
      <c r="C14" s="23"/>
      <c r="D14" s="24"/>
    </row>
    <row r="15" spans="1:4" ht="19.350000000000001" customHeight="1" x14ac:dyDescent="0.25">
      <c r="A15" s="26" t="s">
        <v>24</v>
      </c>
      <c r="B15" s="359" t="s">
        <v>162</v>
      </c>
      <c r="C15" s="301"/>
      <c r="D15" s="302"/>
    </row>
    <row r="16" spans="1:4" x14ac:dyDescent="0.25">
      <c r="A16" s="26" t="s">
        <v>26</v>
      </c>
      <c r="B16" s="47">
        <v>38888</v>
      </c>
      <c r="C16" s="16"/>
      <c r="D16" s="29"/>
    </row>
    <row r="17" spans="1:4" x14ac:dyDescent="0.25">
      <c r="A17" s="26" t="s">
        <v>27</v>
      </c>
      <c r="B17" s="4" t="s">
        <v>21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706</v>
      </c>
      <c r="C21" s="25" t="s">
        <v>707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v>-10.72</v>
      </c>
      <c r="D53" s="1">
        <v>-4.8099999999999996</v>
      </c>
    </row>
    <row r="54" spans="1:4" x14ac:dyDescent="0.25">
      <c r="A54" s="26" t="s">
        <v>69</v>
      </c>
      <c r="B54" s="1" t="e">
        <v>#DIV/0!</v>
      </c>
      <c r="C54" s="1">
        <v>-8.2634711575061974</v>
      </c>
      <c r="D54" s="1">
        <v>-15.679695092720831</v>
      </c>
    </row>
    <row r="55" spans="1:4" x14ac:dyDescent="0.25">
      <c r="A55" s="26" t="s">
        <v>70</v>
      </c>
      <c r="B55" s="1">
        <v>-342005.26</v>
      </c>
      <c r="C55" s="1">
        <v>-11.2</v>
      </c>
      <c r="D55" s="1">
        <v>-4.22</v>
      </c>
    </row>
    <row r="56" spans="1:4" x14ac:dyDescent="0.25">
      <c r="A56" s="26" t="s">
        <v>71</v>
      </c>
      <c r="B56" s="1">
        <v>289.05</v>
      </c>
      <c r="C56" s="1">
        <v>-277.76</v>
      </c>
      <c r="D56" s="1">
        <v>167.13</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2.090021263387364</v>
      </c>
      <c r="D59" s="1">
        <v>1.1133310534446981</v>
      </c>
    </row>
    <row r="60" spans="1:4" ht="30" x14ac:dyDescent="0.25">
      <c r="A60" s="14" t="s">
        <v>75</v>
      </c>
      <c r="B60" s="1" t="e">
        <v>#DIV/0!</v>
      </c>
      <c r="C60" s="1">
        <v>2.524862981594044</v>
      </c>
      <c r="D60" s="1">
        <v>1.4245671044134809</v>
      </c>
    </row>
    <row r="61" spans="1:4" x14ac:dyDescent="0.25">
      <c r="A61" s="13" t="s">
        <v>76</v>
      </c>
      <c r="B61" s="1"/>
      <c r="C61" s="1"/>
      <c r="D61" s="1"/>
    </row>
    <row r="62" spans="1:4" ht="32.1" customHeight="1" x14ac:dyDescent="0.25">
      <c r="A62" s="26" t="s">
        <v>77</v>
      </c>
      <c r="B62" s="1">
        <v>1184.2105263157889</v>
      </c>
      <c r="C62" s="1">
        <v>0.90724782322440134</v>
      </c>
      <c r="D62" s="1">
        <v>0.97667783566441546</v>
      </c>
    </row>
    <row r="63" spans="1:4" ht="32.1" customHeight="1" x14ac:dyDescent="0.25">
      <c r="A63" s="14" t="s">
        <v>78</v>
      </c>
      <c r="B63" s="1">
        <v>-1.0008451581335349</v>
      </c>
      <c r="C63" s="1">
        <v>22.495656653537491</v>
      </c>
      <c r="D63" s="1">
        <v>-84.084010503005274</v>
      </c>
    </row>
    <row r="64" spans="1:4" ht="32.1" customHeight="1" x14ac:dyDescent="0.25">
      <c r="A64" s="14" t="s">
        <v>79</v>
      </c>
      <c r="B64" s="1">
        <v>-0.34625505917114241</v>
      </c>
      <c r="C64" s="1">
        <v>-12.50460777672693</v>
      </c>
      <c r="D64" s="1">
        <v>-8.92021452818123</v>
      </c>
    </row>
    <row r="65" spans="1:4" ht="30" x14ac:dyDescent="0.25">
      <c r="A65" s="14" t="s">
        <v>80</v>
      </c>
      <c r="B65" s="1" t="e">
        <v>#DIV/0!</v>
      </c>
      <c r="C65" s="1" t="e">
        <v>#DIV/0!</v>
      </c>
      <c r="D65" s="1">
        <v>-23.057568849365861</v>
      </c>
    </row>
    <row r="66" spans="1:4" x14ac:dyDescent="0.25">
      <c r="A66" s="13" t="s">
        <v>81</v>
      </c>
      <c r="B66" s="1"/>
      <c r="C66" s="1"/>
      <c r="D66" s="1"/>
    </row>
    <row r="67" spans="1:4" ht="32.1" customHeight="1" x14ac:dyDescent="0.25">
      <c r="A67" s="26" t="s">
        <v>82</v>
      </c>
      <c r="B67" s="1">
        <v>0</v>
      </c>
      <c r="C67" s="1">
        <v>0.92385016827838529</v>
      </c>
      <c r="D67" s="1">
        <v>0.96572486107035815</v>
      </c>
    </row>
    <row r="68" spans="1:4" ht="30" x14ac:dyDescent="0.25">
      <c r="A68" s="14" t="s">
        <v>83</v>
      </c>
      <c r="B68" s="1" t="e">
        <v>#DIV/0!</v>
      </c>
      <c r="C68" s="1">
        <v>0</v>
      </c>
      <c r="D68" s="1">
        <v>0</v>
      </c>
    </row>
    <row r="69" spans="1:4" ht="32.1" customHeight="1" x14ac:dyDescent="0.25">
      <c r="A69" s="13" t="s">
        <v>84</v>
      </c>
      <c r="B69" s="1"/>
      <c r="C69" s="1"/>
      <c r="D69" s="1"/>
    </row>
    <row r="70" spans="1:4" ht="32.1" customHeight="1" x14ac:dyDescent="0.25">
      <c r="A70" s="14" t="s">
        <v>85</v>
      </c>
      <c r="B70" s="1">
        <v>8.4444444444444443E-4</v>
      </c>
      <c r="C70" s="1">
        <v>0.96578954449098875</v>
      </c>
      <c r="D70" s="1">
        <v>0.86302974247278419</v>
      </c>
    </row>
    <row r="71" spans="1:4" s="16" customFormat="1" ht="30" x14ac:dyDescent="0.25">
      <c r="A71" s="14" t="s">
        <v>86</v>
      </c>
      <c r="B71" s="1">
        <v>8.4444444444444443E-4</v>
      </c>
      <c r="C71" s="1">
        <v>0.96578954449098875</v>
      </c>
      <c r="D71" s="1">
        <v>0.86302974247278419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160974326</v>
      </c>
      <c r="D78" s="2">
        <v>178164064</v>
      </c>
    </row>
    <row r="79" spans="1:4" x14ac:dyDescent="0.25">
      <c r="A79" s="26" t="s">
        <v>92</v>
      </c>
      <c r="B79" s="2">
        <v>-519848</v>
      </c>
      <c r="C79" s="2">
        <v>-13302067</v>
      </c>
      <c r="D79" s="2">
        <v>-27935582</v>
      </c>
    </row>
    <row r="80" spans="1:4" x14ac:dyDescent="0.25">
      <c r="A80" s="26" t="s">
        <v>93</v>
      </c>
      <c r="B80" s="2">
        <v>-519848</v>
      </c>
      <c r="C80" s="2">
        <v>-14179830</v>
      </c>
      <c r="D80" s="2">
        <v>-8275652</v>
      </c>
    </row>
    <row r="81" spans="1:4" x14ac:dyDescent="0.25">
      <c r="A81" s="26" t="s">
        <v>94</v>
      </c>
      <c r="B81" s="2">
        <v>0</v>
      </c>
      <c r="C81" s="2">
        <v>0</v>
      </c>
      <c r="D81" s="2">
        <v>0</v>
      </c>
    </row>
    <row r="82" spans="1:4" x14ac:dyDescent="0.25">
      <c r="A82" s="26" t="s">
        <v>95</v>
      </c>
      <c r="B82" s="25">
        <v>519848</v>
      </c>
      <c r="C82" s="25">
        <v>17258955</v>
      </c>
      <c r="D82" s="25">
        <v>8577156</v>
      </c>
    </row>
    <row r="83" spans="1:4" ht="15.95" customHeight="1" x14ac:dyDescent="0.25"/>
    <row r="84" spans="1:4" ht="15.75" x14ac:dyDescent="0.25">
      <c r="A84" s="11" t="s">
        <v>96</v>
      </c>
      <c r="B84" s="12">
        <v>2023</v>
      </c>
      <c r="C84" s="12">
        <v>2024</v>
      </c>
      <c r="D84" s="12">
        <v>2025</v>
      </c>
    </row>
    <row r="85" spans="1:4" x14ac:dyDescent="0.25">
      <c r="A85" s="26" t="s">
        <v>97</v>
      </c>
      <c r="B85" s="2">
        <v>152</v>
      </c>
      <c r="C85" s="2">
        <v>154070314</v>
      </c>
      <c r="D85" s="2">
        <v>203479314</v>
      </c>
    </row>
    <row r="86" spans="1:4" x14ac:dyDescent="0.25">
      <c r="A86" s="26" t="s">
        <v>98</v>
      </c>
      <c r="B86" s="2">
        <v>180000</v>
      </c>
      <c r="C86" s="2">
        <v>139779957</v>
      </c>
      <c r="D86" s="2">
        <v>198733736</v>
      </c>
    </row>
    <row r="87" spans="1:4" x14ac:dyDescent="0.25">
      <c r="A87" s="26" t="s">
        <v>99</v>
      </c>
      <c r="B87" s="2">
        <v>-179848</v>
      </c>
      <c r="C87" s="2">
        <v>6213642</v>
      </c>
      <c r="D87" s="2">
        <v>-2363514</v>
      </c>
    </row>
    <row r="88" spans="1:4" x14ac:dyDescent="0.25">
      <c r="A88" s="26" t="s">
        <v>100</v>
      </c>
      <c r="B88" s="2">
        <v>152</v>
      </c>
      <c r="C88" s="2">
        <v>154070314</v>
      </c>
      <c r="D88" s="2">
        <v>203479314</v>
      </c>
    </row>
    <row r="89" spans="1:4" x14ac:dyDescent="0.25">
      <c r="A89" s="26" t="s">
        <v>101</v>
      </c>
      <c r="B89" s="2">
        <v>-179848</v>
      </c>
      <c r="C89" s="2">
        <v>14290357</v>
      </c>
      <c r="D89" s="2">
        <v>4745578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180000</v>
      </c>
      <c r="C95" s="2">
        <v>139779957</v>
      </c>
      <c r="D95" s="2">
        <v>198733736</v>
      </c>
    </row>
    <row r="96" spans="1:4" x14ac:dyDescent="0.25">
      <c r="A96" s="41" t="s">
        <v>105</v>
      </c>
      <c r="B96" s="2">
        <v>-519848</v>
      </c>
      <c r="C96" s="2">
        <v>-11178276</v>
      </c>
      <c r="D96" s="2">
        <v>-22279031</v>
      </c>
    </row>
    <row r="97" spans="1:4" x14ac:dyDescent="0.25">
      <c r="A97" s="41" t="s">
        <v>106</v>
      </c>
      <c r="B97" s="33">
        <v>-0.34625505917114241</v>
      </c>
      <c r="C97" s="33">
        <v>-12.50460777672693</v>
      </c>
      <c r="D97" s="33">
        <v>-8.92021452818123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180000</v>
      </c>
      <c r="C118" s="2">
        <v>139779957</v>
      </c>
      <c r="D118" s="2">
        <v>198733736</v>
      </c>
    </row>
    <row r="119" spans="1:4" x14ac:dyDescent="0.25">
      <c r="A119" s="26" t="s">
        <v>108</v>
      </c>
      <c r="B119" s="2">
        <v>0</v>
      </c>
      <c r="C119" s="2">
        <v>161005275</v>
      </c>
      <c r="D119" s="2">
        <v>199035552</v>
      </c>
    </row>
    <row r="136" spans="1:4" x14ac:dyDescent="0.25">
      <c r="A136" s="3" t="s">
        <v>109</v>
      </c>
    </row>
    <row r="138" spans="1:4" x14ac:dyDescent="0.25">
      <c r="A138" s="25"/>
      <c r="B138" s="12">
        <v>2023</v>
      </c>
      <c r="C138" s="12">
        <v>2024</v>
      </c>
      <c r="D138" s="12">
        <v>2025</v>
      </c>
    </row>
    <row r="139" spans="1:4" ht="32.1" customHeight="1" x14ac:dyDescent="0.25">
      <c r="A139" s="26" t="s">
        <v>77</v>
      </c>
      <c r="B139" s="1">
        <v>1184.2105263157889</v>
      </c>
      <c r="C139" s="1">
        <v>0.90724782322440134</v>
      </c>
      <c r="D139" s="1">
        <v>0.97667783566441546</v>
      </c>
    </row>
    <row r="140" spans="1:4" ht="30" x14ac:dyDescent="0.25">
      <c r="A140" s="14" t="s">
        <v>78</v>
      </c>
      <c r="B140" s="1">
        <v>-1.0008451581335349</v>
      </c>
      <c r="C140" s="1">
        <v>22.495656653537491</v>
      </c>
      <c r="D140" s="1">
        <v>-84.084010503005274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v>-10.72</v>
      </c>
      <c r="D161" s="1">
        <v>-4.8099999999999996</v>
      </c>
    </row>
    <row r="162" spans="1:4" x14ac:dyDescent="0.25">
      <c r="A162" s="26" t="s">
        <v>69</v>
      </c>
      <c r="B162" s="1" t="e">
        <v>#DIV/0!</v>
      </c>
      <c r="C162" s="1">
        <v>-8.2634711575061974</v>
      </c>
      <c r="D162" s="1">
        <v>-15.679695092720831</v>
      </c>
    </row>
    <row r="163" spans="1:4" x14ac:dyDescent="0.25">
      <c r="A163" s="26" t="s">
        <v>70</v>
      </c>
      <c r="B163" s="1">
        <v>-342005.26</v>
      </c>
      <c r="C163" s="1">
        <v>-11.2</v>
      </c>
      <c r="D163" s="1">
        <v>-4.22</v>
      </c>
    </row>
    <row r="164" spans="1:4" x14ac:dyDescent="0.25">
      <c r="A164" s="26" t="s">
        <v>71</v>
      </c>
      <c r="B164" s="1">
        <v>289.05</v>
      </c>
      <c r="C164" s="1">
        <v>-277.76</v>
      </c>
      <c r="D164" s="1">
        <v>167.13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8.4444444444444443E-4</v>
      </c>
      <c r="C185" s="1">
        <v>0.96578954449098875</v>
      </c>
      <c r="D185" s="1">
        <v>0.86302974247278419</v>
      </c>
    </row>
    <row r="186" spans="1:4" ht="30" x14ac:dyDescent="0.25">
      <c r="A186" s="14" t="s">
        <v>86</v>
      </c>
      <c r="B186" s="1">
        <v>8.4444444444444443E-4</v>
      </c>
      <c r="C186" s="1">
        <v>0.96578954449098875</v>
      </c>
      <c r="D186" s="1">
        <v>0.86302974247278419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217:D217"/>
    <mergeCell ref="A48:D48"/>
    <mergeCell ref="B40:D40"/>
    <mergeCell ref="B15:D15"/>
    <mergeCell ref="A216:D216"/>
    <mergeCell ref="B215:D215"/>
    <mergeCell ref="B214:D214"/>
    <mergeCell ref="A209:D209"/>
    <mergeCell ref="A19:D19"/>
    <mergeCell ref="B38:D38"/>
    <mergeCell ref="B37:D37"/>
    <mergeCell ref="A34:D3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218"/>
  <sheetViews>
    <sheetView topLeftCell="A133"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22" customWidth="1"/>
  </cols>
  <sheetData>
    <row r="1" spans="1:4" ht="23.1" customHeight="1" x14ac:dyDescent="0.3">
      <c r="A1" s="298" t="s">
        <v>0</v>
      </c>
      <c r="B1" s="299"/>
      <c r="C1" s="299"/>
      <c r="D1" s="299"/>
    </row>
    <row r="2" spans="1:4" x14ac:dyDescent="0.25">
      <c r="A2" s="26" t="s">
        <v>1</v>
      </c>
      <c r="B2" s="30">
        <v>5551692</v>
      </c>
      <c r="C2" s="8"/>
      <c r="D2" s="9"/>
    </row>
    <row r="3" spans="1:4" x14ac:dyDescent="0.25">
      <c r="A3" s="26" t="s">
        <v>2</v>
      </c>
      <c r="B3" s="34">
        <v>4027001131303</v>
      </c>
      <c r="C3" s="23"/>
      <c r="D3" s="24"/>
    </row>
    <row r="4" spans="1:4" ht="31.35" customHeight="1" x14ac:dyDescent="0.25">
      <c r="A4" s="26" t="s">
        <v>3</v>
      </c>
      <c r="B4" s="324" t="s">
        <v>163</v>
      </c>
      <c r="C4" s="305"/>
      <c r="D4" s="306"/>
    </row>
    <row r="5" spans="1:4" x14ac:dyDescent="0.25">
      <c r="A5" s="26" t="s">
        <v>5</v>
      </c>
      <c r="B5" s="4" t="s">
        <v>708</v>
      </c>
      <c r="C5" s="23" t="s">
        <v>692</v>
      </c>
      <c r="D5" s="24"/>
    </row>
    <row r="6" spans="1:4" x14ac:dyDescent="0.25">
      <c r="A6" s="26" t="s">
        <v>9</v>
      </c>
      <c r="B6" s="32"/>
      <c r="C6" s="16"/>
      <c r="D6" s="29"/>
    </row>
    <row r="7" spans="1:4" x14ac:dyDescent="0.25">
      <c r="A7" s="26" t="s">
        <v>10</v>
      </c>
      <c r="B7" s="32"/>
      <c r="C7" s="16"/>
      <c r="D7" s="29"/>
    </row>
    <row r="8" spans="1:4" x14ac:dyDescent="0.25">
      <c r="A8" s="26" t="s">
        <v>11</v>
      </c>
      <c r="B8" s="4" t="s">
        <v>709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50000</v>
      </c>
      <c r="C12" s="16"/>
      <c r="D12" s="29"/>
    </row>
    <row r="13" spans="1:4" x14ac:dyDescent="0.25">
      <c r="A13" s="26" t="s">
        <v>20</v>
      </c>
      <c r="B13" s="4" t="s">
        <v>541</v>
      </c>
      <c r="C13" s="23"/>
      <c r="D13" s="24"/>
    </row>
    <row r="14" spans="1:4" x14ac:dyDescent="0.25">
      <c r="A14" s="26" t="s">
        <v>22</v>
      </c>
      <c r="B14" s="4" t="s">
        <v>710</v>
      </c>
      <c r="C14" s="23"/>
      <c r="D14" s="24"/>
    </row>
    <row r="15" spans="1:4" x14ac:dyDescent="0.25">
      <c r="A15" s="26" t="s">
        <v>24</v>
      </c>
      <c r="B15" s="4" t="s">
        <v>164</v>
      </c>
      <c r="C15" s="23"/>
      <c r="D15" s="24"/>
    </row>
    <row r="16" spans="1:4" x14ac:dyDescent="0.25">
      <c r="A16" s="26" t="s">
        <v>26</v>
      </c>
      <c r="B16" s="47">
        <v>50000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711</v>
      </c>
      <c r="C21" s="25" t="s">
        <v>712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32</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12.589657526878391</v>
      </c>
      <c r="C53" s="1">
        <v>-7.65</v>
      </c>
      <c r="D53" s="1">
        <v>-2.91</v>
      </c>
    </row>
    <row r="54" spans="1:4" x14ac:dyDescent="0.25">
      <c r="A54" s="26" t="s">
        <v>69</v>
      </c>
      <c r="B54" s="1">
        <v>10.36883071441749</v>
      </c>
      <c r="C54" s="1">
        <v>-12.89824629507453</v>
      </c>
      <c r="D54" s="1">
        <v>-11.22909039419384</v>
      </c>
    </row>
    <row r="55" spans="1:4" x14ac:dyDescent="0.25">
      <c r="A55" s="26" t="s">
        <v>70</v>
      </c>
      <c r="B55" s="1">
        <v>15.08620334687358</v>
      </c>
      <c r="C55" s="1">
        <v>-7.88</v>
      </c>
      <c r="D55" s="1">
        <v>-3.05</v>
      </c>
    </row>
    <row r="56" spans="1:4" x14ac:dyDescent="0.25">
      <c r="A56" s="26" t="s">
        <v>71</v>
      </c>
      <c r="B56" s="1">
        <v>506.26942922410899</v>
      </c>
      <c r="C56" s="1">
        <v>160.97</v>
      </c>
      <c r="D56" s="1">
        <v>40.630000000000003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1.3194138548283789</v>
      </c>
      <c r="C59" s="1">
        <v>1.0827064048412749</v>
      </c>
      <c r="D59" s="1">
        <v>1.187885761780872</v>
      </c>
    </row>
    <row r="60" spans="1:4" ht="30" x14ac:dyDescent="0.25">
      <c r="A60" s="14" t="s">
        <v>75</v>
      </c>
      <c r="B60" s="1">
        <v>2.865026289190082</v>
      </c>
      <c r="C60" s="1">
        <v>1.2115920983054509</v>
      </c>
      <c r="D60" s="1">
        <v>1.2987819398953531</v>
      </c>
    </row>
    <row r="61" spans="1:4" x14ac:dyDescent="0.25">
      <c r="A61" s="13" t="s">
        <v>76</v>
      </c>
      <c r="B61" s="1"/>
      <c r="C61" s="1"/>
      <c r="D61" s="1"/>
    </row>
    <row r="62" spans="1:4" ht="32.1" customHeight="1" x14ac:dyDescent="0.25">
      <c r="A62" s="26" t="s">
        <v>77</v>
      </c>
      <c r="B62" s="1">
        <v>0.97020123579258144</v>
      </c>
      <c r="C62" s="1">
        <v>1.0489328205058299</v>
      </c>
      <c r="D62" s="1">
        <v>1.0751418104903481</v>
      </c>
    </row>
    <row r="63" spans="1:4" ht="32.1" customHeight="1" x14ac:dyDescent="0.25">
      <c r="A63" s="14" t="s">
        <v>78</v>
      </c>
      <c r="B63" s="1">
        <v>32.558438633205</v>
      </c>
      <c r="C63" s="1">
        <v>-21.43618147621093</v>
      </c>
      <c r="D63" s="1">
        <v>-14.30817015818973</v>
      </c>
    </row>
    <row r="64" spans="1:4" ht="32.1" customHeight="1" x14ac:dyDescent="0.25">
      <c r="A64" s="14" t="s">
        <v>79</v>
      </c>
      <c r="B64" s="1">
        <v>7.1968604837983516</v>
      </c>
      <c r="C64" s="1">
        <v>-8.6226523910887742</v>
      </c>
      <c r="D64" s="1">
        <v>-9.9050808662615388</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1.147200721185009</v>
      </c>
      <c r="C67" s="1">
        <v>0.93222150661216585</v>
      </c>
      <c r="D67" s="1">
        <v>0.97381256270296424</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0.94296019131695363</v>
      </c>
      <c r="C70" s="1">
        <v>0.87863819399457366</v>
      </c>
      <c r="D70" s="1">
        <v>0.87004717742696491</v>
      </c>
    </row>
    <row r="71" spans="1:4" s="16" customFormat="1" ht="30" x14ac:dyDescent="0.25">
      <c r="A71" s="14" t="s">
        <v>86</v>
      </c>
      <c r="B71" s="1">
        <v>0.88131890000700153</v>
      </c>
      <c r="C71" s="1">
        <v>0.8363171381065031</v>
      </c>
      <c r="D71" s="1">
        <v>0.81088862304933962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25173012</v>
      </c>
      <c r="C78" s="2">
        <v>21597533</v>
      </c>
      <c r="D78" s="2">
        <v>24124857</v>
      </c>
    </row>
    <row r="79" spans="1:4" x14ac:dyDescent="0.25">
      <c r="A79" s="26" t="s">
        <v>92</v>
      </c>
      <c r="B79" s="2">
        <v>2610147</v>
      </c>
      <c r="C79" s="2">
        <v>-2785703</v>
      </c>
      <c r="D79" s="2">
        <v>-2709002</v>
      </c>
    </row>
    <row r="80" spans="1:4" x14ac:dyDescent="0.25">
      <c r="A80" s="26" t="s">
        <v>93</v>
      </c>
      <c r="B80" s="2">
        <v>3321270</v>
      </c>
      <c r="C80" s="2">
        <v>-1652659</v>
      </c>
      <c r="D80" s="2">
        <v>-702710</v>
      </c>
    </row>
    <row r="81" spans="1:4" x14ac:dyDescent="0.25">
      <c r="A81" s="26" t="s">
        <v>94</v>
      </c>
      <c r="B81" s="2">
        <v>3169196</v>
      </c>
      <c r="C81" s="2">
        <v>0</v>
      </c>
      <c r="D81" s="2">
        <v>0</v>
      </c>
    </row>
    <row r="82" spans="1:4" x14ac:dyDescent="0.25">
      <c r="A82" s="26" t="s">
        <v>95</v>
      </c>
      <c r="B82" s="25">
        <v>0</v>
      </c>
      <c r="C82" s="25">
        <v>1652659</v>
      </c>
      <c r="D82" s="25">
        <v>702710</v>
      </c>
    </row>
    <row r="83" spans="1:4" ht="15.95" customHeight="1" x14ac:dyDescent="0.25"/>
    <row r="84" spans="1:4" ht="15.75" x14ac:dyDescent="0.25">
      <c r="A84" s="11" t="s">
        <v>96</v>
      </c>
      <c r="B84" s="12">
        <v>2023</v>
      </c>
      <c r="C84" s="12">
        <v>2024</v>
      </c>
      <c r="D84" s="12">
        <v>2025</v>
      </c>
    </row>
    <row r="85" spans="1:4" x14ac:dyDescent="0.25">
      <c r="A85" s="26" t="s">
        <v>97</v>
      </c>
      <c r="B85" s="2">
        <v>21007247</v>
      </c>
      <c r="C85" s="2">
        <v>20981194</v>
      </c>
      <c r="D85" s="2">
        <v>23014870</v>
      </c>
    </row>
    <row r="86" spans="1:4" x14ac:dyDescent="0.25">
      <c r="A86" s="26" t="s">
        <v>98</v>
      </c>
      <c r="B86" s="2">
        <v>20381257</v>
      </c>
      <c r="C86" s="2">
        <v>22007863</v>
      </c>
      <c r="D86" s="2">
        <v>24744249</v>
      </c>
    </row>
    <row r="87" spans="1:4" x14ac:dyDescent="0.25">
      <c r="A87" s="26" t="s">
        <v>99</v>
      </c>
      <c r="B87" s="2">
        <v>625990</v>
      </c>
      <c r="C87" s="2">
        <v>-1026669</v>
      </c>
      <c r="D87" s="2">
        <v>-1729379</v>
      </c>
    </row>
    <row r="88" spans="1:4" x14ac:dyDescent="0.25">
      <c r="A88" s="26" t="s">
        <v>100</v>
      </c>
      <c r="B88" s="2">
        <v>21007247</v>
      </c>
      <c r="C88" s="2">
        <v>20981194</v>
      </c>
      <c r="D88" s="2">
        <v>23014870</v>
      </c>
    </row>
    <row r="89" spans="1:4" x14ac:dyDescent="0.25">
      <c r="A89" s="26" t="s">
        <v>101</v>
      </c>
      <c r="B89" s="2">
        <v>625990</v>
      </c>
      <c r="C89" s="2">
        <v>-1026669</v>
      </c>
      <c r="D89" s="2">
        <v>-1729379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20381257</v>
      </c>
      <c r="C95" s="2">
        <v>22007863</v>
      </c>
      <c r="D95" s="2">
        <v>24744249</v>
      </c>
    </row>
    <row r="96" spans="1:4" x14ac:dyDescent="0.25">
      <c r="A96" s="41" t="s">
        <v>105</v>
      </c>
      <c r="B96" s="2">
        <v>2831965</v>
      </c>
      <c r="C96" s="2">
        <v>-2552331</v>
      </c>
      <c r="D96" s="2">
        <v>-2498137</v>
      </c>
    </row>
    <row r="97" spans="1:4" x14ac:dyDescent="0.25">
      <c r="A97" s="41" t="s">
        <v>106</v>
      </c>
      <c r="B97" s="33">
        <v>7.1968604837983516</v>
      </c>
      <c r="C97" s="33">
        <v>-8.6226523910887742</v>
      </c>
      <c r="D97" s="33">
        <v>-9.9050808662615388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20381257</v>
      </c>
      <c r="C118" s="2">
        <v>22007863</v>
      </c>
      <c r="D118" s="2">
        <v>24744249</v>
      </c>
    </row>
    <row r="119" spans="1:4" x14ac:dyDescent="0.25">
      <c r="A119" s="26" t="s">
        <v>108</v>
      </c>
      <c r="B119" s="2">
        <v>25884135</v>
      </c>
      <c r="C119" s="2">
        <v>22730577</v>
      </c>
      <c r="D119" s="2">
        <v>26131149</v>
      </c>
    </row>
    <row r="136" spans="1:4" x14ac:dyDescent="0.25">
      <c r="A136" s="3" t="s">
        <v>109</v>
      </c>
    </row>
    <row r="138" spans="1:4" x14ac:dyDescent="0.25">
      <c r="A138" s="25"/>
      <c r="B138" s="12">
        <v>2023</v>
      </c>
      <c r="C138" s="12">
        <v>2024</v>
      </c>
      <c r="D138" s="12">
        <v>2025</v>
      </c>
    </row>
    <row r="139" spans="1:4" ht="32.1" customHeight="1" x14ac:dyDescent="0.25">
      <c r="A139" s="26" t="s">
        <v>77</v>
      </c>
      <c r="B139" s="1">
        <v>0.97020123579258144</v>
      </c>
      <c r="C139" s="1">
        <v>1.0489328205058299</v>
      </c>
      <c r="D139" s="1">
        <v>1.0751418104903481</v>
      </c>
    </row>
    <row r="140" spans="1:4" ht="30" x14ac:dyDescent="0.25">
      <c r="A140" s="14" t="s">
        <v>78</v>
      </c>
      <c r="B140" s="1">
        <v>32.558438633205</v>
      </c>
      <c r="C140" s="1">
        <v>-21.43618147621093</v>
      </c>
      <c r="D140" s="1">
        <v>-14.30817015818973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12.589657526878391</v>
      </c>
      <c r="C161" s="1">
        <v>-7.65</v>
      </c>
      <c r="D161" s="1">
        <v>-2.91</v>
      </c>
    </row>
    <row r="162" spans="1:4" x14ac:dyDescent="0.25">
      <c r="A162" s="26" t="s">
        <v>69</v>
      </c>
      <c r="B162" s="1">
        <v>10.36883071441749</v>
      </c>
      <c r="C162" s="1">
        <v>-12.89824629507453</v>
      </c>
      <c r="D162" s="1">
        <v>-11.22909039419384</v>
      </c>
    </row>
    <row r="163" spans="1:4" x14ac:dyDescent="0.25">
      <c r="A163" s="26" t="s">
        <v>70</v>
      </c>
      <c r="B163" s="1">
        <v>15.08620334687358</v>
      </c>
      <c r="C163" s="1">
        <v>-7.88</v>
      </c>
      <c r="D163" s="1">
        <v>-3.05</v>
      </c>
    </row>
    <row r="164" spans="1:4" x14ac:dyDescent="0.25">
      <c r="A164" s="26" t="s">
        <v>71</v>
      </c>
      <c r="B164" s="1">
        <v>506.26942922410899</v>
      </c>
      <c r="C164" s="1">
        <v>160.97</v>
      </c>
      <c r="D164" s="1">
        <v>40.630000000000003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0.94296019131695363</v>
      </c>
      <c r="C185" s="1">
        <v>0.87863819399457366</v>
      </c>
      <c r="D185" s="1">
        <v>0.87004717742696491</v>
      </c>
    </row>
    <row r="186" spans="1:4" ht="30" x14ac:dyDescent="0.25">
      <c r="A186" s="14" t="s">
        <v>86</v>
      </c>
      <c r="B186" s="1">
        <v>0.88131890000700153</v>
      </c>
      <c r="C186" s="1">
        <v>0.8363171381065031</v>
      </c>
      <c r="D186" s="1">
        <v>0.81088862304933962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713</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900-000000000000}"/>
    <hyperlink ref="B211" r:id="rId2" xr:uid="{00000000-0004-0000-1900-000001000000}"/>
  </hyperlinks>
  <pageMargins left="0.75" right="0.75" top="1" bottom="1" header="0.5" footer="0.5"/>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218"/>
  <sheetViews>
    <sheetView topLeftCell="A113" workbookViewId="0">
      <selection activeCell="A183" sqref="A183:D18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5189799</v>
      </c>
      <c r="C2" s="8"/>
      <c r="D2" s="9"/>
    </row>
    <row r="3" spans="1:4" x14ac:dyDescent="0.25">
      <c r="A3" s="26" t="s">
        <v>2</v>
      </c>
      <c r="B3" s="34">
        <v>4028997115593</v>
      </c>
      <c r="C3" s="23"/>
      <c r="D3" s="24"/>
    </row>
    <row r="4" spans="1:4" ht="31.35" customHeight="1" x14ac:dyDescent="0.25">
      <c r="A4" s="26" t="s">
        <v>3</v>
      </c>
      <c r="B4" s="324" t="s">
        <v>165</v>
      </c>
      <c r="C4" s="305"/>
      <c r="D4" s="306"/>
    </row>
    <row r="5" spans="1:4" x14ac:dyDescent="0.25">
      <c r="A5" s="26" t="s">
        <v>5</v>
      </c>
      <c r="B5" s="4" t="s">
        <v>715</v>
      </c>
      <c r="C5" s="23"/>
      <c r="D5" s="24"/>
    </row>
    <row r="6" spans="1:4" x14ac:dyDescent="0.25">
      <c r="A6" s="26" t="s">
        <v>9</v>
      </c>
      <c r="B6" s="32"/>
      <c r="C6" s="16"/>
      <c r="D6" s="29"/>
    </row>
    <row r="7" spans="1:4" x14ac:dyDescent="0.25">
      <c r="A7" s="26" t="s">
        <v>10</v>
      </c>
      <c r="B7" s="32"/>
      <c r="C7" s="16"/>
      <c r="D7" s="29"/>
    </row>
    <row r="8" spans="1:4" x14ac:dyDescent="0.25">
      <c r="A8" s="26" t="s">
        <v>11</v>
      </c>
      <c r="B8" s="4" t="s">
        <v>716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717</v>
      </c>
      <c r="C14" s="23"/>
      <c r="D14" s="24"/>
    </row>
    <row r="15" spans="1:4" x14ac:dyDescent="0.25">
      <c r="A15" s="26" t="s">
        <v>24</v>
      </c>
      <c r="B15" s="4" t="s">
        <v>166</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ht="18" customHeight="1" x14ac:dyDescent="0.25">
      <c r="A21" s="26" t="s">
        <v>33</v>
      </c>
      <c r="B21" s="122" t="s">
        <v>574</v>
      </c>
      <c r="C21" s="122" t="s">
        <v>718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5.411632275113412</v>
      </c>
      <c r="C53" s="1">
        <v>0.7250197679223217</v>
      </c>
      <c r="D53" s="1">
        <v>2.7664963938370009</v>
      </c>
    </row>
    <row r="54" spans="1:4" x14ac:dyDescent="0.25">
      <c r="A54" s="26" t="s">
        <v>69</v>
      </c>
      <c r="B54" s="1">
        <v>6.0669609764951362</v>
      </c>
      <c r="C54" s="1">
        <v>-3.8872832744890342</v>
      </c>
      <c r="D54" s="1">
        <v>3.0273744733328369</v>
      </c>
    </row>
    <row r="55" spans="1:4" x14ac:dyDescent="0.25">
      <c r="A55" s="26" t="s">
        <v>70</v>
      </c>
      <c r="B55" s="1">
        <v>7.4624917047885457</v>
      </c>
      <c r="C55" s="1">
        <v>1.059775837276838</v>
      </c>
      <c r="D55" s="1">
        <v>4.3978866304221871</v>
      </c>
    </row>
    <row r="56" spans="1:4" x14ac:dyDescent="0.25">
      <c r="A56" s="26" t="s">
        <v>71</v>
      </c>
      <c r="B56" s="1">
        <v>10.23905990807963</v>
      </c>
      <c r="C56" s="1">
        <v>1.503989122265271</v>
      </c>
      <c r="D56" s="1">
        <v>6.7389656597168726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1.4622195142484959</v>
      </c>
      <c r="C59" s="1">
        <v>1.568908886139265</v>
      </c>
      <c r="D59" s="1">
        <v>1.7075327915466401</v>
      </c>
    </row>
    <row r="60" spans="1:4" ht="30" x14ac:dyDescent="0.25">
      <c r="A60" s="14" t="s">
        <v>75</v>
      </c>
      <c r="B60" s="1">
        <v>12.04745496220392</v>
      </c>
      <c r="C60" s="1">
        <v>6.3261253962288011</v>
      </c>
      <c r="D60" s="1">
        <v>15.078356439984161</v>
      </c>
    </row>
    <row r="61" spans="1:4" x14ac:dyDescent="0.25">
      <c r="A61" s="13" t="s">
        <v>76</v>
      </c>
      <c r="B61" s="1"/>
      <c r="C61" s="1"/>
      <c r="D61" s="1"/>
    </row>
    <row r="62" spans="1:4" ht="32.1" customHeight="1" x14ac:dyDescent="0.25">
      <c r="A62" s="26" t="s">
        <v>77</v>
      </c>
      <c r="B62" s="1">
        <v>0.27117413397494577</v>
      </c>
      <c r="C62" s="1">
        <v>0.29535671396304369</v>
      </c>
      <c r="D62" s="1">
        <v>0.34739441444090152</v>
      </c>
    </row>
    <row r="63" spans="1:4" ht="32.1" customHeight="1" x14ac:dyDescent="0.25">
      <c r="A63" s="14" t="s">
        <v>78</v>
      </c>
      <c r="B63" s="1">
        <v>0.37206985456471697</v>
      </c>
      <c r="C63" s="1">
        <v>0.41915777786542791</v>
      </c>
      <c r="D63" s="1">
        <v>0.53231909460793647</v>
      </c>
    </row>
    <row r="64" spans="1:4" ht="32.1" customHeight="1" x14ac:dyDescent="0.25">
      <c r="A64" s="14" t="s">
        <v>79</v>
      </c>
      <c r="B64" s="1">
        <v>2.988794855386625</v>
      </c>
      <c r="C64" s="1">
        <v>-5.9730760703478447</v>
      </c>
      <c r="D64" s="1">
        <v>5.6656866329748778</v>
      </c>
    </row>
    <row r="65" spans="1:4" ht="30" x14ac:dyDescent="0.25">
      <c r="A65" s="14" t="s">
        <v>80</v>
      </c>
      <c r="B65" s="1">
        <v>54.752911949173253</v>
      </c>
      <c r="C65" s="1">
        <v>-18091.433962264149</v>
      </c>
      <c r="D65" s="1" t="e">
        <v>#DIV/0!</v>
      </c>
    </row>
    <row r="66" spans="1:4" x14ac:dyDescent="0.25">
      <c r="A66" s="13" t="s">
        <v>81</v>
      </c>
      <c r="B66" s="1"/>
      <c r="C66" s="1"/>
      <c r="D66" s="1"/>
    </row>
    <row r="67" spans="1:4" ht="32.1" customHeight="1" x14ac:dyDescent="0.25">
      <c r="A67" s="26" t="s">
        <v>82</v>
      </c>
      <c r="B67" s="1">
        <v>1.0655526917569249</v>
      </c>
      <c r="C67" s="1">
        <v>1.00851658161324</v>
      </c>
      <c r="D67" s="1">
        <v>1.0321924742460109</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1.5224098570876501</v>
      </c>
      <c r="C70" s="1">
        <v>1.427799571596305</v>
      </c>
      <c r="D70" s="1">
        <v>1.3704372517691099</v>
      </c>
    </row>
    <row r="71" spans="1:4" s="16" customFormat="1" ht="30" x14ac:dyDescent="0.25">
      <c r="A71" s="14" t="s">
        <v>86</v>
      </c>
      <c r="B71" s="1">
        <v>1.3894366119611641</v>
      </c>
      <c r="C71" s="1">
        <v>1.317247662760098</v>
      </c>
      <c r="D71" s="1">
        <v>1.288478845232405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22159414</v>
      </c>
      <c r="C78" s="2">
        <v>24666224</v>
      </c>
      <c r="D78" s="2">
        <v>31057803</v>
      </c>
    </row>
    <row r="79" spans="1:4" x14ac:dyDescent="0.25">
      <c r="A79" s="26" t="s">
        <v>92</v>
      </c>
      <c r="B79" s="2">
        <v>1344403</v>
      </c>
      <c r="C79" s="2">
        <v>-958846</v>
      </c>
      <c r="D79" s="2">
        <v>940236</v>
      </c>
    </row>
    <row r="80" spans="1:4" x14ac:dyDescent="0.25">
      <c r="A80" s="26" t="s">
        <v>93</v>
      </c>
      <c r="B80" s="2">
        <v>1339926</v>
      </c>
      <c r="C80" s="2">
        <v>218185</v>
      </c>
      <c r="D80" s="2">
        <v>969559</v>
      </c>
    </row>
    <row r="81" spans="1:4" x14ac:dyDescent="0.25">
      <c r="A81" s="26" t="s">
        <v>94</v>
      </c>
      <c r="B81" s="2">
        <v>1199186</v>
      </c>
      <c r="C81" s="2">
        <v>178835</v>
      </c>
      <c r="D81" s="2">
        <v>859213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16069512</v>
      </c>
      <c r="C85" s="2">
        <v>16874795</v>
      </c>
      <c r="D85" s="2">
        <v>19536952</v>
      </c>
    </row>
    <row r="86" spans="1:4" x14ac:dyDescent="0.25">
      <c r="A86" s="26" t="s">
        <v>98</v>
      </c>
      <c r="B86" s="2">
        <v>4357636</v>
      </c>
      <c r="C86" s="2">
        <v>4984084</v>
      </c>
      <c r="D86" s="2">
        <v>6787028</v>
      </c>
    </row>
    <row r="87" spans="1:4" x14ac:dyDescent="0.25">
      <c r="A87" s="26" t="s">
        <v>99</v>
      </c>
      <c r="B87" s="2">
        <v>11711876</v>
      </c>
      <c r="C87" s="2">
        <v>11890711</v>
      </c>
      <c r="D87" s="2">
        <v>12749924</v>
      </c>
    </row>
    <row r="88" spans="1:4" x14ac:dyDescent="0.25">
      <c r="A88" s="26" t="s">
        <v>100</v>
      </c>
      <c r="B88" s="2">
        <v>16069512</v>
      </c>
      <c r="C88" s="2">
        <v>16874795</v>
      </c>
      <c r="D88" s="2">
        <v>19536952</v>
      </c>
    </row>
    <row r="89" spans="1:4" x14ac:dyDescent="0.25">
      <c r="A89" s="26" t="s">
        <v>101</v>
      </c>
      <c r="B89" s="2">
        <v>11711876</v>
      </c>
      <c r="C89" s="2">
        <v>11890711</v>
      </c>
      <c r="D89" s="2">
        <v>12749924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4357636</v>
      </c>
      <c r="C95" s="2">
        <v>4984084</v>
      </c>
      <c r="D95" s="2">
        <v>6787028</v>
      </c>
    </row>
    <row r="96" spans="1:4" x14ac:dyDescent="0.25">
      <c r="A96" s="41" t="s">
        <v>105</v>
      </c>
      <c r="B96" s="2">
        <v>1457991</v>
      </c>
      <c r="C96" s="2">
        <v>-834425</v>
      </c>
      <c r="D96" s="2">
        <v>1197918</v>
      </c>
    </row>
    <row r="97" spans="1:4" x14ac:dyDescent="0.25">
      <c r="A97" s="41" t="s">
        <v>106</v>
      </c>
      <c r="B97" s="33">
        <v>2.988794855386625</v>
      </c>
      <c r="C97" s="33">
        <v>-5.9730760703478447</v>
      </c>
      <c r="D97" s="33">
        <v>5.6656866329748778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4357636</v>
      </c>
      <c r="C118" s="2">
        <v>4984084</v>
      </c>
      <c r="D118" s="2">
        <v>6787028</v>
      </c>
    </row>
    <row r="119" spans="1:4" x14ac:dyDescent="0.25">
      <c r="A119" s="26" t="s">
        <v>108</v>
      </c>
      <c r="B119" s="2">
        <v>22179491</v>
      </c>
      <c r="C119" s="2">
        <v>25843308</v>
      </c>
      <c r="D119" s="2">
        <v>31087126</v>
      </c>
    </row>
    <row r="136" spans="1:4" x14ac:dyDescent="0.25">
      <c r="A136" s="3" t="s">
        <v>109</v>
      </c>
    </row>
    <row r="138" spans="1:4" x14ac:dyDescent="0.25">
      <c r="A138" s="25"/>
      <c r="B138" s="12">
        <v>2023</v>
      </c>
      <c r="C138" s="12">
        <v>2024</v>
      </c>
      <c r="D138" s="12">
        <v>2025</v>
      </c>
    </row>
    <row r="139" spans="1:4" ht="32.1" customHeight="1" x14ac:dyDescent="0.25">
      <c r="A139" s="26" t="s">
        <v>77</v>
      </c>
      <c r="B139" s="1">
        <v>0.27117413397494577</v>
      </c>
      <c r="C139" s="1">
        <v>0.29535671396304369</v>
      </c>
      <c r="D139" s="1">
        <v>0.34739441444090152</v>
      </c>
    </row>
    <row r="140" spans="1:4" ht="30" x14ac:dyDescent="0.25">
      <c r="A140" s="14" t="s">
        <v>78</v>
      </c>
      <c r="B140" s="1">
        <v>0.37206985456471697</v>
      </c>
      <c r="C140" s="1">
        <v>0.41915777786542791</v>
      </c>
      <c r="D140" s="1">
        <v>0.53231909460793647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5.411632275113412</v>
      </c>
      <c r="C161" s="1">
        <v>0.7250197679223217</v>
      </c>
      <c r="D161" s="1">
        <v>2.7664963938370009</v>
      </c>
    </row>
    <row r="162" spans="1:4" x14ac:dyDescent="0.25">
      <c r="A162" s="26" t="s">
        <v>69</v>
      </c>
      <c r="B162" s="1">
        <v>6.0669609764951362</v>
      </c>
      <c r="C162" s="1">
        <v>-3.8872832744890342</v>
      </c>
      <c r="D162" s="1">
        <v>3.0273744733328369</v>
      </c>
    </row>
    <row r="163" spans="1:4" x14ac:dyDescent="0.25">
      <c r="A163" s="26" t="s">
        <v>70</v>
      </c>
      <c r="B163" s="1">
        <v>7.4624917047885457</v>
      </c>
      <c r="C163" s="1">
        <v>1.059775837276838</v>
      </c>
      <c r="D163" s="1">
        <v>4.3978866304221871</v>
      </c>
    </row>
    <row r="164" spans="1:4" x14ac:dyDescent="0.25">
      <c r="A164" s="26" t="s">
        <v>71</v>
      </c>
      <c r="B164" s="1">
        <v>10.23905990807963</v>
      </c>
      <c r="C164" s="1">
        <v>1.503989122265271</v>
      </c>
      <c r="D164" s="1">
        <v>6.7389656597168726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1.5224098570876501</v>
      </c>
      <c r="C185" s="1">
        <v>1.427799571596305</v>
      </c>
      <c r="D185" s="1">
        <v>1.3704372517691099</v>
      </c>
    </row>
    <row r="186" spans="1:4" ht="30" x14ac:dyDescent="0.25">
      <c r="A186" s="14" t="s">
        <v>86</v>
      </c>
      <c r="B186" s="1">
        <v>1.3894366119611641</v>
      </c>
      <c r="C186" s="1">
        <v>1.317247662760098</v>
      </c>
      <c r="D186" s="1">
        <v>1.288478845232405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719</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A00-000000000000}"/>
  </hyperlinks>
  <pageMargins left="0.75" right="0.75" top="1" bottom="1" header="0.5" footer="0.5"/>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218"/>
  <sheetViews>
    <sheetView topLeftCell="A130" workbookViewId="0">
      <selection activeCell="F53" sqref="F53"/>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7584580</v>
      </c>
      <c r="C2" s="8"/>
      <c r="D2" s="9"/>
    </row>
    <row r="3" spans="1:4" x14ac:dyDescent="0.25">
      <c r="A3" s="26" t="s">
        <v>2</v>
      </c>
      <c r="B3" s="34">
        <v>4038022519044</v>
      </c>
      <c r="C3" s="23"/>
      <c r="D3" s="24"/>
    </row>
    <row r="4" spans="1:4" ht="31.35" customHeight="1" x14ac:dyDescent="0.25">
      <c r="A4" s="26" t="s">
        <v>3</v>
      </c>
      <c r="B4" s="324" t="s">
        <v>167</v>
      </c>
      <c r="C4" s="305"/>
      <c r="D4" s="306"/>
    </row>
    <row r="5" spans="1:4" x14ac:dyDescent="0.25">
      <c r="A5" s="26" t="s">
        <v>5</v>
      </c>
      <c r="B5" s="4" t="s">
        <v>720</v>
      </c>
      <c r="C5" s="23" t="s">
        <v>721</v>
      </c>
      <c r="D5" s="24" t="s">
        <v>722</v>
      </c>
    </row>
    <row r="6" spans="1:4" x14ac:dyDescent="0.25">
      <c r="A6" s="26" t="s">
        <v>9</v>
      </c>
      <c r="B6" s="32"/>
      <c r="C6" s="16"/>
      <c r="D6" s="29"/>
    </row>
    <row r="7" spans="1:4" x14ac:dyDescent="0.25">
      <c r="A7" s="26" t="s">
        <v>10</v>
      </c>
      <c r="B7" s="67">
        <v>44663.468055555553</v>
      </c>
      <c r="C7" s="16"/>
      <c r="D7" s="29"/>
    </row>
    <row r="8" spans="1:4" x14ac:dyDescent="0.25">
      <c r="A8" s="26" t="s">
        <v>11</v>
      </c>
      <c r="B8" s="4" t="s">
        <v>723</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724</v>
      </c>
      <c r="C14" s="23"/>
      <c r="D14" s="24"/>
    </row>
    <row r="15" spans="1:4" x14ac:dyDescent="0.25">
      <c r="A15" s="26" t="s">
        <v>24</v>
      </c>
      <c r="B15" s="4" t="s">
        <v>725</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517</v>
      </c>
      <c r="C18" s="310" t="s">
        <v>518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726</v>
      </c>
      <c r="C21" s="25" t="s">
        <v>727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-0.28000000000000003</v>
      </c>
      <c r="C55" s="1">
        <v>0.31966251387928618</v>
      </c>
      <c r="D55" s="1">
        <v>0.4043315528787228</v>
      </c>
    </row>
    <row r="56" spans="1:4" x14ac:dyDescent="0.25">
      <c r="A56" s="26" t="s">
        <v>71</v>
      </c>
      <c r="B56" s="1">
        <v>-141.44</v>
      </c>
      <c r="C56" s="1">
        <v>38.135134159113072</v>
      </c>
      <c r="D56" s="1">
        <v>53.744257913639032</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2.8728739384745841</v>
      </c>
      <c r="C59" s="1">
        <v>5.1903236964755379</v>
      </c>
      <c r="D59" s="1">
        <v>3.6543523714757771</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0.9980288929249671</v>
      </c>
      <c r="C62" s="1">
        <v>0.99161763762137189</v>
      </c>
      <c r="D62" s="1">
        <v>0.99247674879931469</v>
      </c>
    </row>
    <row r="63" spans="1:4" ht="32.1" customHeight="1" x14ac:dyDescent="0.25">
      <c r="A63" s="14" t="s">
        <v>78</v>
      </c>
      <c r="B63" s="1">
        <v>506.3291109684198</v>
      </c>
      <c r="C63" s="1">
        <v>118.2981112997003</v>
      </c>
      <c r="D63" s="1">
        <v>131.9212561596926</v>
      </c>
    </row>
    <row r="64" spans="1:4" ht="32.1" customHeight="1" x14ac:dyDescent="0.25">
      <c r="A64" s="14" t="s">
        <v>79</v>
      </c>
      <c r="B64" s="1">
        <v>-0.342692007186086</v>
      </c>
      <c r="C64" s="1">
        <v>-0.1058708070240735</v>
      </c>
      <c r="D64" s="1">
        <v>-0.38449680774989209</v>
      </c>
    </row>
    <row r="65" spans="1:4" ht="30" x14ac:dyDescent="0.25">
      <c r="A65" s="14" t="s">
        <v>80</v>
      </c>
      <c r="B65" s="1">
        <v>-6327784</v>
      </c>
      <c r="C65" s="1">
        <v>-177.19489972396889</v>
      </c>
      <c r="D65" s="1" t="e">
        <v>#DIV/0!</v>
      </c>
    </row>
    <row r="66" spans="1:4" x14ac:dyDescent="0.25">
      <c r="A66" s="13" t="s">
        <v>81</v>
      </c>
      <c r="B66" s="1"/>
      <c r="C66" s="1"/>
      <c r="D66" s="1"/>
    </row>
    <row r="67" spans="1:4" ht="32.1" customHeight="1" x14ac:dyDescent="0.25">
      <c r="A67" s="26" t="s">
        <v>82</v>
      </c>
      <c r="B67" s="1">
        <v>0.99904287188058249</v>
      </c>
      <c r="C67" s="1">
        <v>1.0060227037421909</v>
      </c>
      <c r="D67" s="1">
        <v>1.001740479336062</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1.180019562080553E-2</v>
      </c>
      <c r="C70" s="1">
        <v>3.3474947898111999E-2</v>
      </c>
      <c r="D70" s="1">
        <v>2.0439720791453869E-2</v>
      </c>
    </row>
    <row r="71" spans="1:4" s="16" customFormat="1" ht="30" x14ac:dyDescent="0.25">
      <c r="A71" s="14" t="s">
        <v>86</v>
      </c>
      <c r="B71" s="1">
        <v>1.180019562080553E-2</v>
      </c>
      <c r="C71" s="1">
        <v>3.3474947898111999E-2</v>
      </c>
      <c r="D71" s="1">
        <v>2.0439720791453869E-2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-25311136</v>
      </c>
      <c r="C79" s="2">
        <v>-30941419</v>
      </c>
      <c r="D79" s="2">
        <v>-20539744</v>
      </c>
    </row>
    <row r="80" spans="1:4" x14ac:dyDescent="0.25">
      <c r="A80" s="26" t="s">
        <v>93</v>
      </c>
      <c r="B80" s="2">
        <v>-24230</v>
      </c>
      <c r="C80" s="2">
        <v>11733</v>
      </c>
      <c r="D80" s="2">
        <v>35749</v>
      </c>
    </row>
    <row r="81" spans="1:4" x14ac:dyDescent="0.25">
      <c r="A81" s="26" t="s">
        <v>94</v>
      </c>
      <c r="B81" s="2">
        <v>0</v>
      </c>
      <c r="C81" s="2">
        <v>10560</v>
      </c>
      <c r="D81" s="2">
        <v>32174</v>
      </c>
    </row>
    <row r="82" spans="1:4" x14ac:dyDescent="0.25">
      <c r="A82" s="26" t="s">
        <v>95</v>
      </c>
      <c r="B82" s="25">
        <v>24230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8691055</v>
      </c>
      <c r="C85" s="2">
        <v>3303484</v>
      </c>
      <c r="D85" s="2">
        <v>7957331</v>
      </c>
    </row>
    <row r="86" spans="1:4" x14ac:dyDescent="0.25">
      <c r="A86" s="26" t="s">
        <v>98</v>
      </c>
      <c r="B86" s="2">
        <v>8673924</v>
      </c>
      <c r="C86" s="2">
        <v>3275793</v>
      </c>
      <c r="D86" s="2">
        <v>7897466</v>
      </c>
    </row>
    <row r="87" spans="1:4" x14ac:dyDescent="0.25">
      <c r="A87" s="26" t="s">
        <v>99</v>
      </c>
      <c r="B87" s="2">
        <v>17131</v>
      </c>
      <c r="C87" s="2">
        <v>27691</v>
      </c>
      <c r="D87" s="2">
        <v>59865</v>
      </c>
    </row>
    <row r="88" spans="1:4" x14ac:dyDescent="0.25">
      <c r="A88" s="26" t="s">
        <v>100</v>
      </c>
      <c r="B88" s="2">
        <v>8691055</v>
      </c>
      <c r="C88" s="2">
        <v>3303484</v>
      </c>
      <c r="D88" s="2">
        <v>7957331</v>
      </c>
    </row>
    <row r="89" spans="1:4" x14ac:dyDescent="0.25">
      <c r="A89" s="26" t="s">
        <v>101</v>
      </c>
      <c r="B89" s="2">
        <v>17131</v>
      </c>
      <c r="C89" s="2">
        <v>27691</v>
      </c>
      <c r="D89" s="2">
        <v>59865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8673924</v>
      </c>
      <c r="C95" s="2">
        <v>3275793</v>
      </c>
      <c r="D95" s="2">
        <v>7897466</v>
      </c>
    </row>
    <row r="96" spans="1:4" x14ac:dyDescent="0.25">
      <c r="A96" s="41" t="s">
        <v>105</v>
      </c>
      <c r="B96" s="2">
        <v>-25311136</v>
      </c>
      <c r="C96" s="2">
        <v>-30941419</v>
      </c>
      <c r="D96" s="2">
        <v>-20539744</v>
      </c>
    </row>
    <row r="97" spans="1:4" x14ac:dyDescent="0.25">
      <c r="A97" s="41" t="s">
        <v>106</v>
      </c>
      <c r="B97" s="33">
        <v>-0.342692007186086</v>
      </c>
      <c r="C97" s="33">
        <v>-0.1058708070240735</v>
      </c>
      <c r="D97" s="33">
        <v>-0.38449680774989209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8673924</v>
      </c>
      <c r="C118" s="2">
        <v>3275793</v>
      </c>
      <c r="D118" s="2">
        <v>7897466</v>
      </c>
    </row>
    <row r="119" spans="1:4" x14ac:dyDescent="0.25">
      <c r="A119" s="26" t="s">
        <v>108</v>
      </c>
      <c r="B119" s="2">
        <v>25286910</v>
      </c>
      <c r="C119" s="2">
        <v>31127770</v>
      </c>
      <c r="D119" s="2">
        <v>20575493</v>
      </c>
    </row>
    <row r="136" spans="1:4" x14ac:dyDescent="0.25">
      <c r="A136" s="3" t="s">
        <v>109</v>
      </c>
    </row>
    <row r="138" spans="1:4" x14ac:dyDescent="0.25">
      <c r="A138" s="25"/>
      <c r="B138" s="12">
        <v>2023</v>
      </c>
      <c r="C138" s="12">
        <v>2024</v>
      </c>
      <c r="D138" s="12">
        <v>2025</v>
      </c>
    </row>
    <row r="139" spans="1:4" ht="32.1" customHeight="1" x14ac:dyDescent="0.25">
      <c r="A139" s="26" t="s">
        <v>77</v>
      </c>
      <c r="B139" s="1">
        <v>0.9980288929249671</v>
      </c>
      <c r="C139" s="1">
        <v>0.99161763762137189</v>
      </c>
      <c r="D139" s="1">
        <v>0.99247674879931469</v>
      </c>
    </row>
    <row r="140" spans="1:4" ht="30" x14ac:dyDescent="0.25">
      <c r="A140" s="14" t="s">
        <v>78</v>
      </c>
      <c r="B140" s="1">
        <v>506.3291109684198</v>
      </c>
      <c r="C140" s="1">
        <v>118.2981112997003</v>
      </c>
      <c r="D140" s="1">
        <v>131.9212561596926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-0.28000000000000003</v>
      </c>
      <c r="C163" s="1">
        <v>0.31966251387928618</v>
      </c>
      <c r="D163" s="1">
        <v>0.4043315528787228</v>
      </c>
    </row>
    <row r="164" spans="1:4" x14ac:dyDescent="0.25">
      <c r="A164" s="26" t="s">
        <v>71</v>
      </c>
      <c r="B164" s="1">
        <v>-141.44</v>
      </c>
      <c r="C164" s="1">
        <v>38.135134159113072</v>
      </c>
      <c r="D164" s="1">
        <v>53.744257913639032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1.180019562080553E-2</v>
      </c>
      <c r="C185" s="1">
        <v>3.3474947898111999E-2</v>
      </c>
      <c r="D185" s="1">
        <v>2.0439720791453869E-2</v>
      </c>
    </row>
    <row r="186" spans="1:4" ht="30" x14ac:dyDescent="0.25">
      <c r="A186" s="14" t="s">
        <v>86</v>
      </c>
      <c r="B186" s="1">
        <v>1.180019562080553E-2</v>
      </c>
      <c r="C186" s="1">
        <v>3.3474947898111999E-2</v>
      </c>
      <c r="D186" s="1">
        <v>2.0439720791453869E-2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218"/>
  <sheetViews>
    <sheetView workbookViewId="0">
      <selection activeCell="F34" sqref="F3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4018753</v>
      </c>
      <c r="C2" s="8"/>
      <c r="D2" s="9"/>
    </row>
    <row r="3" spans="1:4" x14ac:dyDescent="0.25">
      <c r="A3" s="26" t="s">
        <v>2</v>
      </c>
      <c r="B3" s="34">
        <v>4003989100738</v>
      </c>
      <c r="C3" s="23"/>
      <c r="D3" s="24"/>
    </row>
    <row r="4" spans="1:4" ht="31.35" customHeight="1" x14ac:dyDescent="0.25">
      <c r="A4" s="26" t="s">
        <v>3</v>
      </c>
      <c r="B4" s="324" t="s">
        <v>169</v>
      </c>
      <c r="C4" s="305"/>
      <c r="D4" s="306"/>
    </row>
    <row r="5" spans="1:4" x14ac:dyDescent="0.25">
      <c r="A5" s="26" t="s">
        <v>5</v>
      </c>
      <c r="B5" s="4" t="s">
        <v>728</v>
      </c>
      <c r="C5" s="23"/>
      <c r="D5" s="24"/>
    </row>
    <row r="6" spans="1:4" x14ac:dyDescent="0.25">
      <c r="A6" s="26" t="s">
        <v>9</v>
      </c>
      <c r="B6" s="32"/>
      <c r="C6" s="16"/>
      <c r="D6" s="29"/>
    </row>
    <row r="7" spans="1:4" x14ac:dyDescent="0.25">
      <c r="A7" s="26" t="s">
        <v>10</v>
      </c>
      <c r="B7" s="32"/>
      <c r="C7" s="16"/>
      <c r="D7" s="29"/>
    </row>
    <row r="8" spans="1:4" x14ac:dyDescent="0.25">
      <c r="A8" s="26" t="s">
        <v>11</v>
      </c>
      <c r="B8" s="4" t="s">
        <v>729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730</v>
      </c>
      <c r="C14" s="23"/>
      <c r="D14" s="24"/>
    </row>
    <row r="15" spans="1:4" x14ac:dyDescent="0.25">
      <c r="A15" s="26" t="s">
        <v>24</v>
      </c>
      <c r="B15" s="4" t="s">
        <v>731</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732</v>
      </c>
      <c r="C21" s="25" t="s">
        <v>520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-15.15</v>
      </c>
      <c r="C53" s="1">
        <v>-4.8</v>
      </c>
      <c r="D53" s="1">
        <v>10.26010846322715</v>
      </c>
    </row>
    <row r="54" spans="1:4" x14ac:dyDescent="0.25">
      <c r="A54" s="26" t="s">
        <v>69</v>
      </c>
      <c r="B54" s="1">
        <v>-37.152709433610838</v>
      </c>
      <c r="C54" s="1">
        <v>-30.981093462762509</v>
      </c>
      <c r="D54" s="1">
        <v>-8.3725433879858837</v>
      </c>
    </row>
    <row r="55" spans="1:4" x14ac:dyDescent="0.25">
      <c r="A55" s="26" t="s">
        <v>70</v>
      </c>
      <c r="B55" s="1">
        <v>-3.81</v>
      </c>
      <c r="C55" s="1">
        <v>-1.46</v>
      </c>
      <c r="D55" s="1">
        <v>3.8586305422360661</v>
      </c>
    </row>
    <row r="56" spans="1:4" x14ac:dyDescent="0.25">
      <c r="A56" s="26" t="s">
        <v>71</v>
      </c>
      <c r="B56" s="1">
        <v>-43.82</v>
      </c>
      <c r="C56" s="1">
        <v>-19.53</v>
      </c>
      <c r="D56" s="1">
        <v>34.05643711029073</v>
      </c>
    </row>
    <row r="57" spans="1:4" x14ac:dyDescent="0.25">
      <c r="A57" s="13" t="s">
        <v>72</v>
      </c>
      <c r="B57" s="1"/>
      <c r="C57" s="1"/>
      <c r="D57" s="1"/>
    </row>
    <row r="58" spans="1:4" x14ac:dyDescent="0.25">
      <c r="A58" s="26" t="s">
        <v>73</v>
      </c>
      <c r="B58" s="1"/>
      <c r="C58" s="1"/>
      <c r="D58" s="1"/>
    </row>
    <row r="59" spans="1:4" ht="29.45" customHeight="1" x14ac:dyDescent="0.25">
      <c r="A59" s="26" t="s">
        <v>74</v>
      </c>
      <c r="B59" s="1">
        <v>0.30610236117129652</v>
      </c>
      <c r="C59" s="1">
        <v>0.3805684551807148</v>
      </c>
      <c r="D59" s="1">
        <v>0.45400594609499212</v>
      </c>
    </row>
    <row r="60" spans="1:4" ht="30" x14ac:dyDescent="0.25">
      <c r="A60" s="14" t="s">
        <v>75</v>
      </c>
      <c r="B60" s="1">
        <v>1.715252444441083</v>
      </c>
      <c r="C60" s="1">
        <v>0.98187337538694774</v>
      </c>
      <c r="D60" s="1">
        <v>1.147195031977144</v>
      </c>
    </row>
    <row r="61" spans="1:4" x14ac:dyDescent="0.25">
      <c r="A61" s="13" t="s">
        <v>76</v>
      </c>
      <c r="B61" s="1"/>
      <c r="C61" s="1"/>
      <c r="D61" s="1"/>
    </row>
    <row r="62" spans="1:4" ht="32.1" customHeight="1" x14ac:dyDescent="0.25">
      <c r="A62" s="26" t="s">
        <v>77</v>
      </c>
      <c r="B62" s="1">
        <v>0.32176464268727339</v>
      </c>
      <c r="C62" s="1">
        <v>0.32851421827938287</v>
      </c>
      <c r="D62" s="1">
        <v>0.31244540538190468</v>
      </c>
    </row>
    <row r="63" spans="1:4" ht="32.1" customHeight="1" x14ac:dyDescent="0.25">
      <c r="A63" s="14" t="s">
        <v>78</v>
      </c>
      <c r="B63" s="1">
        <v>3.6961185044240108</v>
      </c>
      <c r="C63" s="1">
        <v>4.4026314528440089</v>
      </c>
      <c r="D63" s="1">
        <v>2.7576564230017802</v>
      </c>
    </row>
    <row r="64" spans="1:4" ht="32.1" customHeight="1" x14ac:dyDescent="0.25">
      <c r="A64" s="14" t="s">
        <v>79</v>
      </c>
      <c r="B64" s="1">
        <v>-5.3388911738927858</v>
      </c>
      <c r="C64" s="1">
        <v>-5.4282336341587323</v>
      </c>
      <c r="D64" s="1">
        <v>235.95979646733781</v>
      </c>
    </row>
    <row r="65" spans="1:4" ht="30" x14ac:dyDescent="0.25">
      <c r="A65" s="14" t="s">
        <v>80</v>
      </c>
      <c r="B65" s="1">
        <v>-1508.6012139605459</v>
      </c>
      <c r="C65" s="1">
        <v>-40.420237429299519</v>
      </c>
      <c r="D65" s="1">
        <v>-8.5879820868644909</v>
      </c>
    </row>
    <row r="66" spans="1:4" x14ac:dyDescent="0.25">
      <c r="A66" s="13" t="s">
        <v>81</v>
      </c>
      <c r="B66" s="1"/>
      <c r="C66" s="1"/>
      <c r="D66" s="1"/>
    </row>
    <row r="67" spans="1:4" ht="32.1" customHeight="1" x14ac:dyDescent="0.25">
      <c r="A67" s="26" t="s">
        <v>82</v>
      </c>
      <c r="B67" s="1">
        <v>0.88968656169069049</v>
      </c>
      <c r="C67" s="1">
        <v>0.96919556804102769</v>
      </c>
      <c r="D67" s="1">
        <v>1.1148064799030111</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1.0198377177066631</v>
      </c>
      <c r="C70" s="1">
        <v>1.084189345845852</v>
      </c>
      <c r="D70" s="1">
        <v>1.2154445011284609</v>
      </c>
    </row>
    <row r="71" spans="1:4" s="16" customFormat="1" ht="30" x14ac:dyDescent="0.25">
      <c r="A71" s="14" t="s">
        <v>86</v>
      </c>
      <c r="B71" s="1">
        <v>0.93428451246976896</v>
      </c>
      <c r="C71" s="1">
        <v>1.0042462294885499</v>
      </c>
      <c r="D71" s="1">
        <v>1.125541760375516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26758969</v>
      </c>
      <c r="C78" s="2">
        <v>31486358</v>
      </c>
      <c r="D78" s="2">
        <v>38960670</v>
      </c>
    </row>
    <row r="79" spans="1:4" x14ac:dyDescent="0.25">
      <c r="A79" s="26" t="s">
        <v>92</v>
      </c>
      <c r="B79" s="2">
        <v>-9941682</v>
      </c>
      <c r="C79" s="2">
        <v>-9754818</v>
      </c>
      <c r="D79" s="2">
        <v>-3261999</v>
      </c>
    </row>
    <row r="80" spans="1:4" x14ac:dyDescent="0.25">
      <c r="A80" s="26" t="s">
        <v>93</v>
      </c>
      <c r="B80" s="2">
        <v>-4055165</v>
      </c>
      <c r="C80" s="2">
        <v>-1511746</v>
      </c>
      <c r="D80" s="2">
        <v>4467603</v>
      </c>
    </row>
    <row r="81" spans="1:4" x14ac:dyDescent="0.25">
      <c r="A81" s="26" t="s">
        <v>94</v>
      </c>
      <c r="B81" s="2">
        <v>0</v>
      </c>
      <c r="C81" s="2">
        <v>0</v>
      </c>
      <c r="D81" s="2">
        <v>3997407</v>
      </c>
    </row>
    <row r="82" spans="1:4" x14ac:dyDescent="0.25">
      <c r="A82" s="26" t="s">
        <v>95</v>
      </c>
      <c r="B82" s="25">
        <v>4055165</v>
      </c>
      <c r="C82" s="25">
        <v>1511746</v>
      </c>
      <c r="D82" s="25">
        <v>0</v>
      </c>
    </row>
    <row r="83" spans="1:4" ht="15.95" customHeight="1" x14ac:dyDescent="0.25"/>
    <row r="84" spans="1:4" ht="15.75" x14ac:dyDescent="0.25">
      <c r="A84" s="11" t="s">
        <v>96</v>
      </c>
      <c r="B84" s="12">
        <v>2023</v>
      </c>
      <c r="C84" s="12">
        <v>2024</v>
      </c>
      <c r="D84" s="12">
        <v>2025</v>
      </c>
    </row>
    <row r="85" spans="1:4" x14ac:dyDescent="0.25">
      <c r="A85" s="26" t="s">
        <v>97</v>
      </c>
      <c r="B85" s="2">
        <v>106300160</v>
      </c>
      <c r="C85" s="2">
        <v>103758054</v>
      </c>
      <c r="D85" s="2">
        <v>103596521</v>
      </c>
    </row>
    <row r="86" spans="1:4" x14ac:dyDescent="0.25">
      <c r="A86" s="26" t="s">
        <v>98</v>
      </c>
      <c r="B86" s="2">
        <v>34203633</v>
      </c>
      <c r="C86" s="2">
        <v>34085996</v>
      </c>
      <c r="D86" s="2">
        <v>32368257</v>
      </c>
    </row>
    <row r="87" spans="1:4" x14ac:dyDescent="0.25">
      <c r="A87" s="26" t="s">
        <v>99</v>
      </c>
      <c r="B87" s="2">
        <v>9253933</v>
      </c>
      <c r="C87" s="2">
        <v>7742187</v>
      </c>
      <c r="D87" s="2">
        <v>11737596</v>
      </c>
    </row>
    <row r="88" spans="1:4" x14ac:dyDescent="0.25">
      <c r="A88" s="26" t="s">
        <v>100</v>
      </c>
      <c r="B88" s="2">
        <v>106300160</v>
      </c>
      <c r="C88" s="2">
        <v>103758054</v>
      </c>
      <c r="D88" s="2">
        <v>103596521</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34203633</v>
      </c>
      <c r="C95" s="2">
        <v>34085996</v>
      </c>
      <c r="D95" s="2">
        <v>32368257</v>
      </c>
    </row>
    <row r="96" spans="1:4" x14ac:dyDescent="0.25">
      <c r="A96" s="41" t="s">
        <v>105</v>
      </c>
      <c r="B96" s="2">
        <v>-6406505</v>
      </c>
      <c r="C96" s="2">
        <v>-6279390</v>
      </c>
      <c r="D96" s="2">
        <v>137177</v>
      </c>
    </row>
    <row r="97" spans="1:4" x14ac:dyDescent="0.25">
      <c r="A97" s="41" t="s">
        <v>106</v>
      </c>
      <c r="B97" s="33">
        <v>-5.3388911738927858</v>
      </c>
      <c r="C97" s="33">
        <v>-5.4282336341587323</v>
      </c>
      <c r="D97" s="33">
        <v>235.95979646733781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34203633</v>
      </c>
      <c r="C118" s="2">
        <v>34085996</v>
      </c>
      <c r="D118" s="2">
        <v>32368257</v>
      </c>
    </row>
    <row r="119" spans="1:4" x14ac:dyDescent="0.25">
      <c r="A119" s="26" t="s">
        <v>108</v>
      </c>
      <c r="B119" s="2">
        <v>32652076</v>
      </c>
      <c r="C119" s="2">
        <v>39970765</v>
      </c>
      <c r="D119" s="2">
        <v>47070105</v>
      </c>
    </row>
    <row r="136" spans="1:4" x14ac:dyDescent="0.25">
      <c r="A136" s="3" t="s">
        <v>109</v>
      </c>
    </row>
    <row r="138" spans="1:4" x14ac:dyDescent="0.25">
      <c r="A138" s="25"/>
      <c r="B138" s="12">
        <v>2023</v>
      </c>
      <c r="C138" s="12">
        <v>2024</v>
      </c>
      <c r="D138" s="12">
        <v>2025</v>
      </c>
    </row>
    <row r="139" spans="1:4" ht="32.1" customHeight="1" x14ac:dyDescent="0.25">
      <c r="A139" s="26" t="s">
        <v>77</v>
      </c>
      <c r="B139" s="1">
        <v>0.32176464268727339</v>
      </c>
      <c r="C139" s="1">
        <v>0.32851421827938287</v>
      </c>
      <c r="D139" s="1">
        <v>0.31244540538190468</v>
      </c>
    </row>
    <row r="140" spans="1:4" ht="30" x14ac:dyDescent="0.25">
      <c r="A140" s="14" t="s">
        <v>78</v>
      </c>
      <c r="B140" s="1">
        <v>3.6961185044240108</v>
      </c>
      <c r="C140" s="1">
        <v>4.4026314528440089</v>
      </c>
      <c r="D140" s="1">
        <v>2.7576564230017802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-15.15</v>
      </c>
      <c r="C161" s="1">
        <v>-4.8</v>
      </c>
      <c r="D161" s="1">
        <v>10.26010846322715</v>
      </c>
    </row>
    <row r="162" spans="1:4" x14ac:dyDescent="0.25">
      <c r="A162" s="26" t="s">
        <v>69</v>
      </c>
      <c r="B162" s="1">
        <v>-37.152709433610838</v>
      </c>
      <c r="C162" s="1">
        <v>-30.981093462762509</v>
      </c>
      <c r="D162" s="1">
        <v>-8.3725433879858837</v>
      </c>
    </row>
    <row r="163" spans="1:4" x14ac:dyDescent="0.25">
      <c r="A163" s="26" t="s">
        <v>70</v>
      </c>
      <c r="B163" s="1">
        <v>-3.81</v>
      </c>
      <c r="C163" s="1">
        <v>-1.46</v>
      </c>
      <c r="D163" s="1">
        <v>3.8586305422360661</v>
      </c>
    </row>
    <row r="164" spans="1:4" x14ac:dyDescent="0.25">
      <c r="A164" s="26" t="s">
        <v>71</v>
      </c>
      <c r="B164" s="1">
        <v>-43.82</v>
      </c>
      <c r="C164" s="1">
        <v>-19.53</v>
      </c>
      <c r="D164" s="1">
        <v>34.05643711029073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1.0198377177066631</v>
      </c>
      <c r="C185" s="1">
        <v>1.084189345845852</v>
      </c>
      <c r="D185" s="1">
        <v>1.2154445011284609</v>
      </c>
    </row>
    <row r="186" spans="1:4" ht="30" x14ac:dyDescent="0.25">
      <c r="A186" s="14" t="s">
        <v>86</v>
      </c>
      <c r="B186" s="1">
        <v>0.93428451246976896</v>
      </c>
      <c r="C186" s="1">
        <v>1.0042462294885499</v>
      </c>
      <c r="D186" s="1">
        <v>1.125541760375516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733</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734</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C00-000000000000}"/>
    <hyperlink ref="B211" r:id="rId2" xr:uid="{00000000-0004-0000-1C00-000001000000}"/>
    <hyperlink ref="B217" r:id="rId3" xr:uid="{00000000-0004-0000-1C00-000002000000}"/>
  </hyperlinks>
  <pageMargins left="0.75" right="0.75" top="1" bottom="1" header="0.5" footer="0.5"/>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N29" sqref="N29"/>
    </sheetView>
  </sheetViews>
  <sheetFormatPr defaultColWidth="11.42578125" defaultRowHeight="15" x14ac:dyDescent="0.25"/>
  <cols>
    <col min="1" max="16384" width="11.42578125" style="16"/>
  </cols>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218"/>
  <sheetViews>
    <sheetView workbookViewId="0">
      <selection activeCell="B15" sqref="B15"/>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18.85546875" customWidth="1"/>
  </cols>
  <sheetData>
    <row r="1" spans="1:14" ht="23.1" customHeight="1" x14ac:dyDescent="0.3">
      <c r="A1" s="298" t="s">
        <v>0</v>
      </c>
      <c r="B1" s="299"/>
      <c r="C1" s="299"/>
      <c r="D1" s="299"/>
    </row>
    <row r="2" spans="1:14" x14ac:dyDescent="0.25">
      <c r="A2" s="26" t="s">
        <v>1</v>
      </c>
      <c r="B2" s="30">
        <v>5555434</v>
      </c>
      <c r="C2" s="8"/>
      <c r="D2" s="9"/>
      <c r="I2" s="66"/>
      <c r="M2" s="16"/>
      <c r="N2" s="16"/>
    </row>
    <row r="3" spans="1:14" x14ac:dyDescent="0.25">
      <c r="A3" s="26" t="s">
        <v>2</v>
      </c>
      <c r="B3" s="86">
        <v>4003001103290</v>
      </c>
      <c r="C3" s="23"/>
      <c r="D3" s="24"/>
    </row>
    <row r="4" spans="1:14" ht="31.35" customHeight="1" x14ac:dyDescent="0.25">
      <c r="A4" s="26" t="s">
        <v>3</v>
      </c>
      <c r="B4" s="132" t="s">
        <v>171</v>
      </c>
      <c r="C4" s="118"/>
      <c r="D4" s="60"/>
    </row>
    <row r="5" spans="1:14" x14ac:dyDescent="0.25">
      <c r="A5" s="26" t="s">
        <v>5</v>
      </c>
      <c r="B5" s="69" t="s">
        <v>728</v>
      </c>
      <c r="C5" s="66" t="s">
        <v>735</v>
      </c>
      <c r="D5" s="83" t="s">
        <v>736</v>
      </c>
      <c r="G5" s="66"/>
    </row>
    <row r="6" spans="1:14" x14ac:dyDescent="0.25">
      <c r="A6" s="26" t="s">
        <v>9</v>
      </c>
      <c r="B6" s="32"/>
      <c r="C6" s="16"/>
      <c r="D6" s="29"/>
    </row>
    <row r="7" spans="1:14" x14ac:dyDescent="0.25">
      <c r="A7" s="26" t="s">
        <v>10</v>
      </c>
      <c r="B7" s="32"/>
      <c r="C7" s="16"/>
      <c r="D7" s="29"/>
    </row>
    <row r="8" spans="1:14" x14ac:dyDescent="0.25">
      <c r="A8" s="26" t="s">
        <v>11</v>
      </c>
      <c r="B8" s="131" t="s">
        <v>737</v>
      </c>
      <c r="C8" s="23"/>
      <c r="D8" s="24"/>
    </row>
    <row r="9" spans="1:14" x14ac:dyDescent="0.25">
      <c r="A9" s="26" t="s">
        <v>13</v>
      </c>
      <c r="B9" s="148" t="s">
        <v>738</v>
      </c>
      <c r="C9" s="23"/>
      <c r="D9" s="24"/>
      <c r="G9" s="66"/>
    </row>
    <row r="10" spans="1:14" x14ac:dyDescent="0.25">
      <c r="A10" s="26" t="s">
        <v>15</v>
      </c>
      <c r="B10" s="69" t="s">
        <v>739</v>
      </c>
      <c r="C10" s="23"/>
      <c r="D10" s="24"/>
      <c r="G10" s="66"/>
    </row>
    <row r="11" spans="1:14" x14ac:dyDescent="0.25">
      <c r="A11" s="26" t="s">
        <v>17</v>
      </c>
      <c r="B11" s="69" t="s">
        <v>740</v>
      </c>
      <c r="C11" s="23"/>
      <c r="D11" s="24"/>
    </row>
    <row r="12" spans="1:14" x14ac:dyDescent="0.25">
      <c r="A12" s="26" t="s">
        <v>19</v>
      </c>
      <c r="B12" s="32"/>
      <c r="C12" s="16"/>
      <c r="D12" s="29"/>
    </row>
    <row r="13" spans="1:14" x14ac:dyDescent="0.25">
      <c r="A13" s="26" t="s">
        <v>20</v>
      </c>
      <c r="B13" s="69" t="s">
        <v>21</v>
      </c>
      <c r="C13" s="23"/>
      <c r="D13" s="24"/>
    </row>
    <row r="14" spans="1:14" x14ac:dyDescent="0.25">
      <c r="A14" s="26" t="s">
        <v>22</v>
      </c>
      <c r="B14" s="69" t="s">
        <v>741</v>
      </c>
      <c r="C14" s="23"/>
      <c r="D14" s="24"/>
    </row>
    <row r="15" spans="1:14" x14ac:dyDescent="0.25">
      <c r="A15" s="26" t="s">
        <v>24</v>
      </c>
      <c r="B15" s="69" t="s">
        <v>172</v>
      </c>
      <c r="C15" s="23"/>
      <c r="D15" s="24"/>
    </row>
    <row r="16" spans="1:14" x14ac:dyDescent="0.25">
      <c r="A16" s="26" t="s">
        <v>26</v>
      </c>
      <c r="B16" s="32"/>
      <c r="C16" s="16"/>
      <c r="D16" s="29"/>
    </row>
    <row r="17" spans="1:4" x14ac:dyDescent="0.25">
      <c r="A17" s="26" t="s">
        <v>27</v>
      </c>
      <c r="B17" s="4" t="s">
        <v>541</v>
      </c>
      <c r="C17" s="23"/>
      <c r="D17" s="24"/>
    </row>
    <row r="18" spans="1:4" ht="27.6" customHeight="1" x14ac:dyDescent="0.25">
      <c r="A18" s="26" t="s">
        <v>28</v>
      </c>
      <c r="B18" s="71" t="s">
        <v>742</v>
      </c>
      <c r="C18" s="84" t="s">
        <v>743</v>
      </c>
      <c r="D18" s="60"/>
    </row>
    <row r="19" spans="1:4" ht="22.35" customHeight="1" x14ac:dyDescent="0.3">
      <c r="A19" s="307" t="s">
        <v>31</v>
      </c>
      <c r="B19" s="308"/>
      <c r="C19" s="308"/>
      <c r="D19" s="308"/>
    </row>
    <row r="20" spans="1:4" x14ac:dyDescent="0.25">
      <c r="A20" s="26" t="s">
        <v>32</v>
      </c>
      <c r="B20" s="25"/>
      <c r="C20" s="25"/>
      <c r="D20" s="25"/>
    </row>
    <row r="21" spans="1:4" x14ac:dyDescent="0.25">
      <c r="A21" s="26" t="s">
        <v>33</v>
      </c>
      <c r="B21" s="25"/>
      <c r="C21" s="25"/>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70</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5">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A208:D208"/>
    <mergeCell ref="A90:D90"/>
    <mergeCell ref="A75:D75"/>
    <mergeCell ref="A204:D204"/>
    <mergeCell ref="B39:D39"/>
    <mergeCell ref="A42:D42"/>
    <mergeCell ref="B210:D210"/>
    <mergeCell ref="A203:D203"/>
    <mergeCell ref="B211:D211"/>
    <mergeCell ref="A19:D19"/>
    <mergeCell ref="B38:D38"/>
  </mergeCells>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7222602</v>
      </c>
      <c r="C2" s="8"/>
      <c r="D2" s="9"/>
    </row>
    <row r="3" spans="1:4" x14ac:dyDescent="0.25">
      <c r="A3" s="26" t="s">
        <v>2</v>
      </c>
      <c r="B3" s="34">
        <v>4003017503263</v>
      </c>
      <c r="C3" s="23"/>
      <c r="D3" s="24"/>
    </row>
    <row r="4" spans="1:4" ht="31.35" customHeight="1" x14ac:dyDescent="0.25">
      <c r="A4" s="26" t="s">
        <v>3</v>
      </c>
      <c r="B4" s="324" t="s">
        <v>173</v>
      </c>
      <c r="C4" s="305"/>
      <c r="D4" s="306"/>
    </row>
    <row r="5" spans="1:4" x14ac:dyDescent="0.25">
      <c r="A5" s="26" t="s">
        <v>5</v>
      </c>
      <c r="B5" s="4" t="s">
        <v>728</v>
      </c>
      <c r="C5" s="23" t="s">
        <v>744</v>
      </c>
      <c r="D5" s="24" t="s">
        <v>8</v>
      </c>
    </row>
    <row r="6" spans="1:4" x14ac:dyDescent="0.25">
      <c r="A6" s="26" t="s">
        <v>9</v>
      </c>
      <c r="B6" s="32"/>
      <c r="C6" s="16"/>
      <c r="D6" s="29"/>
    </row>
    <row r="7" spans="1:4" x14ac:dyDescent="0.25">
      <c r="A7" s="26" t="s">
        <v>10</v>
      </c>
      <c r="B7" s="67">
        <v>42950.65625</v>
      </c>
      <c r="C7" s="16"/>
      <c r="D7" s="29"/>
    </row>
    <row r="8" spans="1:4" x14ac:dyDescent="0.25">
      <c r="A8" s="26" t="s">
        <v>11</v>
      </c>
      <c r="B8" s="4" t="s">
        <v>745</v>
      </c>
      <c r="C8" s="23"/>
      <c r="D8" s="24"/>
    </row>
    <row r="9" spans="1:4" x14ac:dyDescent="0.25">
      <c r="A9" s="26" t="s">
        <v>13</v>
      </c>
      <c r="B9" s="4" t="s">
        <v>14</v>
      </c>
      <c r="C9" s="23"/>
      <c r="D9" s="24"/>
    </row>
    <row r="10" spans="1:4" x14ac:dyDescent="0.25">
      <c r="A10" s="26" t="s">
        <v>15</v>
      </c>
      <c r="B10" s="4" t="s">
        <v>703</v>
      </c>
      <c r="C10" s="23"/>
      <c r="D10" s="24"/>
    </row>
    <row r="11" spans="1:4" x14ac:dyDescent="0.25">
      <c r="A11" s="26" t="s">
        <v>17</v>
      </c>
      <c r="B11" s="4" t="s">
        <v>704</v>
      </c>
      <c r="C11" s="23"/>
      <c r="D11" s="24"/>
    </row>
    <row r="12" spans="1:4" x14ac:dyDescent="0.25">
      <c r="A12" s="26" t="s">
        <v>19</v>
      </c>
      <c r="B12" s="47">
        <v>6000</v>
      </c>
      <c r="C12" s="16"/>
      <c r="D12" s="29"/>
    </row>
    <row r="13" spans="1:4" x14ac:dyDescent="0.25">
      <c r="A13" s="26" t="s">
        <v>20</v>
      </c>
      <c r="B13" s="4" t="s">
        <v>21</v>
      </c>
      <c r="C13" s="23"/>
      <c r="D13" s="24"/>
    </row>
    <row r="14" spans="1:4" x14ac:dyDescent="0.25">
      <c r="A14" s="26" t="s">
        <v>22</v>
      </c>
      <c r="B14" s="4" t="s">
        <v>746</v>
      </c>
      <c r="C14" s="23"/>
      <c r="D14" s="24"/>
    </row>
    <row r="15" spans="1:4" x14ac:dyDescent="0.25">
      <c r="A15" s="26" t="s">
        <v>24</v>
      </c>
      <c r="B15" s="4" t="s">
        <v>174</v>
      </c>
      <c r="C15" s="23"/>
      <c r="D15" s="24"/>
    </row>
    <row r="16" spans="1:4" x14ac:dyDescent="0.25">
      <c r="A16" s="26" t="s">
        <v>26</v>
      </c>
      <c r="B16" s="47">
        <v>3000</v>
      </c>
      <c r="C16" s="16"/>
      <c r="D16" s="29"/>
    </row>
    <row r="17" spans="1:4" x14ac:dyDescent="0.25">
      <c r="A17" s="26" t="s">
        <v>27</v>
      </c>
      <c r="B17" s="4" t="s">
        <v>21</v>
      </c>
      <c r="C17" s="23"/>
      <c r="D17" s="24"/>
    </row>
    <row r="18" spans="1:4" ht="27.6" customHeight="1" x14ac:dyDescent="0.25">
      <c r="A18" s="26" t="s">
        <v>28</v>
      </c>
      <c r="B18" s="5" t="s">
        <v>747</v>
      </c>
      <c r="C18" s="310" t="s">
        <v>748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749</v>
      </c>
      <c r="C21" s="25" t="s">
        <v>750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50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-0.05</v>
      </c>
      <c r="C55" s="1">
        <v>-0.04</v>
      </c>
      <c r="D55" s="1">
        <v>-0.02</v>
      </c>
    </row>
    <row r="56" spans="1:4" x14ac:dyDescent="0.25">
      <c r="A56" s="26" t="s">
        <v>71</v>
      </c>
      <c r="B56" s="1">
        <v>0.15</v>
      </c>
      <c r="C56" s="1">
        <v>0.13</v>
      </c>
      <c r="D56" s="1">
        <v>0.05</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1.1008657797327E-4</v>
      </c>
      <c r="C59" s="1">
        <v>1.011115459431481E-4</v>
      </c>
      <c r="D59" s="1">
        <v>1.101652510790969E-4</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1.3136982520444851</v>
      </c>
      <c r="C62" s="1">
        <v>1.314226849188862</v>
      </c>
      <c r="D62" s="1">
        <v>1.3144399073942921</v>
      </c>
    </row>
    <row r="63" spans="1:4" ht="32.1" customHeight="1" x14ac:dyDescent="0.25">
      <c r="A63" s="14" t="s">
        <v>78</v>
      </c>
      <c r="B63" s="1">
        <v>-4.1877767679055813</v>
      </c>
      <c r="C63" s="1">
        <v>-4.1824142417536159</v>
      </c>
      <c r="D63" s="1">
        <v>-4.1802579013803429</v>
      </c>
    </row>
    <row r="64" spans="1:4" ht="32.1" customHeight="1" x14ac:dyDescent="0.25">
      <c r="A64" s="14" t="s">
        <v>79</v>
      </c>
      <c r="B64" s="1">
        <v>-2295.598850808502</v>
      </c>
      <c r="C64" s="1">
        <v>-2610.1553538390381</v>
      </c>
      <c r="D64" s="1">
        <v>-4826.8199508179196</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0.19241330214583549</v>
      </c>
      <c r="C67" s="1">
        <v>0.20085568917668831</v>
      </c>
      <c r="D67" s="1">
        <v>0.40457607184860472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1.9558426604687749E-3</v>
      </c>
      <c r="C70" s="1">
        <v>1.6496531738989051E-3</v>
      </c>
      <c r="D70" s="1">
        <v>1.526317931099148E-3</v>
      </c>
    </row>
    <row r="71" spans="1:4" s="16" customFormat="1" ht="30" x14ac:dyDescent="0.25">
      <c r="A71" s="14" t="s">
        <v>86</v>
      </c>
      <c r="B71" s="1">
        <v>1.9558426604687749E-3</v>
      </c>
      <c r="C71" s="1">
        <v>1.6496531738989051E-3</v>
      </c>
      <c r="D71" s="1">
        <v>1.526317931099148E-3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-19666</v>
      </c>
      <c r="C79" s="2">
        <v>-17296</v>
      </c>
      <c r="D79" s="2">
        <v>-9353</v>
      </c>
    </row>
    <row r="80" spans="1:4" x14ac:dyDescent="0.25">
      <c r="A80" s="26" t="s">
        <v>93</v>
      </c>
      <c r="B80" s="2">
        <v>-15882</v>
      </c>
      <c r="C80" s="2">
        <v>-13822</v>
      </c>
      <c r="D80" s="2">
        <v>-5569</v>
      </c>
    </row>
    <row r="81" spans="1:4" x14ac:dyDescent="0.25">
      <c r="A81" s="26" t="s">
        <v>94</v>
      </c>
      <c r="B81" s="2">
        <v>0</v>
      </c>
      <c r="C81" s="2">
        <v>0</v>
      </c>
      <c r="D81" s="2">
        <v>0</v>
      </c>
    </row>
    <row r="82" spans="1:4" x14ac:dyDescent="0.25">
      <c r="A82" s="26" t="s">
        <v>95</v>
      </c>
      <c r="B82" s="25">
        <v>15882</v>
      </c>
      <c r="C82" s="25">
        <v>13822</v>
      </c>
      <c r="D82" s="25">
        <v>5569</v>
      </c>
    </row>
    <row r="83" spans="1:4" ht="15.95" customHeight="1" x14ac:dyDescent="0.25"/>
    <row r="84" spans="1:4" ht="15.75" x14ac:dyDescent="0.25">
      <c r="A84" s="11" t="s">
        <v>96</v>
      </c>
      <c r="B84" s="12">
        <v>2023</v>
      </c>
      <c r="C84" s="12">
        <v>2024</v>
      </c>
      <c r="D84" s="12">
        <v>2025</v>
      </c>
    </row>
    <row r="85" spans="1:4" x14ac:dyDescent="0.25">
      <c r="A85" s="26" t="s">
        <v>97</v>
      </c>
      <c r="B85" s="2">
        <v>34365005</v>
      </c>
      <c r="C85" s="2">
        <v>34351183</v>
      </c>
      <c r="D85" s="2">
        <v>34345615</v>
      </c>
    </row>
    <row r="86" spans="1:4" x14ac:dyDescent="0.25">
      <c r="A86" s="26" t="s">
        <v>98</v>
      </c>
      <c r="B86" s="2">
        <v>45145247</v>
      </c>
      <c r="C86" s="2">
        <v>45145247</v>
      </c>
      <c r="D86" s="2">
        <v>45145247</v>
      </c>
    </row>
    <row r="87" spans="1:4" x14ac:dyDescent="0.25">
      <c r="A87" s="26" t="s">
        <v>99</v>
      </c>
      <c r="B87" s="2">
        <v>-10780242</v>
      </c>
      <c r="C87" s="2">
        <v>-10794064</v>
      </c>
      <c r="D87" s="2">
        <v>-10799632</v>
      </c>
    </row>
    <row r="88" spans="1:4" x14ac:dyDescent="0.25">
      <c r="A88" s="26" t="s">
        <v>100</v>
      </c>
      <c r="B88" s="2">
        <v>34365005</v>
      </c>
      <c r="C88" s="2">
        <v>34351183</v>
      </c>
      <c r="D88" s="2">
        <v>34345615</v>
      </c>
    </row>
    <row r="89" spans="1:4" x14ac:dyDescent="0.25">
      <c r="A89" s="26" t="s">
        <v>101</v>
      </c>
      <c r="B89" s="2">
        <v>-10780242</v>
      </c>
      <c r="C89" s="2">
        <v>-10794064</v>
      </c>
      <c r="D89" s="2">
        <v>-10799632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45145247</v>
      </c>
      <c r="C95" s="2">
        <v>45145247</v>
      </c>
      <c r="D95" s="2">
        <v>45145247</v>
      </c>
    </row>
    <row r="96" spans="1:4" x14ac:dyDescent="0.25">
      <c r="A96" s="41" t="s">
        <v>105</v>
      </c>
      <c r="B96" s="2">
        <v>-19666</v>
      </c>
      <c r="C96" s="2">
        <v>-17296</v>
      </c>
      <c r="D96" s="2">
        <v>-9353</v>
      </c>
    </row>
    <row r="97" spans="1:4" x14ac:dyDescent="0.25">
      <c r="A97" s="41" t="s">
        <v>106</v>
      </c>
      <c r="B97" s="33">
        <v>-2295.598850808502</v>
      </c>
      <c r="C97" s="33">
        <v>-2610.1553538390381</v>
      </c>
      <c r="D97" s="33">
        <v>-4826.8199508179196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45145247</v>
      </c>
      <c r="C118" s="2">
        <v>45145247</v>
      </c>
      <c r="D118" s="2">
        <v>45145247</v>
      </c>
    </row>
    <row r="119" spans="1:4" x14ac:dyDescent="0.25">
      <c r="A119" s="26" t="s">
        <v>108</v>
      </c>
      <c r="B119" s="2">
        <v>3784</v>
      </c>
      <c r="C119" s="2">
        <v>3474</v>
      </c>
      <c r="D119" s="2">
        <v>3784</v>
      </c>
    </row>
    <row r="136" spans="1:4" x14ac:dyDescent="0.25">
      <c r="A136" s="3" t="s">
        <v>109</v>
      </c>
    </row>
    <row r="138" spans="1:4" x14ac:dyDescent="0.25">
      <c r="A138" s="25"/>
      <c r="B138" s="12">
        <v>2023</v>
      </c>
      <c r="C138" s="12">
        <v>2024</v>
      </c>
      <c r="D138" s="12">
        <v>2025</v>
      </c>
    </row>
    <row r="139" spans="1:4" ht="32.1" customHeight="1" x14ac:dyDescent="0.25">
      <c r="A139" s="26" t="s">
        <v>77</v>
      </c>
      <c r="B139" s="1">
        <v>1.3136982520444851</v>
      </c>
      <c r="C139" s="1">
        <v>1.314226849188862</v>
      </c>
      <c r="D139" s="1">
        <v>1.3144399073942921</v>
      </c>
    </row>
    <row r="140" spans="1:4" ht="30" x14ac:dyDescent="0.25">
      <c r="A140" s="14" t="s">
        <v>78</v>
      </c>
      <c r="B140" s="1">
        <v>-4.1877767679055813</v>
      </c>
      <c r="C140" s="1">
        <v>-4.1824142417536159</v>
      </c>
      <c r="D140" s="1">
        <v>-4.1802579013803429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-0.05</v>
      </c>
      <c r="C163" s="1">
        <v>-0.04</v>
      </c>
      <c r="D163" s="1">
        <v>-0.02</v>
      </c>
    </row>
    <row r="164" spans="1:4" x14ac:dyDescent="0.25">
      <c r="A164" s="26" t="s">
        <v>71</v>
      </c>
      <c r="B164" s="1">
        <v>0.15</v>
      </c>
      <c r="C164" s="1">
        <v>0.13</v>
      </c>
      <c r="D164" s="1">
        <v>0.05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1.9558426604687749E-3</v>
      </c>
      <c r="C185" s="1">
        <v>1.6496531738989051E-3</v>
      </c>
      <c r="D185" s="1">
        <v>1.526317931099148E-3</v>
      </c>
    </row>
    <row r="186" spans="1:4" ht="30" x14ac:dyDescent="0.25">
      <c r="A186" s="14" t="s">
        <v>86</v>
      </c>
      <c r="B186" s="1">
        <v>1.9558426604687749E-3</v>
      </c>
      <c r="C186" s="1">
        <v>1.6496531738989051E-3</v>
      </c>
      <c r="D186" s="1">
        <v>1.526317931099148E-3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218"/>
  <sheetViews>
    <sheetView workbookViewId="0">
      <selection activeCell="H19" sqref="H1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5381924</v>
      </c>
      <c r="C2" s="8"/>
      <c r="D2" s="9"/>
    </row>
    <row r="3" spans="1:4" x14ac:dyDescent="0.25">
      <c r="A3" s="26" t="s">
        <v>2</v>
      </c>
      <c r="B3" s="34">
        <v>4027000127302</v>
      </c>
      <c r="C3" s="23"/>
      <c r="D3" s="24"/>
    </row>
    <row r="4" spans="1:4" ht="31.35" customHeight="1" x14ac:dyDescent="0.25">
      <c r="A4" s="26" t="s">
        <v>3</v>
      </c>
      <c r="B4" s="324" t="s">
        <v>175</v>
      </c>
      <c r="C4" s="305"/>
      <c r="D4" s="306"/>
    </row>
    <row r="5" spans="1:4" x14ac:dyDescent="0.25">
      <c r="A5" s="26" t="s">
        <v>5</v>
      </c>
      <c r="B5" s="4" t="s">
        <v>751</v>
      </c>
      <c r="C5" s="23"/>
      <c r="D5" s="24"/>
    </row>
    <row r="6" spans="1:4" x14ac:dyDescent="0.25">
      <c r="A6" s="26" t="s">
        <v>9</v>
      </c>
      <c r="B6" s="32"/>
      <c r="C6" s="16"/>
      <c r="D6" s="29"/>
    </row>
    <row r="7" spans="1:4" x14ac:dyDescent="0.25">
      <c r="A7" s="26" t="s">
        <v>10</v>
      </c>
      <c r="B7" s="32"/>
      <c r="C7" s="16"/>
      <c r="D7" s="29"/>
    </row>
    <row r="8" spans="1:4" x14ac:dyDescent="0.25">
      <c r="A8" s="26" t="s">
        <v>11</v>
      </c>
      <c r="B8" s="4" t="s">
        <v>752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50000</v>
      </c>
      <c r="C12" s="16"/>
      <c r="D12" s="29"/>
    </row>
    <row r="13" spans="1:4" x14ac:dyDescent="0.25">
      <c r="A13" s="26" t="s">
        <v>20</v>
      </c>
      <c r="B13" s="4" t="s">
        <v>541</v>
      </c>
      <c r="C13" s="23"/>
      <c r="D13" s="24"/>
    </row>
    <row r="14" spans="1:4" x14ac:dyDescent="0.25">
      <c r="A14" s="26" t="s">
        <v>22</v>
      </c>
      <c r="B14" s="4" t="s">
        <v>753</v>
      </c>
      <c r="C14" s="23"/>
      <c r="D14" s="24"/>
    </row>
    <row r="15" spans="1:4" x14ac:dyDescent="0.25">
      <c r="A15" s="26" t="s">
        <v>24</v>
      </c>
      <c r="B15" s="4" t="s">
        <v>176</v>
      </c>
      <c r="C15" s="23"/>
      <c r="D15" s="24"/>
    </row>
    <row r="16" spans="1:4" x14ac:dyDescent="0.25">
      <c r="A16" s="26" t="s">
        <v>26</v>
      </c>
      <c r="B16" s="47">
        <v>50000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754</v>
      </c>
      <c r="C21" s="25" t="s">
        <v>755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28</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-4.8099999999999996</v>
      </c>
      <c r="C53" s="1">
        <v>-10.99</v>
      </c>
      <c r="D53" s="1">
        <v>0.90299279651607156</v>
      </c>
    </row>
    <row r="54" spans="1:4" x14ac:dyDescent="0.25">
      <c r="A54" s="26" t="s">
        <v>69</v>
      </c>
      <c r="B54" s="1">
        <v>-13.0932370827159</v>
      </c>
      <c r="C54" s="1">
        <v>-15.811747720026849</v>
      </c>
      <c r="D54" s="1">
        <v>-0.33021063140424511</v>
      </c>
    </row>
    <row r="55" spans="1:4" x14ac:dyDescent="0.25">
      <c r="A55" s="26" t="s">
        <v>70</v>
      </c>
      <c r="B55" s="1">
        <v>-2.95</v>
      </c>
      <c r="C55" s="1">
        <v>-8</v>
      </c>
      <c r="D55" s="1">
        <v>0.72260130592174776</v>
      </c>
    </row>
    <row r="56" spans="1:4" x14ac:dyDescent="0.25">
      <c r="A56" s="26" t="s">
        <v>71</v>
      </c>
      <c r="B56" s="1">
        <v>-24.83</v>
      </c>
      <c r="C56" s="1">
        <v>-176.07</v>
      </c>
      <c r="D56" s="1">
        <v>13.90823409318525</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0.66527319408287222</v>
      </c>
      <c r="C59" s="1">
        <v>0.74171892964604746</v>
      </c>
      <c r="D59" s="1">
        <v>0.82087143708896193</v>
      </c>
    </row>
    <row r="60" spans="1:4" ht="30" x14ac:dyDescent="0.25">
      <c r="A60" s="14" t="s">
        <v>75</v>
      </c>
      <c r="B60" s="1">
        <v>1.485570333230994</v>
      </c>
      <c r="C60" s="1">
        <v>0.84833685552761229</v>
      </c>
      <c r="D60" s="1">
        <v>0.94881192829080485</v>
      </c>
    </row>
    <row r="61" spans="1:4" x14ac:dyDescent="0.25">
      <c r="A61" s="13" t="s">
        <v>76</v>
      </c>
      <c r="B61" s="1"/>
      <c r="C61" s="1"/>
      <c r="D61" s="1"/>
    </row>
    <row r="62" spans="1:4" ht="32.1" customHeight="1" x14ac:dyDescent="0.25">
      <c r="A62" s="26" t="s">
        <v>77</v>
      </c>
      <c r="B62" s="1">
        <v>0.79589425261262747</v>
      </c>
      <c r="C62" s="1">
        <v>0.88663789292446726</v>
      </c>
      <c r="D62" s="1">
        <v>0.89181352875937436</v>
      </c>
    </row>
    <row r="63" spans="1:4" ht="32.1" customHeight="1" x14ac:dyDescent="0.25">
      <c r="A63" s="14" t="s">
        <v>78</v>
      </c>
      <c r="B63" s="1">
        <v>6.7095666002685679</v>
      </c>
      <c r="C63" s="1">
        <v>19.512771692463922</v>
      </c>
      <c r="D63" s="1">
        <v>17.165138263392759</v>
      </c>
    </row>
    <row r="64" spans="1:4" ht="32.1" customHeight="1" x14ac:dyDescent="0.25">
      <c r="A64" s="14" t="s">
        <v>79</v>
      </c>
      <c r="B64" s="1">
        <v>-17.81787611191513</v>
      </c>
      <c r="C64" s="1">
        <v>-9.9529720749796056</v>
      </c>
      <c r="D64" s="1">
        <v>-358.89703372175848</v>
      </c>
    </row>
    <row r="65" spans="1:4" ht="30" x14ac:dyDescent="0.25">
      <c r="A65" s="14" t="s">
        <v>80</v>
      </c>
      <c r="B65" s="1" t="e">
        <v>#DIV/0!</v>
      </c>
      <c r="C65" s="1">
        <v>-1885.678710394664</v>
      </c>
      <c r="D65" s="1">
        <v>-1.0579653945925711</v>
      </c>
    </row>
    <row r="66" spans="1:4" x14ac:dyDescent="0.25">
      <c r="A66" s="13" t="s">
        <v>81</v>
      </c>
      <c r="B66" s="1"/>
      <c r="C66" s="1"/>
      <c r="D66" s="1"/>
    </row>
    <row r="67" spans="1:4" ht="32.1" customHeight="1" x14ac:dyDescent="0.25">
      <c r="A67" s="26" t="s">
        <v>82</v>
      </c>
      <c r="B67" s="1">
        <v>0.95746081415956097</v>
      </c>
      <c r="C67" s="1">
        <v>0.90516686914023159</v>
      </c>
      <c r="D67" s="1">
        <v>1.0144320139927441</v>
      </c>
    </row>
    <row r="68" spans="1:4" ht="30" x14ac:dyDescent="0.25">
      <c r="A68" s="14" t="s">
        <v>83</v>
      </c>
      <c r="B68" s="1" t="e">
        <v>#DIV/0!</v>
      </c>
      <c r="C68" s="1">
        <v>0</v>
      </c>
      <c r="D68" s="1">
        <v>0</v>
      </c>
    </row>
    <row r="69" spans="1:4" ht="32.1" customHeight="1" x14ac:dyDescent="0.25">
      <c r="A69" s="13" t="s">
        <v>84</v>
      </c>
      <c r="B69" s="1"/>
      <c r="C69" s="1"/>
      <c r="D69" s="1"/>
    </row>
    <row r="70" spans="1:4" ht="32.1" customHeight="1" x14ac:dyDescent="0.25">
      <c r="A70" s="14" t="s">
        <v>85</v>
      </c>
      <c r="B70" s="1">
        <v>1.090475065259406</v>
      </c>
      <c r="C70" s="1">
        <v>0.99963682296047263</v>
      </c>
      <c r="D70" s="1">
        <v>0.99505879785264706</v>
      </c>
    </row>
    <row r="71" spans="1:4" s="16" customFormat="1" ht="30" x14ac:dyDescent="0.25">
      <c r="A71" s="14" t="s">
        <v>86</v>
      </c>
      <c r="B71" s="1">
        <v>1.0524629676702419</v>
      </c>
      <c r="C71" s="1">
        <v>0.97613650191365331</v>
      </c>
      <c r="D71" s="1">
        <v>0.9717309460474427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19083791</v>
      </c>
      <c r="C78" s="2">
        <v>21454529</v>
      </c>
      <c r="D78" s="2">
        <v>23960767</v>
      </c>
    </row>
    <row r="79" spans="1:4" x14ac:dyDescent="0.25">
      <c r="A79" s="26" t="s">
        <v>92</v>
      </c>
      <c r="B79" s="2">
        <v>-2498686</v>
      </c>
      <c r="C79" s="2">
        <v>-3392336</v>
      </c>
      <c r="D79" s="2">
        <v>-79121</v>
      </c>
    </row>
    <row r="80" spans="1:4" x14ac:dyDescent="0.25">
      <c r="A80" s="26" t="s">
        <v>93</v>
      </c>
      <c r="B80" s="2">
        <v>-918101</v>
      </c>
      <c r="C80" s="2">
        <v>-2358105</v>
      </c>
      <c r="D80" s="2">
        <v>272158</v>
      </c>
    </row>
    <row r="81" spans="1:4" x14ac:dyDescent="0.25">
      <c r="A81" s="26" t="s">
        <v>94</v>
      </c>
      <c r="B81" s="2">
        <v>0</v>
      </c>
      <c r="C81" s="2">
        <v>0</v>
      </c>
      <c r="D81" s="2">
        <v>216364</v>
      </c>
    </row>
    <row r="82" spans="1:4" x14ac:dyDescent="0.25">
      <c r="A82" s="26" t="s">
        <v>95</v>
      </c>
      <c r="B82" s="25">
        <v>918101</v>
      </c>
      <c r="C82" s="25">
        <v>2358105</v>
      </c>
      <c r="D82" s="25">
        <v>0</v>
      </c>
    </row>
    <row r="83" spans="1:4" ht="15.95" customHeight="1" x14ac:dyDescent="0.25"/>
    <row r="84" spans="1:4" ht="15.75" x14ac:dyDescent="0.25">
      <c r="A84" s="11" t="s">
        <v>96</v>
      </c>
      <c r="B84" s="12">
        <v>2023</v>
      </c>
      <c r="C84" s="12">
        <v>2024</v>
      </c>
      <c r="D84" s="12">
        <v>2025</v>
      </c>
    </row>
    <row r="85" spans="1:4" x14ac:dyDescent="0.25">
      <c r="A85" s="26" t="s">
        <v>97</v>
      </c>
      <c r="B85" s="2">
        <v>31169867</v>
      </c>
      <c r="C85" s="2">
        <v>29474558</v>
      </c>
      <c r="D85" s="2">
        <v>29942376</v>
      </c>
    </row>
    <row r="86" spans="1:4" x14ac:dyDescent="0.25">
      <c r="A86" s="26" t="s">
        <v>98</v>
      </c>
      <c r="B86" s="2">
        <v>24807918</v>
      </c>
      <c r="C86" s="2">
        <v>26133260</v>
      </c>
      <c r="D86" s="2">
        <v>26703016</v>
      </c>
    </row>
    <row r="87" spans="1:4" x14ac:dyDescent="0.25">
      <c r="A87" s="26" t="s">
        <v>99</v>
      </c>
      <c r="B87" s="2">
        <v>3697395</v>
      </c>
      <c r="C87" s="2">
        <v>1339290</v>
      </c>
      <c r="D87" s="2">
        <v>1555654</v>
      </c>
    </row>
    <row r="88" spans="1:4" x14ac:dyDescent="0.25">
      <c r="A88" s="26" t="s">
        <v>100</v>
      </c>
      <c r="B88" s="2">
        <v>31169867</v>
      </c>
      <c r="C88" s="2">
        <v>29474558</v>
      </c>
      <c r="D88" s="2">
        <v>29942376</v>
      </c>
    </row>
    <row r="89" spans="1:4" x14ac:dyDescent="0.25">
      <c r="A89" s="26" t="s">
        <v>101</v>
      </c>
      <c r="B89" s="2">
        <v>6361949</v>
      </c>
      <c r="C89" s="2">
        <v>3341298</v>
      </c>
      <c r="D89" s="2">
        <v>3239360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24807918</v>
      </c>
      <c r="C95" s="2">
        <v>26133260</v>
      </c>
      <c r="D95" s="2">
        <v>26703016</v>
      </c>
    </row>
    <row r="96" spans="1:4" x14ac:dyDescent="0.25">
      <c r="A96" s="41" t="s">
        <v>105</v>
      </c>
      <c r="B96" s="2">
        <v>-1392305</v>
      </c>
      <c r="C96" s="2">
        <v>-2625674</v>
      </c>
      <c r="D96" s="2">
        <v>-74403</v>
      </c>
    </row>
    <row r="97" spans="1:4" x14ac:dyDescent="0.25">
      <c r="A97" s="41" t="s">
        <v>106</v>
      </c>
      <c r="B97" s="33">
        <v>-17.81787611191513</v>
      </c>
      <c r="C97" s="33">
        <v>-9.9529720749796056</v>
      </c>
      <c r="D97" s="33">
        <v>-358.89703372175848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24807918</v>
      </c>
      <c r="C118" s="2">
        <v>26133260</v>
      </c>
      <c r="D118" s="2">
        <v>26703016</v>
      </c>
    </row>
    <row r="119" spans="1:4" x14ac:dyDescent="0.25">
      <c r="A119" s="26" t="s">
        <v>108</v>
      </c>
      <c r="B119" s="2">
        <v>20664376</v>
      </c>
      <c r="C119" s="2">
        <v>22490559</v>
      </c>
      <c r="D119" s="2">
        <v>24386832</v>
      </c>
    </row>
    <row r="136" spans="1:4" x14ac:dyDescent="0.25">
      <c r="A136" s="3" t="s">
        <v>109</v>
      </c>
    </row>
    <row r="138" spans="1:4" x14ac:dyDescent="0.25">
      <c r="A138" s="25"/>
      <c r="B138" s="12">
        <v>2023</v>
      </c>
      <c r="C138" s="12">
        <v>2024</v>
      </c>
      <c r="D138" s="12">
        <v>2025</v>
      </c>
    </row>
    <row r="139" spans="1:4" ht="32.1" customHeight="1" x14ac:dyDescent="0.25">
      <c r="A139" s="26" t="s">
        <v>77</v>
      </c>
      <c r="B139" s="1">
        <v>0.79589425261262747</v>
      </c>
      <c r="C139" s="1">
        <v>0.88663789292446726</v>
      </c>
      <c r="D139" s="1">
        <v>0.89181352875937436</v>
      </c>
    </row>
    <row r="140" spans="1:4" ht="30" x14ac:dyDescent="0.25">
      <c r="A140" s="14" t="s">
        <v>78</v>
      </c>
      <c r="B140" s="1">
        <v>6.7095666002685679</v>
      </c>
      <c r="C140" s="1">
        <v>19.512771692463922</v>
      </c>
      <c r="D140" s="1">
        <v>17.165138263392759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-4.8099999999999996</v>
      </c>
      <c r="C161" s="1">
        <v>-10.99</v>
      </c>
      <c r="D161" s="1">
        <v>0.90299279651607156</v>
      </c>
    </row>
    <row r="162" spans="1:4" x14ac:dyDescent="0.25">
      <c r="A162" s="26" t="s">
        <v>69</v>
      </c>
      <c r="B162" s="1">
        <v>-13.0932370827159</v>
      </c>
      <c r="C162" s="1">
        <v>-15.811747720026849</v>
      </c>
      <c r="D162" s="1">
        <v>-0.33021063140424511</v>
      </c>
    </row>
    <row r="163" spans="1:4" x14ac:dyDescent="0.25">
      <c r="A163" s="26" t="s">
        <v>70</v>
      </c>
      <c r="B163" s="1">
        <v>-2.95</v>
      </c>
      <c r="C163" s="1">
        <v>-8</v>
      </c>
      <c r="D163" s="1">
        <v>0.72260130592174776</v>
      </c>
    </row>
    <row r="164" spans="1:4" x14ac:dyDescent="0.25">
      <c r="A164" s="26" t="s">
        <v>71</v>
      </c>
      <c r="B164" s="1">
        <v>-24.83</v>
      </c>
      <c r="C164" s="1">
        <v>-176.07</v>
      </c>
      <c r="D164" s="1">
        <v>13.90823409318525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1.090475065259406</v>
      </c>
      <c r="C185" s="1">
        <v>0.99963682296047263</v>
      </c>
      <c r="D185" s="1">
        <v>0.99505879785264706</v>
      </c>
    </row>
    <row r="186" spans="1:4" ht="30" x14ac:dyDescent="0.25">
      <c r="A186" s="14" t="s">
        <v>86</v>
      </c>
      <c r="B186" s="1">
        <v>1.0524629676702419</v>
      </c>
      <c r="C186" s="1">
        <v>0.97613650191365331</v>
      </c>
      <c r="D186" s="1">
        <v>0.9717309460474427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756</v>
      </c>
      <c r="C210" s="301"/>
      <c r="D210" s="302"/>
    </row>
    <row r="211" spans="1:4" x14ac:dyDescent="0.25">
      <c r="A211" s="253" t="s">
        <v>120</v>
      </c>
      <c r="B211" s="311" t="s">
        <v>757</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758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1F00-000000000000}"/>
    <hyperlink ref="B211" r:id="rId2" xr:uid="{00000000-0004-0000-1F00-000001000000}"/>
    <hyperlink ref="B214" r:id="rId3" xr:uid="{00000000-0004-0000-1F00-000002000000}"/>
  </hyperlinks>
  <pageMargins left="0.75" right="0.75" top="1" bottom="1" header="0.5" footer="0.5"/>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218"/>
  <sheetViews>
    <sheetView workbookViewId="0">
      <selection activeCell="A183" sqref="A183:D185"/>
    </sheetView>
  </sheetViews>
  <sheetFormatPr defaultColWidth="8.85546875" defaultRowHeight="15" x14ac:dyDescent="0.25"/>
  <cols>
    <col min="1" max="1" width="41.42578125" customWidth="1"/>
    <col min="2" max="2" width="14.28515625" customWidth="1"/>
    <col min="3" max="3" width="15.28515625" customWidth="1"/>
    <col min="4" max="4" width="20.85546875" customWidth="1"/>
  </cols>
  <sheetData>
    <row r="1" spans="1:4" ht="23.1" customHeight="1" x14ac:dyDescent="0.3">
      <c r="A1" s="298" t="s">
        <v>0</v>
      </c>
      <c r="B1" s="299"/>
      <c r="C1" s="299"/>
      <c r="D1" s="299"/>
    </row>
    <row r="2" spans="1:4" x14ac:dyDescent="0.25">
      <c r="A2" s="26" t="s">
        <v>1</v>
      </c>
      <c r="B2" s="30">
        <v>5166438</v>
      </c>
      <c r="C2" s="8"/>
      <c r="D2" s="9"/>
    </row>
    <row r="3" spans="1:4" x14ac:dyDescent="0.25">
      <c r="A3" s="26" t="s">
        <v>2</v>
      </c>
      <c r="B3" s="34">
        <v>4026997110327</v>
      </c>
      <c r="C3" s="23"/>
      <c r="D3" s="24"/>
    </row>
    <row r="4" spans="1:4" ht="31.35" customHeight="1" x14ac:dyDescent="0.25">
      <c r="A4" s="26" t="s">
        <v>3</v>
      </c>
      <c r="B4" s="324" t="s">
        <v>177</v>
      </c>
      <c r="C4" s="305"/>
      <c r="D4" s="306"/>
    </row>
    <row r="5" spans="1:4" x14ac:dyDescent="0.25">
      <c r="A5" s="26" t="s">
        <v>5</v>
      </c>
      <c r="B5" s="4" t="s">
        <v>759</v>
      </c>
      <c r="C5" s="23" t="s">
        <v>692</v>
      </c>
      <c r="D5" s="24"/>
    </row>
    <row r="6" spans="1:4" x14ac:dyDescent="0.25">
      <c r="A6" s="26" t="s">
        <v>9</v>
      </c>
      <c r="B6" s="32"/>
      <c r="C6" s="16"/>
      <c r="D6" s="29"/>
    </row>
    <row r="7" spans="1:4" x14ac:dyDescent="0.25">
      <c r="A7" s="26" t="s">
        <v>10</v>
      </c>
      <c r="B7" s="32"/>
      <c r="C7" s="16"/>
      <c r="D7" s="29"/>
    </row>
    <row r="8" spans="1:4" x14ac:dyDescent="0.25">
      <c r="A8" s="26" t="s">
        <v>11</v>
      </c>
      <c r="B8" s="4" t="s">
        <v>760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31000</v>
      </c>
      <c r="C12" s="16"/>
      <c r="D12" s="29"/>
    </row>
    <row r="13" spans="1:4" x14ac:dyDescent="0.25">
      <c r="A13" s="26" t="s">
        <v>20</v>
      </c>
      <c r="B13" s="4" t="s">
        <v>541</v>
      </c>
      <c r="C13" s="23"/>
      <c r="D13" s="24"/>
    </row>
    <row r="14" spans="1:4" x14ac:dyDescent="0.25">
      <c r="A14" s="26" t="s">
        <v>22</v>
      </c>
      <c r="B14" s="4" t="s">
        <v>761</v>
      </c>
      <c r="C14" s="23"/>
      <c r="D14" s="24"/>
    </row>
    <row r="15" spans="1:4" x14ac:dyDescent="0.25">
      <c r="A15" s="26" t="s">
        <v>24</v>
      </c>
      <c r="B15" s="4" t="s">
        <v>178</v>
      </c>
      <c r="C15" s="23"/>
      <c r="D15" s="24"/>
    </row>
    <row r="16" spans="1:4" x14ac:dyDescent="0.25">
      <c r="A16" s="26" t="s">
        <v>26</v>
      </c>
      <c r="B16" s="47">
        <v>31000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762</v>
      </c>
      <c r="C21" s="25" t="s">
        <v>763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-0.59</v>
      </c>
      <c r="C53" s="1">
        <v>-10.26</v>
      </c>
      <c r="D53" s="1">
        <v>16.46658498763005</v>
      </c>
    </row>
    <row r="54" spans="1:4" x14ac:dyDescent="0.25">
      <c r="A54" s="26" t="s">
        <v>69</v>
      </c>
      <c r="B54" s="1">
        <v>-1.2605567342740069</v>
      </c>
      <c r="C54" s="1">
        <v>-10.561116517171291</v>
      </c>
      <c r="D54" s="1">
        <v>2.6893278831791778</v>
      </c>
    </row>
    <row r="55" spans="1:4" x14ac:dyDescent="0.25">
      <c r="A55" s="26" t="s">
        <v>70</v>
      </c>
      <c r="B55" s="1">
        <v>-0.06</v>
      </c>
      <c r="C55" s="1">
        <v>-1.17</v>
      </c>
      <c r="D55" s="1">
        <v>2.0395616013787761</v>
      </c>
    </row>
    <row r="56" spans="1:4" x14ac:dyDescent="0.25">
      <c r="A56" s="26" t="s">
        <v>71</v>
      </c>
      <c r="B56" s="1">
        <v>-7.0000000000000007E-2</v>
      </c>
      <c r="C56" s="1">
        <v>-1.21</v>
      </c>
      <c r="D56" s="1">
        <v>2.2646725104958829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0.1088291818832771</v>
      </c>
      <c r="C59" s="1">
        <v>0.113352384582314</v>
      </c>
      <c r="D59" s="1">
        <v>0.14549120336879121</v>
      </c>
    </row>
    <row r="60" spans="1:4" ht="30" x14ac:dyDescent="0.25">
      <c r="A60" s="14" t="s">
        <v>75</v>
      </c>
      <c r="B60" s="1">
        <v>3.1916728462579491</v>
      </c>
      <c r="C60" s="1">
        <v>1.663825012395149</v>
      </c>
      <c r="D60" s="1">
        <v>1.963861955162536</v>
      </c>
    </row>
    <row r="61" spans="1:4" x14ac:dyDescent="0.25">
      <c r="A61" s="13" t="s">
        <v>76</v>
      </c>
      <c r="B61" s="1"/>
      <c r="C61" s="1"/>
      <c r="D61" s="1"/>
    </row>
    <row r="62" spans="1:4" ht="32.1" customHeight="1" x14ac:dyDescent="0.25">
      <c r="A62" s="26" t="s">
        <v>77</v>
      </c>
      <c r="B62" s="1">
        <v>2.8376313594493999E-2</v>
      </c>
      <c r="C62" s="1">
        <v>3.449935767085905E-2</v>
      </c>
      <c r="D62" s="1">
        <v>2.396987548291556E-2</v>
      </c>
    </row>
    <row r="63" spans="1:4" ht="32.1" customHeight="1" x14ac:dyDescent="0.25">
      <c r="A63" s="14" t="s">
        <v>78</v>
      </c>
      <c r="B63" s="1">
        <v>2.9205045113166551E-2</v>
      </c>
      <c r="C63" s="1">
        <v>3.5732091889275161E-2</v>
      </c>
      <c r="D63" s="1">
        <v>2.6615483469325619E-2</v>
      </c>
    </row>
    <row r="64" spans="1:4" ht="32.1" customHeight="1" x14ac:dyDescent="0.25">
      <c r="A64" s="14" t="s">
        <v>79</v>
      </c>
      <c r="B64" s="1">
        <v>-27.111576158142761</v>
      </c>
      <c r="C64" s="1">
        <v>-2.908754437747274</v>
      </c>
      <c r="D64" s="1">
        <v>2.535910958841141</v>
      </c>
    </row>
    <row r="65" spans="1:4" ht="30" x14ac:dyDescent="0.25">
      <c r="A65" s="14" t="s">
        <v>80</v>
      </c>
      <c r="B65" s="1">
        <v>-43.622110552763822</v>
      </c>
      <c r="C65" s="1">
        <v>-300.73481540293773</v>
      </c>
      <c r="D65" s="1">
        <v>84.371239911958909</v>
      </c>
    </row>
    <row r="66" spans="1:4" x14ac:dyDescent="0.25">
      <c r="A66" s="13" t="s">
        <v>81</v>
      </c>
      <c r="B66" s="1"/>
      <c r="C66" s="1"/>
      <c r="D66" s="1"/>
    </row>
    <row r="67" spans="1:4" ht="32.1" customHeight="1" x14ac:dyDescent="0.25">
      <c r="A67" s="26" t="s">
        <v>82</v>
      </c>
      <c r="B67" s="1">
        <v>0.98755135489150103</v>
      </c>
      <c r="C67" s="1">
        <v>0.90447711772582329</v>
      </c>
      <c r="D67" s="1">
        <v>1.155124896391305</v>
      </c>
    </row>
    <row r="68" spans="1:4" ht="30" x14ac:dyDescent="0.25">
      <c r="A68" s="14" t="s">
        <v>83</v>
      </c>
      <c r="B68" s="1">
        <v>24.273869346733669</v>
      </c>
      <c r="C68" s="1">
        <v>9.5803890432711398</v>
      </c>
      <c r="D68" s="1">
        <v>44.020542920029349</v>
      </c>
    </row>
    <row r="69" spans="1:4" ht="32.1" customHeight="1" x14ac:dyDescent="0.25">
      <c r="A69" s="13" t="s">
        <v>84</v>
      </c>
      <c r="B69" s="1"/>
      <c r="C69" s="1"/>
      <c r="D69" s="1"/>
    </row>
    <row r="70" spans="1:4" ht="32.1" customHeight="1" x14ac:dyDescent="0.25">
      <c r="A70" s="14" t="s">
        <v>85</v>
      </c>
      <c r="B70" s="1">
        <v>2.772416699893046</v>
      </c>
      <c r="C70" s="1">
        <v>2.1322936160790982</v>
      </c>
      <c r="D70" s="1">
        <v>2.9446285955280889</v>
      </c>
    </row>
    <row r="71" spans="1:4" s="16" customFormat="1" ht="30" x14ac:dyDescent="0.25">
      <c r="A71" s="14" t="s">
        <v>86</v>
      </c>
      <c r="B71" s="1">
        <v>2.7089580170348588</v>
      </c>
      <c r="C71" s="1">
        <v>2.085401146013345</v>
      </c>
      <c r="D71" s="1">
        <v>2.8666928090042432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6886481</v>
      </c>
      <c r="C78" s="2">
        <v>7173020</v>
      </c>
      <c r="D78" s="2">
        <v>8552174</v>
      </c>
    </row>
    <row r="79" spans="1:4" x14ac:dyDescent="0.25">
      <c r="A79" s="26" t="s">
        <v>92</v>
      </c>
      <c r="B79" s="2">
        <v>-86808</v>
      </c>
      <c r="C79" s="2">
        <v>-757551</v>
      </c>
      <c r="D79" s="2">
        <v>229996</v>
      </c>
    </row>
    <row r="80" spans="1:4" x14ac:dyDescent="0.25">
      <c r="A80" s="26" t="s">
        <v>93</v>
      </c>
      <c r="B80" s="2">
        <v>-40493</v>
      </c>
      <c r="C80" s="2">
        <v>-735937</v>
      </c>
      <c r="D80" s="2">
        <v>1408251</v>
      </c>
    </row>
    <row r="81" spans="1:4" x14ac:dyDescent="0.25">
      <c r="A81" s="26" t="s">
        <v>94</v>
      </c>
      <c r="B81" s="2">
        <v>0</v>
      </c>
      <c r="C81" s="2">
        <v>0</v>
      </c>
      <c r="D81" s="2">
        <v>1408251</v>
      </c>
    </row>
    <row r="82" spans="1:4" x14ac:dyDescent="0.25">
      <c r="A82" s="26" t="s">
        <v>95</v>
      </c>
      <c r="B82" s="25">
        <v>40493</v>
      </c>
      <c r="C82" s="25">
        <v>735937</v>
      </c>
      <c r="D82" s="25">
        <v>0</v>
      </c>
    </row>
    <row r="83" spans="1:4" ht="15.95" customHeight="1" x14ac:dyDescent="0.25"/>
    <row r="84" spans="1:4" ht="15.75" x14ac:dyDescent="0.25">
      <c r="A84" s="11" t="s">
        <v>96</v>
      </c>
      <c r="B84" s="12">
        <v>2023</v>
      </c>
      <c r="C84" s="12">
        <v>2024</v>
      </c>
      <c r="D84" s="12">
        <v>2025</v>
      </c>
    </row>
    <row r="85" spans="1:4" x14ac:dyDescent="0.25">
      <c r="A85" s="26" t="s">
        <v>97</v>
      </c>
      <c r="B85" s="2">
        <v>63460604</v>
      </c>
      <c r="C85" s="2">
        <v>63100827</v>
      </c>
      <c r="D85" s="2">
        <v>69046750</v>
      </c>
    </row>
    <row r="86" spans="1:4" x14ac:dyDescent="0.25">
      <c r="A86" s="26" t="s">
        <v>98</v>
      </c>
      <c r="B86" s="2">
        <v>1800778</v>
      </c>
      <c r="C86" s="2">
        <v>2176938</v>
      </c>
      <c r="D86" s="2">
        <v>1655042</v>
      </c>
    </row>
    <row r="87" spans="1:4" x14ac:dyDescent="0.25">
      <c r="A87" s="26" t="s">
        <v>99</v>
      </c>
      <c r="B87" s="2">
        <v>61659826</v>
      </c>
      <c r="C87" s="2">
        <v>60923889</v>
      </c>
      <c r="D87" s="2">
        <v>62183428</v>
      </c>
    </row>
    <row r="88" spans="1:4" x14ac:dyDescent="0.25">
      <c r="A88" s="26" t="s">
        <v>100</v>
      </c>
      <c r="B88" s="2">
        <v>63460604</v>
      </c>
      <c r="C88" s="2">
        <v>63100827</v>
      </c>
      <c r="D88" s="2">
        <v>69046750</v>
      </c>
    </row>
    <row r="89" spans="1:4" x14ac:dyDescent="0.25">
      <c r="A89" s="26" t="s">
        <v>101</v>
      </c>
      <c r="B89" s="2">
        <v>61659826</v>
      </c>
      <c r="C89" s="2">
        <v>60923889</v>
      </c>
      <c r="D89" s="2">
        <v>67391708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1800778</v>
      </c>
      <c r="C95" s="2">
        <v>2176938</v>
      </c>
      <c r="D95" s="2">
        <v>1655042</v>
      </c>
    </row>
    <row r="96" spans="1:4" x14ac:dyDescent="0.25">
      <c r="A96" s="41" t="s">
        <v>105</v>
      </c>
      <c r="B96" s="2">
        <v>-66421</v>
      </c>
      <c r="C96" s="2">
        <v>-748409</v>
      </c>
      <c r="D96" s="2">
        <v>652642</v>
      </c>
    </row>
    <row r="97" spans="1:4" x14ac:dyDescent="0.25">
      <c r="A97" s="41" t="s">
        <v>106</v>
      </c>
      <c r="B97" s="33">
        <v>-27.111576158142761</v>
      </c>
      <c r="C97" s="33">
        <v>-2.908754437747274</v>
      </c>
      <c r="D97" s="33">
        <v>2.535910958841141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1800778</v>
      </c>
      <c r="C118" s="2">
        <v>2176938</v>
      </c>
      <c r="D118" s="2">
        <v>1655042</v>
      </c>
    </row>
    <row r="119" spans="1:4" x14ac:dyDescent="0.25">
      <c r="A119" s="26" t="s">
        <v>108</v>
      </c>
      <c r="B119" s="2">
        <v>6886481</v>
      </c>
      <c r="C119" s="2">
        <v>7173020</v>
      </c>
      <c r="D119" s="2">
        <v>9613155</v>
      </c>
    </row>
    <row r="136" spans="1:4" x14ac:dyDescent="0.25">
      <c r="A136" s="3" t="s">
        <v>109</v>
      </c>
    </row>
    <row r="138" spans="1:4" x14ac:dyDescent="0.25">
      <c r="A138" s="25"/>
      <c r="B138" s="12">
        <v>2023</v>
      </c>
      <c r="C138" s="12">
        <v>2024</v>
      </c>
      <c r="D138" s="12">
        <v>2025</v>
      </c>
    </row>
    <row r="139" spans="1:4" ht="32.1" customHeight="1" x14ac:dyDescent="0.25">
      <c r="A139" s="26" t="s">
        <v>77</v>
      </c>
      <c r="B139" s="1">
        <v>2.8376313594493999E-2</v>
      </c>
      <c r="C139" s="1">
        <v>3.449935767085905E-2</v>
      </c>
      <c r="D139" s="1">
        <v>2.396987548291556E-2</v>
      </c>
    </row>
    <row r="140" spans="1:4" ht="30" x14ac:dyDescent="0.25">
      <c r="A140" s="14" t="s">
        <v>78</v>
      </c>
      <c r="B140" s="1">
        <v>2.9205045113166551E-2</v>
      </c>
      <c r="C140" s="1">
        <v>3.5732091889275161E-2</v>
      </c>
      <c r="D140" s="1">
        <v>2.6615483469325619E-2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-0.59</v>
      </c>
      <c r="C161" s="1">
        <v>-10.26</v>
      </c>
      <c r="D161" s="1">
        <v>16.46658498763005</v>
      </c>
    </row>
    <row r="162" spans="1:4" x14ac:dyDescent="0.25">
      <c r="A162" s="26" t="s">
        <v>69</v>
      </c>
      <c r="B162" s="1">
        <v>-1.2605567342740069</v>
      </c>
      <c r="C162" s="1">
        <v>-10.561116517171291</v>
      </c>
      <c r="D162" s="1">
        <v>2.6893278831791778</v>
      </c>
    </row>
    <row r="163" spans="1:4" x14ac:dyDescent="0.25">
      <c r="A163" s="26" t="s">
        <v>70</v>
      </c>
      <c r="B163" s="1">
        <v>-0.06</v>
      </c>
      <c r="C163" s="1">
        <v>-1.17</v>
      </c>
      <c r="D163" s="1">
        <v>2.0395616013787761</v>
      </c>
    </row>
    <row r="164" spans="1:4" x14ac:dyDescent="0.25">
      <c r="A164" s="26" t="s">
        <v>71</v>
      </c>
      <c r="B164" s="1">
        <v>-7.0000000000000007E-2</v>
      </c>
      <c r="C164" s="1">
        <v>-1.21</v>
      </c>
      <c r="D164" s="1">
        <v>2.2646725104958829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2.772416699893046</v>
      </c>
      <c r="C185" s="1">
        <v>2.1322936160790982</v>
      </c>
      <c r="D185" s="1">
        <v>2.9446285955280889</v>
      </c>
    </row>
    <row r="186" spans="1:4" ht="30" x14ac:dyDescent="0.25">
      <c r="A186" s="14" t="s">
        <v>86</v>
      </c>
      <c r="B186" s="1">
        <v>2.7089580170348588</v>
      </c>
      <c r="C186" s="1">
        <v>2.085401146013345</v>
      </c>
      <c r="D186" s="1">
        <v>2.8666928090042432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764</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765</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000-000000000000}"/>
    <hyperlink ref="B211" r:id="rId2" xr:uid="{00000000-0004-0000-2000-000001000000}"/>
    <hyperlink ref="B214" r:id="rId3" xr:uid="{00000000-0004-0000-2000-000002000000}"/>
  </hyperlinks>
  <pageMargins left="0.75" right="0.75" top="1" bottom="1" header="0.5" footer="0.5"/>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4025555</v>
      </c>
      <c r="C2" s="8"/>
      <c r="D2" s="9"/>
    </row>
    <row r="3" spans="1:4" x14ac:dyDescent="0.25">
      <c r="A3" s="26" t="s">
        <v>2</v>
      </c>
      <c r="B3" s="34">
        <v>4004989106031</v>
      </c>
      <c r="C3" s="23"/>
      <c r="D3" s="24"/>
    </row>
    <row r="4" spans="1:4" ht="31.35" customHeight="1" x14ac:dyDescent="0.25">
      <c r="A4" s="26" t="s">
        <v>3</v>
      </c>
      <c r="B4" s="324" t="s">
        <v>179</v>
      </c>
      <c r="C4" s="305"/>
      <c r="D4" s="306"/>
    </row>
    <row r="5" spans="1:4" x14ac:dyDescent="0.25">
      <c r="A5" s="26" t="s">
        <v>5</v>
      </c>
      <c r="B5" s="4" t="s">
        <v>766</v>
      </c>
      <c r="C5" s="23"/>
      <c r="D5" s="24"/>
    </row>
    <row r="6" spans="1:4" x14ac:dyDescent="0.25">
      <c r="A6" s="26" t="s">
        <v>9</v>
      </c>
      <c r="B6" s="32"/>
      <c r="C6" s="16"/>
      <c r="D6" s="29"/>
    </row>
    <row r="7" spans="1:4" x14ac:dyDescent="0.25">
      <c r="A7" s="26" t="s">
        <v>10</v>
      </c>
      <c r="B7" s="32"/>
      <c r="C7" s="16"/>
      <c r="D7" s="29"/>
    </row>
    <row r="8" spans="1:4" x14ac:dyDescent="0.25">
      <c r="A8" s="26" t="s">
        <v>11</v>
      </c>
      <c r="B8" s="4" t="s">
        <v>767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768</v>
      </c>
      <c r="C14" s="23"/>
      <c r="D14" s="24"/>
    </row>
    <row r="15" spans="1:4" x14ac:dyDescent="0.25">
      <c r="A15" s="26" t="s">
        <v>24</v>
      </c>
      <c r="B15" s="4" t="s">
        <v>180</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769</v>
      </c>
      <c r="C21" s="25" t="s">
        <v>770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288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-11.96</v>
      </c>
      <c r="C53" s="1">
        <v>-13.95</v>
      </c>
      <c r="D53" s="1">
        <v>-6.43</v>
      </c>
    </row>
    <row r="54" spans="1:4" x14ac:dyDescent="0.25">
      <c r="A54" s="26" t="s">
        <v>69</v>
      </c>
      <c r="B54" s="1">
        <v>-17.047078424679881</v>
      </c>
      <c r="C54" s="1">
        <v>-19.972617586408511</v>
      </c>
      <c r="D54" s="1">
        <v>-10.30286350094981</v>
      </c>
    </row>
    <row r="55" spans="1:4" x14ac:dyDescent="0.25">
      <c r="A55" s="26" t="s">
        <v>70</v>
      </c>
      <c r="B55" s="1">
        <v>-4.07</v>
      </c>
      <c r="C55" s="1">
        <v>-5.12</v>
      </c>
      <c r="D55" s="1">
        <v>-2.67</v>
      </c>
    </row>
    <row r="56" spans="1:4" x14ac:dyDescent="0.25">
      <c r="A56" s="26" t="s">
        <v>71</v>
      </c>
      <c r="B56" s="1">
        <v>-6.37</v>
      </c>
      <c r="C56" s="1">
        <v>-8.67</v>
      </c>
      <c r="D56" s="1">
        <v>-4.76</v>
      </c>
    </row>
    <row r="57" spans="1:4" x14ac:dyDescent="0.25">
      <c r="A57" s="13" t="s">
        <v>72</v>
      </c>
      <c r="B57" s="1"/>
      <c r="C57" s="1"/>
      <c r="D57" s="1"/>
    </row>
    <row r="58" spans="1:4" x14ac:dyDescent="0.25">
      <c r="A58" s="26" t="s">
        <v>73</v>
      </c>
      <c r="B58" s="1"/>
      <c r="C58" s="1"/>
      <c r="D58" s="1"/>
    </row>
    <row r="59" spans="1:4" ht="29.45" customHeight="1" x14ac:dyDescent="0.25">
      <c r="A59" s="26" t="s">
        <v>74</v>
      </c>
      <c r="B59" s="1">
        <v>0.33948898916669629</v>
      </c>
      <c r="C59" s="1">
        <v>0.36622738633988688</v>
      </c>
      <c r="D59" s="1">
        <v>0.41599313277210992</v>
      </c>
    </row>
    <row r="60" spans="1:4" ht="30" x14ac:dyDescent="0.25">
      <c r="A60" s="14" t="s">
        <v>75</v>
      </c>
      <c r="B60" s="1">
        <v>1.590398423407053</v>
      </c>
      <c r="C60" s="1">
        <v>0.84734534513417037</v>
      </c>
      <c r="D60" s="1">
        <v>0.91824412795946941</v>
      </c>
    </row>
    <row r="61" spans="1:4" x14ac:dyDescent="0.25">
      <c r="A61" s="13" t="s">
        <v>76</v>
      </c>
      <c r="B61" s="1"/>
      <c r="C61" s="1"/>
      <c r="D61" s="1"/>
    </row>
    <row r="62" spans="1:4" ht="32.1" customHeight="1" x14ac:dyDescent="0.25">
      <c r="A62" s="26" t="s">
        <v>77</v>
      </c>
      <c r="B62" s="1">
        <v>0.2026781064192843</v>
      </c>
      <c r="C62" s="1">
        <v>0.25186087312178529</v>
      </c>
      <c r="D62" s="1">
        <v>0.28439098328957341</v>
      </c>
    </row>
    <row r="63" spans="1:4" ht="32.1" customHeight="1" x14ac:dyDescent="0.25">
      <c r="A63" s="14" t="s">
        <v>78</v>
      </c>
      <c r="B63" s="1">
        <v>0.31727737740627132</v>
      </c>
      <c r="C63" s="1">
        <v>0.42607026589849251</v>
      </c>
      <c r="D63" s="1">
        <v>0.50753332050267275</v>
      </c>
    </row>
    <row r="64" spans="1:4" ht="32.1" customHeight="1" x14ac:dyDescent="0.25">
      <c r="A64" s="14" t="s">
        <v>79</v>
      </c>
      <c r="B64" s="1">
        <v>-22.618859688992082</v>
      </c>
      <c r="C64" s="1">
        <v>-7.330676294185797</v>
      </c>
      <c r="D64" s="1">
        <v>-110.6139859922379</v>
      </c>
    </row>
    <row r="65" spans="1:4" ht="30" x14ac:dyDescent="0.25">
      <c r="A65" s="14" t="s">
        <v>80</v>
      </c>
      <c r="B65" s="1">
        <v>-171.45244922682829</v>
      </c>
      <c r="C65" s="1">
        <v>-76.968940063835959</v>
      </c>
      <c r="D65" s="1">
        <v>-37.388282260711733</v>
      </c>
    </row>
    <row r="66" spans="1:4" x14ac:dyDescent="0.25">
      <c r="A66" s="13" t="s">
        <v>81</v>
      </c>
      <c r="B66" s="1"/>
      <c r="C66" s="1"/>
      <c r="D66" s="1"/>
    </row>
    <row r="67" spans="1:4" ht="32.1" customHeight="1" x14ac:dyDescent="0.25">
      <c r="A67" s="26" t="s">
        <v>82</v>
      </c>
      <c r="B67" s="1">
        <v>0.85435707875741873</v>
      </c>
      <c r="C67" s="1">
        <v>0.8335235323841832</v>
      </c>
      <c r="D67" s="1">
        <v>0.90659477756113649</v>
      </c>
    </row>
    <row r="68" spans="1:4" ht="30" x14ac:dyDescent="0.25">
      <c r="A68" s="14" t="s">
        <v>83</v>
      </c>
      <c r="B68" s="1">
        <v>52.177517447860367</v>
      </c>
      <c r="C68" s="1">
        <v>24.19863441751512</v>
      </c>
      <c r="D68" s="1">
        <v>15.045374017648539</v>
      </c>
    </row>
    <row r="69" spans="1:4" ht="32.1" customHeight="1" x14ac:dyDescent="0.25">
      <c r="A69" s="13" t="s">
        <v>84</v>
      </c>
      <c r="B69" s="1"/>
      <c r="C69" s="1"/>
      <c r="D69" s="1"/>
    </row>
    <row r="70" spans="1:4" ht="32.1" customHeight="1" x14ac:dyDescent="0.25">
      <c r="A70" s="14" t="s">
        <v>85</v>
      </c>
      <c r="B70" s="1">
        <v>2.246742487046085</v>
      </c>
      <c r="C70" s="1">
        <v>1.8520444182441529</v>
      </c>
      <c r="D70" s="1">
        <v>1.7633094824836619</v>
      </c>
    </row>
    <row r="71" spans="1:4" s="16" customFormat="1" ht="30" x14ac:dyDescent="0.25">
      <c r="A71" s="14" t="s">
        <v>86</v>
      </c>
      <c r="B71" s="1">
        <v>2.1601491159180188</v>
      </c>
      <c r="C71" s="1">
        <v>1.77323294250382</v>
      </c>
      <c r="D71" s="1">
        <v>1.684454440189906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246570761</v>
      </c>
      <c r="C78" s="2">
        <v>264537674</v>
      </c>
      <c r="D78" s="2">
        <v>300701140</v>
      </c>
    </row>
    <row r="79" spans="1:4" x14ac:dyDescent="0.25">
      <c r="A79" s="26" t="s">
        <v>92</v>
      </c>
      <c r="B79" s="2">
        <v>-42033111</v>
      </c>
      <c r="C79" s="2">
        <v>-52835098</v>
      </c>
      <c r="D79" s="2">
        <v>-30980828</v>
      </c>
    </row>
    <row r="80" spans="1:4" x14ac:dyDescent="0.25">
      <c r="A80" s="26" t="s">
        <v>93</v>
      </c>
      <c r="B80" s="2">
        <v>-29486482</v>
      </c>
      <c r="C80" s="2">
        <v>-36910465</v>
      </c>
      <c r="D80" s="2">
        <v>-19342494</v>
      </c>
    </row>
    <row r="81" spans="1:4" x14ac:dyDescent="0.25">
      <c r="A81" s="26" t="s">
        <v>94</v>
      </c>
      <c r="B81" s="2">
        <v>0</v>
      </c>
      <c r="C81" s="2">
        <v>0</v>
      </c>
      <c r="D81" s="2">
        <v>0</v>
      </c>
    </row>
    <row r="82" spans="1:4" x14ac:dyDescent="0.25">
      <c r="A82" s="26" t="s">
        <v>95</v>
      </c>
      <c r="B82" s="25">
        <v>29486482</v>
      </c>
      <c r="C82" s="25">
        <v>36910465</v>
      </c>
      <c r="D82" s="25">
        <v>19342494</v>
      </c>
    </row>
    <row r="83" spans="1:4" ht="15.95" customHeight="1" x14ac:dyDescent="0.25"/>
    <row r="84" spans="1:4" ht="15.75" x14ac:dyDescent="0.25">
      <c r="A84" s="11" t="s">
        <v>96</v>
      </c>
      <c r="B84" s="12">
        <v>2023</v>
      </c>
      <c r="C84" s="12">
        <v>2024</v>
      </c>
      <c r="D84" s="12">
        <v>2025</v>
      </c>
    </row>
    <row r="85" spans="1:4" x14ac:dyDescent="0.25">
      <c r="A85" s="26" t="s">
        <v>97</v>
      </c>
      <c r="B85" s="2">
        <v>724340372</v>
      </c>
      <c r="C85" s="2">
        <v>720323156</v>
      </c>
      <c r="D85" s="2">
        <v>725379267</v>
      </c>
    </row>
    <row r="86" spans="1:4" x14ac:dyDescent="0.25">
      <c r="A86" s="26" t="s">
        <v>98</v>
      </c>
      <c r="B86" s="2">
        <v>146807935</v>
      </c>
      <c r="C86" s="2">
        <v>181421219</v>
      </c>
      <c r="D86" s="2">
        <v>206291323</v>
      </c>
    </row>
    <row r="87" spans="1:4" x14ac:dyDescent="0.25">
      <c r="A87" s="26" t="s">
        <v>99</v>
      </c>
      <c r="B87" s="2">
        <v>462711638</v>
      </c>
      <c r="C87" s="2">
        <v>425801173</v>
      </c>
      <c r="D87" s="2">
        <v>406458679</v>
      </c>
    </row>
    <row r="88" spans="1:4" x14ac:dyDescent="0.25">
      <c r="A88" s="26" t="s">
        <v>100</v>
      </c>
      <c r="B88" s="2">
        <v>724340372</v>
      </c>
      <c r="C88" s="2">
        <v>720323156</v>
      </c>
      <c r="D88" s="2">
        <v>725379267</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146807935</v>
      </c>
      <c r="C95" s="2">
        <v>181421219</v>
      </c>
      <c r="D95" s="2">
        <v>206291323</v>
      </c>
    </row>
    <row r="96" spans="1:4" x14ac:dyDescent="0.25">
      <c r="A96" s="41" t="s">
        <v>105</v>
      </c>
      <c r="B96" s="2">
        <v>-6490510</v>
      </c>
      <c r="C96" s="2">
        <v>-24748224</v>
      </c>
      <c r="D96" s="2">
        <v>-1864966</v>
      </c>
    </row>
    <row r="97" spans="1:4" x14ac:dyDescent="0.25">
      <c r="A97" s="41" t="s">
        <v>106</v>
      </c>
      <c r="B97" s="33">
        <v>-22.618859688992082</v>
      </c>
      <c r="C97" s="33">
        <v>-7.330676294185797</v>
      </c>
      <c r="D97" s="33">
        <v>-110.6139859922379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146807935</v>
      </c>
      <c r="C118" s="2">
        <v>181421219</v>
      </c>
      <c r="D118" s="2">
        <v>206291323</v>
      </c>
    </row>
    <row r="119" spans="1:4" x14ac:dyDescent="0.25">
      <c r="A119" s="26" t="s">
        <v>108</v>
      </c>
      <c r="B119" s="2">
        <v>246570761</v>
      </c>
      <c r="C119" s="2">
        <v>264537674</v>
      </c>
      <c r="D119" s="2">
        <v>300701140</v>
      </c>
    </row>
    <row r="136" spans="1:4" x14ac:dyDescent="0.25">
      <c r="A136" s="3" t="s">
        <v>109</v>
      </c>
    </row>
    <row r="138" spans="1:4" x14ac:dyDescent="0.25">
      <c r="A138" s="25"/>
      <c r="B138" s="12">
        <v>2023</v>
      </c>
      <c r="C138" s="12">
        <v>2024</v>
      </c>
      <c r="D138" s="12">
        <v>2025</v>
      </c>
    </row>
    <row r="139" spans="1:4" ht="32.1" customHeight="1" x14ac:dyDescent="0.25">
      <c r="A139" s="26" t="s">
        <v>77</v>
      </c>
      <c r="B139" s="1">
        <v>0.2026781064192843</v>
      </c>
      <c r="C139" s="1">
        <v>0.25186087312178529</v>
      </c>
      <c r="D139" s="1">
        <v>0.28439098328957341</v>
      </c>
    </row>
    <row r="140" spans="1:4" ht="30" x14ac:dyDescent="0.25">
      <c r="A140" s="14" t="s">
        <v>78</v>
      </c>
      <c r="B140" s="1">
        <v>0.31727737740627132</v>
      </c>
      <c r="C140" s="1">
        <v>0.42607026589849251</v>
      </c>
      <c r="D140" s="1">
        <v>0.50753332050267275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-11.96</v>
      </c>
      <c r="C161" s="1">
        <v>-13.95</v>
      </c>
      <c r="D161" s="1">
        <v>-6.43</v>
      </c>
    </row>
    <row r="162" spans="1:4" x14ac:dyDescent="0.25">
      <c r="A162" s="26" t="s">
        <v>69</v>
      </c>
      <c r="B162" s="1">
        <v>-17.047078424679881</v>
      </c>
      <c r="C162" s="1">
        <v>-19.972617586408511</v>
      </c>
      <c r="D162" s="1">
        <v>-10.30286350094981</v>
      </c>
    </row>
    <row r="163" spans="1:4" x14ac:dyDescent="0.25">
      <c r="A163" s="26" t="s">
        <v>70</v>
      </c>
      <c r="B163" s="1">
        <v>-4.07</v>
      </c>
      <c r="C163" s="1">
        <v>-5.12</v>
      </c>
      <c r="D163" s="1">
        <v>-2.67</v>
      </c>
    </row>
    <row r="164" spans="1:4" x14ac:dyDescent="0.25">
      <c r="A164" s="26" t="s">
        <v>71</v>
      </c>
      <c r="B164" s="1">
        <v>-6.37</v>
      </c>
      <c r="C164" s="1">
        <v>-8.67</v>
      </c>
      <c r="D164" s="1">
        <v>-4.76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2.246742487046085</v>
      </c>
      <c r="C185" s="1">
        <v>1.8520444182441529</v>
      </c>
      <c r="D185" s="1">
        <v>1.7633094824836619</v>
      </c>
    </row>
    <row r="186" spans="1:4" ht="30" x14ac:dyDescent="0.25">
      <c r="A186" s="14" t="s">
        <v>86</v>
      </c>
      <c r="B186" s="1">
        <v>2.1601491159180188</v>
      </c>
      <c r="C186" s="1">
        <v>1.77323294250382</v>
      </c>
      <c r="D186" s="1">
        <v>1.684454440189906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771</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772</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100-000000000000}"/>
    <hyperlink ref="B211" r:id="rId2" xr:uid="{00000000-0004-0000-2100-000001000000}"/>
    <hyperlink ref="B217" r:id="rId3" xr:uid="{00000000-0004-0000-2100-000002000000}"/>
  </hyperlinks>
  <pageMargins left="0.75" right="0.75" top="1" bottom="1" header="0.5" footer="0.5"/>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6032753</v>
      </c>
      <c r="C2" s="8"/>
      <c r="D2" s="9"/>
    </row>
    <row r="3" spans="1:4" x14ac:dyDescent="0.25">
      <c r="A3" s="26" t="s">
        <v>2</v>
      </c>
      <c r="B3" s="34">
        <v>4004005117860</v>
      </c>
      <c r="C3" s="23"/>
      <c r="D3" s="24"/>
    </row>
    <row r="4" spans="1:4" ht="31.35" customHeight="1" x14ac:dyDescent="0.25">
      <c r="A4" s="26" t="s">
        <v>3</v>
      </c>
      <c r="B4" s="324" t="s">
        <v>181</v>
      </c>
      <c r="C4" s="305"/>
      <c r="D4" s="306"/>
    </row>
    <row r="5" spans="1:4" x14ac:dyDescent="0.25">
      <c r="A5" s="26" t="s">
        <v>5</v>
      </c>
      <c r="B5" s="4" t="s">
        <v>766</v>
      </c>
      <c r="C5" s="23" t="s">
        <v>773</v>
      </c>
      <c r="D5" s="24"/>
    </row>
    <row r="6" spans="1:4" x14ac:dyDescent="0.25">
      <c r="A6" s="26" t="s">
        <v>9</v>
      </c>
      <c r="B6" s="32"/>
      <c r="C6" s="16"/>
      <c r="D6" s="29"/>
    </row>
    <row r="7" spans="1:4" x14ac:dyDescent="0.25">
      <c r="A7" s="26" t="s">
        <v>10</v>
      </c>
      <c r="B7" s="32"/>
      <c r="C7" s="16"/>
      <c r="D7" s="29"/>
    </row>
    <row r="8" spans="1:4" x14ac:dyDescent="0.25">
      <c r="A8" s="26" t="s">
        <v>11</v>
      </c>
      <c r="B8" s="4" t="s">
        <v>774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900000</v>
      </c>
      <c r="C12" s="16"/>
      <c r="D12" s="29"/>
    </row>
    <row r="13" spans="1:4" x14ac:dyDescent="0.25">
      <c r="A13" s="26" t="s">
        <v>20</v>
      </c>
      <c r="B13" s="4" t="s">
        <v>541</v>
      </c>
      <c r="C13" s="23"/>
      <c r="D13" s="24"/>
    </row>
    <row r="14" spans="1:4" x14ac:dyDescent="0.25">
      <c r="A14" s="26" t="s">
        <v>22</v>
      </c>
      <c r="B14" s="4" t="s">
        <v>775</v>
      </c>
      <c r="C14" s="23"/>
      <c r="D14" s="24"/>
    </row>
    <row r="15" spans="1:4" x14ac:dyDescent="0.25">
      <c r="A15" s="26" t="s">
        <v>24</v>
      </c>
      <c r="B15" s="4" t="s">
        <v>182</v>
      </c>
      <c r="C15" s="23"/>
      <c r="D15" s="24"/>
    </row>
    <row r="16" spans="1:4" x14ac:dyDescent="0.25">
      <c r="A16" s="26" t="s">
        <v>26</v>
      </c>
      <c r="B16" s="47">
        <v>900000</v>
      </c>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778</v>
      </c>
      <c r="C21" s="25" t="s">
        <v>779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-2.52</v>
      </c>
      <c r="C53" s="1">
        <v>-8.49</v>
      </c>
      <c r="D53" s="1">
        <v>73.362460662741526</v>
      </c>
    </row>
    <row r="54" spans="1:4" x14ac:dyDescent="0.25">
      <c r="A54" s="26" t="s">
        <v>69</v>
      </c>
      <c r="B54" s="1">
        <v>-9.818947238042826</v>
      </c>
      <c r="C54" s="1">
        <v>-16.691843608514048</v>
      </c>
      <c r="D54" s="1">
        <v>-440.62009406622951</v>
      </c>
    </row>
    <row r="55" spans="1:4" x14ac:dyDescent="0.25">
      <c r="A55" s="26" t="s">
        <v>70</v>
      </c>
      <c r="B55" s="1">
        <v>-2.89</v>
      </c>
      <c r="C55" s="1">
        <v>-9.09</v>
      </c>
      <c r="D55" s="1">
        <v>14.174232639357919</v>
      </c>
    </row>
    <row r="56" spans="1:4" x14ac:dyDescent="0.25">
      <c r="A56" s="26" t="s">
        <v>71</v>
      </c>
      <c r="B56" s="1">
        <v>-5.22</v>
      </c>
      <c r="C56" s="1">
        <v>-21.34</v>
      </c>
      <c r="D56" s="1">
        <v>25.504404067085549</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1.240054611784587</v>
      </c>
      <c r="C59" s="1">
        <v>1.200695024347703</v>
      </c>
      <c r="D59" s="1">
        <v>1.2189514325657329</v>
      </c>
    </row>
    <row r="60" spans="1:4" ht="30" x14ac:dyDescent="0.25">
      <c r="A60" s="14" t="s">
        <v>75</v>
      </c>
      <c r="B60" s="1">
        <v>7.4576351104521601</v>
      </c>
      <c r="C60" s="1">
        <v>3.2165978155812178</v>
      </c>
      <c r="D60" s="1">
        <v>0.56740372267456807</v>
      </c>
    </row>
    <row r="61" spans="1:4" x14ac:dyDescent="0.25">
      <c r="A61" s="13" t="s">
        <v>76</v>
      </c>
      <c r="B61" s="1"/>
      <c r="C61" s="1"/>
      <c r="D61" s="1"/>
    </row>
    <row r="62" spans="1:4" ht="32.1" customHeight="1" x14ac:dyDescent="0.25">
      <c r="A62" s="26" t="s">
        <v>77</v>
      </c>
      <c r="B62" s="1">
        <v>0.4470444427338634</v>
      </c>
      <c r="C62" s="1">
        <v>0.57414800646630348</v>
      </c>
      <c r="D62" s="1">
        <v>0.44424372347322022</v>
      </c>
    </row>
    <row r="63" spans="1:4" ht="32.1" customHeight="1" x14ac:dyDescent="0.25">
      <c r="A63" s="14" t="s">
        <v>78</v>
      </c>
      <c r="B63" s="1">
        <v>0.80846360409884022</v>
      </c>
      <c r="C63" s="1">
        <v>1.348233694298469</v>
      </c>
      <c r="D63" s="1">
        <v>0.7993498989332849</v>
      </c>
    </row>
    <row r="64" spans="1:4" ht="32.1" customHeight="1" x14ac:dyDescent="0.25">
      <c r="A64" s="14" t="s">
        <v>79</v>
      </c>
      <c r="B64" s="1">
        <v>-4.9965443711096906</v>
      </c>
      <c r="C64" s="1">
        <v>-3.6385996531600462</v>
      </c>
      <c r="D64" s="1">
        <v>-0.53881499644175368</v>
      </c>
    </row>
    <row r="65" spans="1:4" ht="30" x14ac:dyDescent="0.25">
      <c r="A65" s="14" t="s">
        <v>80</v>
      </c>
      <c r="B65" s="1">
        <v>-98.563206424747179</v>
      </c>
      <c r="C65" s="1" t="e">
        <v>#DIV/0!</v>
      </c>
      <c r="D65" s="1">
        <v>-116.72055286873329</v>
      </c>
    </row>
    <row r="66" spans="1:4" x14ac:dyDescent="0.25">
      <c r="A66" s="13" t="s">
        <v>81</v>
      </c>
      <c r="B66" s="1"/>
      <c r="C66" s="1"/>
      <c r="D66" s="1"/>
    </row>
    <row r="67" spans="1:4" ht="32.1" customHeight="1" x14ac:dyDescent="0.25">
      <c r="A67" s="26" t="s">
        <v>82</v>
      </c>
      <c r="B67" s="1">
        <v>0.9850421910054018</v>
      </c>
      <c r="C67" s="1">
        <v>0.93019624752290275</v>
      </c>
      <c r="D67" s="1">
        <v>1.1507734732060291</v>
      </c>
    </row>
    <row r="68" spans="1:4" ht="30" x14ac:dyDescent="0.25">
      <c r="A68" s="14" t="s">
        <v>83</v>
      </c>
      <c r="B68" s="1">
        <v>0</v>
      </c>
      <c r="C68" s="1" t="e">
        <v>#DIV/0!</v>
      </c>
      <c r="D68" s="1">
        <v>1.064140172837549</v>
      </c>
    </row>
    <row r="69" spans="1:4" ht="32.1" customHeight="1" x14ac:dyDescent="0.25">
      <c r="A69" s="13" t="s">
        <v>84</v>
      </c>
      <c r="B69" s="1"/>
      <c r="C69" s="1"/>
      <c r="D69" s="1"/>
    </row>
    <row r="70" spans="1:4" ht="32.1" customHeight="1" x14ac:dyDescent="0.25">
      <c r="A70" s="14" t="s">
        <v>85</v>
      </c>
      <c r="B70" s="1">
        <v>0.7228176275238174</v>
      </c>
      <c r="C70" s="1">
        <v>0.66829105604440331</v>
      </c>
      <c r="D70" s="1">
        <v>0.72710855041530409</v>
      </c>
    </row>
    <row r="71" spans="1:4" s="16" customFormat="1" ht="30" x14ac:dyDescent="0.25">
      <c r="A71" s="14" t="s">
        <v>86</v>
      </c>
      <c r="B71" s="1">
        <v>0.7228176275238174</v>
      </c>
      <c r="C71" s="1">
        <v>0.66829105604440331</v>
      </c>
      <c r="D71" s="1">
        <v>0.71437564150937505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26998373</v>
      </c>
      <c r="C78" s="2">
        <v>26981699</v>
      </c>
      <c r="D78" s="2">
        <v>5011788</v>
      </c>
    </row>
    <row r="79" spans="1:4" x14ac:dyDescent="0.25">
      <c r="A79" s="26" t="s">
        <v>92</v>
      </c>
      <c r="B79" s="2">
        <v>-2650956</v>
      </c>
      <c r="C79" s="2">
        <v>-4503743</v>
      </c>
      <c r="D79" s="2">
        <v>-22082945</v>
      </c>
    </row>
    <row r="80" spans="1:4" x14ac:dyDescent="0.25">
      <c r="A80" s="26" t="s">
        <v>93</v>
      </c>
      <c r="B80" s="2">
        <v>-470385</v>
      </c>
      <c r="C80" s="2">
        <v>-2197802</v>
      </c>
      <c r="D80" s="2">
        <v>4097302</v>
      </c>
    </row>
    <row r="81" spans="1:4" x14ac:dyDescent="0.25">
      <c r="A81" s="26" t="s">
        <v>94</v>
      </c>
      <c r="B81" s="2">
        <v>0</v>
      </c>
      <c r="C81" s="2">
        <v>0</v>
      </c>
      <c r="D81" s="2">
        <v>3676771</v>
      </c>
    </row>
    <row r="82" spans="1:4" x14ac:dyDescent="0.25">
      <c r="A82" s="26" t="s">
        <v>95</v>
      </c>
      <c r="B82" s="25">
        <v>679928</v>
      </c>
      <c r="C82" s="25">
        <v>2291359</v>
      </c>
      <c r="D82" s="25">
        <v>0</v>
      </c>
    </row>
    <row r="83" spans="1:4" ht="15.95" customHeight="1" x14ac:dyDescent="0.25"/>
    <row r="84" spans="1:4" ht="15.75" x14ac:dyDescent="0.25">
      <c r="A84" s="11" t="s">
        <v>96</v>
      </c>
      <c r="B84" s="12">
        <v>2023</v>
      </c>
      <c r="C84" s="12">
        <v>2024</v>
      </c>
      <c r="D84" s="12">
        <v>2025</v>
      </c>
    </row>
    <row r="85" spans="1:4" x14ac:dyDescent="0.25">
      <c r="A85" s="26" t="s">
        <v>97</v>
      </c>
      <c r="B85" s="2">
        <v>23565742</v>
      </c>
      <c r="C85" s="2">
        <v>25218736</v>
      </c>
      <c r="D85" s="2">
        <v>25939824</v>
      </c>
    </row>
    <row r="86" spans="1:4" x14ac:dyDescent="0.25">
      <c r="A86" s="26" t="s">
        <v>98</v>
      </c>
      <c r="B86" s="2">
        <v>10534934</v>
      </c>
      <c r="C86" s="2">
        <v>14479287</v>
      </c>
      <c r="D86" s="2">
        <v>11523604</v>
      </c>
    </row>
    <row r="87" spans="1:4" x14ac:dyDescent="0.25">
      <c r="A87" s="26" t="s">
        <v>99</v>
      </c>
      <c r="B87" s="2">
        <v>13030808</v>
      </c>
      <c r="C87" s="2">
        <v>10739449</v>
      </c>
      <c r="D87" s="2">
        <v>14416220</v>
      </c>
    </row>
    <row r="88" spans="1:4" x14ac:dyDescent="0.25">
      <c r="A88" s="26" t="s">
        <v>100</v>
      </c>
      <c r="B88" s="2">
        <v>23565742</v>
      </c>
      <c r="C88" s="2">
        <v>25218736</v>
      </c>
      <c r="D88" s="2">
        <v>25939824</v>
      </c>
    </row>
    <row r="89" spans="1:4" x14ac:dyDescent="0.25">
      <c r="A89" s="26" t="s">
        <v>101</v>
      </c>
      <c r="B89" s="2">
        <v>13030808</v>
      </c>
      <c r="C89" s="2">
        <v>10739449</v>
      </c>
      <c r="D89" s="2">
        <v>14416220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10534934</v>
      </c>
      <c r="C95" s="2">
        <v>14479287</v>
      </c>
      <c r="D95" s="2">
        <v>11523604</v>
      </c>
    </row>
    <row r="96" spans="1:4" x14ac:dyDescent="0.25">
      <c r="A96" s="41" t="s">
        <v>105</v>
      </c>
      <c r="B96" s="2">
        <v>-2108444</v>
      </c>
      <c r="C96" s="2">
        <v>-3979357</v>
      </c>
      <c r="D96" s="2">
        <v>-21386940</v>
      </c>
    </row>
    <row r="97" spans="1:4" x14ac:dyDescent="0.25">
      <c r="A97" s="41" t="s">
        <v>106</v>
      </c>
      <c r="B97" s="33">
        <v>-4.9965443711096906</v>
      </c>
      <c r="C97" s="33">
        <v>-3.6385996531600462</v>
      </c>
      <c r="D97" s="33">
        <v>-0.53881499644175368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10534934</v>
      </c>
      <c r="C118" s="2">
        <v>14479287</v>
      </c>
      <c r="D118" s="2">
        <v>11523604</v>
      </c>
    </row>
    <row r="119" spans="1:4" x14ac:dyDescent="0.25">
      <c r="A119" s="26" t="s">
        <v>108</v>
      </c>
      <c r="B119" s="2">
        <v>29205840</v>
      </c>
      <c r="C119" s="2">
        <v>29287640</v>
      </c>
      <c r="D119" s="2">
        <v>31179900</v>
      </c>
    </row>
    <row r="136" spans="1:4" x14ac:dyDescent="0.25">
      <c r="A136" s="3" t="s">
        <v>109</v>
      </c>
    </row>
    <row r="138" spans="1:4" x14ac:dyDescent="0.25">
      <c r="A138" s="25"/>
      <c r="B138" s="12">
        <v>2023</v>
      </c>
      <c r="C138" s="12">
        <v>2024</v>
      </c>
      <c r="D138" s="12">
        <v>2025</v>
      </c>
    </row>
    <row r="139" spans="1:4" ht="32.1" customHeight="1" x14ac:dyDescent="0.25">
      <c r="A139" s="26" t="s">
        <v>77</v>
      </c>
      <c r="B139" s="1">
        <v>0.4470444427338634</v>
      </c>
      <c r="C139" s="1">
        <v>0.57414800646630348</v>
      </c>
      <c r="D139" s="1">
        <v>0.44424372347322022</v>
      </c>
    </row>
    <row r="140" spans="1:4" ht="30" x14ac:dyDescent="0.25">
      <c r="A140" s="14" t="s">
        <v>78</v>
      </c>
      <c r="B140" s="1">
        <v>0.80846360409884022</v>
      </c>
      <c r="C140" s="1">
        <v>1.348233694298469</v>
      </c>
      <c r="D140" s="1">
        <v>0.7993498989332849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-2.52</v>
      </c>
      <c r="C161" s="1">
        <v>-8.49</v>
      </c>
      <c r="D161" s="1">
        <v>73.362460662741526</v>
      </c>
    </row>
    <row r="162" spans="1:4" x14ac:dyDescent="0.25">
      <c r="A162" s="26" t="s">
        <v>69</v>
      </c>
      <c r="B162" s="1">
        <v>-9.818947238042826</v>
      </c>
      <c r="C162" s="1">
        <v>-16.691843608514048</v>
      </c>
      <c r="D162" s="1">
        <v>-440.62009406622951</v>
      </c>
    </row>
    <row r="163" spans="1:4" x14ac:dyDescent="0.25">
      <c r="A163" s="26" t="s">
        <v>70</v>
      </c>
      <c r="B163" s="1">
        <v>-2.89</v>
      </c>
      <c r="C163" s="1">
        <v>-9.09</v>
      </c>
      <c r="D163" s="1">
        <v>14.174232639357919</v>
      </c>
    </row>
    <row r="164" spans="1:4" x14ac:dyDescent="0.25">
      <c r="A164" s="26" t="s">
        <v>71</v>
      </c>
      <c r="B164" s="1">
        <v>-5.22</v>
      </c>
      <c r="C164" s="1">
        <v>-21.34</v>
      </c>
      <c r="D164" s="1">
        <v>25.504404067085549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0.7228176275238174</v>
      </c>
      <c r="C185" s="1">
        <v>0.66829105604440331</v>
      </c>
      <c r="D185" s="1">
        <v>0.72710855041530409</v>
      </c>
    </row>
    <row r="186" spans="1:4" ht="30" x14ac:dyDescent="0.25">
      <c r="A186" s="14" t="s">
        <v>86</v>
      </c>
      <c r="B186" s="1">
        <v>0.7228176275238174</v>
      </c>
      <c r="C186" s="1">
        <v>0.66829105604440331</v>
      </c>
      <c r="D186" s="1">
        <v>0.71437564150937505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780</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200-000000000000}"/>
  </hyperlinks>
  <pageMargins left="0.75" right="0.75" top="1" bottom="1" header="0.5" footer="0.5"/>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218"/>
  <sheetViews>
    <sheetView workbookViewId="0">
      <selection activeCell="B15" sqref="B15"/>
    </sheetView>
  </sheetViews>
  <sheetFormatPr defaultColWidth="8.85546875" defaultRowHeight="15" x14ac:dyDescent="0.25"/>
  <cols>
    <col min="1" max="1" width="41.42578125" customWidth="1"/>
    <col min="2" max="2" width="16.140625" customWidth="1"/>
    <col min="3" max="3" width="16.85546875" customWidth="1"/>
    <col min="4" max="4" width="15.7109375" customWidth="1"/>
    <col min="7" max="7" width="20" customWidth="1"/>
  </cols>
  <sheetData>
    <row r="1" spans="1:7" ht="23.1" customHeight="1" x14ac:dyDescent="0.3">
      <c r="A1" s="298" t="s">
        <v>0</v>
      </c>
      <c r="B1" s="299"/>
      <c r="C1" s="299"/>
      <c r="D1" s="299"/>
    </row>
    <row r="2" spans="1:7" x14ac:dyDescent="0.25">
      <c r="A2" s="26" t="s">
        <v>1</v>
      </c>
      <c r="B2" s="30">
        <v>7283210</v>
      </c>
      <c r="C2" s="8"/>
      <c r="D2" s="9"/>
      <c r="G2" s="66"/>
    </row>
    <row r="3" spans="1:7" x14ac:dyDescent="0.25">
      <c r="A3" s="26" t="s">
        <v>2</v>
      </c>
      <c r="B3" s="82">
        <v>4004018516292</v>
      </c>
      <c r="C3" s="23"/>
      <c r="D3" s="24"/>
      <c r="G3" s="66"/>
    </row>
    <row r="4" spans="1:7" ht="31.35" customHeight="1" x14ac:dyDescent="0.25">
      <c r="A4" s="26" t="s">
        <v>3</v>
      </c>
      <c r="B4" s="324" t="s">
        <v>183</v>
      </c>
      <c r="C4" s="305"/>
      <c r="D4" s="306"/>
    </row>
    <row r="5" spans="1:7" x14ac:dyDescent="0.25">
      <c r="A5" s="26" t="s">
        <v>5</v>
      </c>
      <c r="B5" s="66" t="s">
        <v>766</v>
      </c>
      <c r="C5" s="66" t="s">
        <v>781</v>
      </c>
      <c r="D5" s="66" t="s">
        <v>8</v>
      </c>
    </row>
    <row r="6" spans="1:7" x14ac:dyDescent="0.25">
      <c r="A6" s="26" t="s">
        <v>9</v>
      </c>
      <c r="B6" s="32"/>
      <c r="C6" s="16"/>
      <c r="D6" s="29"/>
    </row>
    <row r="7" spans="1:7" x14ac:dyDescent="0.25">
      <c r="A7" s="26" t="s">
        <v>10</v>
      </c>
      <c r="B7" s="67">
        <v>43257.343055555553</v>
      </c>
      <c r="C7" s="16"/>
      <c r="D7" s="29"/>
      <c r="G7" s="66"/>
    </row>
    <row r="8" spans="1:7" x14ac:dyDescent="0.25">
      <c r="A8" s="26" t="s">
        <v>11</v>
      </c>
      <c r="B8" s="66" t="s">
        <v>782</v>
      </c>
      <c r="C8" s="23"/>
      <c r="D8" s="24"/>
      <c r="G8" s="66"/>
    </row>
    <row r="9" spans="1:7" x14ac:dyDescent="0.25">
      <c r="A9" s="26" t="s">
        <v>13</v>
      </c>
      <c r="B9" s="215" t="s">
        <v>738</v>
      </c>
      <c r="C9" s="23"/>
      <c r="D9" s="24"/>
      <c r="G9" s="66"/>
    </row>
    <row r="10" spans="1:7" x14ac:dyDescent="0.25">
      <c r="A10" s="26" t="s">
        <v>15</v>
      </c>
      <c r="B10" s="66" t="s">
        <v>515</v>
      </c>
      <c r="C10" s="23"/>
      <c r="D10" s="24"/>
      <c r="G10" s="66"/>
    </row>
    <row r="11" spans="1:7" x14ac:dyDescent="0.25">
      <c r="A11" s="26" t="s">
        <v>17</v>
      </c>
      <c r="B11" s="66" t="s">
        <v>516</v>
      </c>
      <c r="C11" s="23"/>
      <c r="D11" s="24"/>
    </row>
    <row r="12" spans="1:7" x14ac:dyDescent="0.25">
      <c r="A12" s="26" t="s">
        <v>19</v>
      </c>
      <c r="B12" s="128">
        <v>300000</v>
      </c>
      <c r="C12" s="16"/>
      <c r="D12" s="29"/>
    </row>
    <row r="13" spans="1:7" x14ac:dyDescent="0.25">
      <c r="A13" s="26" t="s">
        <v>20</v>
      </c>
      <c r="B13" s="4" t="s">
        <v>541</v>
      </c>
      <c r="C13" s="23"/>
      <c r="D13" s="24"/>
      <c r="G13" s="66"/>
    </row>
    <row r="14" spans="1:7" x14ac:dyDescent="0.25">
      <c r="A14" s="26" t="s">
        <v>22</v>
      </c>
      <c r="B14" s="66" t="s">
        <v>775</v>
      </c>
      <c r="C14" s="23"/>
      <c r="D14" s="24"/>
      <c r="G14" s="66"/>
    </row>
    <row r="15" spans="1:7" x14ac:dyDescent="0.25">
      <c r="A15" s="26" t="s">
        <v>24</v>
      </c>
      <c r="B15" s="66" t="s">
        <v>783</v>
      </c>
      <c r="C15" s="23"/>
      <c r="D15" s="24"/>
      <c r="G15" s="66"/>
    </row>
    <row r="16" spans="1:7" x14ac:dyDescent="0.25">
      <c r="A16" s="26" t="s">
        <v>26</v>
      </c>
      <c r="B16" s="128">
        <v>300000</v>
      </c>
      <c r="C16" s="16"/>
      <c r="D16" s="29"/>
      <c r="G16" s="66"/>
    </row>
    <row r="17" spans="1:7" x14ac:dyDescent="0.25">
      <c r="A17" s="26" t="s">
        <v>27</v>
      </c>
      <c r="B17" s="4" t="s">
        <v>541</v>
      </c>
      <c r="C17" s="23"/>
      <c r="D17" s="24"/>
      <c r="G17" s="68"/>
    </row>
    <row r="18" spans="1:7" ht="27.6" customHeight="1" x14ac:dyDescent="0.25">
      <c r="A18" s="26" t="s">
        <v>28</v>
      </c>
      <c r="B18" s="130" t="s">
        <v>784</v>
      </c>
      <c r="C18" s="322" t="s">
        <v>785</v>
      </c>
      <c r="D18" s="302"/>
    </row>
    <row r="19" spans="1:7" ht="22.35" customHeight="1" x14ac:dyDescent="0.3">
      <c r="A19" s="307" t="s">
        <v>31</v>
      </c>
      <c r="B19" s="308"/>
      <c r="C19" s="308"/>
      <c r="D19" s="308"/>
    </row>
    <row r="20" spans="1:7" x14ac:dyDescent="0.25">
      <c r="A20" s="26" t="s">
        <v>32</v>
      </c>
      <c r="B20" s="25"/>
      <c r="C20" s="25"/>
      <c r="D20" s="25"/>
    </row>
    <row r="21" spans="1:7" x14ac:dyDescent="0.25">
      <c r="A21" s="26" t="s">
        <v>33</v>
      </c>
      <c r="B21" s="25"/>
      <c r="C21" s="25"/>
      <c r="D21" s="25"/>
    </row>
    <row r="22" spans="1:7" x14ac:dyDescent="0.25">
      <c r="A22" s="26" t="s">
        <v>521</v>
      </c>
      <c r="B22" s="25"/>
      <c r="C22" s="25"/>
      <c r="D22" s="25"/>
    </row>
    <row r="23" spans="1:7" x14ac:dyDescent="0.25">
      <c r="A23" s="25"/>
      <c r="B23" s="25"/>
      <c r="C23" s="25"/>
      <c r="D23" s="25"/>
    </row>
    <row r="24" spans="1:7" x14ac:dyDescent="0.25">
      <c r="A24" s="25"/>
      <c r="B24" s="25"/>
      <c r="C24" s="25"/>
      <c r="D24" s="25"/>
    </row>
    <row r="25" spans="1:7" x14ac:dyDescent="0.25">
      <c r="A25" s="25"/>
      <c r="B25" s="25"/>
      <c r="C25" s="25"/>
      <c r="D25" s="25"/>
    </row>
    <row r="26" spans="1:7" x14ac:dyDescent="0.25">
      <c r="A26" s="25"/>
      <c r="B26" s="25"/>
      <c r="C26" s="25"/>
      <c r="D26" s="25"/>
    </row>
    <row r="27" spans="1:7" x14ac:dyDescent="0.25">
      <c r="A27" s="26" t="s">
        <v>522</v>
      </c>
      <c r="B27" s="25"/>
      <c r="C27" s="25"/>
      <c r="D27" s="25"/>
    </row>
    <row r="28" spans="1:7" x14ac:dyDescent="0.25">
      <c r="A28" s="25"/>
      <c r="B28" s="25"/>
      <c r="C28" s="25"/>
      <c r="D28" s="25"/>
    </row>
    <row r="29" spans="1:7" x14ac:dyDescent="0.25">
      <c r="A29" s="25"/>
      <c r="B29" s="25"/>
      <c r="C29" s="25"/>
      <c r="D29" s="25"/>
    </row>
    <row r="30" spans="1:7" x14ac:dyDescent="0.25">
      <c r="A30" s="26" t="s">
        <v>47</v>
      </c>
      <c r="B30" s="25"/>
      <c r="C30" s="25"/>
      <c r="D30" s="25"/>
    </row>
    <row r="31" spans="1:7" x14ac:dyDescent="0.25">
      <c r="A31" s="26" t="s">
        <v>1884</v>
      </c>
      <c r="B31" s="25">
        <v>0</v>
      </c>
    </row>
    <row r="32" spans="1:7"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217"/>
  <sheetViews>
    <sheetView workbookViewId="0">
      <selection activeCell="A182" sqref="A182:D18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4040155</v>
      </c>
      <c r="C2" s="8"/>
      <c r="D2" s="9"/>
    </row>
    <row r="3" spans="1:4" x14ac:dyDescent="0.25">
      <c r="A3" s="26" t="s">
        <v>2</v>
      </c>
      <c r="B3" s="34">
        <v>4005989101001</v>
      </c>
      <c r="C3" s="23"/>
      <c r="D3" s="24"/>
    </row>
    <row r="4" spans="1:4" ht="31.35" customHeight="1" x14ac:dyDescent="0.25">
      <c r="A4" s="26" t="s">
        <v>3</v>
      </c>
      <c r="B4" s="324" t="s">
        <v>185</v>
      </c>
      <c r="C4" s="305"/>
      <c r="D4" s="306"/>
    </row>
    <row r="5" spans="1:4" x14ac:dyDescent="0.25">
      <c r="A5" s="26" t="s">
        <v>5</v>
      </c>
      <c r="B5" s="4" t="s">
        <v>786</v>
      </c>
      <c r="C5" s="23" t="s">
        <v>787</v>
      </c>
      <c r="D5" s="24" t="s">
        <v>788</v>
      </c>
    </row>
    <row r="6" spans="1:4" x14ac:dyDescent="0.25">
      <c r="A6" s="26" t="s">
        <v>9</v>
      </c>
      <c r="B6" s="32"/>
      <c r="C6" s="16"/>
      <c r="D6" s="29"/>
    </row>
    <row r="7" spans="1:4" x14ac:dyDescent="0.25">
      <c r="A7" s="26" t="s">
        <v>10</v>
      </c>
      <c r="B7" s="32"/>
      <c r="C7" s="16"/>
      <c r="D7" s="29"/>
    </row>
    <row r="8" spans="1:4" x14ac:dyDescent="0.25">
      <c r="A8" s="26" t="s">
        <v>11</v>
      </c>
      <c r="B8" s="4" t="s">
        <v>789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790</v>
      </c>
      <c r="C14" s="23"/>
      <c r="D14" s="24"/>
    </row>
    <row r="15" spans="1:4" x14ac:dyDescent="0.25">
      <c r="A15" s="26" t="s">
        <v>24</v>
      </c>
      <c r="B15" s="4" t="s">
        <v>791</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792</v>
      </c>
      <c r="C21" s="25" t="s">
        <v>793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6" t="s">
        <v>522</v>
      </c>
      <c r="B26" s="25"/>
      <c r="C26" s="25"/>
      <c r="D26" s="25"/>
    </row>
    <row r="27" spans="1:4" x14ac:dyDescent="0.25">
      <c r="A27" s="25"/>
      <c r="B27" s="25"/>
      <c r="C27" s="25"/>
      <c r="D27" s="25"/>
    </row>
    <row r="28" spans="1:4" x14ac:dyDescent="0.25">
      <c r="A28" s="25"/>
      <c r="B28" s="25"/>
      <c r="C28" s="25"/>
      <c r="D28" s="25"/>
    </row>
    <row r="29" spans="1:4" x14ac:dyDescent="0.25">
      <c r="A29" s="26" t="s">
        <v>47</v>
      </c>
      <c r="B29" s="25">
        <v>84</v>
      </c>
      <c r="C29" s="25"/>
      <c r="D29" s="25"/>
    </row>
    <row r="30" spans="1:4" x14ac:dyDescent="0.25">
      <c r="A30" s="26" t="s">
        <v>1884</v>
      </c>
      <c r="B30" s="25">
        <v>0</v>
      </c>
    </row>
    <row r="31" spans="1:4" x14ac:dyDescent="0.25">
      <c r="A31" s="26" t="s">
        <v>48</v>
      </c>
      <c r="B31" s="25">
        <v>100</v>
      </c>
      <c r="C31" s="25"/>
      <c r="D31" s="25"/>
    </row>
    <row r="32" spans="1:4" x14ac:dyDescent="0.25">
      <c r="A32" s="25"/>
      <c r="B32" s="25"/>
      <c r="C32" s="25"/>
      <c r="D32" s="25"/>
    </row>
    <row r="33" spans="1:18" ht="18.95" customHeight="1" x14ac:dyDescent="0.25">
      <c r="A33" s="329"/>
      <c r="B33" s="299"/>
      <c r="C33" s="299"/>
      <c r="D33" s="299"/>
      <c r="E33" s="16"/>
      <c r="F33" s="16"/>
      <c r="G33" s="16"/>
      <c r="H33" s="16"/>
      <c r="I33" s="16"/>
      <c r="J33" s="16"/>
      <c r="K33" s="16"/>
      <c r="L33" s="16"/>
      <c r="M33" s="16"/>
      <c r="N33" s="16"/>
      <c r="O33" s="16"/>
      <c r="P33" s="16"/>
      <c r="Q33" s="16"/>
      <c r="R33" s="16"/>
    </row>
    <row r="34" spans="1:18" ht="15.95" customHeight="1" x14ac:dyDescent="0.25">
      <c r="A34" s="235" t="s">
        <v>49</v>
      </c>
      <c r="B34" s="313"/>
      <c r="C34" s="313"/>
      <c r="D34" s="313"/>
      <c r="E34" s="16"/>
      <c r="F34" s="16"/>
      <c r="G34" s="16"/>
      <c r="H34" s="16"/>
      <c r="I34" s="16"/>
      <c r="J34" s="16"/>
      <c r="K34" s="16"/>
      <c r="L34" s="16"/>
      <c r="M34" s="16"/>
      <c r="N34" s="16"/>
      <c r="O34" s="16"/>
      <c r="P34" s="16"/>
      <c r="Q34" s="16"/>
      <c r="R34" s="16"/>
    </row>
    <row r="35" spans="1:18" ht="25.35" customHeight="1" x14ac:dyDescent="0.25">
      <c r="A35" s="37" t="s">
        <v>50</v>
      </c>
      <c r="B35" s="323"/>
      <c r="C35" s="301"/>
      <c r="D35" s="302"/>
      <c r="E35" s="16"/>
      <c r="F35" s="16"/>
      <c r="G35" s="16"/>
      <c r="H35" s="16"/>
      <c r="I35" s="16"/>
      <c r="J35" s="16"/>
      <c r="K35" s="16"/>
      <c r="L35" s="16"/>
      <c r="M35" s="16"/>
      <c r="N35" s="16"/>
      <c r="O35" s="16"/>
      <c r="P35" s="16"/>
      <c r="Q35" s="16"/>
      <c r="R35" s="16"/>
    </row>
    <row r="36" spans="1:18" x14ac:dyDescent="0.25">
      <c r="A36" s="35" t="s">
        <v>523</v>
      </c>
      <c r="B36" s="327"/>
      <c r="C36" s="301"/>
      <c r="D36" s="302"/>
      <c r="E36" s="16"/>
      <c r="F36" s="16"/>
      <c r="G36" s="16"/>
      <c r="H36" s="16"/>
      <c r="I36" s="16"/>
      <c r="J36" s="16"/>
      <c r="K36" s="16"/>
      <c r="L36" s="16"/>
      <c r="M36" s="16"/>
      <c r="N36" s="16"/>
      <c r="O36" s="16"/>
      <c r="P36" s="16"/>
      <c r="Q36" s="16"/>
      <c r="R36" s="16"/>
    </row>
    <row r="37" spans="1:18" x14ac:dyDescent="0.25">
      <c r="A37" s="35" t="s">
        <v>53</v>
      </c>
      <c r="B37" s="327"/>
      <c r="C37" s="301"/>
      <c r="D37" s="302"/>
      <c r="E37" s="16"/>
      <c r="F37" s="16"/>
      <c r="G37" s="16"/>
      <c r="H37" s="16"/>
      <c r="I37" s="16"/>
      <c r="J37" s="16"/>
      <c r="K37" s="16"/>
      <c r="L37" s="16"/>
      <c r="M37" s="16"/>
      <c r="N37" s="16"/>
      <c r="O37" s="16"/>
      <c r="P37" s="16"/>
      <c r="Q37" s="16"/>
      <c r="R37" s="16"/>
    </row>
    <row r="38" spans="1:18" x14ac:dyDescent="0.25">
      <c r="A38" s="35" t="s">
        <v>54</v>
      </c>
      <c r="B38" s="327"/>
      <c r="C38" s="301"/>
      <c r="D38" s="302"/>
      <c r="E38" s="16"/>
      <c r="F38" s="16"/>
      <c r="G38" s="16"/>
      <c r="H38" s="16"/>
      <c r="I38" s="16"/>
      <c r="J38" s="16"/>
      <c r="K38" s="16"/>
      <c r="L38" s="16"/>
      <c r="M38" s="16"/>
      <c r="N38" s="16"/>
      <c r="O38" s="16"/>
      <c r="P38" s="16"/>
      <c r="Q38" s="16"/>
      <c r="R38" s="16"/>
    </row>
    <row r="39" spans="1:18" ht="25.5" x14ac:dyDescent="0.25">
      <c r="A39" s="35" t="s">
        <v>55</v>
      </c>
      <c r="B39" s="330"/>
      <c r="C39" s="301"/>
      <c r="D39" s="302"/>
      <c r="E39" s="16"/>
      <c r="F39" s="16"/>
      <c r="G39" s="16"/>
      <c r="H39" s="16"/>
      <c r="I39" s="16"/>
      <c r="J39" s="16"/>
      <c r="K39" s="16"/>
      <c r="L39" s="16"/>
      <c r="M39" s="16"/>
      <c r="N39" s="16"/>
      <c r="O39" s="16"/>
      <c r="P39" s="16"/>
      <c r="Q39" s="16"/>
      <c r="R39" s="16"/>
    </row>
    <row r="40" spans="1:18" x14ac:dyDescent="0.25">
      <c r="A40" s="35" t="s">
        <v>56</v>
      </c>
      <c r="B40" s="17"/>
      <c r="C40" s="23"/>
      <c r="D40" s="24"/>
      <c r="E40" s="16"/>
      <c r="F40" s="16"/>
      <c r="G40" s="16"/>
      <c r="H40" s="16"/>
      <c r="I40" s="16"/>
      <c r="J40" s="16"/>
      <c r="K40" s="16"/>
      <c r="L40" s="16"/>
      <c r="M40" s="16"/>
      <c r="N40" s="16"/>
      <c r="O40" s="16"/>
      <c r="P40" s="16"/>
      <c r="Q40" s="16"/>
      <c r="R40" s="16"/>
    </row>
    <row r="41" spans="1:18" ht="18.95" customHeight="1" x14ac:dyDescent="0.25">
      <c r="A41" s="328"/>
      <c r="B41" s="305"/>
      <c r="C41" s="305"/>
      <c r="D41" s="306"/>
      <c r="E41" s="16"/>
      <c r="F41" s="16"/>
      <c r="G41" s="16"/>
      <c r="H41" s="16"/>
      <c r="I41" s="16"/>
      <c r="J41" s="16"/>
      <c r="K41" s="16"/>
      <c r="L41" s="16"/>
      <c r="M41" s="16"/>
      <c r="N41" s="16"/>
      <c r="O41" s="16"/>
      <c r="P41" s="16"/>
      <c r="Q41" s="16"/>
      <c r="R41" s="16"/>
    </row>
    <row r="42" spans="1:18" ht="15.75" customHeight="1" x14ac:dyDescent="0.25">
      <c r="A42" s="234" t="s">
        <v>57</v>
      </c>
      <c r="B42" s="6"/>
      <c r="C42" s="6"/>
      <c r="D42" s="7"/>
      <c r="E42" s="16"/>
      <c r="F42" s="16"/>
      <c r="G42" s="16"/>
      <c r="H42" s="16"/>
      <c r="I42" s="16"/>
      <c r="J42" s="16"/>
      <c r="K42" s="16"/>
      <c r="L42" s="16"/>
      <c r="M42" s="16"/>
      <c r="N42" s="16"/>
      <c r="O42" s="16"/>
      <c r="P42" s="16"/>
      <c r="Q42" s="16"/>
      <c r="R42" s="16"/>
    </row>
    <row r="43" spans="1:18" ht="18" x14ac:dyDescent="0.25">
      <c r="A43" s="37" t="s">
        <v>58</v>
      </c>
      <c r="B43" s="21"/>
      <c r="C43" s="21"/>
      <c r="D43" s="22"/>
      <c r="E43" s="16"/>
      <c r="F43" s="16"/>
      <c r="G43" s="16"/>
      <c r="H43" s="16"/>
      <c r="I43" s="16"/>
      <c r="J43" s="16"/>
      <c r="K43" s="16"/>
      <c r="L43" s="16"/>
      <c r="M43" s="16"/>
      <c r="N43" s="16"/>
      <c r="O43" s="16"/>
      <c r="P43" s="16"/>
      <c r="Q43" s="16"/>
      <c r="R43" s="16"/>
    </row>
    <row r="44" spans="1:18" ht="15.75" customHeight="1" x14ac:dyDescent="0.25">
      <c r="A44" s="38"/>
      <c r="B44" s="17" t="s">
        <v>59</v>
      </c>
      <c r="C44" s="17" t="s">
        <v>60</v>
      </c>
      <c r="D44" s="17" t="s">
        <v>61</v>
      </c>
      <c r="E44" s="16"/>
      <c r="F44" s="16"/>
      <c r="G44" s="16"/>
      <c r="H44" s="16"/>
      <c r="I44" s="16"/>
      <c r="J44" s="16"/>
      <c r="K44" s="16"/>
      <c r="L44" s="16"/>
      <c r="M44" s="16"/>
      <c r="N44" s="16"/>
      <c r="O44" s="16"/>
      <c r="P44" s="16"/>
      <c r="Q44" s="16"/>
      <c r="R44" s="16"/>
    </row>
    <row r="45" spans="1:18" ht="15.95" customHeight="1" x14ac:dyDescent="0.25">
      <c r="A45" s="37" t="s">
        <v>62</v>
      </c>
      <c r="B45" s="17"/>
      <c r="C45" s="17"/>
      <c r="D45" s="17"/>
      <c r="E45" s="16"/>
      <c r="F45" s="16"/>
      <c r="G45" s="16"/>
      <c r="H45" s="16"/>
      <c r="I45" s="16"/>
      <c r="J45" s="16"/>
      <c r="K45" s="16"/>
      <c r="L45" s="16"/>
      <c r="M45" s="16"/>
      <c r="N45" s="16"/>
      <c r="O45" s="16"/>
      <c r="P45" s="16"/>
      <c r="Q45" s="16"/>
      <c r="R45" s="16"/>
    </row>
    <row r="46" spans="1:18" ht="15.95" customHeight="1" x14ac:dyDescent="0.25">
      <c r="A46" s="39" t="s">
        <v>63</v>
      </c>
      <c r="B46" s="17"/>
      <c r="C46" s="17"/>
      <c r="D46" s="17"/>
      <c r="E46" s="16"/>
      <c r="F46" s="16"/>
      <c r="G46" s="16"/>
      <c r="H46" s="16"/>
      <c r="I46" s="16"/>
      <c r="J46" s="16"/>
      <c r="K46" s="16"/>
      <c r="L46" s="16"/>
      <c r="M46" s="16"/>
      <c r="N46" s="16"/>
      <c r="O46" s="16"/>
      <c r="P46" s="16"/>
      <c r="Q46" s="16"/>
      <c r="R46" s="16"/>
    </row>
    <row r="47" spans="1:18" ht="18.95" customHeight="1" x14ac:dyDescent="0.25">
      <c r="A47" s="330" t="s">
        <v>64</v>
      </c>
      <c r="B47" s="301"/>
      <c r="C47" s="301"/>
      <c r="D47" s="302"/>
      <c r="E47" s="16"/>
      <c r="F47" s="16"/>
      <c r="G47" s="16"/>
      <c r="H47" s="16"/>
      <c r="I47" s="16"/>
      <c r="J47" s="16"/>
      <c r="K47" s="16"/>
      <c r="L47" s="16"/>
      <c r="M47" s="16"/>
      <c r="N47" s="16"/>
      <c r="O47" s="16"/>
      <c r="P47" s="16"/>
      <c r="Q47" s="16"/>
      <c r="R47" s="16"/>
    </row>
    <row r="48" spans="1:18" ht="18.75" x14ac:dyDescent="0.3">
      <c r="A48" s="233" t="s">
        <v>65</v>
      </c>
      <c r="B48" s="8"/>
      <c r="C48" s="8"/>
      <c r="D48" s="8"/>
    </row>
    <row r="49" spans="1:4" ht="15.95" customHeight="1" x14ac:dyDescent="0.25"/>
    <row r="50" spans="1:4" ht="15.75" x14ac:dyDescent="0.25">
      <c r="A50" s="11" t="s">
        <v>66</v>
      </c>
      <c r="B50" s="12">
        <v>2023</v>
      </c>
      <c r="C50" s="12">
        <v>2024</v>
      </c>
      <c r="D50" s="12">
        <v>2025</v>
      </c>
    </row>
    <row r="51" spans="1:4" ht="15.75" customHeight="1" x14ac:dyDescent="0.25">
      <c r="A51" s="13" t="s">
        <v>67</v>
      </c>
      <c r="B51" s="25"/>
      <c r="C51" s="25"/>
      <c r="D51" s="25"/>
    </row>
    <row r="52" spans="1:4" x14ac:dyDescent="0.25">
      <c r="A52" s="26" t="s">
        <v>68</v>
      </c>
      <c r="B52" s="1">
        <v>0.4994003478763695</v>
      </c>
      <c r="C52" s="1">
        <v>-3.98</v>
      </c>
      <c r="D52" s="1">
        <v>-2.13</v>
      </c>
    </row>
    <row r="53" spans="1:4" x14ac:dyDescent="0.25">
      <c r="A53" s="26" t="s">
        <v>69</v>
      </c>
      <c r="B53" s="1">
        <v>-5.1176656804876961</v>
      </c>
      <c r="C53" s="1">
        <v>-9.5445091554355361</v>
      </c>
      <c r="D53" s="1">
        <v>-7.3647654784971843</v>
      </c>
    </row>
    <row r="54" spans="1:4" x14ac:dyDescent="0.25">
      <c r="A54" s="26" t="s">
        <v>70</v>
      </c>
      <c r="B54" s="1">
        <v>0.37849072761453972</v>
      </c>
      <c r="C54" s="1">
        <v>-2.98</v>
      </c>
      <c r="D54" s="1">
        <v>-1.55</v>
      </c>
    </row>
    <row r="55" spans="1:4" x14ac:dyDescent="0.25">
      <c r="A55" s="26" t="s">
        <v>71</v>
      </c>
      <c r="B55" s="1">
        <v>1.082750560402864</v>
      </c>
      <c r="C55" s="1">
        <f>--10.06</f>
        <v>10.06</v>
      </c>
      <c r="D55" s="1">
        <v>-5.97</v>
      </c>
    </row>
    <row r="56" spans="1:4" x14ac:dyDescent="0.25">
      <c r="A56" s="13" t="s">
        <v>72</v>
      </c>
      <c r="B56" s="1"/>
      <c r="C56" s="1"/>
      <c r="D56" s="1"/>
    </row>
    <row r="57" spans="1:4" x14ac:dyDescent="0.25">
      <c r="A57" s="26" t="s">
        <v>73</v>
      </c>
      <c r="B57" s="1">
        <v>0</v>
      </c>
      <c r="C57" s="1">
        <v>0</v>
      </c>
      <c r="D57" s="1">
        <v>0</v>
      </c>
    </row>
    <row r="58" spans="1:4" ht="29.45" customHeight="1" x14ac:dyDescent="0.25">
      <c r="A58" s="26" t="s">
        <v>74</v>
      </c>
      <c r="B58" s="1">
        <v>0.81538832405840267</v>
      </c>
      <c r="C58" s="1">
        <v>0.81242839512870291</v>
      </c>
      <c r="D58" s="1">
        <v>0.79129328287543332</v>
      </c>
    </row>
    <row r="59" spans="1:4" ht="30" x14ac:dyDescent="0.25">
      <c r="A59" s="14" t="s">
        <v>75</v>
      </c>
      <c r="B59" s="1">
        <v>2.4919734060282508</v>
      </c>
      <c r="C59" s="1">
        <v>1.1998208092045179</v>
      </c>
      <c r="D59" s="1">
        <v>1.072611369720702</v>
      </c>
    </row>
    <row r="60" spans="1:4" x14ac:dyDescent="0.25">
      <c r="A60" s="13" t="s">
        <v>76</v>
      </c>
      <c r="B60" s="1"/>
      <c r="C60" s="1"/>
      <c r="D60" s="1"/>
    </row>
    <row r="61" spans="1:4" ht="32.1" customHeight="1" x14ac:dyDescent="0.25">
      <c r="A61" s="26" t="s">
        <v>77</v>
      </c>
      <c r="B61" s="1">
        <v>0.40992709277149808</v>
      </c>
      <c r="C61" s="1">
        <v>0.49730559318444018</v>
      </c>
      <c r="D61" s="1">
        <v>0.56359593151362775</v>
      </c>
    </row>
    <row r="62" spans="1:4" ht="32.1" customHeight="1" x14ac:dyDescent="0.25">
      <c r="A62" s="14" t="s">
        <v>78</v>
      </c>
      <c r="B62" s="1">
        <v>1.172680747610489</v>
      </c>
      <c r="C62" s="1">
        <v>1.6766011667909331</v>
      </c>
      <c r="D62" s="1">
        <v>2.1686043941569011</v>
      </c>
    </row>
    <row r="63" spans="1:4" ht="32.1" customHeight="1" x14ac:dyDescent="0.25">
      <c r="A63" s="14" t="s">
        <v>79</v>
      </c>
      <c r="B63" s="1">
        <v>-311.1974888454277</v>
      </c>
      <c r="C63" s="1">
        <v>-11.482534450737299</v>
      </c>
      <c r="D63" s="1">
        <v>-22.255227599479898</v>
      </c>
    </row>
    <row r="64" spans="1:4" ht="30" x14ac:dyDescent="0.25">
      <c r="A64" s="14" t="s">
        <v>80</v>
      </c>
      <c r="B64" s="1">
        <v>-46.009432589397932</v>
      </c>
      <c r="C64" s="1">
        <v>-244.27450072977109</v>
      </c>
      <c r="D64" s="1">
        <v>-86.399315281668223</v>
      </c>
    </row>
    <row r="65" spans="1:4" x14ac:dyDescent="0.25">
      <c r="A65" s="13" t="s">
        <v>81</v>
      </c>
      <c r="B65" s="1"/>
      <c r="C65" s="1"/>
      <c r="D65" s="1"/>
    </row>
    <row r="66" spans="1:4" ht="32.1" customHeight="1" x14ac:dyDescent="0.25">
      <c r="A66" s="26" t="s">
        <v>82</v>
      </c>
      <c r="B66" s="1">
        <v>1.00212287561951</v>
      </c>
      <c r="C66" s="1">
        <v>0.95771633933993705</v>
      </c>
      <c r="D66" s="1">
        <v>0.97482741876978507</v>
      </c>
    </row>
    <row r="67" spans="1:4" ht="30" x14ac:dyDescent="0.25">
      <c r="A67" s="14" t="s">
        <v>83</v>
      </c>
      <c r="B67" s="1">
        <v>3.4835624231038911</v>
      </c>
      <c r="C67" s="1">
        <v>17.562279733722541</v>
      </c>
      <c r="D67" s="1">
        <v>7.7392934951758479</v>
      </c>
    </row>
    <row r="68" spans="1:4" ht="32.1" customHeight="1" x14ac:dyDescent="0.25">
      <c r="A68" s="13" t="s">
        <v>84</v>
      </c>
      <c r="B68" s="1"/>
      <c r="C68" s="1"/>
      <c r="D68" s="1"/>
    </row>
    <row r="69" spans="1:4" ht="32.1" customHeight="1" x14ac:dyDescent="0.25">
      <c r="A69" s="14" t="s">
        <v>85</v>
      </c>
      <c r="B69" s="1">
        <v>1.8355532192170041</v>
      </c>
      <c r="C69" s="1">
        <v>1.601214128562368</v>
      </c>
      <c r="D69" s="1">
        <v>1.4525445152865699</v>
      </c>
    </row>
    <row r="70" spans="1:4" s="16" customFormat="1" ht="30" x14ac:dyDescent="0.25">
      <c r="A70" s="14" t="s">
        <v>86</v>
      </c>
      <c r="B70" s="1">
        <v>1.690321940336543</v>
      </c>
      <c r="C70" s="1">
        <v>1.496309176840253</v>
      </c>
      <c r="D70" s="1">
        <v>1.3762221484872039</v>
      </c>
    </row>
    <row r="71" spans="1:4" ht="15.95" customHeight="1" x14ac:dyDescent="0.25">
      <c r="A71" s="10" t="s">
        <v>87</v>
      </c>
      <c r="B71" s="25"/>
      <c r="C71" s="25"/>
      <c r="D71" s="25"/>
    </row>
    <row r="72" spans="1:4" ht="15.95" customHeight="1" x14ac:dyDescent="0.25">
      <c r="A72" s="43" t="s">
        <v>88</v>
      </c>
      <c r="B72" s="25"/>
      <c r="C72" s="25"/>
      <c r="D72" s="25"/>
    </row>
    <row r="73" spans="1:4" s="16" customFormat="1" x14ac:dyDescent="0.25">
      <c r="A73" s="43" t="s">
        <v>89</v>
      </c>
      <c r="B73" s="25"/>
      <c r="C73" s="25"/>
      <c r="D73" s="25"/>
    </row>
    <row r="74" spans="1:4" ht="18.95" customHeight="1" x14ac:dyDescent="0.25">
      <c r="A74" s="326"/>
      <c r="B74" s="308"/>
      <c r="C74" s="308"/>
      <c r="D74" s="308"/>
    </row>
    <row r="75" spans="1:4" ht="15.95" customHeight="1" x14ac:dyDescent="0.3">
      <c r="A75" s="232" t="s">
        <v>65</v>
      </c>
      <c r="B75" s="8"/>
      <c r="C75" s="8"/>
      <c r="D75" s="8"/>
    </row>
    <row r="76" spans="1:4" ht="15.75" x14ac:dyDescent="0.25">
      <c r="A76" s="11" t="s">
        <v>90</v>
      </c>
      <c r="B76" s="12">
        <v>2023</v>
      </c>
      <c r="C76" s="12">
        <v>2024</v>
      </c>
      <c r="D76" s="12">
        <v>2025</v>
      </c>
    </row>
    <row r="77" spans="1:4" x14ac:dyDescent="0.25">
      <c r="A77" s="26" t="s">
        <v>91</v>
      </c>
      <c r="B77" s="2">
        <v>67956901</v>
      </c>
      <c r="C77" s="2">
        <v>71893849</v>
      </c>
      <c r="D77" s="2">
        <v>75386243</v>
      </c>
    </row>
    <row r="78" spans="1:4" x14ac:dyDescent="0.25">
      <c r="A78" s="26" t="s">
        <v>92</v>
      </c>
      <c r="B78" s="2">
        <v>-3477807</v>
      </c>
      <c r="C78" s="2">
        <v>-6861915</v>
      </c>
      <c r="D78" s="2">
        <v>-5552020</v>
      </c>
    </row>
    <row r="79" spans="1:4" x14ac:dyDescent="0.25">
      <c r="A79" s="26" t="s">
        <v>93</v>
      </c>
      <c r="B79" s="2">
        <v>339377</v>
      </c>
      <c r="C79" s="2">
        <v>-2864831</v>
      </c>
      <c r="D79" s="2">
        <v>-1604358</v>
      </c>
    </row>
    <row r="80" spans="1:4" x14ac:dyDescent="0.25">
      <c r="A80" s="26" t="s">
        <v>94</v>
      </c>
      <c r="B80" s="2">
        <v>339377</v>
      </c>
      <c r="C80" s="2">
        <v>0</v>
      </c>
      <c r="D80" s="2">
        <v>0</v>
      </c>
    </row>
    <row r="81" spans="1:4" x14ac:dyDescent="0.25">
      <c r="A81" s="26" t="s">
        <v>95</v>
      </c>
      <c r="B81" s="25">
        <v>0</v>
      </c>
      <c r="C81" s="25">
        <v>2864831</v>
      </c>
      <c r="D81" s="25">
        <v>1604358</v>
      </c>
    </row>
    <row r="82" spans="1:4" ht="15.95" customHeight="1" x14ac:dyDescent="0.25"/>
    <row r="83" spans="1:4" ht="15.75" x14ac:dyDescent="0.25">
      <c r="A83" s="11" t="s">
        <v>96</v>
      </c>
      <c r="B83" s="12">
        <v>2023</v>
      </c>
      <c r="C83" s="12">
        <v>2024</v>
      </c>
      <c r="D83" s="12">
        <v>2025</v>
      </c>
    </row>
    <row r="84" spans="1:4" x14ac:dyDescent="0.25">
      <c r="A84" s="26" t="s">
        <v>97</v>
      </c>
      <c r="B84" s="2">
        <v>89665869</v>
      </c>
      <c r="C84" s="2">
        <v>96013712</v>
      </c>
      <c r="D84" s="2">
        <v>103408777</v>
      </c>
    </row>
    <row r="85" spans="1:4" x14ac:dyDescent="0.25">
      <c r="A85" s="26" t="s">
        <v>98</v>
      </c>
      <c r="B85" s="2">
        <v>36756469</v>
      </c>
      <c r="C85" s="2">
        <v>47748156</v>
      </c>
      <c r="D85" s="2">
        <v>58280766</v>
      </c>
    </row>
    <row r="86" spans="1:4" x14ac:dyDescent="0.25">
      <c r="A86" s="26" t="s">
        <v>99</v>
      </c>
      <c r="B86" s="2">
        <v>31343969</v>
      </c>
      <c r="C86" s="2">
        <v>28479138</v>
      </c>
      <c r="D86" s="2">
        <v>26874780</v>
      </c>
    </row>
    <row r="87" spans="1:4" x14ac:dyDescent="0.25">
      <c r="A87" s="26" t="s">
        <v>100</v>
      </c>
      <c r="B87" s="2">
        <v>89665869</v>
      </c>
      <c r="C87" s="2">
        <v>96013712</v>
      </c>
      <c r="D87" s="2">
        <v>103408777</v>
      </c>
    </row>
    <row r="88" spans="1:4" x14ac:dyDescent="0.25">
      <c r="A88" s="26" t="s">
        <v>101</v>
      </c>
      <c r="B88" s="2">
        <v>52909400</v>
      </c>
      <c r="C88" s="2">
        <v>48265556</v>
      </c>
      <c r="D88" s="2">
        <v>45128011</v>
      </c>
    </row>
    <row r="89" spans="1:4" ht="18.95" customHeight="1" x14ac:dyDescent="0.25">
      <c r="A89" s="299"/>
      <c r="B89" s="299"/>
      <c r="C89" s="299"/>
      <c r="D89" s="299"/>
    </row>
    <row r="90" spans="1:4" ht="18.75" x14ac:dyDescent="0.3">
      <c r="A90" s="231" t="s">
        <v>102</v>
      </c>
    </row>
    <row r="92" spans="1:4" x14ac:dyDescent="0.25">
      <c r="A92" s="3" t="s">
        <v>103</v>
      </c>
    </row>
    <row r="93" spans="1:4" x14ac:dyDescent="0.25">
      <c r="A93" s="33"/>
      <c r="B93" s="42">
        <v>2023</v>
      </c>
      <c r="C93" s="42">
        <v>2024</v>
      </c>
      <c r="D93" s="42">
        <v>2025</v>
      </c>
    </row>
    <row r="94" spans="1:4" x14ac:dyDescent="0.25">
      <c r="A94" s="41" t="s">
        <v>104</v>
      </c>
      <c r="B94" s="2">
        <v>36756469</v>
      </c>
      <c r="C94" s="2">
        <v>47748156</v>
      </c>
      <c r="D94" s="2">
        <v>58280766</v>
      </c>
    </row>
    <row r="95" spans="1:4" x14ac:dyDescent="0.25">
      <c r="A95" s="41" t="s">
        <v>105</v>
      </c>
      <c r="B95" s="2">
        <v>-118113</v>
      </c>
      <c r="C95" s="2">
        <v>-4158329</v>
      </c>
      <c r="D95" s="2">
        <v>-2618745</v>
      </c>
    </row>
    <row r="96" spans="1:4" x14ac:dyDescent="0.25">
      <c r="A96" s="41" t="s">
        <v>106</v>
      </c>
      <c r="B96" s="33">
        <v>-311.1974888454277</v>
      </c>
      <c r="C96" s="33">
        <v>-11.482534450737299</v>
      </c>
      <c r="D96" s="33">
        <v>-22.255227599479898</v>
      </c>
    </row>
    <row r="110" s="16" customFormat="1" x14ac:dyDescent="0.25"/>
    <row r="111" s="16" customFormat="1" x14ac:dyDescent="0.25"/>
    <row r="114" spans="1:4" x14ac:dyDescent="0.25">
      <c r="A114" s="3" t="s">
        <v>107</v>
      </c>
    </row>
    <row r="116" spans="1:4" x14ac:dyDescent="0.25">
      <c r="A116" s="25"/>
      <c r="B116" s="12">
        <v>2023</v>
      </c>
      <c r="C116" s="12">
        <v>2024</v>
      </c>
      <c r="D116" s="12">
        <v>2025</v>
      </c>
    </row>
    <row r="117" spans="1:4" x14ac:dyDescent="0.25">
      <c r="A117" s="26" t="s">
        <v>104</v>
      </c>
      <c r="B117" s="2">
        <v>36756469</v>
      </c>
      <c r="C117" s="2">
        <v>47748156</v>
      </c>
      <c r="D117" s="2">
        <v>58280766</v>
      </c>
    </row>
    <row r="118" spans="1:4" x14ac:dyDescent="0.25">
      <c r="A118" s="26" t="s">
        <v>108</v>
      </c>
      <c r="B118" s="2">
        <v>71586355</v>
      </c>
      <c r="C118" s="2">
        <v>75425682</v>
      </c>
      <c r="D118" s="2">
        <v>78900838</v>
      </c>
    </row>
    <row r="135" spans="1:4" x14ac:dyDescent="0.25">
      <c r="A135" s="3" t="s">
        <v>109</v>
      </c>
    </row>
    <row r="137" spans="1:4" x14ac:dyDescent="0.25">
      <c r="A137" s="25"/>
      <c r="B137" s="12">
        <v>2023</v>
      </c>
      <c r="C137" s="12">
        <v>2024</v>
      </c>
      <c r="D137" s="12">
        <v>2025</v>
      </c>
    </row>
    <row r="138" spans="1:4" ht="32.1" customHeight="1" x14ac:dyDescent="0.25">
      <c r="A138" s="26" t="s">
        <v>77</v>
      </c>
      <c r="B138" s="1">
        <v>0.40992709277149808</v>
      </c>
      <c r="C138" s="1">
        <v>0.49730559318444018</v>
      </c>
      <c r="D138" s="1">
        <v>0.56359593151362775</v>
      </c>
    </row>
    <row r="139" spans="1:4" ht="30" x14ac:dyDescent="0.25">
      <c r="A139" s="14" t="s">
        <v>78</v>
      </c>
      <c r="B139" s="1">
        <v>1.172680747610489</v>
      </c>
      <c r="C139" s="1">
        <v>1.6766011667909331</v>
      </c>
      <c r="D139" s="1">
        <v>2.1686043941569011</v>
      </c>
    </row>
    <row r="152" spans="1:4" s="16" customFormat="1" x14ac:dyDescent="0.25"/>
    <row r="153" spans="1:4" s="16" customFormat="1" x14ac:dyDescent="0.25"/>
    <row r="157" spans="1:4" x14ac:dyDescent="0.25">
      <c r="A157" s="3" t="s">
        <v>110</v>
      </c>
    </row>
    <row r="159" spans="1:4" x14ac:dyDescent="0.25">
      <c r="A159" s="25"/>
      <c r="B159" s="12">
        <v>2023</v>
      </c>
      <c r="C159" s="12">
        <v>2024</v>
      </c>
      <c r="D159" s="12">
        <v>2025</v>
      </c>
    </row>
    <row r="160" spans="1:4" x14ac:dyDescent="0.25">
      <c r="A160" s="26" t="s">
        <v>68</v>
      </c>
      <c r="B160" s="1">
        <v>0.4994003478763695</v>
      </c>
      <c r="C160" s="1">
        <v>-3.98</v>
      </c>
      <c r="D160" s="1">
        <v>-2.13</v>
      </c>
    </row>
    <row r="161" spans="1:4" x14ac:dyDescent="0.25">
      <c r="A161" s="26" t="s">
        <v>69</v>
      </c>
      <c r="B161" s="1">
        <v>-5.1176656804876961</v>
      </c>
      <c r="C161" s="1">
        <v>-9.5445091554355361</v>
      </c>
      <c r="D161" s="1">
        <v>-7.3647654784971843</v>
      </c>
    </row>
    <row r="162" spans="1:4" x14ac:dyDescent="0.25">
      <c r="A162" s="26" t="s">
        <v>70</v>
      </c>
      <c r="B162" s="1">
        <v>0.37849072761453972</v>
      </c>
      <c r="C162" s="1">
        <v>-2.98</v>
      </c>
      <c r="D162" s="1">
        <v>-1.55</v>
      </c>
    </row>
    <row r="163" spans="1:4" x14ac:dyDescent="0.25">
      <c r="A163" s="26" t="s">
        <v>71</v>
      </c>
      <c r="B163" s="1">
        <v>1.082750560402864</v>
      </c>
      <c r="C163" s="1">
        <f>--10.06</f>
        <v>10.06</v>
      </c>
      <c r="D163" s="1">
        <v>-5.97</v>
      </c>
    </row>
    <row r="177" spans="1:4" s="16" customFormat="1" x14ac:dyDescent="0.25"/>
    <row r="178" spans="1:4" s="16" customFormat="1" x14ac:dyDescent="0.25"/>
    <row r="181" spans="1:4" x14ac:dyDescent="0.25">
      <c r="A181" s="3" t="s">
        <v>111</v>
      </c>
    </row>
    <row r="183" spans="1:4" ht="32.1" customHeight="1" x14ac:dyDescent="0.25">
      <c r="A183" s="25"/>
      <c r="B183" s="12">
        <v>2023</v>
      </c>
      <c r="C183" s="12">
        <v>2024</v>
      </c>
      <c r="D183" s="12">
        <v>2025</v>
      </c>
    </row>
    <row r="184" spans="1:4" ht="32.1" customHeight="1" x14ac:dyDescent="0.25">
      <c r="A184" s="14" t="s">
        <v>85</v>
      </c>
      <c r="B184" s="1">
        <v>1.8355532192170041</v>
      </c>
      <c r="C184" s="1">
        <v>1.601214128562368</v>
      </c>
      <c r="D184" s="1">
        <v>1.4525445152865699</v>
      </c>
    </row>
    <row r="185" spans="1:4" ht="30" x14ac:dyDescent="0.25">
      <c r="A185" s="14" t="s">
        <v>86</v>
      </c>
      <c r="B185" s="1">
        <v>1.690321940336543</v>
      </c>
      <c r="C185" s="1">
        <v>1.496309176840253</v>
      </c>
      <c r="D185" s="1">
        <v>1.3762221484872039</v>
      </c>
    </row>
    <row r="202" spans="1:4" ht="18.95" customHeight="1" x14ac:dyDescent="0.25">
      <c r="A202" s="299"/>
      <c r="B202" s="299"/>
      <c r="C202" s="299"/>
      <c r="D202" s="299"/>
    </row>
    <row r="203" spans="1:4" x14ac:dyDescent="0.25">
      <c r="A203" s="309" t="s">
        <v>112</v>
      </c>
      <c r="B203" s="301"/>
      <c r="C203" s="301"/>
      <c r="D203" s="302"/>
    </row>
    <row r="204" spans="1:4" x14ac:dyDescent="0.25">
      <c r="A204" s="27" t="s">
        <v>113</v>
      </c>
      <c r="B204" s="25"/>
      <c r="C204" s="25"/>
      <c r="D204" s="25"/>
    </row>
    <row r="205" spans="1:4" x14ac:dyDescent="0.25">
      <c r="A205" s="25" t="s">
        <v>114</v>
      </c>
      <c r="B205" s="25"/>
      <c r="C205" s="25"/>
      <c r="D205" s="25"/>
    </row>
    <row r="206" spans="1:4" x14ac:dyDescent="0.25">
      <c r="A206" s="25" t="s">
        <v>115</v>
      </c>
      <c r="B206" s="25"/>
      <c r="C206" s="25"/>
      <c r="D206" s="25"/>
    </row>
    <row r="207" spans="1:4" ht="18.95" customHeight="1" x14ac:dyDescent="0.25">
      <c r="A207" s="325" t="s">
        <v>116</v>
      </c>
      <c r="B207" s="301"/>
      <c r="C207" s="301"/>
      <c r="D207" s="302"/>
    </row>
    <row r="208" spans="1:4" x14ac:dyDescent="0.25">
      <c r="A208" s="309" t="s">
        <v>117</v>
      </c>
      <c r="B208" s="301"/>
      <c r="C208" s="301"/>
      <c r="D208" s="302"/>
    </row>
    <row r="209" spans="1:4" x14ac:dyDescent="0.25">
      <c r="A209" s="253" t="s">
        <v>118</v>
      </c>
      <c r="B209" s="311" t="s">
        <v>794</v>
      </c>
      <c r="C209" s="301"/>
      <c r="D209" s="302"/>
    </row>
    <row r="210" spans="1:4" x14ac:dyDescent="0.25">
      <c r="A210" s="253" t="s">
        <v>120</v>
      </c>
      <c r="B210" s="311" t="s">
        <v>795</v>
      </c>
      <c r="C210" s="301"/>
      <c r="D210" s="302"/>
    </row>
    <row r="211" spans="1:4" x14ac:dyDescent="0.25">
      <c r="A211" s="253" t="s">
        <v>122</v>
      </c>
      <c r="B211" s="303" t="s">
        <v>123</v>
      </c>
      <c r="C211" s="301"/>
      <c r="D211" s="302"/>
    </row>
    <row r="212" spans="1:4" x14ac:dyDescent="0.25">
      <c r="A212" s="253" t="s">
        <v>124</v>
      </c>
      <c r="B212" s="303" t="s">
        <v>123</v>
      </c>
      <c r="C212" s="301"/>
      <c r="D212" s="302"/>
    </row>
    <row r="213" spans="1:4" x14ac:dyDescent="0.25">
      <c r="A213" s="253" t="s">
        <v>125</v>
      </c>
      <c r="B213" s="311" t="s">
        <v>796</v>
      </c>
      <c r="C213" s="301"/>
      <c r="D213" s="302"/>
    </row>
    <row r="214" spans="1:4" ht="18.95" customHeight="1" x14ac:dyDescent="0.25">
      <c r="A214" s="253" t="s">
        <v>126</v>
      </c>
      <c r="B214" s="302"/>
      <c r="C214" s="301"/>
      <c r="D214" s="302"/>
    </row>
    <row r="215" spans="1:4" x14ac:dyDescent="0.25">
      <c r="A215" s="309" t="s">
        <v>127</v>
      </c>
      <c r="B215" s="301"/>
      <c r="C215" s="301"/>
      <c r="D215" s="302"/>
    </row>
    <row r="216" spans="1:4" x14ac:dyDescent="0.25">
      <c r="A216" s="253" t="s">
        <v>128</v>
      </c>
      <c r="B216" s="303" t="s">
        <v>123</v>
      </c>
      <c r="C216" s="301"/>
      <c r="D216" s="302"/>
    </row>
    <row r="217" spans="1:4" x14ac:dyDescent="0.25">
      <c r="A217" s="27"/>
      <c r="B217" s="25"/>
      <c r="C217" s="25"/>
      <c r="D217" s="25"/>
    </row>
  </sheetData>
  <mergeCells count="27">
    <mergeCell ref="A215:D215"/>
    <mergeCell ref="A19:D19"/>
    <mergeCell ref="B38:D38"/>
    <mergeCell ref="A47:D47"/>
    <mergeCell ref="B34:D34"/>
    <mergeCell ref="B37:D37"/>
    <mergeCell ref="A202:D202"/>
    <mergeCell ref="B211:D211"/>
    <mergeCell ref="A207:D207"/>
    <mergeCell ref="B210:D210"/>
    <mergeCell ref="A203:D203"/>
    <mergeCell ref="A1:D1"/>
    <mergeCell ref="B36:D36"/>
    <mergeCell ref="B213:D213"/>
    <mergeCell ref="B216:D216"/>
    <mergeCell ref="B212:D212"/>
    <mergeCell ref="B35:D35"/>
    <mergeCell ref="B4:D4"/>
    <mergeCell ref="A41:D41"/>
    <mergeCell ref="A208:D208"/>
    <mergeCell ref="B209:D209"/>
    <mergeCell ref="A89:D89"/>
    <mergeCell ref="A74:D74"/>
    <mergeCell ref="B214:D214"/>
    <mergeCell ref="A33:D33"/>
    <mergeCell ref="C18:D18"/>
    <mergeCell ref="B39:D39"/>
  </mergeCells>
  <hyperlinks>
    <hyperlink ref="B209" r:id="rId1" xr:uid="{00000000-0004-0000-2400-000000000000}"/>
    <hyperlink ref="B210" r:id="rId2" xr:uid="{00000000-0004-0000-2400-000001000000}"/>
    <hyperlink ref="B213" r:id="rId3" xr:uid="{00000000-0004-0000-2400-000002000000}"/>
  </hyperlinks>
  <pageMargins left="0.75" right="0.75" top="1" bottom="1" header="0.5" footer="0.5"/>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5208718</v>
      </c>
      <c r="C2" s="8"/>
      <c r="D2" s="9"/>
    </row>
    <row r="3" spans="1:4" x14ac:dyDescent="0.25">
      <c r="A3" s="26" t="s">
        <v>2</v>
      </c>
      <c r="B3" s="34">
        <v>4005000103884</v>
      </c>
      <c r="C3" s="23"/>
      <c r="D3" s="24"/>
    </row>
    <row r="4" spans="1:4" ht="31.35" customHeight="1" x14ac:dyDescent="0.25">
      <c r="A4" s="26" t="s">
        <v>3</v>
      </c>
      <c r="B4" s="324" t="s">
        <v>187</v>
      </c>
      <c r="C4" s="305"/>
      <c r="D4" s="306"/>
    </row>
    <row r="5" spans="1:4" x14ac:dyDescent="0.25">
      <c r="A5" s="26" t="s">
        <v>5</v>
      </c>
      <c r="B5" s="4" t="s">
        <v>797</v>
      </c>
      <c r="C5" s="23"/>
      <c r="D5" s="24"/>
    </row>
    <row r="6" spans="1:4" x14ac:dyDescent="0.25">
      <c r="A6" s="26" t="s">
        <v>9</v>
      </c>
      <c r="B6" s="32"/>
      <c r="C6" s="16"/>
      <c r="D6" s="29"/>
    </row>
    <row r="7" spans="1:4" x14ac:dyDescent="0.25">
      <c r="A7" s="26" t="s">
        <v>10</v>
      </c>
      <c r="B7" s="32"/>
      <c r="C7" s="16"/>
      <c r="D7" s="29"/>
    </row>
    <row r="8" spans="1:4" x14ac:dyDescent="0.25">
      <c r="A8" s="26" t="s">
        <v>11</v>
      </c>
      <c r="B8" s="4" t="s">
        <v>798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600</v>
      </c>
      <c r="C12" s="16"/>
      <c r="D12" s="29"/>
    </row>
    <row r="13" spans="1:4" x14ac:dyDescent="0.25">
      <c r="A13" s="26" t="s">
        <v>20</v>
      </c>
      <c r="B13" s="4" t="s">
        <v>541</v>
      </c>
      <c r="C13" s="23"/>
      <c r="D13" s="24"/>
    </row>
    <row r="14" spans="1:4" x14ac:dyDescent="0.25">
      <c r="A14" s="26" t="s">
        <v>22</v>
      </c>
      <c r="B14" s="4" t="s">
        <v>790</v>
      </c>
      <c r="C14" s="23"/>
      <c r="D14" s="24"/>
    </row>
    <row r="15" spans="1:4" x14ac:dyDescent="0.25">
      <c r="A15" s="26" t="s">
        <v>24</v>
      </c>
      <c r="B15" s="4" t="s">
        <v>799</v>
      </c>
      <c r="C15" s="23"/>
      <c r="D15" s="24"/>
    </row>
    <row r="16" spans="1:4" x14ac:dyDescent="0.25">
      <c r="A16" s="26" t="s">
        <v>26</v>
      </c>
      <c r="B16" s="32">
        <v>600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800</v>
      </c>
      <c r="C21" s="25" t="s">
        <v>520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-2.0699999999999998</v>
      </c>
      <c r="C53" s="1">
        <v>7.9067531618403057</v>
      </c>
      <c r="D53" s="1">
        <v>4.6849206895521656</v>
      </c>
    </row>
    <row r="54" spans="1:4" x14ac:dyDescent="0.25">
      <c r="A54" s="26" t="s">
        <v>69</v>
      </c>
      <c r="B54" s="1">
        <v>-1.864960852223239</v>
      </c>
      <c r="C54" s="1">
        <v>7.8217490691661924</v>
      </c>
      <c r="D54" s="1">
        <v>4.9164619994311316</v>
      </c>
    </row>
    <row r="55" spans="1:4" x14ac:dyDescent="0.25">
      <c r="A55" s="26" t="s">
        <v>70</v>
      </c>
      <c r="B55" s="1">
        <v>-1.27</v>
      </c>
      <c r="C55" s="1">
        <v>5.2532696535692613</v>
      </c>
      <c r="D55" s="1">
        <v>2.9697013730078381</v>
      </c>
    </row>
    <row r="56" spans="1:4" x14ac:dyDescent="0.25">
      <c r="A56" s="26" t="s">
        <v>71</v>
      </c>
      <c r="B56" s="1">
        <v>-5.4</v>
      </c>
      <c r="C56" s="1">
        <v>19.264646532205539</v>
      </c>
      <c r="D56" s="1">
        <v>9.8825553576112988</v>
      </c>
    </row>
    <row r="57" spans="1:4" x14ac:dyDescent="0.25">
      <c r="A57" s="13" t="s">
        <v>72</v>
      </c>
      <c r="B57" s="1"/>
      <c r="C57" s="1"/>
      <c r="D57" s="1"/>
    </row>
    <row r="58" spans="1:4" x14ac:dyDescent="0.25">
      <c r="A58" s="26" t="s">
        <v>73</v>
      </c>
      <c r="B58" s="1">
        <v>0</v>
      </c>
      <c r="C58" s="1">
        <v>0.14683194624901971</v>
      </c>
      <c r="D58" s="1">
        <v>0.49177692835440562</v>
      </c>
    </row>
    <row r="59" spans="1:4" ht="29.45" customHeight="1" x14ac:dyDescent="0.25">
      <c r="A59" s="26" t="s">
        <v>74</v>
      </c>
      <c r="B59" s="1">
        <v>0.64472590133724506</v>
      </c>
      <c r="C59" s="1">
        <v>0.69688251303420956</v>
      </c>
      <c r="D59" s="1">
        <v>0.63645311304838836</v>
      </c>
    </row>
    <row r="60" spans="1:4" ht="30" x14ac:dyDescent="0.25">
      <c r="A60" s="14" t="s">
        <v>75</v>
      </c>
      <c r="B60" s="1">
        <v>1.331800952097089</v>
      </c>
      <c r="C60" s="1">
        <v>0.75410768917541349</v>
      </c>
      <c r="D60" s="1">
        <v>0.69235083740659664</v>
      </c>
    </row>
    <row r="61" spans="1:4" x14ac:dyDescent="0.25">
      <c r="A61" s="13" t="s">
        <v>76</v>
      </c>
      <c r="B61" s="1"/>
      <c r="C61" s="1"/>
      <c r="D61" s="1"/>
    </row>
    <row r="62" spans="1:4" ht="32.1" customHeight="1" x14ac:dyDescent="0.25">
      <c r="A62" s="26" t="s">
        <v>77</v>
      </c>
      <c r="B62" s="1">
        <v>0.76396938640377343</v>
      </c>
      <c r="C62" s="1">
        <v>0.72731035346082551</v>
      </c>
      <c r="D62" s="1">
        <v>0.69950065893426572</v>
      </c>
    </row>
    <row r="63" spans="1:4" ht="32.1" customHeight="1" x14ac:dyDescent="0.25">
      <c r="A63" s="14" t="s">
        <v>78</v>
      </c>
      <c r="B63" s="1">
        <v>3.236738551680769</v>
      </c>
      <c r="C63" s="1">
        <v>2.667172599662087</v>
      </c>
      <c r="D63" s="1">
        <v>2.3277943187943619</v>
      </c>
    </row>
    <row r="64" spans="1:4" ht="32.1" customHeight="1" x14ac:dyDescent="0.25">
      <c r="A64" s="14" t="s">
        <v>79</v>
      </c>
      <c r="B64" s="1">
        <v>-82.215016738402682</v>
      </c>
      <c r="C64" s="1">
        <v>13.51002109704641</v>
      </c>
      <c r="D64" s="1">
        <v>21.290859315779912</v>
      </c>
    </row>
    <row r="65" spans="1:4" ht="30" x14ac:dyDescent="0.25">
      <c r="A65" s="14" t="s">
        <v>80</v>
      </c>
      <c r="B65" s="1">
        <v>-9.0568421052631578</v>
      </c>
      <c r="C65" s="1">
        <v>59.263531080122902</v>
      </c>
      <c r="D65" s="1">
        <v>649.8583690987125</v>
      </c>
    </row>
    <row r="66" spans="1:4" x14ac:dyDescent="0.25">
      <c r="A66" s="13" t="s">
        <v>81</v>
      </c>
      <c r="B66" s="1"/>
      <c r="C66" s="1"/>
      <c r="D66" s="1"/>
    </row>
    <row r="67" spans="1:4" ht="32.1" customHeight="1" x14ac:dyDescent="0.25">
      <c r="A67" s="26" t="s">
        <v>82</v>
      </c>
      <c r="B67" s="1">
        <v>0.98169183165024954</v>
      </c>
      <c r="C67" s="1">
        <v>1.1019641796146931</v>
      </c>
      <c r="D67" s="1">
        <v>1.0568403218975011</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1.294519683372152</v>
      </c>
      <c r="C70" s="1">
        <v>1.3633546151533591</v>
      </c>
      <c r="D70" s="1">
        <v>1.4200558112820709</v>
      </c>
    </row>
    <row r="71" spans="1:4" s="16" customFormat="1" ht="30" x14ac:dyDescent="0.25">
      <c r="A71" s="14" t="s">
        <v>86</v>
      </c>
      <c r="B71" s="1">
        <v>1.277880026711403</v>
      </c>
      <c r="C71" s="1">
        <v>1.3553130222796581</v>
      </c>
      <c r="D71" s="1">
        <v>1.4133486298459721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2768101</v>
      </c>
      <c r="C78" s="2">
        <v>3199456</v>
      </c>
      <c r="D78" s="2">
        <v>3067252</v>
      </c>
    </row>
    <row r="79" spans="1:4" x14ac:dyDescent="0.25">
      <c r="A79" s="26" t="s">
        <v>92</v>
      </c>
      <c r="B79" s="2">
        <v>-51624</v>
      </c>
      <c r="C79" s="2">
        <v>250744</v>
      </c>
      <c r="D79" s="2">
        <v>151417</v>
      </c>
    </row>
    <row r="80" spans="1:4" x14ac:dyDescent="0.25">
      <c r="A80" s="26" t="s">
        <v>93</v>
      </c>
      <c r="B80" s="2">
        <v>-57324</v>
      </c>
      <c r="C80" s="2">
        <v>296432</v>
      </c>
      <c r="D80" s="2">
        <v>165504</v>
      </c>
    </row>
    <row r="81" spans="1:4" x14ac:dyDescent="0.25">
      <c r="A81" s="26" t="s">
        <v>94</v>
      </c>
      <c r="B81" s="2">
        <v>0</v>
      </c>
      <c r="C81" s="2">
        <v>253469</v>
      </c>
      <c r="D81" s="2">
        <v>144286</v>
      </c>
    </row>
    <row r="82" spans="1:4" x14ac:dyDescent="0.25">
      <c r="A82" s="26" t="s">
        <v>95</v>
      </c>
      <c r="B82" s="25">
        <v>57324</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4500484</v>
      </c>
      <c r="C85" s="2">
        <v>4824976</v>
      </c>
      <c r="D85" s="2">
        <v>4858603</v>
      </c>
    </row>
    <row r="86" spans="1:4" x14ac:dyDescent="0.25">
      <c r="A86" s="26" t="s">
        <v>98</v>
      </c>
      <c r="B86" s="2">
        <v>3438232</v>
      </c>
      <c r="C86" s="2">
        <v>3509255</v>
      </c>
      <c r="D86" s="2">
        <v>3398596</v>
      </c>
    </row>
    <row r="87" spans="1:4" x14ac:dyDescent="0.25">
      <c r="A87" s="26" t="s">
        <v>99</v>
      </c>
      <c r="B87" s="2">
        <v>1062252</v>
      </c>
      <c r="C87" s="2">
        <v>1315721</v>
      </c>
      <c r="D87" s="2">
        <v>1460007</v>
      </c>
    </row>
    <row r="88" spans="1:4" x14ac:dyDescent="0.25">
      <c r="A88" s="26" t="s">
        <v>100</v>
      </c>
      <c r="B88" s="2">
        <v>4500484</v>
      </c>
      <c r="C88" s="2">
        <v>4824976</v>
      </c>
      <c r="D88" s="2">
        <v>4858603</v>
      </c>
    </row>
    <row r="89" spans="1:4" x14ac:dyDescent="0.25">
      <c r="A89" s="26" t="s">
        <v>101</v>
      </c>
      <c r="B89" s="2">
        <v>1062252</v>
      </c>
      <c r="C89" s="2">
        <v>1315721</v>
      </c>
      <c r="D89" s="2">
        <v>1460007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3438232</v>
      </c>
      <c r="C95" s="2">
        <v>3509255</v>
      </c>
      <c r="D95" s="2">
        <v>3398596</v>
      </c>
    </row>
    <row r="96" spans="1:4" x14ac:dyDescent="0.25">
      <c r="A96" s="41" t="s">
        <v>105</v>
      </c>
      <c r="B96" s="2">
        <v>-41820</v>
      </c>
      <c r="C96" s="2">
        <v>259752</v>
      </c>
      <c r="D96" s="2">
        <v>159627</v>
      </c>
    </row>
    <row r="97" spans="1:4" x14ac:dyDescent="0.25">
      <c r="A97" s="41" t="s">
        <v>106</v>
      </c>
      <c r="B97" s="33">
        <v>-82.215016738402682</v>
      </c>
      <c r="C97" s="33">
        <v>13.51002109704641</v>
      </c>
      <c r="D97" s="33">
        <v>21.290859315779912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3438232</v>
      </c>
      <c r="C118" s="2">
        <v>3509255</v>
      </c>
      <c r="D118" s="2">
        <v>3398596</v>
      </c>
    </row>
    <row r="119" spans="1:4" x14ac:dyDescent="0.25">
      <c r="A119" s="26" t="s">
        <v>108</v>
      </c>
      <c r="B119" s="2">
        <v>2768101</v>
      </c>
      <c r="C119" s="2">
        <v>3249375</v>
      </c>
      <c r="D119" s="2">
        <v>3081572</v>
      </c>
    </row>
    <row r="136" spans="1:4" x14ac:dyDescent="0.25">
      <c r="A136" s="3" t="s">
        <v>109</v>
      </c>
    </row>
    <row r="138" spans="1:4" x14ac:dyDescent="0.25">
      <c r="A138" s="25"/>
      <c r="B138" s="12">
        <v>2023</v>
      </c>
      <c r="C138" s="12">
        <v>2024</v>
      </c>
      <c r="D138" s="12">
        <v>2025</v>
      </c>
    </row>
    <row r="139" spans="1:4" ht="32.1" customHeight="1" x14ac:dyDescent="0.25">
      <c r="A139" s="26" t="s">
        <v>77</v>
      </c>
      <c r="B139" s="1">
        <v>0.76396938640377343</v>
      </c>
      <c r="C139" s="1">
        <v>0.72731035346082551</v>
      </c>
      <c r="D139" s="1">
        <v>0.69950065893426572</v>
      </c>
    </row>
    <row r="140" spans="1:4" ht="30" x14ac:dyDescent="0.25">
      <c r="A140" s="14" t="s">
        <v>78</v>
      </c>
      <c r="B140" s="1">
        <v>3.236738551680769</v>
      </c>
      <c r="C140" s="1">
        <v>2.667172599662087</v>
      </c>
      <c r="D140" s="1">
        <v>2.3277943187943619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-2.0699999999999998</v>
      </c>
      <c r="C161" s="1">
        <v>7.9067531618403057</v>
      </c>
      <c r="D161" s="1">
        <v>4.6849206895521656</v>
      </c>
    </row>
    <row r="162" spans="1:4" x14ac:dyDescent="0.25">
      <c r="A162" s="26" t="s">
        <v>69</v>
      </c>
      <c r="B162" s="1">
        <v>-1.864960852223239</v>
      </c>
      <c r="C162" s="1">
        <v>7.8217490691661924</v>
      </c>
      <c r="D162" s="1">
        <v>4.9164619994311316</v>
      </c>
    </row>
    <row r="163" spans="1:4" x14ac:dyDescent="0.25">
      <c r="A163" s="26" t="s">
        <v>70</v>
      </c>
      <c r="B163" s="1">
        <v>-1.27</v>
      </c>
      <c r="C163" s="1">
        <v>5.2532696535692613</v>
      </c>
      <c r="D163" s="1">
        <v>2.9697013730078381</v>
      </c>
    </row>
    <row r="164" spans="1:4" x14ac:dyDescent="0.25">
      <c r="A164" s="26" t="s">
        <v>71</v>
      </c>
      <c r="B164" s="1">
        <v>-5.4</v>
      </c>
      <c r="C164" s="1">
        <v>19.264646532205539</v>
      </c>
      <c r="D164" s="1">
        <v>9.8825553576112988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1.294519683372152</v>
      </c>
      <c r="C185" s="1">
        <v>1.3633546151533591</v>
      </c>
      <c r="D185" s="1">
        <v>1.4200558112820709</v>
      </c>
    </row>
    <row r="186" spans="1:4" ht="30" x14ac:dyDescent="0.25">
      <c r="A186" s="14" t="s">
        <v>86</v>
      </c>
      <c r="B186" s="1">
        <v>1.277880026711403</v>
      </c>
      <c r="C186" s="1">
        <v>1.3553130222796581</v>
      </c>
      <c r="D186" s="1">
        <v>1.4133486298459721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5789770</v>
      </c>
      <c r="C2" s="8"/>
      <c r="D2" s="9"/>
    </row>
    <row r="3" spans="1:4" x14ac:dyDescent="0.25">
      <c r="A3" s="26" t="s">
        <v>2</v>
      </c>
      <c r="B3" s="34">
        <v>4007003126047</v>
      </c>
      <c r="C3" s="23"/>
      <c r="D3" s="24"/>
    </row>
    <row r="4" spans="1:4" ht="31.35" customHeight="1" x14ac:dyDescent="0.25">
      <c r="A4" s="26" t="s">
        <v>3</v>
      </c>
      <c r="B4" s="324" t="s">
        <v>189</v>
      </c>
      <c r="C4" s="305"/>
      <c r="D4" s="306"/>
    </row>
    <row r="5" spans="1:4" x14ac:dyDescent="0.25">
      <c r="A5" s="26" t="s">
        <v>5</v>
      </c>
      <c r="B5" s="4" t="s">
        <v>801</v>
      </c>
      <c r="C5" s="23"/>
      <c r="D5" s="24"/>
    </row>
    <row r="6" spans="1:4" x14ac:dyDescent="0.25">
      <c r="A6" s="26" t="s">
        <v>9</v>
      </c>
      <c r="B6" s="32"/>
      <c r="C6" s="16"/>
      <c r="D6" s="29"/>
    </row>
    <row r="7" spans="1:4" x14ac:dyDescent="0.25">
      <c r="A7" s="26" t="s">
        <v>10</v>
      </c>
      <c r="B7" s="32"/>
      <c r="C7" s="16"/>
      <c r="D7" s="29"/>
    </row>
    <row r="8" spans="1:4" x14ac:dyDescent="0.25">
      <c r="A8" s="26" t="s">
        <v>11</v>
      </c>
      <c r="B8" s="4" t="s">
        <v>802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803</v>
      </c>
      <c r="C14" s="23"/>
      <c r="D14" s="24"/>
    </row>
    <row r="15" spans="1:4" x14ac:dyDescent="0.25">
      <c r="A15" s="26" t="s">
        <v>24</v>
      </c>
      <c r="B15" s="4" t="s">
        <v>804</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805</v>
      </c>
      <c r="C21" s="25" t="s">
        <v>806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27.61903702709289</v>
      </c>
      <c r="C53" s="1">
        <v>-19.309999999999999</v>
      </c>
      <c r="D53" s="1">
        <v>-68.709999999999994</v>
      </c>
    </row>
    <row r="54" spans="1:4" x14ac:dyDescent="0.25">
      <c r="A54" s="26" t="s">
        <v>69</v>
      </c>
      <c r="B54" s="1">
        <v>17.499428175045761</v>
      </c>
      <c r="C54" s="1">
        <v>-22.063715948280311</v>
      </c>
      <c r="D54" s="1">
        <v>-68.708175215632721</v>
      </c>
    </row>
    <row r="55" spans="1:4" x14ac:dyDescent="0.25">
      <c r="A55" s="26" t="s">
        <v>70</v>
      </c>
      <c r="B55" s="1">
        <v>3.8214943616794002</v>
      </c>
      <c r="C55" s="1">
        <v>-1.95</v>
      </c>
      <c r="D55" s="1">
        <v>-5.97</v>
      </c>
    </row>
    <row r="56" spans="1:4" x14ac:dyDescent="0.25">
      <c r="A56" s="26" t="s">
        <v>71</v>
      </c>
      <c r="B56" s="1">
        <v>7.2548779429729402</v>
      </c>
      <c r="C56" s="1">
        <v>-3.76</v>
      </c>
      <c r="D56" s="1">
        <v>-12.23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0.16129550713385141</v>
      </c>
      <c r="C59" s="1">
        <v>0.1026518093249998</v>
      </c>
      <c r="D59" s="1">
        <v>8.4517120866756695E-2</v>
      </c>
    </row>
    <row r="60" spans="1:4" ht="30" x14ac:dyDescent="0.25">
      <c r="A60" s="14" t="s">
        <v>75</v>
      </c>
      <c r="B60" s="1">
        <v>0.2840213747884715</v>
      </c>
      <c r="C60" s="1">
        <v>0.1032491093951948</v>
      </c>
      <c r="D60" s="1">
        <v>8.8272974383464209E-2</v>
      </c>
    </row>
    <row r="61" spans="1:4" x14ac:dyDescent="0.25">
      <c r="A61" s="13" t="s">
        <v>76</v>
      </c>
      <c r="B61" s="1"/>
      <c r="C61" s="1"/>
      <c r="D61" s="1"/>
    </row>
    <row r="62" spans="1:4" ht="32.1" customHeight="1" x14ac:dyDescent="0.25">
      <c r="A62" s="26" t="s">
        <v>77</v>
      </c>
      <c r="B62" s="1">
        <v>0.38869077649864697</v>
      </c>
      <c r="C62" s="1">
        <v>0.3946717723533491</v>
      </c>
      <c r="D62" s="1">
        <v>0.42112440027418052</v>
      </c>
    </row>
    <row r="63" spans="1:4" ht="32.1" customHeight="1" x14ac:dyDescent="0.25">
      <c r="A63" s="14" t="s">
        <v>78</v>
      </c>
      <c r="B63" s="1">
        <v>0.73790613675479011</v>
      </c>
      <c r="C63" s="1">
        <v>0.76059745263651857</v>
      </c>
      <c r="D63" s="1">
        <v>0.86348626315829402</v>
      </c>
    </row>
    <row r="64" spans="1:4" ht="32.1" customHeight="1" x14ac:dyDescent="0.25">
      <c r="A64" s="14" t="s">
        <v>79</v>
      </c>
      <c r="B64" s="1">
        <v>16.05298081406238</v>
      </c>
      <c r="C64" s="1">
        <v>-17.710160352321651</v>
      </c>
      <c r="D64" s="1">
        <v>-7.0583677763490611</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1.3719709711896231</v>
      </c>
      <c r="C67" s="1">
        <v>0.84182410266055896</v>
      </c>
      <c r="D67" s="1">
        <v>0.59273950341876414</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2.5540042568745731</v>
      </c>
      <c r="C70" s="1">
        <v>2.5148918931100539</v>
      </c>
      <c r="D70" s="1">
        <v>2.3703692843690432</v>
      </c>
    </row>
    <row r="71" spans="1:4" s="16" customFormat="1" ht="30" x14ac:dyDescent="0.25">
      <c r="A71" s="14" t="s">
        <v>86</v>
      </c>
      <c r="B71" s="1">
        <v>2.5450653177746601</v>
      </c>
      <c r="C71" s="1">
        <v>2.5058937128486489</v>
      </c>
      <c r="D71" s="1">
        <v>2.3461956192599538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10160452</v>
      </c>
      <c r="C78" s="2">
        <v>7256425</v>
      </c>
      <c r="D78" s="2">
        <v>5914107</v>
      </c>
    </row>
    <row r="79" spans="1:4" x14ac:dyDescent="0.25">
      <c r="A79" s="26" t="s">
        <v>92</v>
      </c>
      <c r="B79" s="2">
        <v>1778021</v>
      </c>
      <c r="C79" s="2">
        <v>-1601037</v>
      </c>
      <c r="D79" s="2">
        <v>-4063475</v>
      </c>
    </row>
    <row r="80" spans="1:4" x14ac:dyDescent="0.25">
      <c r="A80" s="26" t="s">
        <v>93</v>
      </c>
      <c r="B80" s="2">
        <v>3118021</v>
      </c>
      <c r="C80" s="2">
        <v>-1401037</v>
      </c>
      <c r="D80" s="2">
        <v>-4063475</v>
      </c>
    </row>
    <row r="81" spans="1:4" x14ac:dyDescent="0.25">
      <c r="A81" s="26" t="s">
        <v>94</v>
      </c>
      <c r="B81" s="2">
        <v>2806219</v>
      </c>
      <c r="C81" s="2">
        <v>0</v>
      </c>
      <c r="D81" s="2">
        <v>0</v>
      </c>
    </row>
    <row r="82" spans="1:4" x14ac:dyDescent="0.25">
      <c r="A82" s="26" t="s">
        <v>95</v>
      </c>
      <c r="B82" s="25">
        <v>0</v>
      </c>
      <c r="C82" s="25">
        <v>1401037</v>
      </c>
      <c r="D82" s="25">
        <v>4063475</v>
      </c>
    </row>
    <row r="83" spans="1:4" ht="15.95" customHeight="1" x14ac:dyDescent="0.25"/>
    <row r="84" spans="1:4" ht="15.75" x14ac:dyDescent="0.25">
      <c r="A84" s="11" t="s">
        <v>96</v>
      </c>
      <c r="B84" s="12">
        <v>2023</v>
      </c>
      <c r="C84" s="12">
        <v>2024</v>
      </c>
      <c r="D84" s="12">
        <v>2025</v>
      </c>
    </row>
    <row r="85" spans="1:4" x14ac:dyDescent="0.25">
      <c r="A85" s="26" t="s">
        <v>97</v>
      </c>
      <c r="B85" s="2">
        <v>73432504</v>
      </c>
      <c r="C85" s="2">
        <v>71843552</v>
      </c>
      <c r="D85" s="2">
        <v>68106956</v>
      </c>
    </row>
    <row r="86" spans="1:4" x14ac:dyDescent="0.25">
      <c r="A86" s="26" t="s">
        <v>98</v>
      </c>
      <c r="B86" s="2">
        <v>28542537</v>
      </c>
      <c r="C86" s="2">
        <v>28354622</v>
      </c>
      <c r="D86" s="2">
        <v>28681501</v>
      </c>
    </row>
    <row r="87" spans="1:4" x14ac:dyDescent="0.25">
      <c r="A87" s="26" t="s">
        <v>99</v>
      </c>
      <c r="B87" s="2">
        <v>38680444</v>
      </c>
      <c r="C87" s="2">
        <v>37279407</v>
      </c>
      <c r="D87" s="2">
        <v>33215932</v>
      </c>
    </row>
    <row r="88" spans="1:4" x14ac:dyDescent="0.25">
      <c r="A88" s="26" t="s">
        <v>100</v>
      </c>
      <c r="B88" s="2">
        <v>73432504</v>
      </c>
      <c r="C88" s="2">
        <v>71843552</v>
      </c>
      <c r="D88" s="2">
        <v>68106956</v>
      </c>
    </row>
    <row r="89" spans="1:4" x14ac:dyDescent="0.25">
      <c r="A89" s="26" t="s">
        <v>101</v>
      </c>
      <c r="B89" s="2">
        <v>44889967</v>
      </c>
      <c r="C89" s="2">
        <v>43488930</v>
      </c>
      <c r="D89" s="2">
        <v>39425455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28542537</v>
      </c>
      <c r="C95" s="2">
        <v>28354622</v>
      </c>
      <c r="D95" s="2">
        <v>28681501</v>
      </c>
    </row>
    <row r="96" spans="1:4" x14ac:dyDescent="0.25">
      <c r="A96" s="41" t="s">
        <v>105</v>
      </c>
      <c r="B96" s="2">
        <v>1778021</v>
      </c>
      <c r="C96" s="2">
        <v>-1601037</v>
      </c>
      <c r="D96" s="2">
        <v>-4063475</v>
      </c>
    </row>
    <row r="97" spans="1:4" x14ac:dyDescent="0.25">
      <c r="A97" s="41" t="s">
        <v>106</v>
      </c>
      <c r="B97" s="33">
        <v>16.05298081406238</v>
      </c>
      <c r="C97" s="33">
        <v>-17.710160352321651</v>
      </c>
      <c r="D97" s="33">
        <v>-7.0583677763490611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28542537</v>
      </c>
      <c r="C118" s="2">
        <v>28354622</v>
      </c>
      <c r="D118" s="2">
        <v>28681501</v>
      </c>
    </row>
    <row r="119" spans="1:4" x14ac:dyDescent="0.25">
      <c r="A119" s="26" t="s">
        <v>108</v>
      </c>
      <c r="B119" s="2">
        <v>11500452</v>
      </c>
      <c r="C119" s="2">
        <v>7456425</v>
      </c>
      <c r="D119" s="2">
        <v>5914107</v>
      </c>
    </row>
    <row r="136" spans="1:4" x14ac:dyDescent="0.25">
      <c r="A136" s="3" t="s">
        <v>109</v>
      </c>
    </row>
    <row r="138" spans="1:4" x14ac:dyDescent="0.25">
      <c r="A138" s="25"/>
      <c r="B138" s="12">
        <v>2023</v>
      </c>
      <c r="C138" s="12">
        <v>2024</v>
      </c>
      <c r="D138" s="12">
        <v>2025</v>
      </c>
    </row>
    <row r="139" spans="1:4" ht="32.1" customHeight="1" x14ac:dyDescent="0.25">
      <c r="A139" s="26" t="s">
        <v>77</v>
      </c>
      <c r="B139" s="1">
        <v>0.38869077649864697</v>
      </c>
      <c r="C139" s="1">
        <v>0.3946717723533491</v>
      </c>
      <c r="D139" s="1">
        <v>0.42112440027418052</v>
      </c>
    </row>
    <row r="140" spans="1:4" ht="30" x14ac:dyDescent="0.25">
      <c r="A140" s="14" t="s">
        <v>78</v>
      </c>
      <c r="B140" s="1">
        <v>0.73790613675479011</v>
      </c>
      <c r="C140" s="1">
        <v>0.76059745263651857</v>
      </c>
      <c r="D140" s="1">
        <v>0.86348626315829402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27.61903702709289</v>
      </c>
      <c r="C161" s="1">
        <v>-19.309999999999999</v>
      </c>
      <c r="D161" s="1">
        <v>-68.709999999999994</v>
      </c>
    </row>
    <row r="162" spans="1:4" x14ac:dyDescent="0.25">
      <c r="A162" s="26" t="s">
        <v>69</v>
      </c>
      <c r="B162" s="1">
        <v>17.499428175045761</v>
      </c>
      <c r="C162" s="1">
        <v>-22.063715948280311</v>
      </c>
      <c r="D162" s="1">
        <v>-68.708175215632721</v>
      </c>
    </row>
    <row r="163" spans="1:4" x14ac:dyDescent="0.25">
      <c r="A163" s="26" t="s">
        <v>70</v>
      </c>
      <c r="B163" s="1">
        <v>3.8214943616794002</v>
      </c>
      <c r="C163" s="1">
        <v>-1.95</v>
      </c>
      <c r="D163" s="1">
        <v>-5.97</v>
      </c>
    </row>
    <row r="164" spans="1:4" x14ac:dyDescent="0.25">
      <c r="A164" s="26" t="s">
        <v>71</v>
      </c>
      <c r="B164" s="1">
        <v>7.2548779429729402</v>
      </c>
      <c r="C164" s="1">
        <v>-3.76</v>
      </c>
      <c r="D164" s="1">
        <v>-12.23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2.5540042568745731</v>
      </c>
      <c r="C185" s="1">
        <v>2.5148918931100539</v>
      </c>
      <c r="D185" s="1">
        <v>2.3703692843690432</v>
      </c>
    </row>
    <row r="186" spans="1:4" ht="30" x14ac:dyDescent="0.25">
      <c r="A186" s="14" t="s">
        <v>86</v>
      </c>
      <c r="B186" s="1">
        <v>2.5450653177746601</v>
      </c>
      <c r="C186" s="1">
        <v>2.5058937128486489</v>
      </c>
      <c r="D186" s="1">
        <v>2.3461956192599538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807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600-000000000000}"/>
  </hyperlinks>
  <pageMargins left="0.75" right="0.75" top="1" bottom="1" header="0.5" footer="0.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85"/>
  <sheetViews>
    <sheetView view="pageLayout" zoomScaleNormal="100" workbookViewId="0">
      <selection sqref="A1:E1"/>
    </sheetView>
  </sheetViews>
  <sheetFormatPr defaultColWidth="8.85546875" defaultRowHeight="15" x14ac:dyDescent="0.25"/>
  <cols>
    <col min="1" max="1" width="5.42578125" customWidth="1"/>
    <col min="2" max="2" width="8.28515625" customWidth="1"/>
    <col min="3" max="3" width="38.140625" customWidth="1"/>
    <col min="4" max="4" width="24.28515625" customWidth="1"/>
    <col min="5" max="5" width="12.85546875" customWidth="1"/>
    <col min="9" max="9" width="38" customWidth="1"/>
    <col min="12" max="12" width="8.28515625" customWidth="1"/>
  </cols>
  <sheetData>
    <row r="1" spans="1:5" ht="37.5" customHeight="1" x14ac:dyDescent="0.25">
      <c r="A1" s="293" t="s">
        <v>1892</v>
      </c>
      <c r="B1" s="294"/>
      <c r="C1" s="294"/>
      <c r="D1" s="294"/>
      <c r="E1" s="294"/>
    </row>
    <row r="3" spans="1:5" ht="30" customHeight="1" x14ac:dyDescent="0.25">
      <c r="A3" s="264" t="s">
        <v>129</v>
      </c>
      <c r="B3" s="265" t="s">
        <v>1</v>
      </c>
      <c r="C3" s="265" t="s">
        <v>130</v>
      </c>
      <c r="D3" s="266" t="s">
        <v>24</v>
      </c>
      <c r="E3" s="267" t="s">
        <v>131</v>
      </c>
    </row>
    <row r="4" spans="1:5" ht="30" customHeight="1" x14ac:dyDescent="0.25">
      <c r="A4" s="173">
        <v>1</v>
      </c>
      <c r="B4" s="162">
        <v>6804853</v>
      </c>
      <c r="C4" s="161" t="s">
        <v>4</v>
      </c>
      <c r="D4" s="161" t="s">
        <v>25</v>
      </c>
      <c r="E4" s="225">
        <v>100</v>
      </c>
    </row>
    <row r="5" spans="1:5" ht="35.25" customHeight="1" x14ac:dyDescent="0.25">
      <c r="A5" s="173">
        <v>2</v>
      </c>
      <c r="B5" s="162">
        <v>7490640</v>
      </c>
      <c r="C5" s="161" t="s">
        <v>132</v>
      </c>
      <c r="D5" s="161" t="s">
        <v>25</v>
      </c>
      <c r="E5" s="225">
        <v>100</v>
      </c>
    </row>
    <row r="6" spans="1:5" ht="30" customHeight="1" x14ac:dyDescent="0.25">
      <c r="A6" s="173">
        <v>3</v>
      </c>
      <c r="B6" s="162">
        <v>7595360</v>
      </c>
      <c r="C6" s="161" t="s">
        <v>133</v>
      </c>
      <c r="D6" s="161" t="s">
        <v>25</v>
      </c>
      <c r="E6" s="225">
        <v>100</v>
      </c>
    </row>
    <row r="7" spans="1:5" ht="38.25" x14ac:dyDescent="0.25">
      <c r="A7" s="173">
        <v>4</v>
      </c>
      <c r="B7" s="162">
        <v>6373240</v>
      </c>
      <c r="C7" s="161" t="s">
        <v>134</v>
      </c>
      <c r="D7" s="161" t="s">
        <v>135</v>
      </c>
      <c r="E7" s="225">
        <v>100</v>
      </c>
    </row>
    <row r="8" spans="1:5" ht="30" customHeight="1" x14ac:dyDescent="0.25">
      <c r="A8" s="173">
        <v>5</v>
      </c>
      <c r="B8" s="162">
        <v>4042000</v>
      </c>
      <c r="C8" s="161" t="s">
        <v>136</v>
      </c>
      <c r="D8" s="161" t="s">
        <v>137</v>
      </c>
      <c r="E8" s="225">
        <v>100</v>
      </c>
    </row>
    <row r="9" spans="1:5" ht="23.25" customHeight="1" x14ac:dyDescent="0.25">
      <c r="A9" s="173">
        <v>6</v>
      </c>
      <c r="B9" s="162">
        <v>4011236</v>
      </c>
      <c r="C9" s="161" t="s">
        <v>138</v>
      </c>
      <c r="D9" s="161" t="s">
        <v>139</v>
      </c>
      <c r="E9" s="225">
        <v>100</v>
      </c>
    </row>
    <row r="10" spans="1:5" ht="22.5" customHeight="1" x14ac:dyDescent="0.25">
      <c r="A10" s="173">
        <v>7</v>
      </c>
      <c r="B10" s="162">
        <v>4011244</v>
      </c>
      <c r="C10" s="161" t="s">
        <v>140</v>
      </c>
      <c r="D10" s="161" t="s">
        <v>139</v>
      </c>
      <c r="E10" s="225">
        <v>100</v>
      </c>
    </row>
    <row r="11" spans="1:5" ht="26.25" customHeight="1" x14ac:dyDescent="0.25">
      <c r="A11" s="173">
        <v>8</v>
      </c>
      <c r="B11" s="162">
        <v>4011252</v>
      </c>
      <c r="C11" s="161" t="s">
        <v>141</v>
      </c>
      <c r="D11" s="161" t="s">
        <v>139</v>
      </c>
      <c r="E11" s="225">
        <v>100</v>
      </c>
    </row>
    <row r="12" spans="1:5" ht="30" customHeight="1" x14ac:dyDescent="0.25">
      <c r="A12" s="173">
        <v>9</v>
      </c>
      <c r="B12" s="162">
        <v>4011279</v>
      </c>
      <c r="C12" s="161" t="s">
        <v>142</v>
      </c>
      <c r="D12" s="161" t="s">
        <v>143</v>
      </c>
      <c r="E12" s="225">
        <v>100</v>
      </c>
    </row>
    <row r="13" spans="1:5" ht="30" customHeight="1" x14ac:dyDescent="0.25">
      <c r="A13" s="173">
        <v>10</v>
      </c>
      <c r="B13" s="162">
        <v>6334954</v>
      </c>
      <c r="C13" s="161" t="s">
        <v>144</v>
      </c>
      <c r="D13" s="161" t="s">
        <v>139</v>
      </c>
      <c r="E13" s="225">
        <v>100</v>
      </c>
    </row>
    <row r="14" spans="1:5" ht="30" customHeight="1" x14ac:dyDescent="0.25">
      <c r="A14" s="173">
        <v>11</v>
      </c>
      <c r="B14" s="162">
        <v>6806830</v>
      </c>
      <c r="C14" s="161" t="s">
        <v>145</v>
      </c>
      <c r="D14" s="161" t="s">
        <v>139</v>
      </c>
      <c r="E14" s="225">
        <v>100</v>
      </c>
    </row>
    <row r="15" spans="1:5" ht="30" customHeight="1" x14ac:dyDescent="0.25">
      <c r="A15" s="173">
        <v>12</v>
      </c>
      <c r="B15" s="162">
        <v>6927793</v>
      </c>
      <c r="C15" s="161" t="s">
        <v>146</v>
      </c>
      <c r="D15" s="161" t="s">
        <v>139</v>
      </c>
      <c r="E15" s="225">
        <v>100</v>
      </c>
    </row>
    <row r="16" spans="1:5" ht="42.75" customHeight="1" x14ac:dyDescent="0.25">
      <c r="A16" s="173">
        <v>13</v>
      </c>
      <c r="B16" s="162">
        <v>7006942</v>
      </c>
      <c r="C16" s="161" t="s">
        <v>147</v>
      </c>
      <c r="D16" s="161" t="s">
        <v>139</v>
      </c>
      <c r="E16" s="225">
        <v>100</v>
      </c>
    </row>
    <row r="17" spans="1:11" ht="30" customHeight="1" x14ac:dyDescent="0.25">
      <c r="A17" s="173">
        <v>14</v>
      </c>
      <c r="B17" s="228">
        <v>7049510</v>
      </c>
      <c r="C17" s="161" t="s">
        <v>148</v>
      </c>
      <c r="D17" s="161" t="s">
        <v>139</v>
      </c>
      <c r="E17" s="225">
        <v>25</v>
      </c>
    </row>
    <row r="18" spans="1:11" ht="30" customHeight="1" x14ac:dyDescent="0.25">
      <c r="A18" s="173">
        <v>15</v>
      </c>
      <c r="B18" s="162">
        <v>7049510</v>
      </c>
      <c r="C18" s="161" t="s">
        <v>149</v>
      </c>
      <c r="D18" s="161" t="s">
        <v>139</v>
      </c>
      <c r="E18" s="225">
        <v>25.2</v>
      </c>
    </row>
    <row r="19" spans="1:11" ht="65.25" customHeight="1" x14ac:dyDescent="0.25">
      <c r="A19" s="173">
        <v>16</v>
      </c>
      <c r="B19" s="159">
        <v>7358547</v>
      </c>
      <c r="C19" s="161" t="s">
        <v>150</v>
      </c>
      <c r="D19" s="161" t="s">
        <v>139</v>
      </c>
      <c r="E19" s="216">
        <v>100</v>
      </c>
    </row>
    <row r="20" spans="1:11" ht="16.350000000000001" customHeight="1" x14ac:dyDescent="0.25">
      <c r="A20" s="295">
        <v>17</v>
      </c>
      <c r="B20" s="297">
        <v>7520921</v>
      </c>
      <c r="C20" s="292" t="s">
        <v>151</v>
      </c>
      <c r="D20" s="163" t="s">
        <v>139</v>
      </c>
      <c r="E20" s="223">
        <v>60</v>
      </c>
    </row>
    <row r="21" spans="1:11" x14ac:dyDescent="0.25">
      <c r="A21" s="287"/>
      <c r="B21" s="287"/>
      <c r="C21" s="287"/>
      <c r="D21" s="163" t="s">
        <v>152</v>
      </c>
      <c r="E21" s="223">
        <v>20</v>
      </c>
    </row>
    <row r="22" spans="1:11" x14ac:dyDescent="0.25">
      <c r="A22" s="287"/>
      <c r="B22" s="287"/>
      <c r="C22" s="287"/>
      <c r="D22" s="163" t="s">
        <v>153</v>
      </c>
      <c r="E22" s="223">
        <v>20</v>
      </c>
    </row>
    <row r="23" spans="1:11" ht="18.75" customHeight="1" x14ac:dyDescent="0.25">
      <c r="A23" s="288"/>
      <c r="B23" s="288"/>
      <c r="C23" s="288"/>
      <c r="D23" s="163" t="s">
        <v>154</v>
      </c>
      <c r="E23" s="223">
        <v>100</v>
      </c>
    </row>
    <row r="24" spans="1:11" ht="25.5" x14ac:dyDescent="0.25">
      <c r="A24" s="167">
        <v>18</v>
      </c>
      <c r="B24" s="162">
        <v>6547389</v>
      </c>
      <c r="C24" s="161" t="s">
        <v>155</v>
      </c>
      <c r="D24" s="161" t="s">
        <v>156</v>
      </c>
      <c r="E24" s="225">
        <v>100</v>
      </c>
    </row>
    <row r="25" spans="1:11" s="16" customFormat="1" ht="42" customHeight="1" x14ac:dyDescent="0.25">
      <c r="A25" s="167">
        <v>19</v>
      </c>
      <c r="B25" s="259">
        <v>7441371</v>
      </c>
      <c r="C25" s="260" t="s">
        <v>157</v>
      </c>
      <c r="D25" s="263" t="s">
        <v>158</v>
      </c>
      <c r="E25" s="225">
        <v>16</v>
      </c>
      <c r="K25" s="218"/>
    </row>
    <row r="26" spans="1:11" ht="30" customHeight="1" x14ac:dyDescent="0.25">
      <c r="A26" s="167">
        <v>20</v>
      </c>
      <c r="B26" s="162">
        <v>5603749</v>
      </c>
      <c r="C26" s="161" t="s">
        <v>159</v>
      </c>
      <c r="D26" s="161" t="s">
        <v>160</v>
      </c>
      <c r="E26" s="225">
        <v>100</v>
      </c>
    </row>
    <row r="27" spans="1:11" ht="37.5" customHeight="1" x14ac:dyDescent="0.25">
      <c r="A27" s="167">
        <v>21</v>
      </c>
      <c r="B27" s="162">
        <v>7655738</v>
      </c>
      <c r="C27" s="161" t="s">
        <v>161</v>
      </c>
      <c r="D27" s="161" t="s">
        <v>162</v>
      </c>
      <c r="E27" s="225">
        <v>9.9997942852440804</v>
      </c>
    </row>
    <row r="28" spans="1:11" ht="30" customHeight="1" x14ac:dyDescent="0.25">
      <c r="A28" s="167">
        <v>22</v>
      </c>
      <c r="B28" s="162">
        <v>5551692</v>
      </c>
      <c r="C28" s="161" t="s">
        <v>163</v>
      </c>
      <c r="D28" s="161" t="s">
        <v>164</v>
      </c>
      <c r="E28" s="225">
        <v>100</v>
      </c>
    </row>
    <row r="29" spans="1:11" ht="30" customHeight="1" x14ac:dyDescent="0.25">
      <c r="A29" s="167">
        <v>23</v>
      </c>
      <c r="B29" s="162">
        <v>5189799</v>
      </c>
      <c r="C29" s="161" t="s">
        <v>165</v>
      </c>
      <c r="D29" s="161" t="s">
        <v>166</v>
      </c>
      <c r="E29" s="225">
        <v>100</v>
      </c>
    </row>
    <row r="30" spans="1:11" ht="25.5" customHeight="1" x14ac:dyDescent="0.25">
      <c r="A30" s="167">
        <v>24</v>
      </c>
      <c r="B30" s="162">
        <v>7584580</v>
      </c>
      <c r="C30" s="161" t="s">
        <v>167</v>
      </c>
      <c r="D30" s="161" t="s">
        <v>168</v>
      </c>
      <c r="E30" s="225">
        <v>100</v>
      </c>
    </row>
    <row r="31" spans="1:11" ht="27.75" customHeight="1" x14ac:dyDescent="0.25">
      <c r="A31" s="167">
        <v>25</v>
      </c>
      <c r="B31" s="162">
        <v>4018753</v>
      </c>
      <c r="C31" s="161" t="s">
        <v>169</v>
      </c>
      <c r="D31" s="161" t="s">
        <v>170</v>
      </c>
      <c r="E31" s="225">
        <v>100</v>
      </c>
    </row>
    <row r="32" spans="1:11" s="16" customFormat="1" ht="32.1" customHeight="1" x14ac:dyDescent="0.25">
      <c r="A32" s="167">
        <v>26</v>
      </c>
      <c r="B32" s="152">
        <v>5555434</v>
      </c>
      <c r="C32" s="255" t="s">
        <v>171</v>
      </c>
      <c r="D32" s="256" t="s">
        <v>172</v>
      </c>
      <c r="E32" s="225">
        <v>100</v>
      </c>
    </row>
    <row r="33" spans="1:11" ht="51.75" x14ac:dyDescent="0.25">
      <c r="A33" s="167">
        <v>27</v>
      </c>
      <c r="B33" s="162">
        <v>7222602</v>
      </c>
      <c r="C33" s="161" t="s">
        <v>173</v>
      </c>
      <c r="D33" s="163" t="s">
        <v>174</v>
      </c>
      <c r="E33" s="225">
        <v>50</v>
      </c>
    </row>
    <row r="34" spans="1:11" ht="30" customHeight="1" x14ac:dyDescent="0.25">
      <c r="A34" s="167">
        <v>28</v>
      </c>
      <c r="B34" s="162">
        <v>5381924</v>
      </c>
      <c r="C34" s="161" t="s">
        <v>175</v>
      </c>
      <c r="D34" s="161" t="s">
        <v>176</v>
      </c>
      <c r="E34" s="225">
        <v>100</v>
      </c>
    </row>
    <row r="35" spans="1:11" ht="45" customHeight="1" x14ac:dyDescent="0.25">
      <c r="A35" s="167">
        <v>29</v>
      </c>
      <c r="B35" s="165">
        <v>5166438</v>
      </c>
      <c r="C35" s="164" t="s">
        <v>177</v>
      </c>
      <c r="D35" s="164" t="s">
        <v>178</v>
      </c>
      <c r="E35" s="226">
        <v>100</v>
      </c>
    </row>
    <row r="36" spans="1:11" ht="30" customHeight="1" x14ac:dyDescent="0.25">
      <c r="A36" s="167">
        <v>30</v>
      </c>
      <c r="B36" s="165">
        <v>4025555</v>
      </c>
      <c r="C36" s="164" t="s">
        <v>179</v>
      </c>
      <c r="D36" s="164" t="s">
        <v>180</v>
      </c>
      <c r="E36" s="226">
        <v>100</v>
      </c>
    </row>
    <row r="37" spans="1:11" ht="25.5" x14ac:dyDescent="0.25">
      <c r="A37" s="167">
        <v>31</v>
      </c>
      <c r="B37" s="165">
        <v>6032753</v>
      </c>
      <c r="C37" s="164" t="s">
        <v>181</v>
      </c>
      <c r="D37" s="164" t="s">
        <v>182</v>
      </c>
      <c r="E37" s="226">
        <v>100</v>
      </c>
    </row>
    <row r="38" spans="1:11" s="16" customFormat="1" ht="28.5" customHeight="1" x14ac:dyDescent="0.25">
      <c r="A38" s="167">
        <v>32</v>
      </c>
      <c r="B38" s="152">
        <v>7283210</v>
      </c>
      <c r="C38" s="154" t="s">
        <v>183</v>
      </c>
      <c r="D38" s="227" t="s">
        <v>184</v>
      </c>
      <c r="E38" s="226">
        <v>100</v>
      </c>
      <c r="K38" s="217"/>
    </row>
    <row r="39" spans="1:11" ht="42.75" customHeight="1" x14ac:dyDescent="0.25">
      <c r="A39" s="167">
        <v>33</v>
      </c>
      <c r="B39" s="165">
        <v>4040155</v>
      </c>
      <c r="C39" s="164" t="s">
        <v>185</v>
      </c>
      <c r="D39" s="164" t="s">
        <v>186</v>
      </c>
      <c r="E39" s="226">
        <v>100</v>
      </c>
    </row>
    <row r="40" spans="1:11" ht="43.5" customHeight="1" x14ac:dyDescent="0.25">
      <c r="A40" s="167">
        <v>34</v>
      </c>
      <c r="B40" s="165">
        <v>5208718</v>
      </c>
      <c r="C40" s="164" t="s">
        <v>187</v>
      </c>
      <c r="D40" s="164" t="s">
        <v>188</v>
      </c>
      <c r="E40" s="226">
        <v>100</v>
      </c>
    </row>
    <row r="41" spans="1:11" ht="30" customHeight="1" x14ac:dyDescent="0.25">
      <c r="A41" s="167">
        <v>35</v>
      </c>
      <c r="B41" s="165">
        <v>5789770</v>
      </c>
      <c r="C41" s="164" t="s">
        <v>189</v>
      </c>
      <c r="D41" s="164" t="s">
        <v>190</v>
      </c>
      <c r="E41" s="226">
        <v>100</v>
      </c>
    </row>
    <row r="42" spans="1:11" ht="24" customHeight="1" x14ac:dyDescent="0.25">
      <c r="A42" s="167">
        <v>36</v>
      </c>
      <c r="B42" s="165">
        <v>4057040</v>
      </c>
      <c r="C42" s="164" t="s">
        <v>191</v>
      </c>
      <c r="D42" s="164" t="s">
        <v>192</v>
      </c>
      <c r="E42" s="226">
        <v>100</v>
      </c>
    </row>
    <row r="43" spans="1:11" ht="38.25" x14ac:dyDescent="0.25">
      <c r="A43" s="167">
        <v>37</v>
      </c>
      <c r="B43" s="162">
        <v>4528972</v>
      </c>
      <c r="C43" s="161" t="s">
        <v>193</v>
      </c>
      <c r="D43" s="161" t="s">
        <v>192</v>
      </c>
      <c r="E43" s="216">
        <v>100</v>
      </c>
    </row>
    <row r="44" spans="1:11" ht="25.5" x14ac:dyDescent="0.25">
      <c r="A44" s="167">
        <v>38</v>
      </c>
      <c r="B44" s="162">
        <v>6268153</v>
      </c>
      <c r="C44" s="161" t="s">
        <v>194</v>
      </c>
      <c r="D44" s="164" t="s">
        <v>195</v>
      </c>
      <c r="E44" s="216">
        <v>100</v>
      </c>
    </row>
    <row r="45" spans="1:11" ht="60" customHeight="1" x14ac:dyDescent="0.25">
      <c r="A45" s="167">
        <v>39</v>
      </c>
      <c r="B45" s="162">
        <v>7345178</v>
      </c>
      <c r="C45" s="161" t="s">
        <v>196</v>
      </c>
      <c r="D45" s="161" t="s">
        <v>197</v>
      </c>
      <c r="E45" s="216">
        <v>100</v>
      </c>
    </row>
    <row r="46" spans="1:11" s="16" customFormat="1" ht="45" customHeight="1" x14ac:dyDescent="0.25">
      <c r="A46" s="167">
        <v>40</v>
      </c>
      <c r="B46" s="259">
        <v>7291272</v>
      </c>
      <c r="C46" s="260" t="s">
        <v>198</v>
      </c>
      <c r="D46" s="263" t="s">
        <v>197</v>
      </c>
      <c r="E46" s="216">
        <v>100</v>
      </c>
      <c r="K46" s="217"/>
    </row>
    <row r="47" spans="1:11" ht="30" customHeight="1" x14ac:dyDescent="0.25">
      <c r="A47" s="167">
        <v>41</v>
      </c>
      <c r="B47" s="162">
        <v>4023854</v>
      </c>
      <c r="C47" s="161" t="s">
        <v>199</v>
      </c>
      <c r="D47" s="161" t="s">
        <v>200</v>
      </c>
      <c r="E47" s="216">
        <v>100</v>
      </c>
    </row>
    <row r="48" spans="1:11" ht="18" customHeight="1" x14ac:dyDescent="0.25">
      <c r="A48" s="167">
        <v>42</v>
      </c>
      <c r="B48" s="162">
        <v>4102932</v>
      </c>
      <c r="C48" s="161" t="s">
        <v>201</v>
      </c>
      <c r="D48" s="161" t="s">
        <v>200</v>
      </c>
      <c r="E48" s="216">
        <v>100</v>
      </c>
    </row>
    <row r="49" spans="1:5" ht="30" customHeight="1" x14ac:dyDescent="0.25">
      <c r="A49" s="167">
        <v>43</v>
      </c>
      <c r="B49" s="162">
        <v>6807798</v>
      </c>
      <c r="C49" s="161" t="s">
        <v>202</v>
      </c>
      <c r="D49" s="161" t="s">
        <v>203</v>
      </c>
      <c r="E49" s="216">
        <v>100</v>
      </c>
    </row>
    <row r="50" spans="1:5" ht="30" customHeight="1" x14ac:dyDescent="0.25">
      <c r="A50" s="167">
        <v>44</v>
      </c>
      <c r="B50" s="162">
        <v>4116429</v>
      </c>
      <c r="C50" s="161" t="s">
        <v>204</v>
      </c>
      <c r="D50" s="161" t="s">
        <v>205</v>
      </c>
      <c r="E50" s="216">
        <v>100</v>
      </c>
    </row>
    <row r="51" spans="1:5" ht="51" x14ac:dyDescent="0.25">
      <c r="A51" s="167">
        <v>45</v>
      </c>
      <c r="B51" s="162">
        <v>4284810</v>
      </c>
      <c r="C51" s="161" t="s">
        <v>206</v>
      </c>
      <c r="D51" s="161" t="s">
        <v>207</v>
      </c>
      <c r="E51" s="216">
        <v>100</v>
      </c>
    </row>
    <row r="52" spans="1:5" ht="30" customHeight="1" x14ac:dyDescent="0.25">
      <c r="A52" s="167">
        <v>46</v>
      </c>
      <c r="B52" s="162">
        <v>5311420</v>
      </c>
      <c r="C52" s="161" t="s">
        <v>208</v>
      </c>
      <c r="D52" s="161" t="s">
        <v>209</v>
      </c>
      <c r="E52" s="216">
        <v>100</v>
      </c>
    </row>
    <row r="53" spans="1:5" ht="51" x14ac:dyDescent="0.25">
      <c r="A53" s="167">
        <v>47</v>
      </c>
      <c r="B53" s="162">
        <v>6973981</v>
      </c>
      <c r="C53" s="161" t="s">
        <v>210</v>
      </c>
      <c r="D53" s="161" t="s">
        <v>211</v>
      </c>
      <c r="E53" s="216">
        <v>100</v>
      </c>
    </row>
    <row r="54" spans="1:5" ht="39" x14ac:dyDescent="0.25">
      <c r="A54" s="167">
        <v>48</v>
      </c>
      <c r="B54" s="170">
        <v>7066015</v>
      </c>
      <c r="C54" s="163" t="s">
        <v>212</v>
      </c>
      <c r="D54" s="163" t="s">
        <v>213</v>
      </c>
      <c r="E54" s="166">
        <v>100</v>
      </c>
    </row>
    <row r="55" spans="1:5" ht="30" customHeight="1" x14ac:dyDescent="0.25">
      <c r="A55" s="296">
        <v>49</v>
      </c>
      <c r="B55" s="297">
        <v>7419040</v>
      </c>
      <c r="C55" s="292" t="s">
        <v>214</v>
      </c>
      <c r="D55" s="161" t="s">
        <v>215</v>
      </c>
      <c r="E55" s="167"/>
    </row>
    <row r="56" spans="1:5" x14ac:dyDescent="0.25">
      <c r="A56" s="287"/>
      <c r="B56" s="287"/>
      <c r="C56" s="287"/>
      <c r="D56" s="163" t="s">
        <v>211</v>
      </c>
      <c r="E56" s="169"/>
    </row>
    <row r="57" spans="1:5" x14ac:dyDescent="0.25">
      <c r="A57" s="287"/>
      <c r="B57" s="287"/>
      <c r="C57" s="287"/>
      <c r="D57" s="163" t="s">
        <v>216</v>
      </c>
      <c r="E57" s="169"/>
    </row>
    <row r="58" spans="1:5" x14ac:dyDescent="0.25">
      <c r="A58" s="287"/>
      <c r="B58" s="287"/>
      <c r="C58" s="287"/>
      <c r="D58" s="163" t="s">
        <v>217</v>
      </c>
      <c r="E58" s="169"/>
    </row>
    <row r="59" spans="1:5" x14ac:dyDescent="0.25">
      <c r="A59" s="287"/>
      <c r="B59" s="287"/>
      <c r="C59" s="287"/>
      <c r="D59" s="163" t="s">
        <v>218</v>
      </c>
      <c r="E59" s="169"/>
    </row>
    <row r="60" spans="1:5" x14ac:dyDescent="0.25">
      <c r="A60" s="287"/>
      <c r="B60" s="287"/>
      <c r="C60" s="287"/>
      <c r="D60" s="163" t="s">
        <v>219</v>
      </c>
      <c r="E60" s="169"/>
    </row>
    <row r="61" spans="1:5" x14ac:dyDescent="0.25">
      <c r="A61" s="287"/>
      <c r="B61" s="287"/>
      <c r="C61" s="287"/>
      <c r="D61" s="163" t="s">
        <v>220</v>
      </c>
      <c r="E61" s="169"/>
    </row>
    <row r="62" spans="1:5" x14ac:dyDescent="0.25">
      <c r="A62" s="287"/>
      <c r="B62" s="287"/>
      <c r="C62" s="287"/>
      <c r="D62" s="163" t="s">
        <v>221</v>
      </c>
      <c r="E62" s="169"/>
    </row>
    <row r="63" spans="1:5" x14ac:dyDescent="0.25">
      <c r="A63" s="287"/>
      <c r="B63" s="287"/>
      <c r="C63" s="287"/>
      <c r="D63" s="163" t="s">
        <v>222</v>
      </c>
      <c r="E63" s="169"/>
    </row>
    <row r="64" spans="1:5" s="16" customFormat="1" x14ac:dyDescent="0.25">
      <c r="A64" s="288"/>
      <c r="B64" s="288"/>
      <c r="C64" s="288"/>
      <c r="D64" s="163" t="s">
        <v>223</v>
      </c>
      <c r="E64" s="223">
        <v>100</v>
      </c>
    </row>
    <row r="65" spans="1:13" s="16" customFormat="1" ht="32.1" customHeight="1" x14ac:dyDescent="0.25">
      <c r="A65" s="213">
        <v>50</v>
      </c>
      <c r="B65" s="228">
        <v>6881670</v>
      </c>
      <c r="C65" s="153" t="s">
        <v>224</v>
      </c>
      <c r="D65" s="257" t="s">
        <v>213</v>
      </c>
      <c r="E65" s="258">
        <v>10</v>
      </c>
      <c r="M65" s="206">
        <v>10</v>
      </c>
    </row>
    <row r="66" spans="1:13" ht="32.1" customHeight="1" x14ac:dyDescent="0.25">
      <c r="A66" s="174">
        <v>51</v>
      </c>
      <c r="B66" s="159">
        <v>5358019</v>
      </c>
      <c r="C66" s="160" t="s">
        <v>225</v>
      </c>
      <c r="D66" s="161" t="s">
        <v>226</v>
      </c>
      <c r="E66" s="225">
        <v>100</v>
      </c>
    </row>
    <row r="67" spans="1:13" ht="36" customHeight="1" x14ac:dyDescent="0.25">
      <c r="A67" s="213">
        <v>52</v>
      </c>
      <c r="B67" s="159">
        <v>6403867</v>
      </c>
      <c r="C67" s="160" t="s">
        <v>227</v>
      </c>
      <c r="D67" s="160" t="s">
        <v>228</v>
      </c>
      <c r="E67" s="216">
        <v>100</v>
      </c>
    </row>
    <row r="68" spans="1:13" ht="57.75" customHeight="1" x14ac:dyDescent="0.25">
      <c r="A68" s="174">
        <v>53</v>
      </c>
      <c r="B68" s="159">
        <v>4001877</v>
      </c>
      <c r="C68" s="160" t="s">
        <v>229</v>
      </c>
      <c r="D68" s="160" t="s">
        <v>230</v>
      </c>
      <c r="E68" s="216">
        <v>100</v>
      </c>
    </row>
    <row r="69" spans="1:13" ht="32.1" customHeight="1" x14ac:dyDescent="0.25">
      <c r="A69" s="213">
        <v>54</v>
      </c>
      <c r="B69" s="159">
        <v>5454883</v>
      </c>
      <c r="C69" s="160" t="s">
        <v>231</v>
      </c>
      <c r="D69" s="160" t="s">
        <v>232</v>
      </c>
      <c r="E69" s="216">
        <v>100</v>
      </c>
    </row>
    <row r="70" spans="1:13" ht="32.1" customHeight="1" x14ac:dyDescent="0.25">
      <c r="A70" s="174">
        <v>55</v>
      </c>
      <c r="B70" s="159">
        <v>4038258</v>
      </c>
      <c r="C70" s="160" t="s">
        <v>233</v>
      </c>
      <c r="D70" s="160"/>
      <c r="E70" s="216">
        <v>100</v>
      </c>
    </row>
    <row r="71" spans="1:13" ht="32.1" customHeight="1" x14ac:dyDescent="0.25">
      <c r="A71" s="213">
        <v>56</v>
      </c>
      <c r="B71" s="159">
        <v>4093160</v>
      </c>
      <c r="C71" s="160" t="s">
        <v>234</v>
      </c>
      <c r="D71" s="160" t="s">
        <v>235</v>
      </c>
      <c r="E71" s="216">
        <v>100</v>
      </c>
    </row>
    <row r="72" spans="1:13" ht="32.1" customHeight="1" x14ac:dyDescent="0.25">
      <c r="A72" s="171">
        <v>57</v>
      </c>
      <c r="B72" s="159">
        <v>4009428</v>
      </c>
      <c r="C72" s="160" t="s">
        <v>236</v>
      </c>
      <c r="D72" s="160" t="s">
        <v>237</v>
      </c>
      <c r="E72" s="216">
        <v>100</v>
      </c>
    </row>
    <row r="73" spans="1:13" ht="27" customHeight="1" x14ac:dyDescent="0.25">
      <c r="A73" s="213">
        <v>58</v>
      </c>
      <c r="B73" s="159">
        <v>7416490</v>
      </c>
      <c r="C73" s="160" t="s">
        <v>238</v>
      </c>
      <c r="D73" s="160" t="s">
        <v>237</v>
      </c>
      <c r="E73" s="216">
        <v>100</v>
      </c>
    </row>
    <row r="74" spans="1:13" ht="39.75" customHeight="1" x14ac:dyDescent="0.25">
      <c r="A74" s="171">
        <v>59</v>
      </c>
      <c r="B74" s="159">
        <v>4086058</v>
      </c>
      <c r="C74" s="160" t="s">
        <v>239</v>
      </c>
      <c r="D74" s="160" t="s">
        <v>240</v>
      </c>
      <c r="E74" s="216">
        <v>100</v>
      </c>
    </row>
    <row r="75" spans="1:13" ht="48" customHeight="1" x14ac:dyDescent="0.25">
      <c r="A75" s="213">
        <v>60</v>
      </c>
      <c r="B75" s="159">
        <v>7594801</v>
      </c>
      <c r="C75" s="160" t="s">
        <v>241</v>
      </c>
      <c r="D75" s="160" t="s">
        <v>242</v>
      </c>
      <c r="E75" s="216">
        <v>100</v>
      </c>
    </row>
    <row r="76" spans="1:13" ht="32.1" customHeight="1" x14ac:dyDescent="0.25">
      <c r="A76" s="171">
        <v>61</v>
      </c>
      <c r="B76" s="159">
        <v>5189560</v>
      </c>
      <c r="C76" s="160" t="s">
        <v>243</v>
      </c>
      <c r="D76" s="160" t="s">
        <v>244</v>
      </c>
      <c r="E76" s="216">
        <v>100</v>
      </c>
    </row>
    <row r="77" spans="1:13" ht="69.75" customHeight="1" x14ac:dyDescent="0.25">
      <c r="A77" s="213">
        <v>62</v>
      </c>
      <c r="B77" s="159">
        <v>5539595</v>
      </c>
      <c r="C77" s="160" t="s">
        <v>245</v>
      </c>
      <c r="D77" s="160" t="s">
        <v>246</v>
      </c>
      <c r="E77" s="216">
        <v>100</v>
      </c>
    </row>
    <row r="78" spans="1:13" ht="32.1" customHeight="1" x14ac:dyDescent="0.25">
      <c r="A78" s="171">
        <v>63</v>
      </c>
      <c r="B78" s="157">
        <v>5236304</v>
      </c>
      <c r="C78" s="158" t="s">
        <v>247</v>
      </c>
      <c r="D78" s="158" t="s">
        <v>248</v>
      </c>
      <c r="E78" s="166">
        <v>100</v>
      </c>
    </row>
    <row r="79" spans="1:13" ht="48" customHeight="1" x14ac:dyDescent="0.25">
      <c r="A79" s="213">
        <v>64</v>
      </c>
      <c r="B79" s="159">
        <v>5714613</v>
      </c>
      <c r="C79" s="158" t="s">
        <v>249</v>
      </c>
      <c r="D79" s="158" t="s">
        <v>248</v>
      </c>
      <c r="E79" s="166">
        <v>100</v>
      </c>
    </row>
    <row r="80" spans="1:13" ht="32.1" customHeight="1" x14ac:dyDescent="0.25">
      <c r="A80" s="171">
        <v>65</v>
      </c>
      <c r="B80" s="159">
        <v>5509807</v>
      </c>
      <c r="C80" s="158" t="s">
        <v>250</v>
      </c>
      <c r="D80" s="158" t="s">
        <v>251</v>
      </c>
      <c r="E80" s="166">
        <v>100</v>
      </c>
    </row>
    <row r="81" spans="1:5" ht="32.1" customHeight="1" x14ac:dyDescent="0.25">
      <c r="A81" s="213">
        <v>66</v>
      </c>
      <c r="B81" s="159">
        <v>5173523</v>
      </c>
      <c r="C81" s="158" t="s">
        <v>252</v>
      </c>
      <c r="D81" s="158" t="s">
        <v>253</v>
      </c>
      <c r="E81" s="166">
        <v>100</v>
      </c>
    </row>
    <row r="82" spans="1:5" ht="32.1" customHeight="1" x14ac:dyDescent="0.25">
      <c r="A82" s="174">
        <v>67</v>
      </c>
      <c r="B82" s="159">
        <v>6531040</v>
      </c>
      <c r="C82" s="160" t="s">
        <v>254</v>
      </c>
      <c r="D82" s="160" t="s">
        <v>255</v>
      </c>
      <c r="E82" s="216">
        <v>100</v>
      </c>
    </row>
    <row r="83" spans="1:5" ht="32.1" customHeight="1" x14ac:dyDescent="0.25">
      <c r="A83" s="213">
        <v>68</v>
      </c>
      <c r="B83" s="159">
        <v>5208238</v>
      </c>
      <c r="C83" s="160" t="s">
        <v>256</v>
      </c>
      <c r="D83" s="160" t="s">
        <v>257</v>
      </c>
      <c r="E83" s="216">
        <v>100</v>
      </c>
    </row>
    <row r="84" spans="1:5" ht="32.1" customHeight="1" x14ac:dyDescent="0.25">
      <c r="A84" s="174">
        <v>69</v>
      </c>
      <c r="B84" s="159">
        <v>6382100</v>
      </c>
      <c r="C84" s="160" t="s">
        <v>258</v>
      </c>
      <c r="D84" s="160" t="s">
        <v>259</v>
      </c>
      <c r="E84" s="216">
        <v>100</v>
      </c>
    </row>
    <row r="85" spans="1:5" ht="48" customHeight="1" x14ac:dyDescent="0.25">
      <c r="A85" s="213">
        <v>70</v>
      </c>
      <c r="B85" s="159">
        <v>6665799</v>
      </c>
      <c r="C85" s="160" t="s">
        <v>260</v>
      </c>
      <c r="D85" s="160" t="s">
        <v>261</v>
      </c>
      <c r="E85" s="216">
        <v>100</v>
      </c>
    </row>
    <row r="86" spans="1:5" ht="48" customHeight="1" x14ac:dyDescent="0.25">
      <c r="A86" s="174">
        <v>71</v>
      </c>
      <c r="B86" s="159">
        <v>7518862</v>
      </c>
      <c r="C86" s="160" t="s">
        <v>262</v>
      </c>
      <c r="D86" s="160" t="s">
        <v>221</v>
      </c>
      <c r="E86" s="216">
        <v>100</v>
      </c>
    </row>
    <row r="87" spans="1:5" ht="32.1" customHeight="1" x14ac:dyDescent="0.25">
      <c r="A87" s="213">
        <v>72</v>
      </c>
      <c r="B87" s="159">
        <v>4020731</v>
      </c>
      <c r="C87" s="160" t="s">
        <v>263</v>
      </c>
      <c r="D87" s="160" t="s">
        <v>264</v>
      </c>
      <c r="E87" s="216">
        <v>100</v>
      </c>
    </row>
    <row r="88" spans="1:5" ht="53.25" customHeight="1" x14ac:dyDescent="0.25">
      <c r="A88" s="174">
        <v>73</v>
      </c>
      <c r="B88" s="159">
        <v>4947932</v>
      </c>
      <c r="C88" s="160" t="s">
        <v>265</v>
      </c>
      <c r="D88" s="160" t="s">
        <v>264</v>
      </c>
      <c r="E88" s="216">
        <v>100</v>
      </c>
    </row>
    <row r="89" spans="1:5" ht="48" customHeight="1" x14ac:dyDescent="0.25">
      <c r="A89" s="213">
        <v>74</v>
      </c>
      <c r="B89" s="159">
        <v>6760422</v>
      </c>
      <c r="C89" s="160" t="s">
        <v>266</v>
      </c>
      <c r="D89" s="160" t="s">
        <v>263</v>
      </c>
      <c r="E89" s="216">
        <v>100</v>
      </c>
    </row>
    <row r="90" spans="1:5" ht="32.1" customHeight="1" x14ac:dyDescent="0.25">
      <c r="A90" s="174">
        <v>75</v>
      </c>
      <c r="B90" s="159">
        <v>7291744</v>
      </c>
      <c r="C90" s="160" t="s">
        <v>267</v>
      </c>
      <c r="D90" s="160" t="s">
        <v>268</v>
      </c>
      <c r="E90" s="216">
        <v>100</v>
      </c>
    </row>
    <row r="91" spans="1:5" ht="32.1" customHeight="1" x14ac:dyDescent="0.25">
      <c r="A91" s="213">
        <v>76</v>
      </c>
      <c r="B91" s="159">
        <v>7603169</v>
      </c>
      <c r="C91" s="160" t="s">
        <v>269</v>
      </c>
      <c r="D91" s="160" t="s">
        <v>268</v>
      </c>
      <c r="E91" s="216">
        <v>100</v>
      </c>
    </row>
    <row r="92" spans="1:5" ht="90.75" customHeight="1" x14ac:dyDescent="0.25">
      <c r="A92" s="174">
        <v>77</v>
      </c>
      <c r="B92" s="159">
        <v>7667752</v>
      </c>
      <c r="C92" s="160" t="s">
        <v>270</v>
      </c>
      <c r="D92" s="160" t="s">
        <v>271</v>
      </c>
      <c r="E92" s="216">
        <v>100</v>
      </c>
    </row>
    <row r="93" spans="1:5" ht="23.25" customHeight="1" x14ac:dyDescent="0.25">
      <c r="A93" s="289">
        <v>78</v>
      </c>
      <c r="B93" s="286">
        <v>7744528</v>
      </c>
      <c r="C93" s="291" t="s">
        <v>272</v>
      </c>
      <c r="D93" s="160" t="s">
        <v>273</v>
      </c>
      <c r="E93" s="216"/>
    </row>
    <row r="94" spans="1:5" ht="15.95" customHeight="1" x14ac:dyDescent="0.25">
      <c r="A94" s="287"/>
      <c r="B94" s="287"/>
      <c r="C94" s="287"/>
      <c r="D94" s="158" t="s">
        <v>274</v>
      </c>
      <c r="E94" s="166"/>
    </row>
    <row r="95" spans="1:5" ht="15.95" customHeight="1" x14ac:dyDescent="0.25">
      <c r="A95" s="287"/>
      <c r="B95" s="287"/>
      <c r="C95" s="287"/>
      <c r="D95" s="158" t="s">
        <v>275</v>
      </c>
      <c r="E95" s="166"/>
    </row>
    <row r="96" spans="1:5" ht="15.95" customHeight="1" x14ac:dyDescent="0.25">
      <c r="A96" s="287"/>
      <c r="B96" s="287"/>
      <c r="C96" s="287"/>
      <c r="D96" s="158" t="s">
        <v>276</v>
      </c>
      <c r="E96" s="166"/>
    </row>
    <row r="97" spans="1:11" ht="15.95" customHeight="1" x14ac:dyDescent="0.25">
      <c r="A97" s="287"/>
      <c r="B97" s="287"/>
      <c r="C97" s="287"/>
      <c r="D97" s="158" t="s">
        <v>277</v>
      </c>
      <c r="E97" s="166"/>
    </row>
    <row r="98" spans="1:11" ht="15.95" customHeight="1" x14ac:dyDescent="0.25">
      <c r="A98" s="287"/>
      <c r="B98" s="287"/>
      <c r="C98" s="287"/>
      <c r="D98" s="158" t="s">
        <v>278</v>
      </c>
      <c r="E98" s="166"/>
    </row>
    <row r="99" spans="1:11" ht="15.95" customHeight="1" x14ac:dyDescent="0.25">
      <c r="A99" s="287"/>
      <c r="B99" s="287"/>
      <c r="C99" s="287"/>
      <c r="D99" s="158" t="s">
        <v>279</v>
      </c>
      <c r="E99" s="166"/>
    </row>
    <row r="100" spans="1:11" ht="15.95" customHeight="1" x14ac:dyDescent="0.25">
      <c r="A100" s="287"/>
      <c r="B100" s="287"/>
      <c r="C100" s="287"/>
      <c r="D100" s="158" t="s">
        <v>184</v>
      </c>
      <c r="E100" s="166"/>
    </row>
    <row r="101" spans="1:11" ht="15.95" customHeight="1" x14ac:dyDescent="0.25">
      <c r="A101" s="287"/>
      <c r="B101" s="287"/>
      <c r="C101" s="287"/>
      <c r="D101" s="158" t="s">
        <v>280</v>
      </c>
      <c r="E101" s="166"/>
    </row>
    <row r="102" spans="1:11" s="16" customFormat="1" ht="15.95" customHeight="1" x14ac:dyDescent="0.25">
      <c r="A102" s="288"/>
      <c r="B102" s="288"/>
      <c r="C102" s="288"/>
      <c r="D102" s="158" t="s">
        <v>281</v>
      </c>
      <c r="E102" s="166">
        <v>100</v>
      </c>
    </row>
    <row r="103" spans="1:11" ht="32.1" customHeight="1" x14ac:dyDescent="0.25">
      <c r="A103" s="220">
        <v>79</v>
      </c>
      <c r="B103" s="159">
        <v>7786654</v>
      </c>
      <c r="C103" s="160" t="s">
        <v>282</v>
      </c>
      <c r="D103" s="160" t="s">
        <v>273</v>
      </c>
      <c r="E103" s="216">
        <v>100</v>
      </c>
    </row>
    <row r="104" spans="1:11" ht="63.95" customHeight="1" x14ac:dyDescent="0.25">
      <c r="A104" s="220">
        <v>80</v>
      </c>
      <c r="B104" s="159">
        <v>7788371</v>
      </c>
      <c r="C104" s="160" t="s">
        <v>283</v>
      </c>
      <c r="D104" s="158" t="s">
        <v>284</v>
      </c>
      <c r="E104" s="216">
        <v>100</v>
      </c>
    </row>
    <row r="105" spans="1:11" s="16" customFormat="1" ht="32.1" customHeight="1" x14ac:dyDescent="0.25">
      <c r="A105" s="221">
        <v>81</v>
      </c>
      <c r="B105" s="273">
        <v>6815227</v>
      </c>
      <c r="C105" s="274" t="s">
        <v>285</v>
      </c>
      <c r="D105" s="275" t="s">
        <v>286</v>
      </c>
      <c r="E105" s="276">
        <v>100</v>
      </c>
      <c r="F105" s="261"/>
      <c r="J105" s="219"/>
      <c r="K105" s="218"/>
    </row>
    <row r="106" spans="1:11" s="16" customFormat="1" ht="64.5" customHeight="1" x14ac:dyDescent="0.25">
      <c r="A106" s="167">
        <v>82</v>
      </c>
      <c r="B106" s="259">
        <v>7518293</v>
      </c>
      <c r="C106" s="260" t="s">
        <v>287</v>
      </c>
      <c r="D106" s="277" t="s">
        <v>286</v>
      </c>
      <c r="E106" s="216">
        <v>100</v>
      </c>
      <c r="F106" s="261"/>
    </row>
    <row r="107" spans="1:11" ht="32.1" customHeight="1" x14ac:dyDescent="0.25">
      <c r="A107" s="221">
        <v>83</v>
      </c>
      <c r="B107" s="159">
        <v>5361915</v>
      </c>
      <c r="C107" s="160" t="s">
        <v>288</v>
      </c>
      <c r="D107" s="160" t="s">
        <v>289</v>
      </c>
      <c r="E107" s="216">
        <v>100</v>
      </c>
      <c r="F107" s="262"/>
    </row>
    <row r="108" spans="1:11" ht="42.75" customHeight="1" x14ac:dyDescent="0.25">
      <c r="A108" s="222">
        <v>84</v>
      </c>
      <c r="B108" s="159">
        <v>5157536</v>
      </c>
      <c r="C108" s="160" t="s">
        <v>290</v>
      </c>
      <c r="D108" s="160" t="s">
        <v>291</v>
      </c>
      <c r="E108" s="216">
        <v>100</v>
      </c>
      <c r="F108" s="262"/>
    </row>
    <row r="109" spans="1:11" s="16" customFormat="1" ht="43.5" customHeight="1" x14ac:dyDescent="0.25">
      <c r="A109" s="221">
        <v>85</v>
      </c>
      <c r="B109" s="259">
        <v>7027958</v>
      </c>
      <c r="C109" s="260" t="s">
        <v>292</v>
      </c>
      <c r="D109" s="257" t="s">
        <v>293</v>
      </c>
      <c r="E109" s="258">
        <v>20</v>
      </c>
      <c r="F109" s="261"/>
    </row>
    <row r="110" spans="1:11" ht="44.25" customHeight="1" x14ac:dyDescent="0.25">
      <c r="A110" s="222">
        <v>86</v>
      </c>
      <c r="B110" s="159">
        <v>4367928</v>
      </c>
      <c r="C110" s="160" t="s">
        <v>294</v>
      </c>
      <c r="D110" s="160" t="s">
        <v>295</v>
      </c>
      <c r="E110" s="216">
        <v>100</v>
      </c>
      <c r="F110" s="262"/>
    </row>
    <row r="111" spans="1:11" ht="60.75" customHeight="1" x14ac:dyDescent="0.25">
      <c r="A111" s="221">
        <v>87</v>
      </c>
      <c r="B111" s="159">
        <v>4528956</v>
      </c>
      <c r="C111" s="160" t="s">
        <v>296</v>
      </c>
      <c r="D111" s="160" t="s">
        <v>192</v>
      </c>
      <c r="E111" s="216">
        <v>100</v>
      </c>
      <c r="F111" s="262"/>
    </row>
    <row r="112" spans="1:11" ht="32.1" customHeight="1" x14ac:dyDescent="0.25">
      <c r="A112" s="222">
        <v>88</v>
      </c>
      <c r="B112" s="159">
        <v>7317263</v>
      </c>
      <c r="C112" s="160" t="s">
        <v>297</v>
      </c>
      <c r="D112" s="160" t="s">
        <v>298</v>
      </c>
      <c r="E112" s="216">
        <v>100</v>
      </c>
      <c r="F112" s="262"/>
    </row>
    <row r="113" spans="1:6" ht="60.75" customHeight="1" x14ac:dyDescent="0.25">
      <c r="A113" s="221">
        <v>89</v>
      </c>
      <c r="B113" s="159">
        <v>4097408</v>
      </c>
      <c r="C113" s="158" t="s">
        <v>299</v>
      </c>
      <c r="D113" s="158" t="s">
        <v>300</v>
      </c>
      <c r="E113" s="166">
        <v>100</v>
      </c>
    </row>
    <row r="114" spans="1:6" ht="32.1" customHeight="1" x14ac:dyDescent="0.25">
      <c r="A114" s="222">
        <v>90</v>
      </c>
      <c r="B114" s="159">
        <v>5521238</v>
      </c>
      <c r="C114" s="158" t="s">
        <v>301</v>
      </c>
      <c r="D114" s="158" t="s">
        <v>302</v>
      </c>
      <c r="E114" s="166">
        <v>100</v>
      </c>
    </row>
    <row r="115" spans="1:6" ht="38.25" customHeight="1" x14ac:dyDescent="0.25">
      <c r="A115" s="221">
        <v>91</v>
      </c>
      <c r="B115" s="159">
        <v>4048393</v>
      </c>
      <c r="C115" s="158" t="s">
        <v>303</v>
      </c>
      <c r="D115" s="158" t="s">
        <v>304</v>
      </c>
      <c r="E115" s="166">
        <v>100</v>
      </c>
    </row>
    <row r="116" spans="1:6" ht="48" customHeight="1" x14ac:dyDescent="0.25">
      <c r="A116" s="222">
        <v>92</v>
      </c>
      <c r="B116" s="159">
        <v>7627513</v>
      </c>
      <c r="C116" s="158" t="s">
        <v>305</v>
      </c>
      <c r="D116" s="158" t="s">
        <v>304</v>
      </c>
      <c r="E116" s="166">
        <v>100</v>
      </c>
    </row>
    <row r="117" spans="1:6" ht="53.25" customHeight="1" x14ac:dyDescent="0.25">
      <c r="A117" s="221">
        <v>93</v>
      </c>
      <c r="B117" s="159">
        <v>6573037</v>
      </c>
      <c r="C117" s="158" t="s">
        <v>306</v>
      </c>
      <c r="D117" s="158" t="s">
        <v>307</v>
      </c>
      <c r="E117" s="166">
        <v>100</v>
      </c>
    </row>
    <row r="118" spans="1:6" ht="32.1" customHeight="1" x14ac:dyDescent="0.25">
      <c r="A118" s="222">
        <v>94</v>
      </c>
      <c r="B118" s="159">
        <v>4027035</v>
      </c>
      <c r="C118" s="158" t="s">
        <v>308</v>
      </c>
      <c r="D118" s="158" t="s">
        <v>309</v>
      </c>
      <c r="E118" s="166">
        <v>100</v>
      </c>
    </row>
    <row r="119" spans="1:6" ht="48" customHeight="1" x14ac:dyDescent="0.25">
      <c r="A119" s="221">
        <v>95</v>
      </c>
      <c r="B119" s="159">
        <v>6574122</v>
      </c>
      <c r="C119" s="158" t="s">
        <v>310</v>
      </c>
      <c r="D119" s="158" t="s">
        <v>311</v>
      </c>
      <c r="E119" s="166">
        <v>100</v>
      </c>
    </row>
    <row r="120" spans="1:6" ht="48" customHeight="1" x14ac:dyDescent="0.25">
      <c r="A120" s="222">
        <v>96</v>
      </c>
      <c r="B120" s="159">
        <v>5397618</v>
      </c>
      <c r="C120" s="158" t="s">
        <v>312</v>
      </c>
      <c r="D120" s="158" t="s">
        <v>313</v>
      </c>
      <c r="E120" s="166">
        <v>100</v>
      </c>
    </row>
    <row r="121" spans="1:6" ht="32.1" customHeight="1" x14ac:dyDescent="0.25">
      <c r="A121" s="167">
        <v>97</v>
      </c>
      <c r="B121" s="159">
        <v>4541839</v>
      </c>
      <c r="C121" s="158" t="s">
        <v>314</v>
      </c>
      <c r="D121" s="158" t="s">
        <v>315</v>
      </c>
      <c r="E121" s="166">
        <v>100</v>
      </c>
    </row>
    <row r="122" spans="1:6" ht="63.95" customHeight="1" x14ac:dyDescent="0.25">
      <c r="A122" s="167">
        <v>98</v>
      </c>
      <c r="B122" s="159">
        <v>4028708</v>
      </c>
      <c r="C122" s="160" t="s">
        <v>316</v>
      </c>
      <c r="D122" s="158" t="s">
        <v>317</v>
      </c>
      <c r="E122" s="216">
        <v>100</v>
      </c>
    </row>
    <row r="123" spans="1:6" ht="32.1" customHeight="1" x14ac:dyDescent="0.25">
      <c r="A123" s="167">
        <v>99</v>
      </c>
      <c r="B123" s="159">
        <v>4028716</v>
      </c>
      <c r="C123" s="158" t="s">
        <v>318</v>
      </c>
      <c r="D123" s="158" t="s">
        <v>319</v>
      </c>
      <c r="E123" s="166">
        <v>100</v>
      </c>
      <c r="F123" s="156"/>
    </row>
    <row r="124" spans="1:6" ht="63.95" customHeight="1" x14ac:dyDescent="0.25">
      <c r="A124" s="167">
        <v>100</v>
      </c>
      <c r="B124" s="159">
        <v>4031245</v>
      </c>
      <c r="C124" s="160" t="s">
        <v>320</v>
      </c>
      <c r="D124" s="160" t="s">
        <v>319</v>
      </c>
      <c r="E124" s="216">
        <v>100</v>
      </c>
      <c r="F124" s="156"/>
    </row>
    <row r="125" spans="1:6" ht="80.099999999999994" customHeight="1" x14ac:dyDescent="0.25">
      <c r="A125" s="167">
        <v>101</v>
      </c>
      <c r="B125" s="159">
        <v>6080944</v>
      </c>
      <c r="C125" s="160" t="s">
        <v>321</v>
      </c>
      <c r="D125" s="160" t="s">
        <v>322</v>
      </c>
      <c r="E125" s="216">
        <v>100</v>
      </c>
      <c r="F125" s="156"/>
    </row>
    <row r="126" spans="1:6" ht="45" customHeight="1" x14ac:dyDescent="0.25">
      <c r="A126" s="222">
        <v>102</v>
      </c>
      <c r="B126" s="159">
        <v>6531482</v>
      </c>
      <c r="C126" s="160" t="s">
        <v>323</v>
      </c>
      <c r="D126" s="160" t="s">
        <v>319</v>
      </c>
      <c r="E126" s="224">
        <v>100</v>
      </c>
      <c r="F126" s="156"/>
    </row>
    <row r="127" spans="1:6" ht="15.95" customHeight="1" x14ac:dyDescent="0.25">
      <c r="A127" s="289">
        <v>103</v>
      </c>
      <c r="B127" s="286">
        <v>6558402</v>
      </c>
      <c r="C127" s="291" t="s">
        <v>324</v>
      </c>
      <c r="D127" s="160" t="s">
        <v>325</v>
      </c>
      <c r="E127" s="166">
        <v>62.808002785161847</v>
      </c>
      <c r="F127" s="156"/>
    </row>
    <row r="128" spans="1:6" ht="15.95" customHeight="1" x14ac:dyDescent="0.25">
      <c r="A128" s="287"/>
      <c r="B128" s="287"/>
      <c r="C128" s="287"/>
      <c r="D128" s="158" t="s">
        <v>326</v>
      </c>
      <c r="E128" s="166">
        <v>16.110990001399092</v>
      </c>
      <c r="F128" s="156"/>
    </row>
    <row r="129" spans="1:6" ht="15.95" customHeight="1" x14ac:dyDescent="0.25">
      <c r="A129" s="287"/>
      <c r="B129" s="287"/>
      <c r="C129" s="287"/>
      <c r="D129" s="158" t="s">
        <v>309</v>
      </c>
      <c r="E129" s="166">
        <v>12.396573209736349</v>
      </c>
      <c r="F129" s="156"/>
    </row>
    <row r="130" spans="1:6" ht="15.95" customHeight="1" x14ac:dyDescent="0.25">
      <c r="A130" s="287"/>
      <c r="B130" s="287"/>
      <c r="C130" s="287"/>
      <c r="D130" s="158" t="s">
        <v>327</v>
      </c>
      <c r="E130" s="166">
        <v>6.2168326592764434</v>
      </c>
      <c r="F130" s="156"/>
    </row>
    <row r="131" spans="1:6" ht="15.95" customHeight="1" x14ac:dyDescent="0.25">
      <c r="A131" s="287"/>
      <c r="B131" s="287"/>
      <c r="C131" s="287"/>
      <c r="D131" s="158" t="s">
        <v>328</v>
      </c>
      <c r="E131" s="166">
        <v>2.4676013444262601</v>
      </c>
      <c r="F131" s="156"/>
    </row>
    <row r="132" spans="1:6" ht="15.95" customHeight="1" x14ac:dyDescent="0.25">
      <c r="A132" s="288"/>
      <c r="B132" s="288"/>
      <c r="C132" s="288"/>
      <c r="D132" s="168" t="s">
        <v>329</v>
      </c>
      <c r="E132" s="166">
        <v>100</v>
      </c>
      <c r="F132" s="156"/>
    </row>
    <row r="133" spans="1:6" ht="93.75" customHeight="1" x14ac:dyDescent="0.25">
      <c r="A133" s="167">
        <v>104</v>
      </c>
      <c r="B133" s="159">
        <v>6678149</v>
      </c>
      <c r="C133" s="160" t="s">
        <v>330</v>
      </c>
      <c r="D133" s="160" t="s">
        <v>1885</v>
      </c>
      <c r="E133" s="224">
        <v>100</v>
      </c>
      <c r="F133" s="156"/>
    </row>
    <row r="134" spans="1:6" ht="75" customHeight="1" x14ac:dyDescent="0.25">
      <c r="A134" s="167">
        <v>105</v>
      </c>
      <c r="B134" s="159">
        <v>7289960</v>
      </c>
      <c r="C134" s="160" t="s">
        <v>331</v>
      </c>
      <c r="D134" s="160" t="s">
        <v>332</v>
      </c>
      <c r="E134" s="224">
        <v>100</v>
      </c>
      <c r="F134" s="156"/>
    </row>
    <row r="135" spans="1:6" ht="59.25" customHeight="1" x14ac:dyDescent="0.25">
      <c r="A135" s="167">
        <v>106</v>
      </c>
      <c r="B135" s="159">
        <v>5169666</v>
      </c>
      <c r="C135" s="160" t="s">
        <v>333</v>
      </c>
      <c r="D135" s="160" t="s">
        <v>334</v>
      </c>
      <c r="E135" s="224">
        <v>100</v>
      </c>
      <c r="F135" s="156"/>
    </row>
    <row r="136" spans="1:6" ht="32.1" customHeight="1" x14ac:dyDescent="0.25">
      <c r="A136" s="167">
        <v>107</v>
      </c>
      <c r="B136" s="159">
        <v>5197309</v>
      </c>
      <c r="C136" s="160" t="s">
        <v>335</v>
      </c>
      <c r="D136" s="160" t="s">
        <v>336</v>
      </c>
      <c r="E136" s="224">
        <v>100</v>
      </c>
      <c r="F136" s="156"/>
    </row>
    <row r="137" spans="1:6" ht="84" customHeight="1" x14ac:dyDescent="0.25">
      <c r="A137" s="167">
        <v>108</v>
      </c>
      <c r="B137" s="159">
        <v>7704046</v>
      </c>
      <c r="C137" s="160" t="s">
        <v>337</v>
      </c>
      <c r="D137" s="160" t="s">
        <v>338</v>
      </c>
      <c r="E137" s="224">
        <v>100</v>
      </c>
      <c r="F137" s="156"/>
    </row>
    <row r="138" spans="1:6" ht="48" customHeight="1" x14ac:dyDescent="0.25">
      <c r="A138" s="167">
        <v>109</v>
      </c>
      <c r="B138" s="159">
        <v>5173043</v>
      </c>
      <c r="C138" s="160" t="s">
        <v>339</v>
      </c>
      <c r="D138" s="160" t="s">
        <v>340</v>
      </c>
      <c r="E138" s="216">
        <v>100</v>
      </c>
    </row>
    <row r="139" spans="1:6" ht="32.1" customHeight="1" x14ac:dyDescent="0.25">
      <c r="A139" s="167">
        <v>110</v>
      </c>
      <c r="B139" s="159">
        <v>4034686</v>
      </c>
      <c r="C139" s="160" t="s">
        <v>341</v>
      </c>
      <c r="D139" s="160" t="s">
        <v>342</v>
      </c>
      <c r="E139" s="216">
        <v>100</v>
      </c>
    </row>
    <row r="140" spans="1:6" ht="42.75" customHeight="1" x14ac:dyDescent="0.25">
      <c r="A140" s="167">
        <v>111</v>
      </c>
      <c r="B140" s="159">
        <v>4194861</v>
      </c>
      <c r="C140" s="160" t="s">
        <v>343</v>
      </c>
      <c r="D140" s="160" t="s">
        <v>344</v>
      </c>
      <c r="E140" s="216">
        <v>100</v>
      </c>
    </row>
    <row r="141" spans="1:6" ht="45" customHeight="1" x14ac:dyDescent="0.25">
      <c r="A141" s="167">
        <v>112</v>
      </c>
      <c r="B141" s="159">
        <v>5629551</v>
      </c>
      <c r="C141" s="160" t="s">
        <v>345</v>
      </c>
      <c r="D141" s="160" t="s">
        <v>344</v>
      </c>
      <c r="E141" s="216">
        <v>100</v>
      </c>
    </row>
    <row r="142" spans="1:6" ht="32.1" customHeight="1" x14ac:dyDescent="0.25">
      <c r="A142" s="167">
        <v>113</v>
      </c>
      <c r="B142" s="159">
        <v>5616441</v>
      </c>
      <c r="C142" s="160" t="s">
        <v>346</v>
      </c>
      <c r="D142" s="160" t="s">
        <v>347</v>
      </c>
      <c r="E142" s="216">
        <v>100</v>
      </c>
    </row>
    <row r="143" spans="1:6" ht="32.1" customHeight="1" x14ac:dyDescent="0.25">
      <c r="A143" s="167">
        <v>114</v>
      </c>
      <c r="B143" s="159">
        <v>7034938</v>
      </c>
      <c r="C143" s="160" t="s">
        <v>348</v>
      </c>
      <c r="D143" s="160" t="s">
        <v>349</v>
      </c>
      <c r="E143" s="216">
        <v>100</v>
      </c>
    </row>
    <row r="144" spans="1:6" ht="32.1" customHeight="1" x14ac:dyDescent="0.25">
      <c r="A144" s="167">
        <v>115</v>
      </c>
      <c r="B144" s="159">
        <v>5225779</v>
      </c>
      <c r="C144" s="160" t="s">
        <v>350</v>
      </c>
      <c r="D144" s="160" t="s">
        <v>351</v>
      </c>
      <c r="E144" s="216">
        <v>100</v>
      </c>
    </row>
    <row r="145" spans="1:13" ht="32.1" customHeight="1" x14ac:dyDescent="0.25">
      <c r="A145" s="167">
        <v>116</v>
      </c>
      <c r="B145" s="159">
        <v>6608434</v>
      </c>
      <c r="C145" s="160" t="s">
        <v>352</v>
      </c>
      <c r="D145" s="160" t="s">
        <v>152</v>
      </c>
      <c r="E145" s="216">
        <v>100</v>
      </c>
    </row>
    <row r="146" spans="1:13" ht="40.5" customHeight="1" x14ac:dyDescent="0.25">
      <c r="A146" s="167">
        <v>117</v>
      </c>
      <c r="B146" s="159">
        <v>4087771</v>
      </c>
      <c r="C146" s="160" t="s">
        <v>353</v>
      </c>
      <c r="D146" s="160" t="s">
        <v>354</v>
      </c>
      <c r="E146" s="216">
        <v>100</v>
      </c>
    </row>
    <row r="147" spans="1:13" ht="40.5" customHeight="1" x14ac:dyDescent="0.25">
      <c r="A147" s="167">
        <v>118</v>
      </c>
      <c r="B147" s="159">
        <v>7484372</v>
      </c>
      <c r="C147" s="160" t="s">
        <v>355</v>
      </c>
      <c r="D147" s="160" t="s">
        <v>356</v>
      </c>
      <c r="E147" s="216">
        <v>100</v>
      </c>
    </row>
    <row r="148" spans="1:13" ht="32.1" customHeight="1" x14ac:dyDescent="0.25">
      <c r="A148" s="167">
        <v>119</v>
      </c>
      <c r="B148" s="159">
        <v>5706777</v>
      </c>
      <c r="C148" s="160" t="s">
        <v>357</v>
      </c>
      <c r="D148" s="160" t="s">
        <v>358</v>
      </c>
      <c r="E148" s="216">
        <v>100</v>
      </c>
    </row>
    <row r="149" spans="1:13" ht="32.1" customHeight="1" x14ac:dyDescent="0.25">
      <c r="A149" s="167">
        <v>120</v>
      </c>
      <c r="B149" s="159">
        <v>5163820</v>
      </c>
      <c r="C149" s="160" t="s">
        <v>359</v>
      </c>
      <c r="D149" s="160" t="s">
        <v>360</v>
      </c>
      <c r="E149" s="216">
        <v>100</v>
      </c>
    </row>
    <row r="150" spans="1:13" ht="48" customHeight="1" x14ac:dyDescent="0.25">
      <c r="A150" s="167">
        <v>121</v>
      </c>
      <c r="B150" s="159">
        <v>7919905</v>
      </c>
      <c r="C150" s="160" t="s">
        <v>361</v>
      </c>
      <c r="D150" s="160" t="s">
        <v>360</v>
      </c>
      <c r="E150" s="216">
        <v>100</v>
      </c>
    </row>
    <row r="151" spans="1:13" ht="40.5" customHeight="1" x14ac:dyDescent="0.25">
      <c r="A151" s="167">
        <v>122</v>
      </c>
      <c r="B151" s="159">
        <v>5191238</v>
      </c>
      <c r="C151" s="160" t="s">
        <v>362</v>
      </c>
      <c r="D151" s="160" t="s">
        <v>363</v>
      </c>
      <c r="E151" s="216">
        <v>100</v>
      </c>
    </row>
    <row r="152" spans="1:13" ht="32.1" customHeight="1" x14ac:dyDescent="0.25">
      <c r="A152" s="167">
        <v>123</v>
      </c>
      <c r="B152" s="159">
        <v>4085922</v>
      </c>
      <c r="C152" s="160" t="s">
        <v>364</v>
      </c>
      <c r="D152" s="160" t="s">
        <v>365</v>
      </c>
      <c r="E152" s="216">
        <v>100</v>
      </c>
    </row>
    <row r="153" spans="1:13" ht="58.5" customHeight="1" x14ac:dyDescent="0.25">
      <c r="A153" s="167">
        <v>124</v>
      </c>
      <c r="B153" s="159">
        <v>6349870</v>
      </c>
      <c r="C153" s="160" t="s">
        <v>366</v>
      </c>
      <c r="D153" s="160" t="s">
        <v>367</v>
      </c>
      <c r="E153" s="166">
        <v>100</v>
      </c>
    </row>
    <row r="154" spans="1:13" ht="63.95" customHeight="1" x14ac:dyDescent="0.25">
      <c r="A154" s="167">
        <v>125</v>
      </c>
      <c r="B154" s="159">
        <v>6593941</v>
      </c>
      <c r="C154" s="160" t="s">
        <v>368</v>
      </c>
      <c r="D154" s="160" t="s">
        <v>369</v>
      </c>
      <c r="E154" s="166">
        <v>100</v>
      </c>
    </row>
    <row r="155" spans="1:13" ht="48" customHeight="1" x14ac:dyDescent="0.25">
      <c r="A155" s="167">
        <v>126</v>
      </c>
      <c r="B155" s="159">
        <v>6661688</v>
      </c>
      <c r="C155" s="160" t="s">
        <v>370</v>
      </c>
      <c r="D155" s="160" t="s">
        <v>369</v>
      </c>
      <c r="E155" s="166">
        <v>100</v>
      </c>
    </row>
    <row r="156" spans="1:13" ht="32.1" customHeight="1" x14ac:dyDescent="0.25">
      <c r="A156" s="167">
        <v>127</v>
      </c>
      <c r="B156" s="159">
        <v>6661807</v>
      </c>
      <c r="C156" s="160" t="s">
        <v>371</v>
      </c>
      <c r="D156" s="160" t="s">
        <v>369</v>
      </c>
      <c r="E156" s="166">
        <v>100</v>
      </c>
    </row>
    <row r="157" spans="1:13" ht="32.1" customHeight="1" x14ac:dyDescent="0.25">
      <c r="A157" s="167">
        <v>128</v>
      </c>
      <c r="B157" s="159">
        <v>6661840</v>
      </c>
      <c r="C157" s="160" t="s">
        <v>372</v>
      </c>
      <c r="D157" s="160" t="s">
        <v>369</v>
      </c>
      <c r="E157" s="166">
        <v>100</v>
      </c>
    </row>
    <row r="158" spans="1:13" ht="15.95" customHeight="1" x14ac:dyDescent="0.25">
      <c r="A158" s="167">
        <v>129</v>
      </c>
      <c r="B158" s="159">
        <v>7404026</v>
      </c>
      <c r="C158" s="160" t="s">
        <v>373</v>
      </c>
      <c r="D158" s="160" t="s">
        <v>369</v>
      </c>
      <c r="E158" s="166">
        <v>100</v>
      </c>
    </row>
    <row r="159" spans="1:13" s="16" customFormat="1" ht="32.1" customHeight="1" x14ac:dyDescent="0.25">
      <c r="A159" s="167">
        <v>130</v>
      </c>
      <c r="B159" s="228">
        <v>4058844</v>
      </c>
      <c r="C159" s="114" t="s">
        <v>374</v>
      </c>
      <c r="D159" s="160" t="s">
        <v>369</v>
      </c>
      <c r="E159" s="166">
        <v>12.67</v>
      </c>
      <c r="J159" s="57"/>
      <c r="K159" s="217"/>
      <c r="M159" s="25">
        <v>12.67</v>
      </c>
    </row>
    <row r="160" spans="1:13" ht="32.1" customHeight="1" x14ac:dyDescent="0.25">
      <c r="A160" s="167">
        <v>131</v>
      </c>
      <c r="B160" s="159">
        <v>5272688</v>
      </c>
      <c r="C160" s="160" t="s">
        <v>375</v>
      </c>
      <c r="D160" s="160" t="s">
        <v>376</v>
      </c>
      <c r="E160" s="166">
        <v>100</v>
      </c>
    </row>
    <row r="161" spans="1:11" ht="32.1" customHeight="1" x14ac:dyDescent="0.25">
      <c r="A161" s="167">
        <v>132</v>
      </c>
      <c r="B161" s="159">
        <v>5168368</v>
      </c>
      <c r="C161" s="160" t="s">
        <v>377</v>
      </c>
      <c r="D161" s="160" t="s">
        <v>378</v>
      </c>
      <c r="E161" s="166">
        <v>100</v>
      </c>
    </row>
    <row r="162" spans="1:11" ht="32.1" customHeight="1" x14ac:dyDescent="0.25">
      <c r="A162" s="167">
        <v>133</v>
      </c>
      <c r="B162" s="159">
        <v>6617026</v>
      </c>
      <c r="C162" s="160" t="s">
        <v>379</v>
      </c>
      <c r="D162" s="160" t="s">
        <v>380</v>
      </c>
      <c r="E162" s="166">
        <v>100</v>
      </c>
    </row>
    <row r="163" spans="1:11" ht="39.75" customHeight="1" x14ac:dyDescent="0.25">
      <c r="A163" s="167">
        <v>134</v>
      </c>
      <c r="B163" s="159">
        <v>5715750</v>
      </c>
      <c r="C163" s="160" t="s">
        <v>381</v>
      </c>
      <c r="D163" s="160" t="s">
        <v>382</v>
      </c>
      <c r="E163" s="166">
        <v>100</v>
      </c>
    </row>
    <row r="164" spans="1:11" ht="32.1" customHeight="1" x14ac:dyDescent="0.25">
      <c r="A164" s="167">
        <v>135</v>
      </c>
      <c r="B164" s="159">
        <v>4015550</v>
      </c>
      <c r="C164" s="160" t="s">
        <v>383</v>
      </c>
      <c r="D164" s="160" t="s">
        <v>384</v>
      </c>
      <c r="E164" s="166">
        <v>100</v>
      </c>
    </row>
    <row r="165" spans="1:11" ht="32.1" customHeight="1" x14ac:dyDescent="0.25">
      <c r="A165" s="167">
        <v>136</v>
      </c>
      <c r="B165" s="159">
        <v>5851661</v>
      </c>
      <c r="C165" s="160" t="s">
        <v>385</v>
      </c>
      <c r="D165" s="160" t="s">
        <v>384</v>
      </c>
      <c r="E165" s="166">
        <v>99.99999501409863</v>
      </c>
    </row>
    <row r="166" spans="1:11" ht="32.25" customHeight="1" x14ac:dyDescent="0.25">
      <c r="A166" s="167">
        <v>137</v>
      </c>
      <c r="B166" s="159">
        <v>5880246</v>
      </c>
      <c r="C166" s="160" t="s">
        <v>386</v>
      </c>
      <c r="D166" s="160" t="s">
        <v>384</v>
      </c>
      <c r="E166" s="166">
        <v>100</v>
      </c>
    </row>
    <row r="167" spans="1:11" ht="32.1" customHeight="1" x14ac:dyDescent="0.25">
      <c r="A167" s="167">
        <v>138</v>
      </c>
      <c r="B167" s="159">
        <v>5913608</v>
      </c>
      <c r="C167" s="160" t="s">
        <v>387</v>
      </c>
      <c r="D167" s="160" t="s">
        <v>388</v>
      </c>
      <c r="E167" s="166">
        <v>100</v>
      </c>
    </row>
    <row r="168" spans="1:11" ht="33.75" customHeight="1" x14ac:dyDescent="0.25">
      <c r="A168" s="167">
        <v>139</v>
      </c>
      <c r="B168" s="159">
        <v>6896170</v>
      </c>
      <c r="C168" s="160" t="s">
        <v>389</v>
      </c>
      <c r="D168" s="160" t="s">
        <v>390</v>
      </c>
      <c r="E168" s="166">
        <v>100</v>
      </c>
    </row>
    <row r="169" spans="1:11" ht="32.1" customHeight="1" x14ac:dyDescent="0.25">
      <c r="A169" s="167">
        <v>140</v>
      </c>
      <c r="B169" s="159">
        <v>7333960</v>
      </c>
      <c r="C169" s="160" t="s">
        <v>391</v>
      </c>
      <c r="D169" s="160" t="s">
        <v>390</v>
      </c>
      <c r="E169" s="166">
        <v>100</v>
      </c>
    </row>
    <row r="170" spans="1:11" s="16" customFormat="1" ht="44.25" customHeight="1" x14ac:dyDescent="0.25">
      <c r="A170" s="167">
        <v>141</v>
      </c>
      <c r="B170" s="269">
        <v>5496667</v>
      </c>
      <c r="C170" s="154" t="s">
        <v>392</v>
      </c>
      <c r="D170" s="229" t="s">
        <v>393</v>
      </c>
      <c r="E170" s="216">
        <v>100</v>
      </c>
      <c r="K170" s="217"/>
    </row>
    <row r="171" spans="1:11" ht="32.1" customHeight="1" x14ac:dyDescent="0.25">
      <c r="A171" s="167">
        <v>142</v>
      </c>
      <c r="B171" s="159">
        <v>5634156</v>
      </c>
      <c r="C171" s="160" t="s">
        <v>394</v>
      </c>
      <c r="D171" s="160" t="s">
        <v>395</v>
      </c>
      <c r="E171" s="216">
        <v>100</v>
      </c>
    </row>
    <row r="172" spans="1:11" s="16" customFormat="1" ht="32.1" customHeight="1" x14ac:dyDescent="0.25">
      <c r="A172" s="167">
        <v>143</v>
      </c>
      <c r="B172" s="228">
        <v>5650321</v>
      </c>
      <c r="C172" s="270" t="s">
        <v>396</v>
      </c>
      <c r="D172" s="271" t="s">
        <v>397</v>
      </c>
      <c r="E172" s="216">
        <v>100</v>
      </c>
      <c r="K172" s="217"/>
    </row>
    <row r="173" spans="1:11" s="16" customFormat="1" ht="32.1" customHeight="1" x14ac:dyDescent="0.25">
      <c r="A173" s="167">
        <v>144</v>
      </c>
      <c r="B173" s="272">
        <v>5650330</v>
      </c>
      <c r="C173" s="121" t="s">
        <v>398</v>
      </c>
      <c r="D173" s="121" t="s">
        <v>397</v>
      </c>
      <c r="E173" s="166">
        <v>100</v>
      </c>
      <c r="K173" s="218"/>
    </row>
    <row r="174" spans="1:11" ht="32.1" customHeight="1" x14ac:dyDescent="0.25">
      <c r="A174" s="167">
        <v>145</v>
      </c>
      <c r="B174" s="159">
        <v>5266025</v>
      </c>
      <c r="C174" s="160" t="s">
        <v>399</v>
      </c>
      <c r="D174" s="160" t="s">
        <v>400</v>
      </c>
      <c r="E174" s="166">
        <v>100</v>
      </c>
    </row>
    <row r="175" spans="1:11" ht="44.25" customHeight="1" x14ac:dyDescent="0.25">
      <c r="A175" s="167">
        <v>146</v>
      </c>
      <c r="B175" s="159">
        <v>6938159</v>
      </c>
      <c r="C175" s="160" t="s">
        <v>401</v>
      </c>
      <c r="D175" s="160" t="s">
        <v>402</v>
      </c>
      <c r="E175" s="166">
        <v>100</v>
      </c>
    </row>
    <row r="176" spans="1:11" ht="48.75" customHeight="1" x14ac:dyDescent="0.25">
      <c r="A176" s="167">
        <v>147</v>
      </c>
      <c r="B176" s="159">
        <v>7666314</v>
      </c>
      <c r="C176" s="160" t="s">
        <v>403</v>
      </c>
      <c r="D176" s="160" t="s">
        <v>404</v>
      </c>
      <c r="E176" s="166">
        <v>100</v>
      </c>
    </row>
    <row r="177" spans="1:11" s="16" customFormat="1" ht="49.5" customHeight="1" x14ac:dyDescent="0.25">
      <c r="A177" s="167">
        <v>148</v>
      </c>
      <c r="B177" s="272">
        <v>6900860</v>
      </c>
      <c r="C177" s="260" t="s">
        <v>405</v>
      </c>
      <c r="D177" s="263" t="s">
        <v>406</v>
      </c>
      <c r="E177" s="216">
        <v>100</v>
      </c>
      <c r="K177" s="218"/>
    </row>
    <row r="178" spans="1:11" ht="32.1" customHeight="1" x14ac:dyDescent="0.25">
      <c r="A178" s="167">
        <v>149</v>
      </c>
      <c r="B178" s="159">
        <v>6170528</v>
      </c>
      <c r="C178" s="160" t="s">
        <v>407</v>
      </c>
      <c r="D178" s="160" t="s">
        <v>408</v>
      </c>
      <c r="E178" s="166">
        <v>100</v>
      </c>
    </row>
    <row r="179" spans="1:11" ht="32.1" customHeight="1" x14ac:dyDescent="0.25">
      <c r="A179" s="167">
        <v>150</v>
      </c>
      <c r="B179" s="159">
        <v>6840876</v>
      </c>
      <c r="C179" s="160" t="s">
        <v>409</v>
      </c>
      <c r="D179" s="160" t="s">
        <v>410</v>
      </c>
      <c r="E179" s="166">
        <v>100</v>
      </c>
    </row>
    <row r="180" spans="1:11" ht="32.1" customHeight="1" x14ac:dyDescent="0.25">
      <c r="A180" s="167">
        <v>151</v>
      </c>
      <c r="B180" s="159">
        <v>4002032</v>
      </c>
      <c r="C180" s="160" t="s">
        <v>411</v>
      </c>
      <c r="D180" s="160" t="s">
        <v>412</v>
      </c>
      <c r="E180" s="166">
        <v>100.00000120221399</v>
      </c>
    </row>
    <row r="181" spans="1:11" ht="32.1" customHeight="1" x14ac:dyDescent="0.25">
      <c r="A181" s="167">
        <v>152</v>
      </c>
      <c r="B181" s="159">
        <v>4088000</v>
      </c>
      <c r="C181" s="160" t="s">
        <v>413</v>
      </c>
      <c r="D181" s="160" t="s">
        <v>414</v>
      </c>
      <c r="E181" s="166">
        <v>100</v>
      </c>
    </row>
    <row r="182" spans="1:11" ht="48" customHeight="1" x14ac:dyDescent="0.25">
      <c r="A182" s="167">
        <v>153</v>
      </c>
      <c r="B182" s="159">
        <v>6988288</v>
      </c>
      <c r="C182" s="160" t="s">
        <v>415</v>
      </c>
      <c r="D182" s="160" t="s">
        <v>411</v>
      </c>
      <c r="E182" s="166">
        <v>100</v>
      </c>
    </row>
    <row r="183" spans="1:11" ht="32.1" customHeight="1" x14ac:dyDescent="0.25">
      <c r="A183" s="167">
        <v>154</v>
      </c>
      <c r="B183" s="159">
        <v>5522005</v>
      </c>
      <c r="C183" s="160" t="s">
        <v>416</v>
      </c>
      <c r="D183" s="160" t="s">
        <v>417</v>
      </c>
      <c r="E183" s="166">
        <v>100</v>
      </c>
    </row>
    <row r="184" spans="1:11" ht="58.5" customHeight="1" x14ac:dyDescent="0.25">
      <c r="A184" s="167">
        <v>155</v>
      </c>
      <c r="B184" s="159">
        <v>5535662</v>
      </c>
      <c r="C184" s="160" t="s">
        <v>418</v>
      </c>
      <c r="D184" s="160" t="s">
        <v>419</v>
      </c>
      <c r="E184" s="166">
        <v>100</v>
      </c>
    </row>
    <row r="185" spans="1:11" ht="87.75" customHeight="1" x14ac:dyDescent="0.25">
      <c r="A185" s="167">
        <v>156</v>
      </c>
      <c r="B185" s="159">
        <v>7632940</v>
      </c>
      <c r="C185" s="160" t="s">
        <v>420</v>
      </c>
      <c r="D185" s="160" t="s">
        <v>421</v>
      </c>
      <c r="E185" s="216">
        <v>100</v>
      </c>
    </row>
    <row r="186" spans="1:11" ht="82.5" customHeight="1" x14ac:dyDescent="0.25">
      <c r="A186" s="167">
        <v>157</v>
      </c>
      <c r="B186" s="159">
        <v>7821662</v>
      </c>
      <c r="C186" s="160" t="s">
        <v>422</v>
      </c>
      <c r="D186" s="160" t="s">
        <v>421</v>
      </c>
      <c r="E186" s="216">
        <v>100</v>
      </c>
    </row>
    <row r="187" spans="1:11" ht="32.1" customHeight="1" x14ac:dyDescent="0.25">
      <c r="A187" s="167">
        <v>158</v>
      </c>
      <c r="B187" s="159">
        <v>4043391</v>
      </c>
      <c r="C187" s="160" t="s">
        <v>423</v>
      </c>
      <c r="D187" s="160" t="s">
        <v>424</v>
      </c>
      <c r="E187" s="216">
        <v>100</v>
      </c>
    </row>
    <row r="188" spans="1:11" ht="32.1" customHeight="1" x14ac:dyDescent="0.25">
      <c r="A188" s="167">
        <v>159</v>
      </c>
      <c r="B188" s="159">
        <v>6064612</v>
      </c>
      <c r="C188" s="160" t="s">
        <v>425</v>
      </c>
      <c r="D188" s="160" t="s">
        <v>388</v>
      </c>
      <c r="E188" s="216">
        <v>100</v>
      </c>
    </row>
    <row r="189" spans="1:11" ht="32.1" customHeight="1" x14ac:dyDescent="0.25">
      <c r="A189" s="167">
        <v>160</v>
      </c>
      <c r="B189" s="159">
        <v>6127665</v>
      </c>
      <c r="C189" s="160" t="s">
        <v>426</v>
      </c>
      <c r="D189" s="160" t="s">
        <v>427</v>
      </c>
      <c r="E189" s="216">
        <v>100</v>
      </c>
    </row>
    <row r="190" spans="1:11" ht="30" customHeight="1" x14ac:dyDescent="0.25">
      <c r="A190" s="290">
        <v>161</v>
      </c>
      <c r="B190" s="286">
        <v>7502567</v>
      </c>
      <c r="C190" s="291" t="s">
        <v>428</v>
      </c>
      <c r="D190" s="160" t="s">
        <v>429</v>
      </c>
      <c r="E190" s="166">
        <v>2.0072999999999999</v>
      </c>
    </row>
    <row r="191" spans="1:11" ht="32.1" customHeight="1" x14ac:dyDescent="0.25">
      <c r="A191" s="287"/>
      <c r="B191" s="287"/>
      <c r="C191" s="287"/>
      <c r="D191" s="158" t="s">
        <v>430</v>
      </c>
      <c r="E191" s="166">
        <v>2.1734666666666702</v>
      </c>
    </row>
    <row r="192" spans="1:11" ht="15.95" customHeight="1" x14ac:dyDescent="0.25">
      <c r="A192" s="287"/>
      <c r="B192" s="287"/>
      <c r="C192" s="287"/>
      <c r="D192" s="158" t="s">
        <v>431</v>
      </c>
      <c r="E192" s="166">
        <v>3.7361</v>
      </c>
    </row>
    <row r="193" spans="1:5" ht="15.95" customHeight="1" x14ac:dyDescent="0.25">
      <c r="A193" s="287"/>
      <c r="B193" s="287"/>
      <c r="C193" s="287"/>
      <c r="D193" s="158" t="s">
        <v>311</v>
      </c>
      <c r="E193" s="166">
        <v>5.5796333333333337</v>
      </c>
    </row>
    <row r="194" spans="1:5" ht="15.95" customHeight="1" x14ac:dyDescent="0.25">
      <c r="A194" s="287"/>
      <c r="B194" s="287"/>
      <c r="C194" s="287"/>
      <c r="D194" s="158" t="s">
        <v>432</v>
      </c>
      <c r="E194" s="166">
        <v>1.478533333333333</v>
      </c>
    </row>
    <row r="195" spans="1:5" ht="15.95" customHeight="1" x14ac:dyDescent="0.25">
      <c r="A195" s="287"/>
      <c r="B195" s="287"/>
      <c r="C195" s="287"/>
      <c r="D195" s="158" t="s">
        <v>433</v>
      </c>
      <c r="E195" s="166">
        <v>10.20843333333333</v>
      </c>
    </row>
    <row r="196" spans="1:5" ht="15.95" customHeight="1" x14ac:dyDescent="0.25">
      <c r="A196" s="287"/>
      <c r="B196" s="287"/>
      <c r="C196" s="287"/>
      <c r="D196" s="158" t="s">
        <v>327</v>
      </c>
      <c r="E196" s="166">
        <v>2.7981333333333329</v>
      </c>
    </row>
    <row r="197" spans="1:5" ht="15.95" customHeight="1" x14ac:dyDescent="0.25">
      <c r="A197" s="287"/>
      <c r="B197" s="287"/>
      <c r="C197" s="287"/>
      <c r="D197" s="158" t="s">
        <v>274</v>
      </c>
      <c r="E197" s="166">
        <v>4.957066666666667</v>
      </c>
    </row>
    <row r="198" spans="1:5" ht="15" customHeight="1" x14ac:dyDescent="0.25">
      <c r="A198" s="287"/>
      <c r="B198" s="287"/>
      <c r="C198" s="287"/>
      <c r="D198" s="158" t="s">
        <v>186</v>
      </c>
      <c r="E198" s="166">
        <v>5.3432666666666666</v>
      </c>
    </row>
    <row r="199" spans="1:5" ht="15.95" customHeight="1" x14ac:dyDescent="0.25">
      <c r="A199" s="287"/>
      <c r="B199" s="287"/>
      <c r="C199" s="287"/>
      <c r="D199" s="158" t="s">
        <v>434</v>
      </c>
      <c r="E199" s="166">
        <v>12.80906666666667</v>
      </c>
    </row>
    <row r="200" spans="1:5" ht="15.95" customHeight="1" x14ac:dyDescent="0.25">
      <c r="A200" s="287"/>
      <c r="B200" s="287"/>
      <c r="C200" s="287"/>
      <c r="D200" s="158" t="s">
        <v>325</v>
      </c>
      <c r="E200" s="166">
        <v>28.26913333333334</v>
      </c>
    </row>
    <row r="201" spans="1:5" ht="15.95" customHeight="1" x14ac:dyDescent="0.25">
      <c r="A201" s="287"/>
      <c r="B201" s="287"/>
      <c r="C201" s="287"/>
      <c r="D201" s="158" t="s">
        <v>326</v>
      </c>
      <c r="E201" s="166">
        <v>7.2513999999999994</v>
      </c>
    </row>
    <row r="202" spans="1:5" ht="15.95" customHeight="1" x14ac:dyDescent="0.25">
      <c r="A202" s="287"/>
      <c r="B202" s="287"/>
      <c r="C202" s="287"/>
      <c r="D202" s="158" t="s">
        <v>435</v>
      </c>
      <c r="E202" s="166">
        <v>0.87473333333333325</v>
      </c>
    </row>
    <row r="203" spans="1:5" ht="15.95" customHeight="1" x14ac:dyDescent="0.25">
      <c r="A203" s="287"/>
      <c r="B203" s="287"/>
      <c r="C203" s="287"/>
      <c r="D203" s="158" t="s">
        <v>328</v>
      </c>
      <c r="E203" s="166">
        <v>1.1105666666666669</v>
      </c>
    </row>
    <row r="204" spans="1:5" ht="27" customHeight="1" x14ac:dyDescent="0.25">
      <c r="A204" s="287"/>
      <c r="B204" s="287"/>
      <c r="C204" s="287"/>
      <c r="D204" s="158" t="s">
        <v>436</v>
      </c>
      <c r="E204" s="166">
        <v>1.2970999999999999</v>
      </c>
    </row>
    <row r="205" spans="1:5" ht="15" customHeight="1" x14ac:dyDescent="0.25">
      <c r="A205" s="287"/>
      <c r="B205" s="287"/>
      <c r="C205" s="287"/>
      <c r="D205" s="158" t="s">
        <v>437</v>
      </c>
      <c r="E205" s="166">
        <v>4.6912333333333329</v>
      </c>
    </row>
    <row r="206" spans="1:5" ht="15" customHeight="1" x14ac:dyDescent="0.25">
      <c r="A206" s="287"/>
      <c r="B206" s="287"/>
      <c r="C206" s="287"/>
      <c r="D206" s="158" t="s">
        <v>395</v>
      </c>
      <c r="E206" s="166">
        <v>4.3396333333333326</v>
      </c>
    </row>
    <row r="207" spans="1:5" ht="15.95" customHeight="1" x14ac:dyDescent="0.25">
      <c r="A207" s="287"/>
      <c r="B207" s="287"/>
      <c r="C207" s="287"/>
      <c r="D207" s="158" t="s">
        <v>438</v>
      </c>
      <c r="E207" s="166">
        <v>1.0751999999999999</v>
      </c>
    </row>
    <row r="208" spans="1:5" s="16" customFormat="1" ht="15.95" customHeight="1" x14ac:dyDescent="0.25">
      <c r="A208" s="288"/>
      <c r="B208" s="288"/>
      <c r="C208" s="288"/>
      <c r="D208" s="158" t="s">
        <v>439</v>
      </c>
      <c r="E208" s="166">
        <f>SUM(E190:E207)</f>
        <v>100.00000000000003</v>
      </c>
    </row>
    <row r="209" spans="1:11" ht="32.1" customHeight="1" x14ac:dyDescent="0.25">
      <c r="A209" s="167">
        <v>162</v>
      </c>
      <c r="B209" s="159">
        <v>5178177</v>
      </c>
      <c r="C209" s="160" t="s">
        <v>440</v>
      </c>
      <c r="D209" s="160" t="s">
        <v>441</v>
      </c>
      <c r="E209" s="216">
        <v>100</v>
      </c>
    </row>
    <row r="210" spans="1:11" ht="32.1" customHeight="1" x14ac:dyDescent="0.25">
      <c r="A210" s="167">
        <v>163</v>
      </c>
      <c r="B210" s="159">
        <v>5741467</v>
      </c>
      <c r="C210" s="160" t="s">
        <v>442</v>
      </c>
      <c r="D210" s="160" t="s">
        <v>443</v>
      </c>
      <c r="E210" s="216">
        <v>100</v>
      </c>
    </row>
    <row r="211" spans="1:11" ht="30" customHeight="1" x14ac:dyDescent="0.25">
      <c r="A211" s="167">
        <v>164</v>
      </c>
      <c r="B211" s="159">
        <v>4003446</v>
      </c>
      <c r="C211" s="160" t="s">
        <v>444</v>
      </c>
      <c r="D211" s="160" t="s">
        <v>445</v>
      </c>
      <c r="E211" s="216">
        <v>100</v>
      </c>
    </row>
    <row r="212" spans="1:11" ht="41.25" customHeight="1" x14ac:dyDescent="0.25">
      <c r="A212" s="167">
        <v>165</v>
      </c>
      <c r="B212" s="159">
        <v>4373545</v>
      </c>
      <c r="C212" s="160" t="s">
        <v>446</v>
      </c>
      <c r="D212" s="160" t="s">
        <v>447</v>
      </c>
      <c r="E212" s="216">
        <v>100</v>
      </c>
    </row>
    <row r="213" spans="1:11" ht="50.25" customHeight="1" x14ac:dyDescent="0.25">
      <c r="A213" s="167">
        <v>166</v>
      </c>
      <c r="B213" s="159">
        <v>6646921</v>
      </c>
      <c r="C213" s="160" t="s">
        <v>448</v>
      </c>
      <c r="D213" s="160" t="s">
        <v>445</v>
      </c>
      <c r="E213" s="216">
        <v>100</v>
      </c>
    </row>
    <row r="214" spans="1:11" ht="72" customHeight="1" x14ac:dyDescent="0.25">
      <c r="A214" s="167">
        <v>167</v>
      </c>
      <c r="B214" s="159">
        <v>6655190</v>
      </c>
      <c r="C214" s="160" t="s">
        <v>449</v>
      </c>
      <c r="D214" s="160" t="s">
        <v>445</v>
      </c>
      <c r="E214" s="216">
        <v>100</v>
      </c>
    </row>
    <row r="215" spans="1:11" ht="32.1" customHeight="1" x14ac:dyDescent="0.25">
      <c r="A215" s="167">
        <v>168</v>
      </c>
      <c r="B215" s="159">
        <v>6750044</v>
      </c>
      <c r="C215" s="160" t="s">
        <v>450</v>
      </c>
      <c r="D215" s="160" t="s">
        <v>445</v>
      </c>
      <c r="E215" s="216">
        <v>100</v>
      </c>
    </row>
    <row r="216" spans="1:11" ht="32.1" customHeight="1" x14ac:dyDescent="0.25">
      <c r="A216" s="167">
        <v>169</v>
      </c>
      <c r="B216" s="159">
        <v>7061110</v>
      </c>
      <c r="C216" s="160" t="s">
        <v>451</v>
      </c>
      <c r="D216" s="160" t="s">
        <v>445</v>
      </c>
      <c r="E216" s="216">
        <v>100</v>
      </c>
    </row>
    <row r="217" spans="1:11" ht="32.1" customHeight="1" x14ac:dyDescent="0.25">
      <c r="A217" s="167">
        <v>170</v>
      </c>
      <c r="B217" s="159">
        <v>7404034</v>
      </c>
      <c r="C217" s="160" t="s">
        <v>452</v>
      </c>
      <c r="D217" s="160" t="s">
        <v>445</v>
      </c>
      <c r="E217" s="216">
        <v>100</v>
      </c>
    </row>
    <row r="218" spans="1:11" ht="32.1" customHeight="1" x14ac:dyDescent="0.25">
      <c r="A218" s="167">
        <v>171</v>
      </c>
      <c r="B218" s="159">
        <v>4078837</v>
      </c>
      <c r="C218" s="160" t="s">
        <v>453</v>
      </c>
      <c r="D218" s="160" t="s">
        <v>454</v>
      </c>
      <c r="E218" s="216">
        <v>100</v>
      </c>
    </row>
    <row r="219" spans="1:11" ht="66.75" customHeight="1" x14ac:dyDescent="0.25">
      <c r="A219" s="167">
        <v>172</v>
      </c>
      <c r="B219" s="159">
        <v>6360661</v>
      </c>
      <c r="C219" s="160" t="s">
        <v>455</v>
      </c>
      <c r="D219" s="160" t="s">
        <v>454</v>
      </c>
      <c r="E219" s="216">
        <v>100</v>
      </c>
    </row>
    <row r="220" spans="1:11" ht="32.1" customHeight="1" x14ac:dyDescent="0.25">
      <c r="A220" s="167">
        <v>173</v>
      </c>
      <c r="B220" s="159">
        <v>6589812</v>
      </c>
      <c r="C220" s="160" t="s">
        <v>456</v>
      </c>
      <c r="D220" s="160" t="s">
        <v>454</v>
      </c>
      <c r="E220" s="216">
        <v>100</v>
      </c>
    </row>
    <row r="221" spans="1:11" ht="42" customHeight="1" x14ac:dyDescent="0.25">
      <c r="A221" s="167">
        <v>174</v>
      </c>
      <c r="B221" s="159">
        <v>7569769</v>
      </c>
      <c r="C221" s="160" t="s">
        <v>457</v>
      </c>
      <c r="D221" s="160" t="s">
        <v>454</v>
      </c>
      <c r="E221" s="216">
        <v>100</v>
      </c>
    </row>
    <row r="222" spans="1:11" ht="32.1" customHeight="1" x14ac:dyDescent="0.25">
      <c r="A222" s="167">
        <v>175</v>
      </c>
      <c r="B222" s="159">
        <v>7668090</v>
      </c>
      <c r="C222" s="160" t="s">
        <v>458</v>
      </c>
      <c r="D222" s="160" t="s">
        <v>459</v>
      </c>
      <c r="E222" s="216">
        <v>100</v>
      </c>
    </row>
    <row r="223" spans="1:11" s="16" customFormat="1" ht="61.5" customHeight="1" x14ac:dyDescent="0.25">
      <c r="A223" s="167">
        <v>176</v>
      </c>
      <c r="B223" s="259">
        <v>6360661</v>
      </c>
      <c r="C223" s="260" t="s">
        <v>455</v>
      </c>
      <c r="D223" s="268" t="s">
        <v>454</v>
      </c>
      <c r="E223" s="167">
        <v>100</v>
      </c>
      <c r="K223" s="218"/>
    </row>
    <row r="224" spans="1:11" ht="48" customHeight="1" x14ac:dyDescent="0.25">
      <c r="A224" s="167">
        <v>177</v>
      </c>
      <c r="B224" s="159">
        <v>5800846</v>
      </c>
      <c r="C224" s="160" t="s">
        <v>460</v>
      </c>
      <c r="D224" s="160" t="s">
        <v>461</v>
      </c>
      <c r="E224" s="167">
        <v>100</v>
      </c>
    </row>
    <row r="225" spans="1:5" ht="32.1" customHeight="1" x14ac:dyDescent="0.25">
      <c r="A225" s="167">
        <v>178</v>
      </c>
      <c r="B225" s="159">
        <v>5481970</v>
      </c>
      <c r="C225" s="160" t="s">
        <v>462</v>
      </c>
      <c r="D225" s="160" t="s">
        <v>463</v>
      </c>
      <c r="E225" s="167">
        <v>100</v>
      </c>
    </row>
    <row r="226" spans="1:5" ht="32.1" customHeight="1" x14ac:dyDescent="0.25">
      <c r="A226" s="167">
        <v>179</v>
      </c>
      <c r="B226" s="159">
        <v>4034775</v>
      </c>
      <c r="C226" s="160" t="s">
        <v>464</v>
      </c>
      <c r="D226" s="160" t="s">
        <v>162</v>
      </c>
      <c r="E226" s="167">
        <v>100</v>
      </c>
    </row>
    <row r="227" spans="1:5" ht="42.75" customHeight="1" x14ac:dyDescent="0.25">
      <c r="A227" s="167">
        <v>180</v>
      </c>
      <c r="B227" s="159">
        <v>4034813</v>
      </c>
      <c r="C227" s="160" t="s">
        <v>465</v>
      </c>
      <c r="D227" s="160" t="s">
        <v>466</v>
      </c>
      <c r="E227" s="167">
        <v>100</v>
      </c>
    </row>
    <row r="228" spans="1:5" ht="32.1" customHeight="1" x14ac:dyDescent="0.25">
      <c r="A228" s="167">
        <v>181</v>
      </c>
      <c r="B228" s="159">
        <v>7045034</v>
      </c>
      <c r="C228" s="160" t="s">
        <v>467</v>
      </c>
      <c r="D228" s="160" t="s">
        <v>468</v>
      </c>
      <c r="E228" s="216">
        <v>100</v>
      </c>
    </row>
    <row r="229" spans="1:5" ht="62.25" customHeight="1" x14ac:dyDescent="0.25">
      <c r="A229" s="167">
        <v>182</v>
      </c>
      <c r="B229" s="159">
        <v>7395191</v>
      </c>
      <c r="C229" s="160" t="s">
        <v>469</v>
      </c>
      <c r="D229" s="160" t="s">
        <v>468</v>
      </c>
      <c r="E229" s="216">
        <v>100</v>
      </c>
    </row>
    <row r="230" spans="1:5" ht="48.75" customHeight="1" x14ac:dyDescent="0.25">
      <c r="A230" s="167">
        <v>183</v>
      </c>
      <c r="B230" s="159">
        <v>7659822</v>
      </c>
      <c r="C230" s="160" t="s">
        <v>470</v>
      </c>
      <c r="D230" s="160" t="s">
        <v>468</v>
      </c>
      <c r="E230" s="216">
        <v>100</v>
      </c>
    </row>
    <row r="231" spans="1:5" ht="63.95" customHeight="1" x14ac:dyDescent="0.25">
      <c r="A231" s="167">
        <v>184</v>
      </c>
      <c r="B231" s="159">
        <v>7921292</v>
      </c>
      <c r="C231" s="160" t="s">
        <v>471</v>
      </c>
      <c r="D231" s="160" t="s">
        <v>468</v>
      </c>
      <c r="E231" s="216">
        <v>100</v>
      </c>
    </row>
    <row r="232" spans="1:5" ht="37.5" customHeight="1" x14ac:dyDescent="0.25">
      <c r="A232" s="167">
        <v>185</v>
      </c>
      <c r="B232" s="159">
        <v>4528964</v>
      </c>
      <c r="C232" s="160" t="s">
        <v>472</v>
      </c>
      <c r="D232" s="160" t="s">
        <v>192</v>
      </c>
      <c r="E232" s="216">
        <v>100</v>
      </c>
    </row>
    <row r="233" spans="1:5" ht="63.95" customHeight="1" x14ac:dyDescent="0.25">
      <c r="A233" s="167">
        <v>186</v>
      </c>
      <c r="B233" s="159">
        <v>4528999</v>
      </c>
      <c r="C233" s="160" t="s">
        <v>473</v>
      </c>
      <c r="D233" s="160" t="s">
        <v>192</v>
      </c>
      <c r="E233" s="216">
        <v>100</v>
      </c>
    </row>
    <row r="234" spans="1:5" ht="48.75" customHeight="1" x14ac:dyDescent="0.25">
      <c r="A234" s="167">
        <v>187</v>
      </c>
      <c r="B234" s="159">
        <v>5117763</v>
      </c>
      <c r="C234" s="160" t="s">
        <v>474</v>
      </c>
      <c r="D234" s="160" t="s">
        <v>475</v>
      </c>
      <c r="E234" s="167"/>
    </row>
    <row r="235" spans="1:5" ht="32.1" customHeight="1" x14ac:dyDescent="0.25">
      <c r="A235" s="167">
        <v>188</v>
      </c>
      <c r="B235" s="159">
        <v>5582440</v>
      </c>
      <c r="C235" s="160" t="s">
        <v>476</v>
      </c>
      <c r="D235" s="160" t="s">
        <v>477</v>
      </c>
      <c r="E235" s="216">
        <v>100</v>
      </c>
    </row>
    <row r="236" spans="1:5" ht="42.75" customHeight="1" x14ac:dyDescent="0.25">
      <c r="A236" s="167">
        <v>189</v>
      </c>
      <c r="B236" s="159">
        <v>5718554</v>
      </c>
      <c r="C236" s="160" t="s">
        <v>478</v>
      </c>
      <c r="D236" s="160" t="s">
        <v>191</v>
      </c>
      <c r="E236" s="216">
        <v>100</v>
      </c>
    </row>
    <row r="237" spans="1:5" ht="78" customHeight="1" x14ac:dyDescent="0.25">
      <c r="A237" s="167">
        <v>190</v>
      </c>
      <c r="B237" s="159">
        <v>5808855</v>
      </c>
      <c r="C237" s="160" t="s">
        <v>479</v>
      </c>
      <c r="D237" s="160" t="s">
        <v>480</v>
      </c>
      <c r="E237" s="216">
        <v>99.999673315779503</v>
      </c>
    </row>
    <row r="238" spans="1:5" ht="46.5" customHeight="1" x14ac:dyDescent="0.25">
      <c r="A238" s="167">
        <v>191</v>
      </c>
      <c r="B238" s="159">
        <v>6204201</v>
      </c>
      <c r="C238" s="160" t="s">
        <v>481</v>
      </c>
      <c r="D238" s="160" t="s">
        <v>482</v>
      </c>
      <c r="E238" s="216">
        <v>100</v>
      </c>
    </row>
    <row r="239" spans="1:5" ht="32.1" customHeight="1" x14ac:dyDescent="0.25">
      <c r="A239" s="167">
        <v>192</v>
      </c>
      <c r="B239" s="159">
        <v>6533191</v>
      </c>
      <c r="C239" s="160" t="s">
        <v>483</v>
      </c>
      <c r="D239" s="160" t="s">
        <v>484</v>
      </c>
      <c r="E239" s="216">
        <v>100</v>
      </c>
    </row>
    <row r="240" spans="1:5" ht="48" customHeight="1" x14ac:dyDescent="0.25">
      <c r="A240" s="167">
        <v>193</v>
      </c>
      <c r="B240" s="159">
        <v>6587178</v>
      </c>
      <c r="C240" s="160" t="s">
        <v>485</v>
      </c>
      <c r="D240" s="160" t="s">
        <v>486</v>
      </c>
      <c r="E240" s="216">
        <v>10</v>
      </c>
    </row>
    <row r="241" spans="1:5" ht="38.25" customHeight="1" x14ac:dyDescent="0.25">
      <c r="A241" s="167">
        <v>194</v>
      </c>
      <c r="B241" s="159">
        <v>6801773</v>
      </c>
      <c r="C241" s="160" t="s">
        <v>487</v>
      </c>
      <c r="D241" s="160" t="s">
        <v>488</v>
      </c>
      <c r="E241" s="216">
        <v>100</v>
      </c>
    </row>
    <row r="242" spans="1:5" ht="63.95" customHeight="1" x14ac:dyDescent="0.25">
      <c r="A242" s="167">
        <v>195</v>
      </c>
      <c r="B242" s="159">
        <v>7670729</v>
      </c>
      <c r="C242" s="160" t="s">
        <v>489</v>
      </c>
      <c r="D242" s="160" t="s">
        <v>490</v>
      </c>
      <c r="E242" s="216">
        <v>100</v>
      </c>
    </row>
    <row r="243" spans="1:5" ht="32.1" customHeight="1" x14ac:dyDescent="0.25">
      <c r="A243" s="167">
        <v>196</v>
      </c>
      <c r="B243" s="159">
        <v>5183952</v>
      </c>
      <c r="C243" s="160" t="s">
        <v>491</v>
      </c>
      <c r="D243" s="160" t="s">
        <v>492</v>
      </c>
      <c r="E243" s="216">
        <v>100</v>
      </c>
    </row>
    <row r="244" spans="1:5" ht="48" customHeight="1" x14ac:dyDescent="0.25">
      <c r="A244" s="167">
        <v>197</v>
      </c>
      <c r="B244" s="159">
        <v>7202520</v>
      </c>
      <c r="C244" s="160" t="s">
        <v>493</v>
      </c>
      <c r="D244" s="160" t="s">
        <v>494</v>
      </c>
      <c r="E244" s="216">
        <v>100</v>
      </c>
    </row>
    <row r="245" spans="1:5" ht="52.5" customHeight="1" x14ac:dyDescent="0.25">
      <c r="A245" s="167">
        <v>198</v>
      </c>
      <c r="B245" s="159">
        <v>5335868</v>
      </c>
      <c r="C245" s="160" t="s">
        <v>495</v>
      </c>
      <c r="D245" s="160" t="s">
        <v>496</v>
      </c>
      <c r="E245" s="216">
        <v>100</v>
      </c>
    </row>
    <row r="246" spans="1:5" ht="50.25" customHeight="1" x14ac:dyDescent="0.25">
      <c r="A246" s="167">
        <v>199</v>
      </c>
      <c r="B246" s="159">
        <v>5184533</v>
      </c>
      <c r="C246" s="160" t="s">
        <v>497</v>
      </c>
      <c r="D246" s="160" t="s">
        <v>498</v>
      </c>
      <c r="E246" s="216">
        <v>100</v>
      </c>
    </row>
    <row r="247" spans="1:5" ht="42.75" customHeight="1" x14ac:dyDescent="0.25">
      <c r="A247" s="167">
        <v>200</v>
      </c>
      <c r="B247" s="159">
        <v>5520436</v>
      </c>
      <c r="C247" s="160" t="s">
        <v>499</v>
      </c>
      <c r="D247" s="160" t="s">
        <v>500</v>
      </c>
      <c r="E247" s="216">
        <v>100</v>
      </c>
    </row>
    <row r="248" spans="1:5" ht="44.25" customHeight="1" x14ac:dyDescent="0.25">
      <c r="A248" s="167">
        <v>201</v>
      </c>
      <c r="B248" s="159">
        <v>4050690</v>
      </c>
      <c r="C248" s="160" t="s">
        <v>501</v>
      </c>
      <c r="D248" s="160" t="s">
        <v>502</v>
      </c>
      <c r="E248" s="216">
        <v>100</v>
      </c>
    </row>
    <row r="249" spans="1:5" ht="47.25" customHeight="1" x14ac:dyDescent="0.25">
      <c r="A249" s="167">
        <v>202</v>
      </c>
      <c r="B249" s="159">
        <v>5151929</v>
      </c>
      <c r="C249" s="160" t="s">
        <v>503</v>
      </c>
      <c r="D249" s="160" t="s">
        <v>502</v>
      </c>
      <c r="E249" s="216">
        <v>100</v>
      </c>
    </row>
    <row r="250" spans="1:5" ht="43.5" customHeight="1" x14ac:dyDescent="0.25">
      <c r="A250" s="167">
        <v>203</v>
      </c>
      <c r="B250" s="159">
        <v>5151937</v>
      </c>
      <c r="C250" s="160" t="s">
        <v>504</v>
      </c>
      <c r="D250" s="160" t="s">
        <v>502</v>
      </c>
      <c r="E250" s="216">
        <v>100</v>
      </c>
    </row>
    <row r="251" spans="1:5" ht="33.6" customHeight="1" x14ac:dyDescent="0.25">
      <c r="A251" s="290">
        <v>204</v>
      </c>
      <c r="B251" s="286">
        <v>6548300</v>
      </c>
      <c r="C251" s="291" t="s">
        <v>505</v>
      </c>
      <c r="D251" s="160" t="s">
        <v>429</v>
      </c>
      <c r="E251" s="216">
        <v>4.1189931350114417</v>
      </c>
    </row>
    <row r="252" spans="1:5" ht="32.1" customHeight="1" x14ac:dyDescent="0.25">
      <c r="A252" s="287"/>
      <c r="B252" s="287"/>
      <c r="C252" s="287"/>
      <c r="D252" s="158" t="s">
        <v>430</v>
      </c>
      <c r="E252" s="166">
        <v>4.5766590389016013</v>
      </c>
    </row>
    <row r="253" spans="1:5" ht="15.95" customHeight="1" x14ac:dyDescent="0.25">
      <c r="A253" s="287"/>
      <c r="B253" s="287"/>
      <c r="C253" s="287"/>
      <c r="D253" s="158" t="s">
        <v>506</v>
      </c>
      <c r="E253" s="166">
        <v>7.6822491010134026</v>
      </c>
    </row>
    <row r="254" spans="1:5" ht="15.95" customHeight="1" x14ac:dyDescent="0.25">
      <c r="A254" s="287"/>
      <c r="B254" s="287"/>
      <c r="C254" s="287"/>
      <c r="D254" s="158" t="s">
        <v>432</v>
      </c>
      <c r="E254" s="166">
        <v>3.0402092186989211</v>
      </c>
    </row>
    <row r="255" spans="1:5" ht="12.75" customHeight="1" x14ac:dyDescent="0.25">
      <c r="A255" s="287"/>
      <c r="B255" s="287"/>
      <c r="C255" s="287"/>
      <c r="D255" s="158" t="s">
        <v>433</v>
      </c>
      <c r="E255" s="166">
        <v>20.92186989212161</v>
      </c>
    </row>
    <row r="256" spans="1:5" ht="15.95" customHeight="1" x14ac:dyDescent="0.25">
      <c r="A256" s="287"/>
      <c r="B256" s="287"/>
      <c r="C256" s="287"/>
      <c r="D256" s="158" t="s">
        <v>186</v>
      </c>
      <c r="E256" s="166">
        <v>10.9512912716574</v>
      </c>
    </row>
    <row r="257" spans="1:5" ht="15.95" customHeight="1" x14ac:dyDescent="0.25">
      <c r="A257" s="287"/>
      <c r="B257" s="287"/>
      <c r="C257" s="287"/>
      <c r="D257" s="158" t="s">
        <v>507</v>
      </c>
      <c r="E257" s="166">
        <v>26.283099051977771</v>
      </c>
    </row>
    <row r="258" spans="1:5" ht="16.5" customHeight="1" x14ac:dyDescent="0.25">
      <c r="A258" s="287"/>
      <c r="B258" s="287"/>
      <c r="C258" s="287"/>
      <c r="D258" s="158" t="s">
        <v>435</v>
      </c>
      <c r="E258" s="166">
        <v>1.6345210853220009</v>
      </c>
    </row>
    <row r="259" spans="1:5" ht="15.95" customHeight="1" x14ac:dyDescent="0.25">
      <c r="A259" s="287"/>
      <c r="B259" s="287"/>
      <c r="C259" s="287"/>
      <c r="D259" s="158" t="s">
        <v>437</v>
      </c>
      <c r="E259" s="166">
        <v>9.643674403399805</v>
      </c>
    </row>
    <row r="260" spans="1:5" ht="15.95" customHeight="1" x14ac:dyDescent="0.25">
      <c r="A260" s="287"/>
      <c r="B260" s="287"/>
      <c r="C260" s="287"/>
      <c r="D260" s="158" t="s">
        <v>508</v>
      </c>
      <c r="E260" s="166">
        <v>8.9244851258581246</v>
      </c>
    </row>
    <row r="261" spans="1:5" ht="15.95" customHeight="1" x14ac:dyDescent="0.25">
      <c r="A261" s="287"/>
      <c r="B261" s="287"/>
      <c r="C261" s="287"/>
      <c r="D261" s="158" t="s">
        <v>438</v>
      </c>
      <c r="E261" s="166">
        <v>2.2229486760379209</v>
      </c>
    </row>
    <row r="262" spans="1:5" s="16" customFormat="1" ht="15.95" customHeight="1" x14ac:dyDescent="0.25">
      <c r="A262" s="288"/>
      <c r="B262" s="288"/>
      <c r="C262" s="288"/>
      <c r="D262" s="158" t="s">
        <v>281</v>
      </c>
      <c r="E262" s="166">
        <f>SUM(E251:E261)</f>
        <v>99.999999999999986</v>
      </c>
    </row>
    <row r="263" spans="1:5" ht="48" customHeight="1" x14ac:dyDescent="0.25">
      <c r="A263" s="167">
        <v>205</v>
      </c>
      <c r="B263" s="159">
        <v>6746705</v>
      </c>
      <c r="C263" s="160" t="s">
        <v>509</v>
      </c>
      <c r="D263" s="160" t="s">
        <v>434</v>
      </c>
      <c r="E263" s="216">
        <v>100</v>
      </c>
    </row>
    <row r="264" spans="1:5" ht="39" customHeight="1" x14ac:dyDescent="0.25">
      <c r="A264" s="167">
        <v>206</v>
      </c>
      <c r="B264" s="159">
        <v>6807372</v>
      </c>
      <c r="C264" s="160" t="s">
        <v>510</v>
      </c>
      <c r="D264" s="160" t="s">
        <v>434</v>
      </c>
      <c r="E264" s="216">
        <v>100</v>
      </c>
    </row>
    <row r="265" spans="1:5" ht="15.95" customHeight="1" x14ac:dyDescent="0.25">
      <c r="A265" s="167">
        <v>207</v>
      </c>
      <c r="B265" s="159">
        <v>6852599</v>
      </c>
      <c r="C265" s="160" t="s">
        <v>511</v>
      </c>
      <c r="D265" s="160" t="s">
        <v>434</v>
      </c>
      <c r="E265" s="216">
        <v>100</v>
      </c>
    </row>
    <row r="266" spans="1:5" ht="63.95" customHeight="1" x14ac:dyDescent="0.25">
      <c r="A266" s="167">
        <v>208</v>
      </c>
      <c r="B266" s="159">
        <v>7593392</v>
      </c>
      <c r="C266" s="160" t="s">
        <v>512</v>
      </c>
      <c r="D266" s="160" t="s">
        <v>503</v>
      </c>
      <c r="E266" s="216">
        <v>100</v>
      </c>
    </row>
    <row r="270" spans="1:5" x14ac:dyDescent="0.25">
      <c r="A270" s="16"/>
    </row>
    <row r="271" spans="1:5" x14ac:dyDescent="0.25">
      <c r="A271" s="16"/>
    </row>
    <row r="272" spans="1:5" x14ac:dyDescent="0.25">
      <c r="A272" s="16"/>
    </row>
    <row r="273" spans="1:5" x14ac:dyDescent="0.25">
      <c r="A273" s="16"/>
    </row>
    <row r="274" spans="1:5" x14ac:dyDescent="0.25">
      <c r="A274" s="16"/>
    </row>
    <row r="275" spans="1:5" x14ac:dyDescent="0.25">
      <c r="A275" s="16"/>
    </row>
    <row r="276" spans="1:5" x14ac:dyDescent="0.25">
      <c r="A276" s="16"/>
    </row>
    <row r="277" spans="1:5" x14ac:dyDescent="0.25">
      <c r="A277" s="16"/>
    </row>
    <row r="278" spans="1:5" x14ac:dyDescent="0.25">
      <c r="A278" s="16"/>
    </row>
    <row r="279" spans="1:5" x14ac:dyDescent="0.25">
      <c r="A279" s="16"/>
    </row>
    <row r="280" spans="1:5" x14ac:dyDescent="0.25">
      <c r="A280" s="16"/>
    </row>
    <row r="281" spans="1:5" x14ac:dyDescent="0.25">
      <c r="A281" s="16"/>
    </row>
    <row r="282" spans="1:5" x14ac:dyDescent="0.25">
      <c r="A282" s="16"/>
    </row>
    <row r="283" spans="1:5" x14ac:dyDescent="0.25">
      <c r="A283" s="16"/>
    </row>
    <row r="284" spans="1:5" x14ac:dyDescent="0.25">
      <c r="A284" s="16"/>
      <c r="B284" s="16"/>
      <c r="C284" s="16"/>
      <c r="D284" s="16"/>
      <c r="E284" s="16"/>
    </row>
    <row r="285" spans="1:5" x14ac:dyDescent="0.25">
      <c r="A285" s="16"/>
      <c r="B285" s="16"/>
      <c r="C285" s="16">
        <v>83</v>
      </c>
      <c r="D285" s="16"/>
      <c r="E285" s="16"/>
    </row>
  </sheetData>
  <mergeCells count="19">
    <mergeCell ref="A1:E1"/>
    <mergeCell ref="A93:A102"/>
    <mergeCell ref="B190:B208"/>
    <mergeCell ref="B93:B102"/>
    <mergeCell ref="C127:C132"/>
    <mergeCell ref="A20:A23"/>
    <mergeCell ref="A55:A64"/>
    <mergeCell ref="C93:C102"/>
    <mergeCell ref="C55:C64"/>
    <mergeCell ref="B127:B132"/>
    <mergeCell ref="B20:B23"/>
    <mergeCell ref="A190:A208"/>
    <mergeCell ref="B55:B64"/>
    <mergeCell ref="C190:C208"/>
    <mergeCell ref="B251:B262"/>
    <mergeCell ref="A127:A132"/>
    <mergeCell ref="A251:A262"/>
    <mergeCell ref="C251:C262"/>
    <mergeCell ref="C20:C2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218"/>
  <sheetViews>
    <sheetView topLeftCell="A86" workbookViewId="0">
      <selection activeCell="A183" sqref="A183:D185"/>
    </sheetView>
  </sheetViews>
  <sheetFormatPr defaultColWidth="8.85546875" defaultRowHeight="15" x14ac:dyDescent="0.25"/>
  <cols>
    <col min="1" max="1" width="41.42578125" customWidth="1"/>
    <col min="2" max="2" width="18.28515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4057040</v>
      </c>
      <c r="C2" s="8"/>
      <c r="D2" s="9"/>
    </row>
    <row r="3" spans="1:4" x14ac:dyDescent="0.25">
      <c r="A3" s="26" t="s">
        <v>2</v>
      </c>
      <c r="B3" s="34">
        <v>4030955261454</v>
      </c>
      <c r="C3" s="23"/>
      <c r="D3" s="24"/>
    </row>
    <row r="4" spans="1:4" ht="31.35" customHeight="1" x14ac:dyDescent="0.25">
      <c r="A4" s="26" t="s">
        <v>3</v>
      </c>
      <c r="B4" s="324" t="s">
        <v>191</v>
      </c>
      <c r="C4" s="305"/>
      <c r="D4" s="306"/>
    </row>
    <row r="5" spans="1:4" ht="32.1" customHeight="1" x14ac:dyDescent="0.25">
      <c r="A5" s="26" t="s">
        <v>5</v>
      </c>
      <c r="B5" s="4" t="s">
        <v>808</v>
      </c>
      <c r="C5" s="57" t="s">
        <v>809</v>
      </c>
      <c r="D5" s="24" t="s">
        <v>810</v>
      </c>
    </row>
    <row r="6" spans="1:4" x14ac:dyDescent="0.25">
      <c r="A6" s="26" t="s">
        <v>9</v>
      </c>
      <c r="B6" s="32"/>
      <c r="C6" s="16"/>
      <c r="D6" s="29"/>
    </row>
    <row r="7" spans="1:4" x14ac:dyDescent="0.25">
      <c r="A7" s="26" t="s">
        <v>10</v>
      </c>
      <c r="B7" s="32"/>
      <c r="C7" s="16"/>
      <c r="D7" s="29"/>
    </row>
    <row r="8" spans="1:4" x14ac:dyDescent="0.25">
      <c r="A8" s="26" t="s">
        <v>11</v>
      </c>
      <c r="B8" s="4" t="s">
        <v>811</v>
      </c>
      <c r="C8" s="23"/>
      <c r="D8" s="24"/>
    </row>
    <row r="9" spans="1:4" x14ac:dyDescent="0.25">
      <c r="A9" s="26" t="s">
        <v>13</v>
      </c>
      <c r="B9" s="4" t="s">
        <v>14</v>
      </c>
      <c r="C9" s="23"/>
      <c r="D9" s="24"/>
    </row>
    <row r="10" spans="1:4" x14ac:dyDescent="0.25">
      <c r="A10" s="26" t="s">
        <v>15</v>
      </c>
      <c r="B10" s="4" t="s">
        <v>812</v>
      </c>
      <c r="C10" s="23"/>
      <c r="D10" s="24"/>
    </row>
    <row r="11" spans="1:4" x14ac:dyDescent="0.25">
      <c r="A11" s="26" t="s">
        <v>17</v>
      </c>
      <c r="B11" s="4" t="s">
        <v>813</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814</v>
      </c>
      <c r="C14" s="23"/>
      <c r="D14" s="24"/>
    </row>
    <row r="15" spans="1:4" x14ac:dyDescent="0.25">
      <c r="A15" s="26" t="s">
        <v>24</v>
      </c>
      <c r="B15" s="4" t="s">
        <v>192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668</v>
      </c>
      <c r="C18" s="310" t="s">
        <v>669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816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917</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8"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2.150555079274278</v>
      </c>
      <c r="C53" s="1">
        <v>16.05105987414678</v>
      </c>
      <c r="D53" s="1">
        <v>-2.2400000000000002</v>
      </c>
    </row>
    <row r="54" spans="1:4" x14ac:dyDescent="0.25">
      <c r="A54" s="26" t="s">
        <v>69</v>
      </c>
      <c r="B54" s="1">
        <v>-51.134973569793587</v>
      </c>
      <c r="C54" s="1">
        <v>-50.066830967520339</v>
      </c>
      <c r="D54" s="1">
        <v>-69.328166191532404</v>
      </c>
    </row>
    <row r="55" spans="1:4" x14ac:dyDescent="0.25">
      <c r="A55" s="26" t="s">
        <v>70</v>
      </c>
      <c r="B55" s="1">
        <v>1.9849214850089461</v>
      </c>
      <c r="C55" s="1">
        <v>8.8340951279696736</v>
      </c>
      <c r="D55" s="1">
        <v>-1.6</v>
      </c>
    </row>
    <row r="56" spans="1:4" x14ac:dyDescent="0.25">
      <c r="A56" s="26" t="s">
        <v>71</v>
      </c>
      <c r="B56" s="1">
        <v>-5.1680818546945826</v>
      </c>
      <c r="C56" s="1">
        <v>76.134151032338949</v>
      </c>
      <c r="D56" s="1">
        <v>-16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1.4720729907533741</v>
      </c>
      <c r="C59" s="1">
        <v>1.13098816073099</v>
      </c>
      <c r="D59" s="1">
        <v>0.93511017746203995</v>
      </c>
    </row>
    <row r="60" spans="1:4" ht="30" x14ac:dyDescent="0.25">
      <c r="A60" s="14" t="s">
        <v>75</v>
      </c>
      <c r="B60" s="1">
        <v>50.798932696931047</v>
      </c>
      <c r="C60" s="1">
        <v>4.8850575617535306</v>
      </c>
      <c r="D60" s="1">
        <v>2.666305277567266</v>
      </c>
    </row>
    <row r="61" spans="1:4" x14ac:dyDescent="0.25">
      <c r="A61" s="13" t="s">
        <v>76</v>
      </c>
      <c r="B61" s="1"/>
      <c r="C61" s="1"/>
      <c r="D61" s="1"/>
    </row>
    <row r="62" spans="1:4" ht="32.1" customHeight="1" x14ac:dyDescent="0.25">
      <c r="A62" s="26" t="s">
        <v>77</v>
      </c>
      <c r="B62" s="1">
        <v>0.97094575026355312</v>
      </c>
      <c r="C62" s="1">
        <v>0.61859782436526867</v>
      </c>
      <c r="D62" s="1">
        <v>0.6105412203983861</v>
      </c>
    </row>
    <row r="63" spans="1:4" ht="32.1" customHeight="1" x14ac:dyDescent="0.25">
      <c r="A63" s="14" t="s">
        <v>78</v>
      </c>
      <c r="B63" s="1">
        <v>-2.528022973063476</v>
      </c>
      <c r="C63" s="1">
        <v>5.3312104416206054</v>
      </c>
      <c r="D63" s="1">
        <v>6.1094012023859223</v>
      </c>
    </row>
    <row r="64" spans="1:4" ht="32.1" customHeight="1" x14ac:dyDescent="0.25">
      <c r="A64" s="14" t="s">
        <v>79</v>
      </c>
      <c r="B64" s="1">
        <v>-2.8852854366988572</v>
      </c>
      <c r="C64" s="1">
        <v>-2.7956896394538568</v>
      </c>
      <c r="D64" s="1">
        <v>-1.7267952025842099</v>
      </c>
    </row>
    <row r="65" spans="1:4" ht="30" x14ac:dyDescent="0.25">
      <c r="A65" s="14" t="s">
        <v>80</v>
      </c>
      <c r="B65" s="1">
        <v>-16.801197924164221</v>
      </c>
      <c r="C65" s="1">
        <v>-7.3847206448156184</v>
      </c>
      <c r="D65" s="1">
        <v>-13.50561825766189</v>
      </c>
    </row>
    <row r="66" spans="1:4" x14ac:dyDescent="0.25">
      <c r="A66" s="13" t="s">
        <v>81</v>
      </c>
      <c r="B66" s="1"/>
      <c r="C66" s="1"/>
      <c r="D66" s="1"/>
    </row>
    <row r="67" spans="1:4" ht="32.1" customHeight="1" x14ac:dyDescent="0.25">
      <c r="A67" s="26" t="s">
        <v>82</v>
      </c>
      <c r="B67" s="1">
        <v>1.0360068216769971</v>
      </c>
      <c r="C67" s="1">
        <v>1.1524891162718489</v>
      </c>
      <c r="D67" s="1">
        <v>1.015810078574259</v>
      </c>
    </row>
    <row r="68" spans="1:4" ht="30" x14ac:dyDescent="0.25">
      <c r="A68" s="14" t="s">
        <v>83</v>
      </c>
      <c r="B68" s="1">
        <v>4.0323758708787818E-3</v>
      </c>
      <c r="C68" s="1">
        <v>2.924703163177203E-4</v>
      </c>
      <c r="D68" s="1">
        <v>1.481022550639977E-3</v>
      </c>
    </row>
    <row r="69" spans="1:4" ht="32.1" customHeight="1" x14ac:dyDescent="0.25">
      <c r="A69" s="13" t="s">
        <v>84</v>
      </c>
      <c r="B69" s="1"/>
      <c r="C69" s="1"/>
      <c r="D69" s="1"/>
    </row>
    <row r="70" spans="1:4" ht="32.1" customHeight="1" x14ac:dyDescent="0.25">
      <c r="A70" s="14" t="s">
        <v>85</v>
      </c>
      <c r="B70" s="1">
        <v>0.162092242014854</v>
      </c>
      <c r="C70" s="1">
        <v>0.56256501163007566</v>
      </c>
      <c r="D70" s="1">
        <v>0.48855571120909552</v>
      </c>
    </row>
    <row r="71" spans="1:4" s="16" customFormat="1" ht="30" x14ac:dyDescent="0.25">
      <c r="A71" s="14" t="s">
        <v>86</v>
      </c>
      <c r="B71" s="1">
        <v>0.11228772958322129</v>
      </c>
      <c r="C71" s="1">
        <v>0.50503047039517512</v>
      </c>
      <c r="D71" s="1">
        <v>0.43503221189890451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1321767960</v>
      </c>
      <c r="C78" s="2">
        <v>1153541582</v>
      </c>
      <c r="D78" s="2">
        <v>1139999164</v>
      </c>
    </row>
    <row r="79" spans="1:4" x14ac:dyDescent="0.25">
      <c r="A79" s="26" t="s">
        <v>92</v>
      </c>
      <c r="B79" s="2">
        <v>-675885697</v>
      </c>
      <c r="C79" s="2">
        <v>-577541714</v>
      </c>
      <c r="D79" s="2">
        <v>-790340515</v>
      </c>
    </row>
    <row r="80" spans="1:4" x14ac:dyDescent="0.25">
      <c r="A80" s="26" t="s">
        <v>93</v>
      </c>
      <c r="B80" s="2">
        <v>31805433</v>
      </c>
      <c r="C80" s="2">
        <v>185155650</v>
      </c>
      <c r="D80" s="2">
        <v>-28007253</v>
      </c>
    </row>
    <row r="81" spans="1:4" x14ac:dyDescent="0.25">
      <c r="A81" s="26" t="s">
        <v>94</v>
      </c>
      <c r="B81" s="2">
        <v>28425348</v>
      </c>
      <c r="C81" s="2">
        <v>185155650</v>
      </c>
      <c r="D81" s="2">
        <v>0</v>
      </c>
    </row>
    <row r="82" spans="1:4" x14ac:dyDescent="0.25">
      <c r="A82" s="26" t="s">
        <v>95</v>
      </c>
      <c r="B82" s="25">
        <v>0</v>
      </c>
      <c r="C82" s="25">
        <v>0</v>
      </c>
      <c r="D82" s="25">
        <v>33540098</v>
      </c>
    </row>
    <row r="83" spans="1:4" ht="15.95" customHeight="1" x14ac:dyDescent="0.25"/>
    <row r="84" spans="1:4" ht="15.75" x14ac:dyDescent="0.25">
      <c r="A84" s="11" t="s">
        <v>96</v>
      </c>
      <c r="B84" s="12">
        <v>2023</v>
      </c>
      <c r="C84" s="12">
        <v>2024</v>
      </c>
      <c r="D84" s="12">
        <v>2025</v>
      </c>
    </row>
    <row r="85" spans="1:4" x14ac:dyDescent="0.25">
      <c r="A85" s="26" t="s">
        <v>97</v>
      </c>
      <c r="B85" s="2">
        <v>1432064100</v>
      </c>
      <c r="C85" s="2">
        <v>2095920944</v>
      </c>
      <c r="D85" s="2">
        <v>2097934600</v>
      </c>
    </row>
    <row r="86" spans="1:4" x14ac:dyDescent="0.25">
      <c r="A86" s="26" t="s">
        <v>98</v>
      </c>
      <c r="B86" s="2">
        <v>1390456552</v>
      </c>
      <c r="C86" s="2">
        <v>1296532136</v>
      </c>
      <c r="D86" s="2">
        <v>1280875551</v>
      </c>
    </row>
    <row r="87" spans="1:4" x14ac:dyDescent="0.25">
      <c r="A87" s="26" t="s">
        <v>99</v>
      </c>
      <c r="B87" s="2">
        <v>-550017372</v>
      </c>
      <c r="C87" s="2">
        <v>243196578</v>
      </c>
      <c r="D87" s="2">
        <v>209656480</v>
      </c>
    </row>
    <row r="88" spans="1:4" x14ac:dyDescent="0.25">
      <c r="A88" s="26" t="s">
        <v>100</v>
      </c>
      <c r="B88" s="2">
        <v>1432064100</v>
      </c>
      <c r="C88" s="2">
        <v>2095920944</v>
      </c>
      <c r="D88" s="2">
        <v>2097934600</v>
      </c>
    </row>
    <row r="89" spans="1:4" x14ac:dyDescent="0.25">
      <c r="A89" s="26" t="s">
        <v>101</v>
      </c>
      <c r="B89" s="2">
        <v>41607548</v>
      </c>
      <c r="C89" s="2">
        <v>799388808</v>
      </c>
      <c r="D89" s="2">
        <v>817059049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1390456552</v>
      </c>
      <c r="C95" s="2">
        <v>1296532136</v>
      </c>
      <c r="D95" s="2">
        <v>1280875551</v>
      </c>
    </row>
    <row r="96" spans="1:4" x14ac:dyDescent="0.25">
      <c r="A96" s="41" t="s">
        <v>105</v>
      </c>
      <c r="B96" s="2">
        <v>-481912997</v>
      </c>
      <c r="C96" s="2">
        <v>-463761112</v>
      </c>
      <c r="D96" s="2">
        <v>-741764599</v>
      </c>
    </row>
    <row r="97" spans="1:4" x14ac:dyDescent="0.25">
      <c r="A97" s="41" t="s">
        <v>106</v>
      </c>
      <c r="B97" s="33">
        <v>-2.8852854366988572</v>
      </c>
      <c r="C97" s="33">
        <v>-2.7956896394538568</v>
      </c>
      <c r="D97" s="33">
        <v>-1.7267952025842099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1390456552</v>
      </c>
      <c r="C118" s="2">
        <v>1296532136</v>
      </c>
      <c r="D118" s="2">
        <v>1280875551</v>
      </c>
    </row>
    <row r="119" spans="1:4" x14ac:dyDescent="0.25">
      <c r="A119" s="26" t="s">
        <v>108</v>
      </c>
      <c r="B119" s="2">
        <v>2069582816</v>
      </c>
      <c r="C119" s="2">
        <v>1995054658</v>
      </c>
      <c r="D119" s="2">
        <v>1960858501</v>
      </c>
    </row>
    <row r="136" spans="1:4" x14ac:dyDescent="0.25">
      <c r="A136" s="3" t="s">
        <v>109</v>
      </c>
    </row>
    <row r="138" spans="1:4" x14ac:dyDescent="0.25">
      <c r="A138" s="25"/>
      <c r="B138" s="12">
        <v>2023</v>
      </c>
      <c r="C138" s="12">
        <v>2024</v>
      </c>
      <c r="D138" s="12">
        <v>2025</v>
      </c>
    </row>
    <row r="139" spans="1:4" ht="32.1" customHeight="1" x14ac:dyDescent="0.25">
      <c r="A139" s="26" t="s">
        <v>77</v>
      </c>
      <c r="B139" s="1">
        <v>0.97094575026355312</v>
      </c>
      <c r="C139" s="1">
        <v>0.61859782436526867</v>
      </c>
      <c r="D139" s="1">
        <v>0.6105412203983861</v>
      </c>
    </row>
    <row r="140" spans="1:4" ht="30" x14ac:dyDescent="0.25">
      <c r="A140" s="14" t="s">
        <v>78</v>
      </c>
      <c r="B140" s="1">
        <v>-2.528022973063476</v>
      </c>
      <c r="C140" s="1">
        <v>5.3312104416206054</v>
      </c>
      <c r="D140" s="1">
        <v>6.1094012023859223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2.150555079274278</v>
      </c>
      <c r="C161" s="1">
        <v>16.05105987414678</v>
      </c>
      <c r="D161" s="1">
        <v>-2.2400000000000002</v>
      </c>
    </row>
    <row r="162" spans="1:4" x14ac:dyDescent="0.25">
      <c r="A162" s="26" t="s">
        <v>69</v>
      </c>
      <c r="B162" s="1">
        <v>-51.134973569793587</v>
      </c>
      <c r="C162" s="1">
        <v>-50.066830967520339</v>
      </c>
      <c r="D162" s="1">
        <v>-69.328166191532404</v>
      </c>
    </row>
    <row r="163" spans="1:4" x14ac:dyDescent="0.25">
      <c r="A163" s="26" t="s">
        <v>70</v>
      </c>
      <c r="B163" s="1">
        <v>1.9849214850089461</v>
      </c>
      <c r="C163" s="1">
        <v>8.8340951279696736</v>
      </c>
      <c r="D163" s="1">
        <v>-1.6</v>
      </c>
    </row>
    <row r="164" spans="1:4" x14ac:dyDescent="0.25">
      <c r="A164" s="26" t="s">
        <v>71</v>
      </c>
      <c r="B164" s="1">
        <v>-5.1680818546945826</v>
      </c>
      <c r="C164" s="1">
        <v>76.134151032338949</v>
      </c>
      <c r="D164" s="1">
        <v>-16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0.162092242014854</v>
      </c>
      <c r="C185" s="1">
        <v>0.56256501163007566</v>
      </c>
      <c r="D185" s="1">
        <v>0.48855571120909552</v>
      </c>
    </row>
    <row r="186" spans="1:4" ht="30" x14ac:dyDescent="0.25">
      <c r="A186" s="14" t="s">
        <v>86</v>
      </c>
      <c r="B186" s="1">
        <v>0.11228772958322129</v>
      </c>
      <c r="C186" s="1">
        <v>0.50503047039517512</v>
      </c>
      <c r="D186" s="1">
        <v>0.43503221189890451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817</v>
      </c>
      <c r="C210" s="301"/>
      <c r="D210" s="302"/>
    </row>
    <row r="211" spans="1:4" x14ac:dyDescent="0.25">
      <c r="A211" s="253" t="s">
        <v>120</v>
      </c>
      <c r="B211" s="311" t="s">
        <v>560</v>
      </c>
      <c r="C211" s="301"/>
      <c r="D211" s="302"/>
    </row>
    <row r="212" spans="1:4" x14ac:dyDescent="0.25">
      <c r="A212" s="253" t="s">
        <v>122</v>
      </c>
      <c r="B212" s="311" t="s">
        <v>818</v>
      </c>
      <c r="C212" s="301"/>
      <c r="D212" s="302"/>
    </row>
    <row r="213" spans="1:4" x14ac:dyDescent="0.25">
      <c r="A213" s="253" t="s">
        <v>124</v>
      </c>
      <c r="B213" s="303" t="s">
        <v>645</v>
      </c>
      <c r="C213" s="301"/>
      <c r="D213" s="302"/>
    </row>
    <row r="214" spans="1:4" x14ac:dyDescent="0.25">
      <c r="A214" s="253" t="s">
        <v>125</v>
      </c>
      <c r="B214" s="311" t="s">
        <v>819</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700-000000000000}"/>
    <hyperlink ref="B211" r:id="rId2" xr:uid="{00000000-0004-0000-2700-000001000000}"/>
    <hyperlink ref="B212" r:id="rId3" xr:uid="{00000000-0004-0000-2700-000002000000}"/>
    <hyperlink ref="B214" r:id="rId4" xr:uid="{00000000-0004-0000-2700-000003000000}"/>
  </hyperlinks>
  <pageMargins left="0.75" right="0.75" top="1" bottom="1" header="0.5" footer="0.5"/>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218"/>
  <sheetViews>
    <sheetView workbookViewId="0">
      <selection activeCell="M177" sqref="M177"/>
    </sheetView>
  </sheetViews>
  <sheetFormatPr defaultColWidth="8.85546875" defaultRowHeight="15" x14ac:dyDescent="0.25"/>
  <cols>
    <col min="1" max="1" width="41.42578125" customWidth="1"/>
    <col min="2" max="2" width="19.42578125" customWidth="1"/>
    <col min="3" max="3" width="17.7109375" customWidth="1"/>
    <col min="4" max="4" width="15.7109375" customWidth="1"/>
  </cols>
  <sheetData>
    <row r="1" spans="1:4" ht="23.1" customHeight="1" x14ac:dyDescent="0.3">
      <c r="A1" s="298" t="s">
        <v>0</v>
      </c>
      <c r="B1" s="299"/>
      <c r="C1" s="299"/>
      <c r="D1" s="299"/>
    </row>
    <row r="2" spans="1:4" x14ac:dyDescent="0.25">
      <c r="A2" s="26" t="s">
        <v>1</v>
      </c>
      <c r="B2" s="30">
        <v>4528972</v>
      </c>
      <c r="C2" s="8"/>
      <c r="D2" s="9"/>
    </row>
    <row r="3" spans="1:4" x14ac:dyDescent="0.25">
      <c r="A3" s="26" t="s">
        <v>2</v>
      </c>
      <c r="B3" s="34">
        <v>4030992102919</v>
      </c>
      <c r="C3" s="23"/>
      <c r="D3" s="24"/>
    </row>
    <row r="4" spans="1:4" ht="31.35" customHeight="1" x14ac:dyDescent="0.25">
      <c r="A4" s="26" t="s">
        <v>3</v>
      </c>
      <c r="B4" s="324" t="s">
        <v>193</v>
      </c>
      <c r="C4" s="305"/>
      <c r="D4" s="306"/>
    </row>
    <row r="5" spans="1:4" x14ac:dyDescent="0.25">
      <c r="A5" s="26" t="s">
        <v>5</v>
      </c>
      <c r="B5" s="4" t="s">
        <v>808</v>
      </c>
      <c r="C5" s="23" t="s">
        <v>820</v>
      </c>
      <c r="D5" s="24" t="s">
        <v>821</v>
      </c>
    </row>
    <row r="6" spans="1:4" x14ac:dyDescent="0.25">
      <c r="A6" s="26" t="s">
        <v>9</v>
      </c>
      <c r="B6" s="32"/>
      <c r="C6" s="16"/>
      <c r="D6" s="29"/>
    </row>
    <row r="7" spans="1:4" x14ac:dyDescent="0.25">
      <c r="A7" s="26" t="s">
        <v>10</v>
      </c>
      <c r="B7" s="32"/>
      <c r="C7" s="16"/>
      <c r="D7" s="29"/>
    </row>
    <row r="8" spans="1:4" x14ac:dyDescent="0.25">
      <c r="A8" s="26" t="s">
        <v>11</v>
      </c>
      <c r="B8" s="4" t="s">
        <v>822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814</v>
      </c>
      <c r="C14" s="23"/>
      <c r="D14" s="24"/>
    </row>
    <row r="15" spans="1:4" x14ac:dyDescent="0.25">
      <c r="A15" s="26" t="s">
        <v>24</v>
      </c>
      <c r="B15" s="4" t="s">
        <v>192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565</v>
      </c>
      <c r="C21" s="25" t="s">
        <v>823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1151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-12.74</v>
      </c>
      <c r="C53" s="1">
        <v>-6.16</v>
      </c>
      <c r="D53" s="1">
        <v>-20.48</v>
      </c>
    </row>
    <row r="54" spans="1:4" x14ac:dyDescent="0.25">
      <c r="A54" s="26" t="s">
        <v>69</v>
      </c>
      <c r="B54" s="1">
        <v>-21.722802701050661</v>
      </c>
      <c r="C54" s="1">
        <v>-17.91874009215973</v>
      </c>
      <c r="D54" s="1">
        <v>-34.895618130652409</v>
      </c>
    </row>
    <row r="55" spans="1:4" x14ac:dyDescent="0.25">
      <c r="A55" s="26" t="s">
        <v>70</v>
      </c>
      <c r="B55" s="1">
        <v>-11.98</v>
      </c>
      <c r="C55" s="1">
        <v>-5.58</v>
      </c>
      <c r="D55" s="1">
        <v>-23.37</v>
      </c>
    </row>
    <row r="56" spans="1:4" x14ac:dyDescent="0.25">
      <c r="A56" s="26" t="s">
        <v>71</v>
      </c>
      <c r="B56" s="1">
        <v>-22.8</v>
      </c>
      <c r="C56" s="1">
        <v>-12.44</v>
      </c>
      <c r="D56" s="1">
        <v>-73.73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0.99548508906764832</v>
      </c>
      <c r="C59" s="1">
        <v>1.012361161423889</v>
      </c>
      <c r="D59" s="1">
        <v>1.1534335498675139</v>
      </c>
    </row>
    <row r="60" spans="1:4" ht="30" x14ac:dyDescent="0.25">
      <c r="A60" s="14" t="s">
        <v>75</v>
      </c>
      <c r="B60" s="1">
        <v>6.5934893810762842</v>
      </c>
      <c r="C60" s="1">
        <v>2.7977236779197829</v>
      </c>
      <c r="D60" s="1">
        <v>3.0688464509076652</v>
      </c>
    </row>
    <row r="61" spans="1:4" x14ac:dyDescent="0.25">
      <c r="A61" s="13" t="s">
        <v>76</v>
      </c>
      <c r="B61" s="1"/>
      <c r="C61" s="1"/>
      <c r="D61" s="1"/>
    </row>
    <row r="62" spans="1:4" ht="32.1" customHeight="1" x14ac:dyDescent="0.25">
      <c r="A62" s="26" t="s">
        <v>77</v>
      </c>
      <c r="B62" s="1">
        <v>0.39075791731526921</v>
      </c>
      <c r="C62" s="1">
        <v>0.4774638799817516</v>
      </c>
      <c r="D62" s="1">
        <v>0.6007673964294159</v>
      </c>
    </row>
    <row r="63" spans="1:4" ht="32.1" customHeight="1" x14ac:dyDescent="0.25">
      <c r="A63" s="14" t="s">
        <v>78</v>
      </c>
      <c r="B63" s="1">
        <v>0.7438172012768558</v>
      </c>
      <c r="C63" s="1">
        <v>1.0638197958418101</v>
      </c>
      <c r="D63" s="1">
        <v>1.895812261121282</v>
      </c>
    </row>
    <row r="64" spans="1:4" ht="32.1" customHeight="1" x14ac:dyDescent="0.25">
      <c r="A64" s="14" t="s">
        <v>79</v>
      </c>
      <c r="B64" s="1">
        <v>-3.238589846862471</v>
      </c>
      <c r="C64" s="1">
        <v>-5.330551643075176</v>
      </c>
      <c r="D64" s="1">
        <v>-1.881528868977224</v>
      </c>
    </row>
    <row r="65" spans="1:4" ht="30" x14ac:dyDescent="0.25">
      <c r="A65" s="14" t="s">
        <v>80</v>
      </c>
      <c r="B65" s="1">
        <v>-32.907640497302538</v>
      </c>
      <c r="C65" s="1">
        <v>-17.50129375474685</v>
      </c>
      <c r="D65" s="1">
        <v>-25.13640336569102</v>
      </c>
    </row>
    <row r="66" spans="1:4" x14ac:dyDescent="0.25">
      <c r="A66" s="13" t="s">
        <v>81</v>
      </c>
      <c r="B66" s="1"/>
      <c r="C66" s="1"/>
      <c r="D66" s="1"/>
    </row>
    <row r="67" spans="1:4" ht="32.1" customHeight="1" x14ac:dyDescent="0.25">
      <c r="A67" s="26" t="s">
        <v>82</v>
      </c>
      <c r="B67" s="1">
        <v>0.88812298883688323</v>
      </c>
      <c r="C67" s="1">
        <v>0.92873553939969156</v>
      </c>
      <c r="D67" s="1">
        <v>0.83452076025002908</v>
      </c>
    </row>
    <row r="68" spans="1:4" ht="30" x14ac:dyDescent="0.25">
      <c r="A68" s="14" t="s">
        <v>83</v>
      </c>
      <c r="B68" s="1">
        <v>2.3240149020404681</v>
      </c>
      <c r="C68" s="1">
        <v>3.1895679342357131</v>
      </c>
      <c r="D68" s="1">
        <v>2.1578199203774608</v>
      </c>
    </row>
    <row r="69" spans="1:4" ht="32.1" customHeight="1" x14ac:dyDescent="0.25">
      <c r="A69" s="13" t="s">
        <v>84</v>
      </c>
      <c r="B69" s="1"/>
      <c r="C69" s="1"/>
      <c r="D69" s="1"/>
    </row>
    <row r="70" spans="1:4" ht="32.1" customHeight="1" x14ac:dyDescent="0.25">
      <c r="A70" s="14" t="s">
        <v>85</v>
      </c>
      <c r="B70" s="1">
        <v>1.450157763970777</v>
      </c>
      <c r="C70" s="1">
        <v>1.144519492402635</v>
      </c>
      <c r="D70" s="1">
        <v>0.69343133653933786</v>
      </c>
    </row>
    <row r="71" spans="1:4" s="16" customFormat="1" ht="30" x14ac:dyDescent="0.25">
      <c r="A71" s="14" t="s">
        <v>86</v>
      </c>
      <c r="B71" s="1">
        <v>1.372838164691059</v>
      </c>
      <c r="C71" s="1">
        <v>1.086704385869506</v>
      </c>
      <c r="D71" s="1">
        <v>0.64561072352463711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1207664870</v>
      </c>
      <c r="C78" s="2">
        <v>1211787173</v>
      </c>
      <c r="D78" s="2">
        <v>1243372444</v>
      </c>
    </row>
    <row r="79" spans="1:4" x14ac:dyDescent="0.25">
      <c r="A79" s="26" t="s">
        <v>92</v>
      </c>
      <c r="B79" s="2">
        <v>-262338657</v>
      </c>
      <c r="C79" s="2">
        <v>-217136994</v>
      </c>
      <c r="D79" s="2">
        <v>-433882500</v>
      </c>
    </row>
    <row r="80" spans="1:4" x14ac:dyDescent="0.25">
      <c r="A80" s="26" t="s">
        <v>93</v>
      </c>
      <c r="B80" s="2">
        <v>-153890611</v>
      </c>
      <c r="C80" s="2">
        <v>-74665591</v>
      </c>
      <c r="D80" s="2">
        <v>-254681387</v>
      </c>
    </row>
    <row r="81" spans="1:4" x14ac:dyDescent="0.25">
      <c r="A81" s="26" t="s">
        <v>94</v>
      </c>
      <c r="B81" s="2">
        <v>0</v>
      </c>
      <c r="C81" s="2">
        <v>0</v>
      </c>
      <c r="D81" s="2">
        <v>0</v>
      </c>
    </row>
    <row r="82" spans="1:4" x14ac:dyDescent="0.25">
      <c r="A82" s="26" t="s">
        <v>95</v>
      </c>
      <c r="B82" s="25">
        <v>153890611</v>
      </c>
      <c r="C82" s="25">
        <v>74665591</v>
      </c>
      <c r="D82" s="25">
        <v>254681387</v>
      </c>
    </row>
    <row r="83" spans="1:4" ht="15.95" customHeight="1" x14ac:dyDescent="0.25"/>
    <row r="84" spans="1:4" ht="15.75" x14ac:dyDescent="0.25">
      <c r="A84" s="11" t="s">
        <v>96</v>
      </c>
      <c r="B84" s="12">
        <v>2023</v>
      </c>
      <c r="C84" s="12">
        <v>2024</v>
      </c>
      <c r="D84" s="12">
        <v>2025</v>
      </c>
    </row>
    <row r="85" spans="1:4" x14ac:dyDescent="0.25">
      <c r="A85" s="26" t="s">
        <v>97</v>
      </c>
      <c r="B85" s="2">
        <v>1284741027</v>
      </c>
      <c r="C85" s="2">
        <v>1337036077</v>
      </c>
      <c r="D85" s="2">
        <v>1089985525</v>
      </c>
    </row>
    <row r="86" spans="1:4" x14ac:dyDescent="0.25">
      <c r="A86" s="26" t="s">
        <v>98</v>
      </c>
      <c r="B86" s="2">
        <v>502022728</v>
      </c>
      <c r="C86" s="2">
        <v>638386433</v>
      </c>
      <c r="D86" s="2">
        <v>654827766</v>
      </c>
    </row>
    <row r="87" spans="1:4" x14ac:dyDescent="0.25">
      <c r="A87" s="26" t="s">
        <v>99</v>
      </c>
      <c r="B87" s="2">
        <v>674927559</v>
      </c>
      <c r="C87" s="2">
        <v>600088883</v>
      </c>
      <c r="D87" s="2">
        <v>345407496</v>
      </c>
    </row>
    <row r="88" spans="1:4" x14ac:dyDescent="0.25">
      <c r="A88" s="26" t="s">
        <v>100</v>
      </c>
      <c r="B88" s="2">
        <v>1284741027</v>
      </c>
      <c r="C88" s="2">
        <v>1337036077</v>
      </c>
      <c r="D88" s="2">
        <v>1089985525</v>
      </c>
    </row>
    <row r="89" spans="1:4" x14ac:dyDescent="0.25">
      <c r="A89" s="26" t="s">
        <v>101</v>
      </c>
      <c r="B89" s="2">
        <v>782718299</v>
      </c>
      <c r="C89" s="2">
        <v>698649644</v>
      </c>
      <c r="D89" s="2">
        <v>435157759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502022728</v>
      </c>
      <c r="C95" s="2">
        <v>638386433</v>
      </c>
      <c r="D95" s="2">
        <v>654827766</v>
      </c>
    </row>
    <row r="96" spans="1:4" x14ac:dyDescent="0.25">
      <c r="A96" s="41" t="s">
        <v>105</v>
      </c>
      <c r="B96" s="2">
        <v>-155012753</v>
      </c>
      <c r="C96" s="2">
        <v>-119759919</v>
      </c>
      <c r="D96" s="2">
        <v>-348029614</v>
      </c>
    </row>
    <row r="97" spans="1:4" x14ac:dyDescent="0.25">
      <c r="A97" s="41" t="s">
        <v>106</v>
      </c>
      <c r="B97" s="33">
        <v>-3.238589846862471</v>
      </c>
      <c r="C97" s="33">
        <v>-5.330551643075176</v>
      </c>
      <c r="D97" s="33">
        <v>-1.881528868977224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502022728</v>
      </c>
      <c r="C118" s="2">
        <v>638386433</v>
      </c>
      <c r="D118" s="2">
        <v>654827766</v>
      </c>
    </row>
    <row r="119" spans="1:4" x14ac:dyDescent="0.25">
      <c r="A119" s="26" t="s">
        <v>108</v>
      </c>
      <c r="B119" s="2">
        <v>1305543926</v>
      </c>
      <c r="C119" s="2">
        <v>1327092657</v>
      </c>
      <c r="D119" s="2">
        <v>1399704071</v>
      </c>
    </row>
    <row r="136" spans="1:4" x14ac:dyDescent="0.25">
      <c r="A136" s="3" t="s">
        <v>109</v>
      </c>
    </row>
    <row r="138" spans="1:4" x14ac:dyDescent="0.25">
      <c r="A138" s="25"/>
      <c r="B138" s="12">
        <v>2023</v>
      </c>
      <c r="C138" s="12">
        <v>2024</v>
      </c>
      <c r="D138" s="12">
        <v>2025</v>
      </c>
    </row>
    <row r="139" spans="1:4" ht="32.1" customHeight="1" x14ac:dyDescent="0.25">
      <c r="A139" s="26" t="s">
        <v>77</v>
      </c>
      <c r="B139" s="1">
        <v>0.39075791731526921</v>
      </c>
      <c r="C139" s="1">
        <v>0.4774638799817516</v>
      </c>
      <c r="D139" s="1">
        <v>0.6007673964294159</v>
      </c>
    </row>
    <row r="140" spans="1:4" ht="30" x14ac:dyDescent="0.25">
      <c r="A140" s="14" t="s">
        <v>78</v>
      </c>
      <c r="B140" s="1">
        <v>0.7438172012768558</v>
      </c>
      <c r="C140" s="1">
        <v>1.0638197958418101</v>
      </c>
      <c r="D140" s="1">
        <v>1.895812261121282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-12.74</v>
      </c>
      <c r="C161" s="1">
        <v>-6.16</v>
      </c>
      <c r="D161" s="1">
        <v>-20.48</v>
      </c>
    </row>
    <row r="162" spans="1:4" x14ac:dyDescent="0.25">
      <c r="A162" s="26" t="s">
        <v>69</v>
      </c>
      <c r="B162" s="1">
        <v>-21.722802701050661</v>
      </c>
      <c r="C162" s="1">
        <v>-17.91874009215973</v>
      </c>
      <c r="D162" s="1">
        <v>-34.895618130652409</v>
      </c>
    </row>
    <row r="163" spans="1:4" x14ac:dyDescent="0.25">
      <c r="A163" s="26" t="s">
        <v>70</v>
      </c>
      <c r="B163" s="1">
        <v>-11.98</v>
      </c>
      <c r="C163" s="1">
        <v>-5.58</v>
      </c>
      <c r="D163" s="1">
        <v>-23.37</v>
      </c>
    </row>
    <row r="164" spans="1:4" x14ac:dyDescent="0.25">
      <c r="A164" s="26" t="s">
        <v>71</v>
      </c>
      <c r="B164" s="1">
        <v>-22.8</v>
      </c>
      <c r="C164" s="1">
        <v>-12.44</v>
      </c>
      <c r="D164" s="1">
        <v>-73.73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1.450157763970777</v>
      </c>
      <c r="C185" s="1">
        <v>1.144519492402635</v>
      </c>
      <c r="D185" s="1">
        <v>0.69343133653933786</v>
      </c>
    </row>
    <row r="186" spans="1:4" ht="30" x14ac:dyDescent="0.25">
      <c r="A186" s="14" t="s">
        <v>86</v>
      </c>
      <c r="B186" s="1">
        <v>1.372838164691059</v>
      </c>
      <c r="C186" s="1">
        <v>1.086704385869506</v>
      </c>
      <c r="D186" s="1">
        <v>0.64561072352463711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824</v>
      </c>
      <c r="C210" s="301"/>
      <c r="D210" s="302"/>
    </row>
    <row r="211" spans="1:4" x14ac:dyDescent="0.25">
      <c r="A211" s="253" t="s">
        <v>120</v>
      </c>
      <c r="B211" s="311" t="s">
        <v>560</v>
      </c>
      <c r="C211" s="301"/>
      <c r="D211" s="302"/>
    </row>
    <row r="212" spans="1:4" x14ac:dyDescent="0.25">
      <c r="A212" s="253" t="s">
        <v>122</v>
      </c>
      <c r="B212" s="311" t="s">
        <v>825</v>
      </c>
      <c r="C212" s="301"/>
      <c r="D212" s="302"/>
    </row>
    <row r="213" spans="1:4" x14ac:dyDescent="0.25">
      <c r="A213" s="253" t="s">
        <v>124</v>
      </c>
      <c r="B213" s="303" t="s">
        <v>645</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800-000000000000}"/>
    <hyperlink ref="B211" r:id="rId2" xr:uid="{00000000-0004-0000-2800-000001000000}"/>
    <hyperlink ref="B212" r:id="rId3" xr:uid="{00000000-0004-0000-2800-000002000000}"/>
  </hyperlinks>
  <pageMargins left="0.75" right="0.75" top="1" bottom="1" header="0.5" footer="0.5"/>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218"/>
  <sheetViews>
    <sheetView topLeftCell="A206"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26.28515625" customWidth="1"/>
  </cols>
  <sheetData>
    <row r="1" spans="1:7" ht="23.1" customHeight="1" x14ac:dyDescent="0.3">
      <c r="A1" s="298" t="s">
        <v>0</v>
      </c>
      <c r="B1" s="299"/>
      <c r="C1" s="299"/>
      <c r="D1" s="299"/>
    </row>
    <row r="2" spans="1:7" x14ac:dyDescent="0.25">
      <c r="A2" s="26" t="s">
        <v>1</v>
      </c>
      <c r="B2" s="30">
        <v>6268153</v>
      </c>
      <c r="C2" s="8"/>
      <c r="D2" s="9"/>
    </row>
    <row r="3" spans="1:7" x14ac:dyDescent="0.25">
      <c r="A3" s="26" t="s">
        <v>2</v>
      </c>
      <c r="B3" s="34">
        <v>4030007001674</v>
      </c>
      <c r="C3" s="23"/>
      <c r="D3" s="24"/>
    </row>
    <row r="4" spans="1:7" ht="31.35" customHeight="1" x14ac:dyDescent="0.25">
      <c r="A4" s="26" t="s">
        <v>3</v>
      </c>
      <c r="B4" s="324" t="s">
        <v>194</v>
      </c>
      <c r="C4" s="305"/>
      <c r="D4" s="306"/>
      <c r="G4" s="81"/>
    </row>
    <row r="5" spans="1:7" x14ac:dyDescent="0.25">
      <c r="A5" s="26" t="s">
        <v>5</v>
      </c>
      <c r="B5" s="4" t="s">
        <v>826</v>
      </c>
      <c r="C5" s="23" t="s">
        <v>8</v>
      </c>
      <c r="D5" s="24" t="s">
        <v>827</v>
      </c>
      <c r="G5" s="81"/>
    </row>
    <row r="6" spans="1:7" x14ac:dyDescent="0.25">
      <c r="A6" s="26" t="s">
        <v>9</v>
      </c>
      <c r="B6" s="32"/>
      <c r="C6" s="16"/>
      <c r="D6" s="29"/>
      <c r="G6" s="81"/>
    </row>
    <row r="7" spans="1:7" x14ac:dyDescent="0.25">
      <c r="A7" s="26" t="s">
        <v>10</v>
      </c>
      <c r="B7" s="67">
        <v>39350.356944444437</v>
      </c>
      <c r="C7" s="16"/>
      <c r="D7" s="29"/>
      <c r="G7" s="81"/>
    </row>
    <row r="8" spans="1:7" x14ac:dyDescent="0.25">
      <c r="A8" s="26" t="s">
        <v>11</v>
      </c>
      <c r="B8" s="4" t="s">
        <v>828</v>
      </c>
      <c r="C8" s="23"/>
      <c r="D8" s="24"/>
      <c r="G8" s="81"/>
    </row>
    <row r="9" spans="1:7" x14ac:dyDescent="0.25">
      <c r="A9" s="26" t="s">
        <v>13</v>
      </c>
      <c r="B9" s="4" t="s">
        <v>14</v>
      </c>
      <c r="C9" s="23"/>
      <c r="D9" s="24"/>
      <c r="G9" s="81"/>
    </row>
    <row r="10" spans="1:7" x14ac:dyDescent="0.25">
      <c r="A10" s="26" t="s">
        <v>15</v>
      </c>
      <c r="B10" s="4" t="s">
        <v>529</v>
      </c>
      <c r="C10" s="23"/>
      <c r="D10" s="24"/>
      <c r="G10" s="81"/>
    </row>
    <row r="11" spans="1:7" x14ac:dyDescent="0.25">
      <c r="A11" s="26" t="s">
        <v>17</v>
      </c>
      <c r="B11" s="4" t="s">
        <v>530</v>
      </c>
      <c r="C11" s="23"/>
      <c r="D11" s="24"/>
      <c r="G11" s="81"/>
    </row>
    <row r="12" spans="1:7" x14ac:dyDescent="0.25">
      <c r="A12" s="26" t="s">
        <v>19</v>
      </c>
      <c r="B12" s="47">
        <v>2500</v>
      </c>
      <c r="C12" s="16"/>
      <c r="D12" s="29"/>
      <c r="G12" s="81"/>
    </row>
    <row r="13" spans="1:7" x14ac:dyDescent="0.25">
      <c r="A13" s="26" t="s">
        <v>20</v>
      </c>
      <c r="B13" s="4" t="s">
        <v>21</v>
      </c>
      <c r="C13" s="23"/>
      <c r="D13" s="24"/>
      <c r="G13" s="81"/>
    </row>
    <row r="14" spans="1:7" x14ac:dyDescent="0.25">
      <c r="A14" s="26" t="s">
        <v>22</v>
      </c>
      <c r="B14" s="4" t="s">
        <v>829</v>
      </c>
      <c r="C14" s="23"/>
      <c r="D14" s="24"/>
      <c r="G14" s="81"/>
    </row>
    <row r="15" spans="1:7" x14ac:dyDescent="0.25">
      <c r="A15" s="26" t="s">
        <v>24</v>
      </c>
      <c r="B15" s="4" t="s">
        <v>830</v>
      </c>
      <c r="C15" s="23"/>
      <c r="D15" s="24"/>
      <c r="G15" s="16"/>
    </row>
    <row r="16" spans="1:7" x14ac:dyDescent="0.25">
      <c r="A16" s="26" t="s">
        <v>26</v>
      </c>
      <c r="B16" s="47">
        <v>2500</v>
      </c>
      <c r="C16" s="16"/>
      <c r="D16" s="29"/>
    </row>
    <row r="17" spans="1:4" x14ac:dyDescent="0.25">
      <c r="A17" s="26" t="s">
        <v>27</v>
      </c>
      <c r="B17" s="4" t="s">
        <v>21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833</v>
      </c>
      <c r="C21" s="25" t="s">
        <v>834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89.715687283207018</v>
      </c>
      <c r="C53" s="1">
        <v>11.375318504322919</v>
      </c>
      <c r="D53" s="1">
        <v>9.2442661343678925</v>
      </c>
    </row>
    <row r="54" spans="1:4" x14ac:dyDescent="0.25">
      <c r="A54" s="26" t="s">
        <v>69</v>
      </c>
      <c r="B54" s="1">
        <v>-431.70724301020249</v>
      </c>
      <c r="C54" s="1">
        <v>-654.00717858169321</v>
      </c>
      <c r="D54" s="1">
        <v>-272.22974369591839</v>
      </c>
    </row>
    <row r="55" spans="1:4" x14ac:dyDescent="0.25">
      <c r="A55" s="26" t="s">
        <v>70</v>
      </c>
      <c r="B55" s="1">
        <v>29.048213649140401</v>
      </c>
      <c r="C55" s="1">
        <v>2.457519952564013</v>
      </c>
      <c r="D55" s="1">
        <v>4.2623700089693983</v>
      </c>
    </row>
    <row r="56" spans="1:4" x14ac:dyDescent="0.25">
      <c r="A56" s="26" t="s">
        <v>71</v>
      </c>
      <c r="B56" s="1">
        <v>35.267625579615562</v>
      </c>
      <c r="C56" s="1">
        <v>3.525125010262141</v>
      </c>
      <c r="D56" s="1">
        <v>5.3335866612673346</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1.1113139631627711</v>
      </c>
      <c r="C59" s="1">
        <v>0.80533620379165927</v>
      </c>
      <c r="D59" s="1">
        <v>0.94047655239376615</v>
      </c>
    </row>
    <row r="60" spans="1:4" ht="30" x14ac:dyDescent="0.25">
      <c r="A60" s="14" t="s">
        <v>75</v>
      </c>
      <c r="B60" s="1">
        <v>4.860031942513106</v>
      </c>
      <c r="C60" s="1">
        <v>1.7171952356054869</v>
      </c>
      <c r="D60" s="1">
        <v>4.6122079810184706</v>
      </c>
    </row>
    <row r="61" spans="1:4" x14ac:dyDescent="0.25">
      <c r="A61" s="13" t="s">
        <v>76</v>
      </c>
      <c r="B61" s="1"/>
      <c r="C61" s="1"/>
      <c r="D61" s="1"/>
    </row>
    <row r="62" spans="1:4" ht="32.1" customHeight="1" x14ac:dyDescent="0.25">
      <c r="A62" s="26" t="s">
        <v>77</v>
      </c>
      <c r="B62" s="1">
        <v>0.17634904046588101</v>
      </c>
      <c r="C62" s="1">
        <v>0.30285594258080989</v>
      </c>
      <c r="D62" s="1">
        <v>0.2008435824390262</v>
      </c>
    </row>
    <row r="63" spans="1:4" ht="32.1" customHeight="1" x14ac:dyDescent="0.25">
      <c r="A63" s="14" t="s">
        <v>78</v>
      </c>
      <c r="B63" s="1">
        <v>0.21410651978798059</v>
      </c>
      <c r="C63" s="1">
        <v>0.43442375984954251</v>
      </c>
      <c r="D63" s="1">
        <v>0.25131948893309403</v>
      </c>
    </row>
    <row r="64" spans="1:4" ht="32.1" customHeight="1" x14ac:dyDescent="0.25">
      <c r="A64" s="14" t="s">
        <v>79</v>
      </c>
      <c r="B64" s="1">
        <v>-0.13148513305159751</v>
      </c>
      <c r="C64" s="1">
        <v>-0.2224260157133798</v>
      </c>
      <c r="D64" s="1">
        <v>-0.16798006883361649</v>
      </c>
    </row>
    <row r="65" spans="1:4" ht="30" x14ac:dyDescent="0.25">
      <c r="A65" s="14" t="s">
        <v>80</v>
      </c>
      <c r="B65" s="1">
        <v>-3494.7863816818381</v>
      </c>
      <c r="C65" s="1">
        <v>-1070.0723687473339</v>
      </c>
      <c r="D65" s="1">
        <v>-809.3085296776693</v>
      </c>
    </row>
    <row r="66" spans="1:4" x14ac:dyDescent="0.25">
      <c r="A66" s="13" t="s">
        <v>81</v>
      </c>
      <c r="B66" s="1"/>
      <c r="C66" s="1"/>
      <c r="D66" s="1"/>
    </row>
    <row r="67" spans="1:4" ht="32.1" customHeight="1" x14ac:dyDescent="0.25">
      <c r="A67" s="26" t="s">
        <v>82</v>
      </c>
      <c r="B67" s="1">
        <v>0.56150626858049923</v>
      </c>
      <c r="C67" s="1">
        <v>0.44904560889479961</v>
      </c>
      <c r="D67" s="1">
        <v>0.57330745473952005</v>
      </c>
    </row>
    <row r="68" spans="1:4" ht="30" x14ac:dyDescent="0.25">
      <c r="A68" s="14" t="s">
        <v>83</v>
      </c>
      <c r="B68" s="1">
        <v>2697.4205397601959</v>
      </c>
      <c r="C68" s="1">
        <v>701.90424234008151</v>
      </c>
      <c r="D68" s="1">
        <v>504.5915699551652</v>
      </c>
    </row>
    <row r="69" spans="1:4" ht="32.1" customHeight="1" x14ac:dyDescent="0.25">
      <c r="A69" s="13" t="s">
        <v>84</v>
      </c>
      <c r="B69" s="1"/>
      <c r="C69" s="1"/>
      <c r="D69" s="1"/>
    </row>
    <row r="70" spans="1:4" ht="32.1" customHeight="1" x14ac:dyDescent="0.25">
      <c r="A70" s="14" t="s">
        <v>85</v>
      </c>
      <c r="B70" s="1">
        <v>2.4836024072267371</v>
      </c>
      <c r="C70" s="1">
        <v>1.3350267529069959</v>
      </c>
      <c r="D70" s="1">
        <v>1.339652111816968</v>
      </c>
    </row>
    <row r="71" spans="1:4" s="16" customFormat="1" ht="30" x14ac:dyDescent="0.25">
      <c r="A71" s="14" t="s">
        <v>86</v>
      </c>
      <c r="B71" s="1">
        <v>1.689438046671691</v>
      </c>
      <c r="C71" s="1">
        <v>0.93185550593369304</v>
      </c>
      <c r="D71" s="1">
        <v>0.81004247727138989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20187173</v>
      </c>
      <c r="C78" s="2">
        <v>16495459</v>
      </c>
      <c r="D78" s="2">
        <v>32225511</v>
      </c>
    </row>
    <row r="79" spans="1:4" x14ac:dyDescent="0.25">
      <c r="A79" s="26" t="s">
        <v>92</v>
      </c>
      <c r="B79" s="2">
        <v>-87149488</v>
      </c>
      <c r="C79" s="2">
        <v>-107881486</v>
      </c>
      <c r="D79" s="2">
        <v>-87727426</v>
      </c>
    </row>
    <row r="80" spans="1:4" x14ac:dyDescent="0.25">
      <c r="A80" s="26" t="s">
        <v>93</v>
      </c>
      <c r="B80" s="2">
        <v>20174186</v>
      </c>
      <c r="C80" s="2">
        <v>2137039</v>
      </c>
      <c r="D80" s="2">
        <v>3405295</v>
      </c>
    </row>
    <row r="81" spans="1:4" x14ac:dyDescent="0.25">
      <c r="A81" s="26" t="s">
        <v>94</v>
      </c>
      <c r="B81" s="2">
        <v>18111061</v>
      </c>
      <c r="C81" s="2">
        <v>1876411</v>
      </c>
      <c r="D81" s="2">
        <v>2979012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62348278</v>
      </c>
      <c r="C85" s="2">
        <v>76353846</v>
      </c>
      <c r="D85" s="2">
        <v>69890976</v>
      </c>
    </row>
    <row r="86" spans="1:4" x14ac:dyDescent="0.25">
      <c r="A86" s="26" t="s">
        <v>98</v>
      </c>
      <c r="B86" s="2">
        <v>10995059</v>
      </c>
      <c r="C86" s="2">
        <v>23124216</v>
      </c>
      <c r="D86" s="2">
        <v>14037154</v>
      </c>
    </row>
    <row r="87" spans="1:4" x14ac:dyDescent="0.25">
      <c r="A87" s="26" t="s">
        <v>99</v>
      </c>
      <c r="B87" s="2">
        <v>51353219</v>
      </c>
      <c r="C87" s="2">
        <v>53229630</v>
      </c>
      <c r="D87" s="2">
        <v>55853822</v>
      </c>
    </row>
    <row r="88" spans="1:4" x14ac:dyDescent="0.25">
      <c r="A88" s="26" t="s">
        <v>100</v>
      </c>
      <c r="B88" s="2">
        <v>62348278</v>
      </c>
      <c r="C88" s="2">
        <v>76353846</v>
      </c>
      <c r="D88" s="2">
        <v>69890976</v>
      </c>
    </row>
    <row r="89" spans="1:4" x14ac:dyDescent="0.25">
      <c r="A89" s="26" t="s">
        <v>101</v>
      </c>
      <c r="B89" s="2">
        <v>51353219</v>
      </c>
      <c r="C89" s="2">
        <v>53229630</v>
      </c>
      <c r="D89" s="2">
        <v>55853822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10995059</v>
      </c>
      <c r="C95" s="2">
        <v>23124216</v>
      </c>
      <c r="D95" s="2">
        <v>14037154</v>
      </c>
    </row>
    <row r="96" spans="1:4" x14ac:dyDescent="0.25">
      <c r="A96" s="41" t="s">
        <v>105</v>
      </c>
      <c r="B96" s="2">
        <v>-83622070</v>
      </c>
      <c r="C96" s="2">
        <v>-103963630</v>
      </c>
      <c r="D96" s="2">
        <v>-83564402</v>
      </c>
    </row>
    <row r="97" spans="1:4" x14ac:dyDescent="0.25">
      <c r="A97" s="41" t="s">
        <v>106</v>
      </c>
      <c r="B97" s="33">
        <v>-0.13148513305159751</v>
      </c>
      <c r="C97" s="33">
        <v>-0.2224260157133798</v>
      </c>
      <c r="D97" s="33">
        <v>-0.16798006883361649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10995059</v>
      </c>
      <c r="C118" s="2">
        <v>23124216</v>
      </c>
      <c r="D118" s="2">
        <v>14037154</v>
      </c>
    </row>
    <row r="119" spans="1:4" x14ac:dyDescent="0.25">
      <c r="A119" s="26" t="s">
        <v>108</v>
      </c>
      <c r="B119" s="2">
        <v>60270208</v>
      </c>
      <c r="C119" s="2">
        <v>55850921</v>
      </c>
      <c r="D119" s="2">
        <v>68769913</v>
      </c>
    </row>
    <row r="136" spans="1:4" x14ac:dyDescent="0.25">
      <c r="A136" s="3" t="s">
        <v>109</v>
      </c>
    </row>
    <row r="138" spans="1:4" x14ac:dyDescent="0.25">
      <c r="A138" s="25"/>
      <c r="B138" s="12">
        <v>2023</v>
      </c>
      <c r="C138" s="12">
        <v>2024</v>
      </c>
      <c r="D138" s="12">
        <v>2025</v>
      </c>
    </row>
    <row r="139" spans="1:4" ht="32.1" customHeight="1" x14ac:dyDescent="0.25">
      <c r="A139" s="26" t="s">
        <v>77</v>
      </c>
      <c r="B139" s="1">
        <v>0.17634904046588101</v>
      </c>
      <c r="C139" s="1">
        <v>0.30285594258080989</v>
      </c>
      <c r="D139" s="1">
        <v>0.2008435824390262</v>
      </c>
    </row>
    <row r="140" spans="1:4" ht="30" x14ac:dyDescent="0.25">
      <c r="A140" s="14" t="s">
        <v>78</v>
      </c>
      <c r="B140" s="1">
        <v>0.21410651978798059</v>
      </c>
      <c r="C140" s="1">
        <v>0.43442375984954251</v>
      </c>
      <c r="D140" s="1">
        <v>0.25131948893309403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89.715687283207018</v>
      </c>
      <c r="C161" s="1">
        <v>11.375318504322919</v>
      </c>
      <c r="D161" s="1">
        <v>9.2442661343678925</v>
      </c>
    </row>
    <row r="162" spans="1:4" x14ac:dyDescent="0.25">
      <c r="A162" s="26" t="s">
        <v>69</v>
      </c>
      <c r="B162" s="1">
        <v>-431.70724301020249</v>
      </c>
      <c r="C162" s="1">
        <v>-654.00717858169321</v>
      </c>
      <c r="D162" s="1">
        <v>-272.22974369591839</v>
      </c>
    </row>
    <row r="163" spans="1:4" x14ac:dyDescent="0.25">
      <c r="A163" s="26" t="s">
        <v>70</v>
      </c>
      <c r="B163" s="1">
        <v>29.048213649140401</v>
      </c>
      <c r="C163" s="1">
        <v>2.457519952564013</v>
      </c>
      <c r="D163" s="1">
        <v>4.2623700089693983</v>
      </c>
    </row>
    <row r="164" spans="1:4" x14ac:dyDescent="0.25">
      <c r="A164" s="26" t="s">
        <v>71</v>
      </c>
      <c r="B164" s="1">
        <v>35.267625579615562</v>
      </c>
      <c r="C164" s="1">
        <v>3.525125010262141</v>
      </c>
      <c r="D164" s="1">
        <v>5.3335866612673346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2.4836024072267371</v>
      </c>
      <c r="C185" s="1">
        <v>1.3350267529069959</v>
      </c>
      <c r="D185" s="1">
        <v>1.339652111816968</v>
      </c>
    </row>
    <row r="186" spans="1:4" ht="30" x14ac:dyDescent="0.25">
      <c r="A186" s="14" t="s">
        <v>86</v>
      </c>
      <c r="B186" s="1">
        <v>1.689438046671691</v>
      </c>
      <c r="C186" s="1">
        <v>0.93185550593369304</v>
      </c>
      <c r="D186" s="1">
        <v>0.81004247727138989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835</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836</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836</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900-000000000000}"/>
    <hyperlink ref="B214" r:id="rId2" xr:uid="{00000000-0004-0000-2900-000001000000}"/>
    <hyperlink ref="B217" r:id="rId3" xr:uid="{00000000-0004-0000-2900-000002000000}"/>
  </hyperlinks>
  <pageMargins left="0.75" right="0.75" top="1" bottom="1" header="0.5" footer="0.5"/>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18"/>
  <sheetViews>
    <sheetView topLeftCell="A180"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7345178</v>
      </c>
      <c r="C2" s="8"/>
      <c r="D2" s="9"/>
    </row>
    <row r="3" spans="1:4" x14ac:dyDescent="0.25">
      <c r="A3" s="26" t="s">
        <v>2</v>
      </c>
      <c r="B3" s="34">
        <v>4043019526459</v>
      </c>
      <c r="C3" s="23"/>
      <c r="D3" s="24"/>
    </row>
    <row r="4" spans="1:4" ht="59.45" customHeight="1" x14ac:dyDescent="0.25">
      <c r="A4" s="26" t="s">
        <v>3</v>
      </c>
      <c r="B4" s="324" t="s">
        <v>196</v>
      </c>
      <c r="C4" s="305"/>
      <c r="D4" s="306"/>
    </row>
    <row r="5" spans="1:4" x14ac:dyDescent="0.25">
      <c r="A5" s="26" t="s">
        <v>5</v>
      </c>
      <c r="B5" s="4" t="s">
        <v>808</v>
      </c>
      <c r="C5" s="23" t="s">
        <v>837</v>
      </c>
      <c r="D5" s="24" t="s">
        <v>821</v>
      </c>
    </row>
    <row r="6" spans="1:4" x14ac:dyDescent="0.25">
      <c r="A6" s="26" t="s">
        <v>9</v>
      </c>
      <c r="B6" s="32"/>
      <c r="C6" s="16"/>
      <c r="D6" s="29"/>
    </row>
    <row r="7" spans="1:4" x14ac:dyDescent="0.25">
      <c r="A7" s="26" t="s">
        <v>10</v>
      </c>
      <c r="B7" s="67">
        <v>43558.541666666657</v>
      </c>
      <c r="C7" s="16"/>
      <c r="D7" s="29"/>
    </row>
    <row r="8" spans="1:4" x14ac:dyDescent="0.25">
      <c r="A8" s="26" t="s">
        <v>11</v>
      </c>
      <c r="B8" s="4" t="s">
        <v>838</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2500</v>
      </c>
      <c r="C12" s="16"/>
      <c r="D12" s="29"/>
    </row>
    <row r="13" spans="1:4" x14ac:dyDescent="0.25">
      <c r="A13" s="26" t="s">
        <v>20</v>
      </c>
      <c r="B13" s="4" t="s">
        <v>21</v>
      </c>
      <c r="C13" s="23"/>
      <c r="D13" s="24"/>
    </row>
    <row r="14" spans="1:4" x14ac:dyDescent="0.25">
      <c r="A14" s="26" t="s">
        <v>22</v>
      </c>
      <c r="B14" s="4" t="s">
        <v>839</v>
      </c>
      <c r="C14" s="23"/>
      <c r="D14" s="24"/>
    </row>
    <row r="15" spans="1:4" x14ac:dyDescent="0.25">
      <c r="A15" s="26" t="s">
        <v>24</v>
      </c>
      <c r="B15" s="4" t="s">
        <v>840</v>
      </c>
      <c r="C15" s="23"/>
      <c r="D15" s="24"/>
    </row>
    <row r="16" spans="1:4" x14ac:dyDescent="0.25">
      <c r="A16" s="26" t="s">
        <v>26</v>
      </c>
      <c r="B16" s="47">
        <v>2500</v>
      </c>
      <c r="C16" s="16"/>
      <c r="D16" s="29"/>
    </row>
    <row r="17" spans="1:4" x14ac:dyDescent="0.25">
      <c r="A17" s="26" t="s">
        <v>27</v>
      </c>
      <c r="B17" s="4" t="s">
        <v>21</v>
      </c>
      <c r="C17" s="23"/>
      <c r="D17" s="24"/>
    </row>
    <row r="18" spans="1:4" ht="27.6" customHeight="1" x14ac:dyDescent="0.25">
      <c r="A18" s="26" t="s">
        <v>28</v>
      </c>
      <c r="B18" s="5" t="s">
        <v>841</v>
      </c>
      <c r="C18" s="310" t="s">
        <v>842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843</v>
      </c>
      <c r="C21" s="25" t="s">
        <v>634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51.881635162555717</v>
      </c>
      <c r="C53" s="1">
        <v>-11.91</v>
      </c>
      <c r="D53" s="1">
        <v>12.98436519525146</v>
      </c>
    </row>
    <row r="54" spans="1:4" x14ac:dyDescent="0.25">
      <c r="A54" s="26" t="s">
        <v>69</v>
      </c>
      <c r="B54" s="1">
        <v>-69.778839373230909</v>
      </c>
      <c r="C54" s="1">
        <v>-99.35390012812546</v>
      </c>
      <c r="D54" s="1">
        <v>-99.421364386718381</v>
      </c>
    </row>
    <row r="55" spans="1:4" x14ac:dyDescent="0.25">
      <c r="A55" s="26" t="s">
        <v>70</v>
      </c>
      <c r="B55" s="1">
        <v>24.838723431875771</v>
      </c>
      <c r="C55" s="1">
        <v>-5.72</v>
      </c>
      <c r="D55" s="1">
        <v>6.8940656032265197</v>
      </c>
    </row>
    <row r="56" spans="1:4" x14ac:dyDescent="0.25">
      <c r="A56" s="26" t="s">
        <v>71</v>
      </c>
      <c r="B56" s="1">
        <v>84.960250634718605</v>
      </c>
      <c r="C56" s="1">
        <v>-21.1</v>
      </c>
      <c r="D56" s="1">
        <v>18.846494648551261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0.92131597946082855</v>
      </c>
      <c r="C59" s="1">
        <v>0.61501067956086319</v>
      </c>
      <c r="D59" s="1">
        <v>0.81833645914360453</v>
      </c>
    </row>
    <row r="60" spans="1:4" ht="30" x14ac:dyDescent="0.25">
      <c r="A60" s="14" t="s">
        <v>75</v>
      </c>
      <c r="B60" s="1">
        <v>2.1122094382781791</v>
      </c>
      <c r="C60" s="1">
        <v>0.99471982872262821</v>
      </c>
      <c r="D60" s="1">
        <v>1.0021832698628019</v>
      </c>
    </row>
    <row r="61" spans="1:4" x14ac:dyDescent="0.25">
      <c r="A61" s="13" t="s">
        <v>76</v>
      </c>
      <c r="B61" s="1"/>
      <c r="C61" s="1"/>
      <c r="D61" s="1"/>
    </row>
    <row r="62" spans="1:4" ht="32.1" customHeight="1" x14ac:dyDescent="0.25">
      <c r="A62" s="26" t="s">
        <v>77</v>
      </c>
      <c r="B62" s="1">
        <v>0.19726837357221799</v>
      </c>
      <c r="C62" s="1">
        <v>0.23647254659521089</v>
      </c>
      <c r="D62" s="1">
        <v>0.24428720812062049</v>
      </c>
    </row>
    <row r="63" spans="1:4" ht="32.1" customHeight="1" x14ac:dyDescent="0.25">
      <c r="A63" s="14" t="s">
        <v>78</v>
      </c>
      <c r="B63" s="1">
        <v>0.67475168387642326</v>
      </c>
      <c r="C63" s="1">
        <v>0.87191047755881712</v>
      </c>
      <c r="D63" s="1">
        <v>0.66781458511217062</v>
      </c>
    </row>
    <row r="64" spans="1:4" ht="32.1" customHeight="1" x14ac:dyDescent="0.25">
      <c r="A64" s="14" t="s">
        <v>79</v>
      </c>
      <c r="B64" s="1">
        <v>-0.81602958918075941</v>
      </c>
      <c r="C64" s="1">
        <v>-0.6332882403511968</v>
      </c>
      <c r="D64" s="1">
        <v>-0.5903842402528624</v>
      </c>
    </row>
    <row r="65" spans="1:4" ht="30" x14ac:dyDescent="0.25">
      <c r="A65" s="14" t="s">
        <v>80</v>
      </c>
      <c r="B65" s="1">
        <v>-74.872064005935215</v>
      </c>
      <c r="C65" s="1">
        <v>-142.12919831595369</v>
      </c>
      <c r="D65" s="1">
        <v>-498.68440026218047</v>
      </c>
    </row>
    <row r="66" spans="1:4" x14ac:dyDescent="0.25">
      <c r="A66" s="13" t="s">
        <v>81</v>
      </c>
      <c r="B66" s="1"/>
      <c r="C66" s="1"/>
      <c r="D66" s="1"/>
    </row>
    <row r="67" spans="1:4" ht="32.1" customHeight="1" x14ac:dyDescent="0.25">
      <c r="A67" s="26" t="s">
        <v>82</v>
      </c>
      <c r="B67" s="1">
        <v>1.032113008809217</v>
      </c>
      <c r="C67" s="1">
        <v>0.68193490561393244</v>
      </c>
      <c r="D67" s="1">
        <v>0.80941318271770357</v>
      </c>
    </row>
    <row r="68" spans="1:4" ht="30" x14ac:dyDescent="0.25">
      <c r="A68" s="14" t="s">
        <v>83</v>
      </c>
      <c r="B68" s="1">
        <v>57.23992108857302</v>
      </c>
      <c r="C68" s="1">
        <v>74.664474553658522</v>
      </c>
      <c r="D68" s="1">
        <v>259.94041948874809</v>
      </c>
    </row>
    <row r="69" spans="1:4" ht="32.1" customHeight="1" x14ac:dyDescent="0.25">
      <c r="A69" s="13" t="s">
        <v>84</v>
      </c>
      <c r="B69" s="1"/>
      <c r="C69" s="1"/>
      <c r="D69" s="1"/>
    </row>
    <row r="70" spans="1:4" ht="32.1" customHeight="1" x14ac:dyDescent="0.25">
      <c r="A70" s="14" t="s">
        <v>85</v>
      </c>
      <c r="B70" s="1">
        <v>2.312317093286119</v>
      </c>
      <c r="C70" s="1">
        <v>2.0179782242314079</v>
      </c>
      <c r="D70" s="1">
        <v>2.3794587401479532</v>
      </c>
    </row>
    <row r="71" spans="1:4" s="16" customFormat="1" ht="30" x14ac:dyDescent="0.25">
      <c r="A71" s="14" t="s">
        <v>86</v>
      </c>
      <c r="B71" s="1">
        <v>2.312317093286119</v>
      </c>
      <c r="C71" s="1">
        <v>2.0179782242314079</v>
      </c>
      <c r="D71" s="1">
        <v>2.3794587401479532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25454350</v>
      </c>
      <c r="C78" s="2">
        <v>22731625</v>
      </c>
      <c r="D78" s="2">
        <v>22957626</v>
      </c>
    </row>
    <row r="79" spans="1:4" x14ac:dyDescent="0.25">
      <c r="A79" s="26" t="s">
        <v>92</v>
      </c>
      <c r="B79" s="2">
        <v>-17761750</v>
      </c>
      <c r="C79" s="2">
        <v>-22584756</v>
      </c>
      <c r="D79" s="2">
        <v>-22824785</v>
      </c>
    </row>
    <row r="80" spans="1:4" x14ac:dyDescent="0.25">
      <c r="A80" s="26" t="s">
        <v>93</v>
      </c>
      <c r="B80" s="2">
        <v>14729483</v>
      </c>
      <c r="C80" s="2">
        <v>-2708053</v>
      </c>
      <c r="D80" s="2">
        <v>3126179</v>
      </c>
    </row>
    <row r="81" spans="1:4" x14ac:dyDescent="0.25">
      <c r="A81" s="26" t="s">
        <v>94</v>
      </c>
      <c r="B81" s="2">
        <v>13206133</v>
      </c>
      <c r="C81" s="2">
        <v>0</v>
      </c>
      <c r="D81" s="2">
        <v>2980902</v>
      </c>
    </row>
    <row r="82" spans="1:4" x14ac:dyDescent="0.25">
      <c r="A82" s="26" t="s">
        <v>95</v>
      </c>
      <c r="B82" s="25">
        <v>0</v>
      </c>
      <c r="C82" s="25">
        <v>2708053</v>
      </c>
      <c r="D82" s="25">
        <v>0</v>
      </c>
    </row>
    <row r="83" spans="1:4" ht="15.95" customHeight="1" x14ac:dyDescent="0.25"/>
    <row r="84" spans="1:4" ht="15.75" x14ac:dyDescent="0.25">
      <c r="A84" s="11" t="s">
        <v>96</v>
      </c>
      <c r="B84" s="12">
        <v>2023</v>
      </c>
      <c r="C84" s="12">
        <v>2024</v>
      </c>
      <c r="D84" s="12">
        <v>2025</v>
      </c>
    </row>
    <row r="85" spans="1:4" x14ac:dyDescent="0.25">
      <c r="A85" s="26" t="s">
        <v>97</v>
      </c>
      <c r="B85" s="2">
        <v>53167519</v>
      </c>
      <c r="C85" s="2">
        <v>47327718</v>
      </c>
      <c r="D85" s="2">
        <v>43238666</v>
      </c>
    </row>
    <row r="86" spans="1:4" x14ac:dyDescent="0.25">
      <c r="A86" s="26" t="s">
        <v>98</v>
      </c>
      <c r="B86" s="2">
        <v>10488270</v>
      </c>
      <c r="C86" s="2">
        <v>11191706</v>
      </c>
      <c r="D86" s="2">
        <v>10562653</v>
      </c>
    </row>
    <row r="87" spans="1:4" x14ac:dyDescent="0.25">
      <c r="A87" s="26" t="s">
        <v>99</v>
      </c>
      <c r="B87" s="2">
        <v>15543896</v>
      </c>
      <c r="C87" s="2">
        <v>12835843</v>
      </c>
      <c r="D87" s="2">
        <v>15816745</v>
      </c>
    </row>
    <row r="88" spans="1:4" x14ac:dyDescent="0.25">
      <c r="A88" s="26" t="s">
        <v>100</v>
      </c>
      <c r="B88" s="2">
        <v>53167519</v>
      </c>
      <c r="C88" s="2">
        <v>47327718</v>
      </c>
      <c r="D88" s="2">
        <v>43238666</v>
      </c>
    </row>
    <row r="89" spans="1:4" x14ac:dyDescent="0.25">
      <c r="A89" s="26" t="s">
        <v>101</v>
      </c>
      <c r="B89" s="2">
        <v>42679249</v>
      </c>
      <c r="C89" s="2">
        <v>36136012</v>
      </c>
      <c r="D89" s="2">
        <v>32676013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10488270</v>
      </c>
      <c r="C95" s="2">
        <v>11191706</v>
      </c>
      <c r="D95" s="2">
        <v>10562653</v>
      </c>
    </row>
    <row r="96" spans="1:4" x14ac:dyDescent="0.25">
      <c r="A96" s="41" t="s">
        <v>105</v>
      </c>
      <c r="B96" s="2">
        <v>-12852806</v>
      </c>
      <c r="C96" s="2">
        <v>-17672373</v>
      </c>
      <c r="D96" s="2">
        <v>-17891150</v>
      </c>
    </row>
    <row r="97" spans="1:4" x14ac:dyDescent="0.25">
      <c r="A97" s="41" t="s">
        <v>106</v>
      </c>
      <c r="B97" s="33">
        <v>-0.81602958918075941</v>
      </c>
      <c r="C97" s="33">
        <v>-0.6332882403511968</v>
      </c>
      <c r="D97" s="33">
        <v>-0.5903842402528624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10488270</v>
      </c>
      <c r="C118" s="2">
        <v>11191706</v>
      </c>
      <c r="D118" s="2">
        <v>10562653</v>
      </c>
    </row>
    <row r="119" spans="1:4" x14ac:dyDescent="0.25">
      <c r="A119" s="26" t="s">
        <v>108</v>
      </c>
      <c r="B119" s="2">
        <v>44603899</v>
      </c>
      <c r="C119" s="2">
        <v>30902822</v>
      </c>
      <c r="D119" s="2">
        <v>37056887</v>
      </c>
    </row>
    <row r="136" spans="1:4" x14ac:dyDescent="0.25">
      <c r="A136" s="3" t="s">
        <v>109</v>
      </c>
    </row>
    <row r="138" spans="1:4" x14ac:dyDescent="0.25">
      <c r="A138" s="25"/>
      <c r="B138" s="12">
        <v>2023</v>
      </c>
      <c r="C138" s="12">
        <v>2024</v>
      </c>
      <c r="D138" s="12">
        <v>2025</v>
      </c>
    </row>
    <row r="139" spans="1:4" ht="32.1" customHeight="1" x14ac:dyDescent="0.25">
      <c r="A139" s="26" t="s">
        <v>77</v>
      </c>
      <c r="B139" s="1">
        <v>0.19726837357221799</v>
      </c>
      <c r="C139" s="1">
        <v>0.23647254659521089</v>
      </c>
      <c r="D139" s="1">
        <v>0.24428720812062049</v>
      </c>
    </row>
    <row r="140" spans="1:4" ht="30" x14ac:dyDescent="0.25">
      <c r="A140" s="14" t="s">
        <v>78</v>
      </c>
      <c r="B140" s="1">
        <v>0.67475168387642326</v>
      </c>
      <c r="C140" s="1">
        <v>0.87191047755881712</v>
      </c>
      <c r="D140" s="1">
        <v>0.66781458511217062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51.881635162555717</v>
      </c>
      <c r="C161" s="1">
        <v>-11.91</v>
      </c>
      <c r="D161" s="1">
        <v>12.98436519525146</v>
      </c>
    </row>
    <row r="162" spans="1:4" x14ac:dyDescent="0.25">
      <c r="A162" s="26" t="s">
        <v>69</v>
      </c>
      <c r="B162" s="1">
        <v>-69.778839373230909</v>
      </c>
      <c r="C162" s="1">
        <v>-99.35390012812546</v>
      </c>
      <c r="D162" s="1">
        <v>-99.421364386718381</v>
      </c>
    </row>
    <row r="163" spans="1:4" x14ac:dyDescent="0.25">
      <c r="A163" s="26" t="s">
        <v>70</v>
      </c>
      <c r="B163" s="1">
        <v>24.838723431875771</v>
      </c>
      <c r="C163" s="1">
        <v>-5.72</v>
      </c>
      <c r="D163" s="1">
        <v>6.8940656032265197</v>
      </c>
    </row>
    <row r="164" spans="1:4" x14ac:dyDescent="0.25">
      <c r="A164" s="26" t="s">
        <v>71</v>
      </c>
      <c r="B164" s="1">
        <v>84.960250634718605</v>
      </c>
      <c r="C164" s="1">
        <v>-21.1</v>
      </c>
      <c r="D164" s="1">
        <v>18.846494648551261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2.312317093286119</v>
      </c>
      <c r="C185" s="1">
        <v>2.0179782242314079</v>
      </c>
      <c r="D185" s="1">
        <v>2.3794587401479532</v>
      </c>
    </row>
    <row r="186" spans="1:4" ht="30" x14ac:dyDescent="0.25">
      <c r="A186" s="14" t="s">
        <v>86</v>
      </c>
      <c r="B186" s="1">
        <v>2.312317093286119</v>
      </c>
      <c r="C186" s="1">
        <v>2.0179782242314079</v>
      </c>
      <c r="D186" s="1">
        <v>2.3794587401479532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844</v>
      </c>
      <c r="C210" s="301"/>
      <c r="D210" s="302"/>
    </row>
    <row r="211" spans="1:4" x14ac:dyDescent="0.25">
      <c r="A211" s="253" t="s">
        <v>120</v>
      </c>
      <c r="B211" s="311" t="s">
        <v>845</v>
      </c>
      <c r="C211" s="301"/>
      <c r="D211" s="302"/>
    </row>
    <row r="212" spans="1:4" x14ac:dyDescent="0.25">
      <c r="A212" s="253" t="s">
        <v>122</v>
      </c>
      <c r="B212" s="311" t="s">
        <v>607</v>
      </c>
      <c r="C212" s="301"/>
      <c r="D212" s="302"/>
    </row>
    <row r="213" spans="1:4" x14ac:dyDescent="0.25">
      <c r="A213" s="253" t="s">
        <v>124</v>
      </c>
      <c r="B213" s="303" t="s">
        <v>608</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A00-000000000000}"/>
    <hyperlink ref="B211" r:id="rId2" xr:uid="{00000000-0004-0000-2A00-000001000000}"/>
    <hyperlink ref="B212" r:id="rId3" xr:uid="{00000000-0004-0000-2A00-000002000000}"/>
  </hyperlinks>
  <pageMargins left="0.75" right="0.75" top="1" bottom="1" header="0.5" footer="0.5"/>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218"/>
  <sheetViews>
    <sheetView topLeftCell="A130" workbookViewId="0">
      <selection activeCell="B31" sqref="B31"/>
    </sheetView>
  </sheetViews>
  <sheetFormatPr defaultColWidth="8.85546875" defaultRowHeight="15" x14ac:dyDescent="0.25"/>
  <cols>
    <col min="1" max="1" width="41.42578125" customWidth="1"/>
    <col min="2" max="2" width="16.140625" customWidth="1"/>
    <col min="3" max="3" width="18.7109375" customWidth="1"/>
    <col min="4" max="4" width="15.7109375" customWidth="1"/>
    <col min="7" max="7" width="16.28515625" customWidth="1"/>
  </cols>
  <sheetData>
    <row r="1" spans="1:7" ht="23.1" customHeight="1" x14ac:dyDescent="0.3">
      <c r="A1" s="298" t="s">
        <v>0</v>
      </c>
      <c r="B1" s="299"/>
      <c r="C1" s="299"/>
      <c r="D1" s="299"/>
    </row>
    <row r="2" spans="1:7" x14ac:dyDescent="0.25">
      <c r="A2" s="26" t="s">
        <v>1</v>
      </c>
      <c r="B2" s="30">
        <v>7291272</v>
      </c>
      <c r="C2" s="8"/>
      <c r="D2" s="9"/>
      <c r="G2" s="16"/>
    </row>
    <row r="3" spans="1:7" x14ac:dyDescent="0.25">
      <c r="A3" s="26" t="s">
        <v>2</v>
      </c>
      <c r="B3" s="86">
        <v>4080018575220</v>
      </c>
      <c r="C3" s="23"/>
      <c r="D3" s="24"/>
      <c r="G3" s="16"/>
    </row>
    <row r="4" spans="1:7" ht="31.35" customHeight="1" x14ac:dyDescent="0.25">
      <c r="A4" s="26" t="s">
        <v>3</v>
      </c>
      <c r="B4" s="324" t="s">
        <v>198</v>
      </c>
      <c r="C4" s="305"/>
      <c r="D4" s="306"/>
      <c r="G4" s="16"/>
    </row>
    <row r="5" spans="1:7" x14ac:dyDescent="0.25">
      <c r="A5" s="26" t="s">
        <v>5</v>
      </c>
      <c r="B5" s="69" t="s">
        <v>846</v>
      </c>
      <c r="C5" s="66" t="s">
        <v>847</v>
      </c>
      <c r="D5" s="83" t="s">
        <v>848</v>
      </c>
      <c r="G5" s="16"/>
    </row>
    <row r="6" spans="1:7" x14ac:dyDescent="0.25">
      <c r="A6" s="26" t="s">
        <v>9</v>
      </c>
      <c r="B6" s="32"/>
      <c r="C6" s="16"/>
      <c r="D6" s="29"/>
      <c r="G6" s="16"/>
    </row>
    <row r="7" spans="1:7" x14ac:dyDescent="0.25">
      <c r="A7" s="26" t="s">
        <v>10</v>
      </c>
      <c r="B7" s="70">
        <v>43307.552083333343</v>
      </c>
      <c r="C7" s="16"/>
      <c r="D7" s="29"/>
      <c r="G7" s="16"/>
    </row>
    <row r="8" spans="1:7" x14ac:dyDescent="0.25">
      <c r="A8" s="26" t="s">
        <v>11</v>
      </c>
      <c r="B8" s="69" t="s">
        <v>849</v>
      </c>
      <c r="C8" s="23"/>
      <c r="D8" s="24"/>
      <c r="G8" s="16"/>
    </row>
    <row r="9" spans="1:7" x14ac:dyDescent="0.25">
      <c r="A9" s="26" t="s">
        <v>13</v>
      </c>
      <c r="B9" s="150" t="s">
        <v>738</v>
      </c>
      <c r="C9" s="23"/>
      <c r="D9" s="24"/>
      <c r="G9" s="16"/>
    </row>
    <row r="10" spans="1:7" x14ac:dyDescent="0.25">
      <c r="A10" s="26" t="s">
        <v>15</v>
      </c>
      <c r="B10" s="69" t="s">
        <v>16</v>
      </c>
      <c r="C10" s="23"/>
      <c r="D10" s="24"/>
      <c r="G10" s="16"/>
    </row>
    <row r="11" spans="1:7" x14ac:dyDescent="0.25">
      <c r="A11" s="26" t="s">
        <v>17</v>
      </c>
      <c r="B11" s="69" t="s">
        <v>18</v>
      </c>
      <c r="C11" s="23"/>
      <c r="D11" s="24"/>
      <c r="G11" s="16"/>
    </row>
    <row r="12" spans="1:7" x14ac:dyDescent="0.25">
      <c r="A12" s="26" t="s">
        <v>19</v>
      </c>
      <c r="B12" s="47">
        <v>737800</v>
      </c>
      <c r="C12" s="16"/>
      <c r="D12" s="29"/>
      <c r="G12" s="16"/>
    </row>
    <row r="13" spans="1:7" x14ac:dyDescent="0.25">
      <c r="A13" s="26" t="s">
        <v>20</v>
      </c>
      <c r="B13" s="230" t="s">
        <v>21</v>
      </c>
      <c r="C13" s="23"/>
      <c r="D13" s="24"/>
      <c r="G13" s="16"/>
    </row>
    <row r="14" spans="1:7" x14ac:dyDescent="0.25">
      <c r="A14" s="26" t="s">
        <v>22</v>
      </c>
      <c r="B14" s="69" t="s">
        <v>839</v>
      </c>
      <c r="C14" s="23"/>
      <c r="D14" s="24"/>
      <c r="G14" s="16"/>
    </row>
    <row r="15" spans="1:7" x14ac:dyDescent="0.25">
      <c r="A15" s="26" t="s">
        <v>24</v>
      </c>
      <c r="B15" s="69" t="s">
        <v>840</v>
      </c>
      <c r="C15" s="23"/>
      <c r="D15" s="24"/>
      <c r="G15" s="16"/>
    </row>
    <row r="16" spans="1:7" x14ac:dyDescent="0.25">
      <c r="A16" s="26" t="s">
        <v>26</v>
      </c>
      <c r="B16" s="47">
        <v>737800</v>
      </c>
      <c r="C16" s="16"/>
      <c r="D16" s="29"/>
      <c r="G16" s="16"/>
    </row>
    <row r="17" spans="1:7" x14ac:dyDescent="0.25">
      <c r="A17" s="26" t="s">
        <v>27</v>
      </c>
      <c r="B17" s="230" t="s">
        <v>21</v>
      </c>
      <c r="C17" s="23"/>
      <c r="D17" s="24"/>
      <c r="G17" s="16"/>
    </row>
    <row r="18" spans="1:7" ht="27.6" customHeight="1" x14ac:dyDescent="0.25">
      <c r="A18" s="26" t="s">
        <v>28</v>
      </c>
      <c r="B18" s="71" t="s">
        <v>850</v>
      </c>
      <c r="C18" s="322" t="s">
        <v>851</v>
      </c>
      <c r="D18" s="302"/>
      <c r="G18" s="16"/>
    </row>
    <row r="19" spans="1:7" ht="22.35" customHeight="1" x14ac:dyDescent="0.3">
      <c r="A19" s="360" t="s">
        <v>31</v>
      </c>
      <c r="B19" s="301"/>
      <c r="C19" s="301"/>
      <c r="D19" s="302"/>
      <c r="G19" s="16"/>
    </row>
    <row r="20" spans="1:7" x14ac:dyDescent="0.25">
      <c r="A20" s="26" t="s">
        <v>32</v>
      </c>
      <c r="B20" s="25"/>
      <c r="C20" s="25"/>
      <c r="D20" s="25"/>
      <c r="G20" s="16"/>
    </row>
    <row r="21" spans="1:7" x14ac:dyDescent="0.25">
      <c r="A21" s="26" t="s">
        <v>33</v>
      </c>
      <c r="B21" s="25"/>
      <c r="C21" s="25"/>
      <c r="D21" s="25"/>
      <c r="G21" s="16"/>
    </row>
    <row r="22" spans="1:7" x14ac:dyDescent="0.25">
      <c r="A22" s="26" t="s">
        <v>521</v>
      </c>
      <c r="B22" s="25"/>
      <c r="C22" s="25"/>
      <c r="D22" s="25"/>
      <c r="G22" s="16"/>
    </row>
    <row r="23" spans="1:7" x14ac:dyDescent="0.25">
      <c r="A23" s="25"/>
      <c r="B23" s="25"/>
      <c r="C23" s="25"/>
      <c r="D23" s="25"/>
      <c r="G23" s="16"/>
    </row>
    <row r="24" spans="1:7" x14ac:dyDescent="0.25">
      <c r="A24" s="25"/>
      <c r="B24" s="25"/>
      <c r="C24" s="25"/>
      <c r="D24" s="25"/>
      <c r="G24" s="16"/>
    </row>
    <row r="25" spans="1:7" x14ac:dyDescent="0.25">
      <c r="A25" s="25"/>
      <c r="B25" s="25"/>
      <c r="C25" s="25"/>
      <c r="D25" s="25"/>
      <c r="G25" s="16"/>
    </row>
    <row r="26" spans="1:7" x14ac:dyDescent="0.25">
      <c r="A26" s="25"/>
      <c r="B26" s="25"/>
      <c r="C26" s="25"/>
      <c r="D26" s="25"/>
      <c r="G26" s="16"/>
    </row>
    <row r="27" spans="1:7" x14ac:dyDescent="0.25">
      <c r="A27" s="26" t="s">
        <v>522</v>
      </c>
      <c r="B27" s="25"/>
      <c r="C27" s="25"/>
      <c r="D27" s="25"/>
      <c r="G27" s="16"/>
    </row>
    <row r="28" spans="1:7" x14ac:dyDescent="0.25">
      <c r="A28" s="25"/>
      <c r="B28" s="25"/>
      <c r="C28" s="25"/>
      <c r="D28" s="25"/>
      <c r="G28" s="16"/>
    </row>
    <row r="29" spans="1:7" x14ac:dyDescent="0.25">
      <c r="A29" s="25"/>
      <c r="B29" s="25"/>
      <c r="C29" s="25"/>
      <c r="D29" s="25"/>
      <c r="G29" s="16"/>
    </row>
    <row r="30" spans="1:7" x14ac:dyDescent="0.25">
      <c r="A30" s="26" t="s">
        <v>47</v>
      </c>
      <c r="B30" s="25"/>
      <c r="C30" s="25"/>
      <c r="D30" s="25"/>
      <c r="G30" s="16"/>
    </row>
    <row r="31" spans="1:7" x14ac:dyDescent="0.25">
      <c r="A31" s="26" t="s">
        <v>1884</v>
      </c>
      <c r="B31" s="25">
        <v>0</v>
      </c>
    </row>
    <row r="32" spans="1:7" x14ac:dyDescent="0.25">
      <c r="A32" s="26" t="s">
        <v>48</v>
      </c>
      <c r="B32" s="1">
        <v>100</v>
      </c>
      <c r="C32" s="25"/>
      <c r="D32" s="25"/>
      <c r="G32" s="16"/>
    </row>
    <row r="33" spans="1:18" x14ac:dyDescent="0.25">
      <c r="A33" s="25"/>
      <c r="B33" s="25"/>
      <c r="C33" s="25"/>
      <c r="D33" s="25"/>
      <c r="G33" s="16"/>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7"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52" t="s">
        <v>852</v>
      </c>
      <c r="C36" s="301"/>
      <c r="D36" s="302"/>
      <c r="E36" s="16"/>
      <c r="F36" s="51"/>
      <c r="G36" s="52"/>
      <c r="H36" s="51"/>
      <c r="I36" s="16"/>
      <c r="M36" s="16"/>
      <c r="N36" s="16"/>
      <c r="O36" s="16"/>
      <c r="P36" s="16"/>
      <c r="Q36" s="16"/>
      <c r="R36" s="16"/>
    </row>
    <row r="37" spans="1:18" x14ac:dyDescent="0.25">
      <c r="A37" s="35" t="s">
        <v>523</v>
      </c>
      <c r="B37" s="361">
        <v>100</v>
      </c>
      <c r="C37" s="301"/>
      <c r="D37" s="302"/>
      <c r="E37" s="16"/>
      <c r="F37" s="16"/>
      <c r="G37" s="16"/>
      <c r="H37" s="16"/>
      <c r="I37" s="16"/>
      <c r="J37" s="16"/>
      <c r="K37" s="16"/>
      <c r="L37" s="16"/>
      <c r="M37" s="16"/>
      <c r="N37" s="16"/>
      <c r="O37" s="16"/>
      <c r="P37" s="16"/>
      <c r="Q37" s="16"/>
      <c r="R37" s="16"/>
    </row>
    <row r="38" spans="1:18" ht="15.95" customHeight="1" x14ac:dyDescent="0.25">
      <c r="A38" s="35" t="s">
        <v>53</v>
      </c>
      <c r="B38" s="35">
        <v>7378</v>
      </c>
      <c r="C38" s="23"/>
      <c r="D38" s="24"/>
      <c r="E38" s="16"/>
      <c r="F38" s="16"/>
      <c r="G38" s="16"/>
      <c r="H38" s="16"/>
      <c r="I38" s="16"/>
      <c r="J38" s="16"/>
      <c r="K38" s="16"/>
      <c r="L38" s="16"/>
      <c r="M38" s="16"/>
      <c r="N38" s="16"/>
      <c r="O38" s="16"/>
      <c r="P38" s="16"/>
      <c r="Q38" s="16"/>
      <c r="R38" s="16"/>
    </row>
    <row r="39" spans="1:18" ht="27.6" customHeight="1" x14ac:dyDescent="0.25">
      <c r="A39" s="35" t="s">
        <v>54</v>
      </c>
      <c r="B39" s="300" t="s">
        <v>21</v>
      </c>
      <c r="C39" s="301"/>
      <c r="D39" s="302"/>
      <c r="E39" s="16"/>
      <c r="F39" s="16"/>
      <c r="G39" s="16"/>
      <c r="H39" s="16"/>
      <c r="I39" s="16"/>
      <c r="J39" s="16"/>
      <c r="K39" s="16"/>
      <c r="L39" s="16"/>
      <c r="M39" s="16"/>
      <c r="N39" s="16"/>
      <c r="O39" s="16"/>
      <c r="P39" s="16"/>
      <c r="Q39" s="16"/>
      <c r="R39" s="16"/>
    </row>
    <row r="40" spans="1:18" ht="25.5" x14ac:dyDescent="0.25">
      <c r="A40" s="35" t="s">
        <v>55</v>
      </c>
      <c r="B40" s="241" t="s">
        <v>853</v>
      </c>
      <c r="C40" s="23"/>
      <c r="D40" s="24"/>
      <c r="E40" s="16"/>
      <c r="F40" s="16"/>
      <c r="G40" s="16"/>
      <c r="H40" s="16"/>
      <c r="I40" s="16"/>
      <c r="J40" s="16"/>
      <c r="K40" s="16"/>
      <c r="L40" s="16"/>
      <c r="M40" s="16"/>
      <c r="N40" s="16"/>
      <c r="O40" s="16"/>
      <c r="P40" s="16"/>
      <c r="Q40" s="16"/>
      <c r="R40" s="16"/>
    </row>
    <row r="41" spans="1:18" x14ac:dyDescent="0.25">
      <c r="A41" s="35" t="s">
        <v>56</v>
      </c>
      <c r="B41" s="64">
        <v>100</v>
      </c>
      <c r="C41" s="93"/>
      <c r="D41" s="9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70</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70</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5">
    <mergeCell ref="A209:D209"/>
    <mergeCell ref="A19:D19"/>
    <mergeCell ref="B37:D37"/>
    <mergeCell ref="A34:D34"/>
    <mergeCell ref="B211:D211"/>
    <mergeCell ref="B39:D39"/>
    <mergeCell ref="A42:D42"/>
    <mergeCell ref="B210:D210"/>
    <mergeCell ref="A203:D203"/>
    <mergeCell ref="B217:D217"/>
    <mergeCell ref="A48:D48"/>
    <mergeCell ref="A216:D216"/>
    <mergeCell ref="A1:D1"/>
    <mergeCell ref="B36:D36"/>
    <mergeCell ref="B213:D213"/>
    <mergeCell ref="B212:D212"/>
    <mergeCell ref="B35:D35"/>
    <mergeCell ref="B4:D4"/>
    <mergeCell ref="A208:D208"/>
    <mergeCell ref="A90:D90"/>
    <mergeCell ref="A75:D75"/>
    <mergeCell ref="B215:D215"/>
    <mergeCell ref="B214:D214"/>
    <mergeCell ref="A204:D204"/>
    <mergeCell ref="C18:D18"/>
  </mergeCells>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18"/>
  <sheetViews>
    <sheetView topLeftCell="A170" zoomScaleNormal="100" workbookViewId="0">
      <selection activeCell="B4" sqref="B4:D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4023854</v>
      </c>
      <c r="C2" s="8"/>
      <c r="D2" s="9"/>
    </row>
    <row r="3" spans="1:4" x14ac:dyDescent="0.25">
      <c r="A3" s="26" t="s">
        <v>2</v>
      </c>
      <c r="B3" s="34">
        <v>4006990100872</v>
      </c>
      <c r="C3" s="23"/>
      <c r="D3" s="24"/>
    </row>
    <row r="4" spans="1:4" ht="31.35" customHeight="1" x14ac:dyDescent="0.25">
      <c r="A4" s="26" t="s">
        <v>3</v>
      </c>
      <c r="B4" s="324" t="s">
        <v>199</v>
      </c>
      <c r="C4" s="305"/>
      <c r="D4" s="306"/>
    </row>
    <row r="5" spans="1:4" x14ac:dyDescent="0.25">
      <c r="A5" s="26" t="s">
        <v>5</v>
      </c>
      <c r="B5" s="4" t="s">
        <v>854</v>
      </c>
      <c r="C5" s="23"/>
      <c r="D5" s="24"/>
    </row>
    <row r="6" spans="1:4" x14ac:dyDescent="0.25">
      <c r="A6" s="26" t="s">
        <v>9</v>
      </c>
      <c r="B6" s="32"/>
      <c r="C6" s="16"/>
      <c r="D6" s="29"/>
    </row>
    <row r="7" spans="1:4" x14ac:dyDescent="0.25">
      <c r="A7" s="26" t="s">
        <v>10</v>
      </c>
      <c r="B7" s="32"/>
      <c r="C7" s="16"/>
      <c r="D7" s="29"/>
    </row>
    <row r="8" spans="1:4" x14ac:dyDescent="0.25">
      <c r="A8" s="26" t="s">
        <v>11</v>
      </c>
      <c r="B8" s="4" t="s">
        <v>855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856</v>
      </c>
      <c r="C14" s="23"/>
      <c r="D14" s="24"/>
    </row>
    <row r="15" spans="1:4" x14ac:dyDescent="0.25">
      <c r="A15" s="26" t="s">
        <v>24</v>
      </c>
      <c r="B15" s="4" t="s">
        <v>857</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858</v>
      </c>
      <c r="C21" s="25" t="s">
        <v>859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172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2.1189704247741719</v>
      </c>
      <c r="C53" s="1">
        <v>5.1649411944072368</v>
      </c>
      <c r="D53" s="1">
        <v>3.8561579178756968</v>
      </c>
    </row>
    <row r="54" spans="1:4" x14ac:dyDescent="0.25">
      <c r="A54" s="26" t="s">
        <v>69</v>
      </c>
      <c r="B54" s="1">
        <v>-19.868103549763791</v>
      </c>
      <c r="C54" s="1">
        <v>-19.674953731672961</v>
      </c>
      <c r="D54" s="1">
        <v>-16.35194177281268</v>
      </c>
    </row>
    <row r="55" spans="1:4" x14ac:dyDescent="0.25">
      <c r="A55" s="26" t="s">
        <v>70</v>
      </c>
      <c r="B55" s="1">
        <v>0.43596498667981731</v>
      </c>
      <c r="C55" s="1">
        <v>1.1039881171292429</v>
      </c>
      <c r="D55" s="1">
        <v>0.76961634226090114</v>
      </c>
    </row>
    <row r="56" spans="1:4" x14ac:dyDescent="0.25">
      <c r="A56" s="26" t="s">
        <v>71</v>
      </c>
      <c r="B56" s="1">
        <v>2.743693999215552</v>
      </c>
      <c r="C56" s="1">
        <v>6.9648458100397868</v>
      </c>
      <c r="D56" s="1">
        <v>5.3625726345067726</v>
      </c>
    </row>
    <row r="57" spans="1:4" x14ac:dyDescent="0.25">
      <c r="A57" s="13" t="s">
        <v>72</v>
      </c>
      <c r="B57" s="1"/>
      <c r="C57" s="1"/>
      <c r="D57" s="1"/>
    </row>
    <row r="58" spans="1:4" x14ac:dyDescent="0.25">
      <c r="A58" s="26" t="s">
        <v>73</v>
      </c>
      <c r="B58" s="1"/>
      <c r="C58" s="1"/>
      <c r="D58" s="1"/>
    </row>
    <row r="59" spans="1:4" ht="29.45" customHeight="1" x14ac:dyDescent="0.25">
      <c r="A59" s="26" t="s">
        <v>74</v>
      </c>
      <c r="B59" s="1">
        <v>0.24861566811369629</v>
      </c>
      <c r="C59" s="1">
        <v>0.27712512535335909</v>
      </c>
      <c r="D59" s="1">
        <v>0.25920375309312232</v>
      </c>
    </row>
    <row r="60" spans="1:4" ht="30" x14ac:dyDescent="0.25">
      <c r="A60" s="14" t="s">
        <v>75</v>
      </c>
      <c r="B60" s="1">
        <v>2.4393434917222052</v>
      </c>
      <c r="C60" s="1">
        <v>1.360276111855484</v>
      </c>
      <c r="D60" s="1">
        <v>1.4119311366226339</v>
      </c>
    </row>
    <row r="61" spans="1:4" x14ac:dyDescent="0.25">
      <c r="A61" s="13" t="s">
        <v>76</v>
      </c>
      <c r="B61" s="1"/>
      <c r="C61" s="1"/>
      <c r="D61" s="1"/>
    </row>
    <row r="62" spans="1:4" ht="32.1" customHeight="1" x14ac:dyDescent="0.25">
      <c r="A62" s="26" t="s">
        <v>77</v>
      </c>
      <c r="B62" s="1">
        <v>0.10875399591106361</v>
      </c>
      <c r="C62" s="1">
        <v>9.6961476827736606E-2</v>
      </c>
      <c r="D62" s="1">
        <v>8.7203060310664146E-2</v>
      </c>
    </row>
    <row r="63" spans="1:4" ht="32.1" customHeight="1" x14ac:dyDescent="0.25">
      <c r="A63" s="14" t="s">
        <v>78</v>
      </c>
      <c r="B63" s="1">
        <v>0.68443039025755659</v>
      </c>
      <c r="C63" s="1">
        <v>0.61171105480284038</v>
      </c>
      <c r="D63" s="1">
        <v>0.60761800287848222</v>
      </c>
    </row>
    <row r="64" spans="1:4" ht="32.1" customHeight="1" x14ac:dyDescent="0.25">
      <c r="A64" s="14" t="s">
        <v>79</v>
      </c>
      <c r="B64" s="1">
        <v>11.12398982794415</v>
      </c>
      <c r="C64" s="1">
        <v>13.490243591696769</v>
      </c>
      <c r="D64" s="1">
        <v>6.4252322611592509</v>
      </c>
    </row>
    <row r="65" spans="1:4" ht="30" x14ac:dyDescent="0.25">
      <c r="A65" s="14" t="s">
        <v>80</v>
      </c>
      <c r="B65" s="1">
        <v>-33.305970637163377</v>
      </c>
      <c r="C65" s="1">
        <v>-31.286047871630981</v>
      </c>
      <c r="D65" s="1">
        <v>-42.665050435950889</v>
      </c>
    </row>
    <row r="66" spans="1:4" x14ac:dyDescent="0.25">
      <c r="A66" s="13" t="s">
        <v>81</v>
      </c>
      <c r="B66" s="1"/>
      <c r="C66" s="1"/>
      <c r="D66" s="1"/>
    </row>
    <row r="67" spans="1:4" ht="32.1" customHeight="1" x14ac:dyDescent="0.25">
      <c r="A67" s="26" t="s">
        <v>82</v>
      </c>
      <c r="B67" s="1">
        <v>1.0230550793867901</v>
      </c>
      <c r="C67" s="1">
        <v>1.044402752228947</v>
      </c>
      <c r="D67" s="1">
        <v>1.0350515663994659</v>
      </c>
    </row>
    <row r="68" spans="1:4" ht="30" x14ac:dyDescent="0.25">
      <c r="A68" s="14" t="s">
        <v>83</v>
      </c>
      <c r="B68" s="1">
        <v>0.30133995265347402</v>
      </c>
      <c r="C68" s="1">
        <v>0.76346757536514598</v>
      </c>
      <c r="D68" s="1">
        <v>0.42571366204299449</v>
      </c>
    </row>
    <row r="69" spans="1:4" ht="32.1" customHeight="1" x14ac:dyDescent="0.25">
      <c r="A69" s="13" t="s">
        <v>84</v>
      </c>
      <c r="B69" s="1"/>
      <c r="C69" s="1"/>
      <c r="D69" s="1"/>
    </row>
    <row r="70" spans="1:4" ht="32.1" customHeight="1" x14ac:dyDescent="0.25">
      <c r="A70" s="14" t="s">
        <v>85</v>
      </c>
      <c r="B70" s="1">
        <v>2.587616533252147</v>
      </c>
      <c r="C70" s="1">
        <v>2.7299939039115162</v>
      </c>
      <c r="D70" s="1">
        <v>2.6838146213748231</v>
      </c>
    </row>
    <row r="71" spans="1:4" s="16" customFormat="1" ht="30" x14ac:dyDescent="0.25">
      <c r="A71" s="14" t="s">
        <v>86</v>
      </c>
      <c r="B71" s="1">
        <v>2.421861575702986</v>
      </c>
      <c r="C71" s="1">
        <v>2.5730019019886798</v>
      </c>
      <c r="D71" s="1">
        <v>2.5186979685821749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138457100</v>
      </c>
      <c r="C78" s="2">
        <v>154989935</v>
      </c>
      <c r="D78" s="2">
        <v>169346047</v>
      </c>
    </row>
    <row r="79" spans="1:4" x14ac:dyDescent="0.25">
      <c r="A79" s="26" t="s">
        <v>92</v>
      </c>
      <c r="B79" s="2">
        <v>-27508800</v>
      </c>
      <c r="C79" s="2">
        <v>-30494198</v>
      </c>
      <c r="D79" s="2">
        <v>-27691367</v>
      </c>
    </row>
    <row r="80" spans="1:4" x14ac:dyDescent="0.25">
      <c r="A80" s="26" t="s">
        <v>93</v>
      </c>
      <c r="B80" s="2">
        <v>3248795</v>
      </c>
      <c r="C80" s="2">
        <v>8005139</v>
      </c>
      <c r="D80" s="2">
        <v>6530251</v>
      </c>
    </row>
    <row r="81" spans="1:4" x14ac:dyDescent="0.25">
      <c r="A81" s="26" t="s">
        <v>94</v>
      </c>
      <c r="B81" s="2">
        <v>2933865</v>
      </c>
      <c r="C81" s="2">
        <v>8005139</v>
      </c>
      <c r="D81" s="2">
        <v>6530251</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672958859</v>
      </c>
      <c r="C85" s="2">
        <v>725110975</v>
      </c>
      <c r="D85" s="2">
        <v>848507320</v>
      </c>
    </row>
    <row r="86" spans="1:4" x14ac:dyDescent="0.25">
      <c r="A86" s="26" t="s">
        <v>98</v>
      </c>
      <c r="B86" s="2">
        <v>73186965</v>
      </c>
      <c r="C86" s="2">
        <v>70307831</v>
      </c>
      <c r="D86" s="2">
        <v>73992435</v>
      </c>
    </row>
    <row r="87" spans="1:4" x14ac:dyDescent="0.25">
      <c r="A87" s="26" t="s">
        <v>99</v>
      </c>
      <c r="B87" s="2">
        <v>106931203</v>
      </c>
      <c r="C87" s="2">
        <v>114936342</v>
      </c>
      <c r="D87" s="2">
        <v>121774593</v>
      </c>
    </row>
    <row r="88" spans="1:4" x14ac:dyDescent="0.25">
      <c r="A88" s="26" t="s">
        <v>100</v>
      </c>
      <c r="B88" s="2">
        <v>672958859</v>
      </c>
      <c r="C88" s="2">
        <v>725110975</v>
      </c>
      <c r="D88" s="2">
        <v>848507320</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73186965</v>
      </c>
      <c r="C95" s="2">
        <v>70307831</v>
      </c>
      <c r="D95" s="2">
        <v>73992435</v>
      </c>
    </row>
    <row r="96" spans="1:4" x14ac:dyDescent="0.25">
      <c r="A96" s="41" t="s">
        <v>105</v>
      </c>
      <c r="B96" s="2">
        <v>6579201</v>
      </c>
      <c r="C96" s="2">
        <v>5211754</v>
      </c>
      <c r="D96" s="2">
        <v>11515916</v>
      </c>
    </row>
    <row r="97" spans="1:4" x14ac:dyDescent="0.25">
      <c r="A97" s="41" t="s">
        <v>106</v>
      </c>
      <c r="B97" s="33">
        <v>11.12398982794415</v>
      </c>
      <c r="C97" s="33">
        <v>13.490243591696769</v>
      </c>
      <c r="D97" s="33">
        <v>6.4252322611592509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73186965</v>
      </c>
      <c r="C118" s="2">
        <v>70307831</v>
      </c>
      <c r="D118" s="2">
        <v>73992435</v>
      </c>
    </row>
    <row r="119" spans="1:4" x14ac:dyDescent="0.25">
      <c r="A119" s="26" t="s">
        <v>108</v>
      </c>
      <c r="B119" s="2">
        <v>169792257</v>
      </c>
      <c r="C119" s="2">
        <v>193720139</v>
      </c>
      <c r="D119" s="2">
        <v>203943884</v>
      </c>
    </row>
    <row r="136" spans="1:4" x14ac:dyDescent="0.25">
      <c r="A136" s="3" t="s">
        <v>109</v>
      </c>
    </row>
    <row r="138" spans="1:4" x14ac:dyDescent="0.25">
      <c r="A138" s="25"/>
      <c r="B138" s="12">
        <v>2023</v>
      </c>
      <c r="C138" s="12">
        <v>2024</v>
      </c>
      <c r="D138" s="12">
        <v>2025</v>
      </c>
    </row>
    <row r="139" spans="1:4" ht="32.1" customHeight="1" x14ac:dyDescent="0.25">
      <c r="A139" s="26" t="s">
        <v>77</v>
      </c>
      <c r="B139" s="1">
        <v>0.10875399591106361</v>
      </c>
      <c r="C139" s="1">
        <v>9.6961476827736606E-2</v>
      </c>
      <c r="D139" s="1">
        <v>8.7203060310664146E-2</v>
      </c>
    </row>
    <row r="140" spans="1:4" ht="30" x14ac:dyDescent="0.25">
      <c r="A140" s="14" t="s">
        <v>78</v>
      </c>
      <c r="B140" s="1">
        <v>0.68443039025755659</v>
      </c>
      <c r="C140" s="1">
        <v>0.61171105480284038</v>
      </c>
      <c r="D140" s="1">
        <v>0.60761800287848222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2.1189704247741719</v>
      </c>
      <c r="C161" s="1">
        <v>5.1649411944072368</v>
      </c>
      <c r="D161" s="1">
        <v>3.8561579178756968</v>
      </c>
    </row>
    <row r="162" spans="1:4" x14ac:dyDescent="0.25">
      <c r="A162" s="26" t="s">
        <v>69</v>
      </c>
      <c r="B162" s="1">
        <v>-19.868103549763791</v>
      </c>
      <c r="C162" s="1">
        <v>-19.674953731672961</v>
      </c>
      <c r="D162" s="1">
        <v>-16.35194177281268</v>
      </c>
    </row>
    <row r="163" spans="1:4" x14ac:dyDescent="0.25">
      <c r="A163" s="26" t="s">
        <v>70</v>
      </c>
      <c r="B163" s="1">
        <v>0.43596498667981731</v>
      </c>
      <c r="C163" s="1">
        <v>1.1039881171292429</v>
      </c>
      <c r="D163" s="1">
        <v>0.76961634226090114</v>
      </c>
    </row>
    <row r="164" spans="1:4" x14ac:dyDescent="0.25">
      <c r="A164" s="26" t="s">
        <v>71</v>
      </c>
      <c r="B164" s="1">
        <v>2.743693999215552</v>
      </c>
      <c r="C164" s="1">
        <v>6.9648458100397868</v>
      </c>
      <c r="D164" s="1">
        <v>5.3625726345067726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2.587616533252147</v>
      </c>
      <c r="C185" s="1">
        <v>2.7299939039115162</v>
      </c>
      <c r="D185" s="1">
        <v>2.6838146213748231</v>
      </c>
    </row>
    <row r="186" spans="1:4" ht="30" x14ac:dyDescent="0.25">
      <c r="A186" s="14" t="s">
        <v>86</v>
      </c>
      <c r="B186" s="1">
        <v>2.421861575702986</v>
      </c>
      <c r="C186" s="1">
        <v>2.5730019019886798</v>
      </c>
      <c r="D186" s="1">
        <v>2.5186979685821749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860</v>
      </c>
      <c r="C210" s="301"/>
      <c r="D210" s="302"/>
    </row>
    <row r="211" spans="1:4" x14ac:dyDescent="0.25">
      <c r="A211" s="253" t="s">
        <v>120</v>
      </c>
      <c r="B211" s="311" t="s">
        <v>861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C00-000000000000}"/>
    <hyperlink ref="B211" r:id="rId2" xr:uid="{00000000-0004-0000-2C00-000001000000}"/>
  </hyperlinks>
  <pageMargins left="0.75" right="0.75" top="1" bottom="1" header="0.5" footer="0.5"/>
  <pageSetup orientation="portrait"/>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18"/>
  <sheetViews>
    <sheetView topLeftCell="A168" workbookViewId="0">
      <selection activeCell="K17" sqref="K1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4102932</v>
      </c>
      <c r="C2" s="8"/>
      <c r="D2" s="9"/>
    </row>
    <row r="3" spans="1:4" x14ac:dyDescent="0.25">
      <c r="A3" s="26" t="s">
        <v>2</v>
      </c>
      <c r="B3" s="34">
        <v>4006989105542</v>
      </c>
      <c r="C3" s="23"/>
      <c r="D3" s="24"/>
    </row>
    <row r="4" spans="1:4" ht="31.35" customHeight="1" x14ac:dyDescent="0.25">
      <c r="A4" s="26" t="s">
        <v>3</v>
      </c>
      <c r="B4" s="324" t="s">
        <v>201</v>
      </c>
      <c r="C4" s="305"/>
      <c r="D4" s="306"/>
    </row>
    <row r="5" spans="1:4" x14ac:dyDescent="0.25">
      <c r="A5" s="26" t="s">
        <v>5</v>
      </c>
      <c r="B5" s="4" t="s">
        <v>862</v>
      </c>
      <c r="C5" s="23"/>
      <c r="D5" s="24"/>
    </row>
    <row r="6" spans="1:4" x14ac:dyDescent="0.25">
      <c r="A6" s="26" t="s">
        <v>9</v>
      </c>
      <c r="B6" s="32"/>
      <c r="C6" s="16"/>
      <c r="D6" s="29"/>
    </row>
    <row r="7" spans="1:4" x14ac:dyDescent="0.25">
      <c r="A7" s="26" t="s">
        <v>10</v>
      </c>
      <c r="B7" s="32"/>
      <c r="C7" s="16"/>
      <c r="D7" s="29"/>
    </row>
    <row r="8" spans="1:4" x14ac:dyDescent="0.25">
      <c r="A8" s="26" t="s">
        <v>11</v>
      </c>
      <c r="B8" s="4" t="s">
        <v>863</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856</v>
      </c>
      <c r="C14" s="23"/>
      <c r="D14" s="24"/>
    </row>
    <row r="15" spans="1:4" x14ac:dyDescent="0.25">
      <c r="A15" s="26" t="s">
        <v>24</v>
      </c>
      <c r="B15" s="4" t="s">
        <v>200</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864</v>
      </c>
      <c r="C18" s="310" t="s">
        <v>865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866</v>
      </c>
      <c r="C21" s="25" t="s">
        <v>867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18"/>
  <sheetViews>
    <sheetView workbookViewId="0">
      <selection activeCell="B31" sqref="B31"/>
    </sheetView>
  </sheetViews>
  <sheetFormatPr defaultColWidth="8.85546875" defaultRowHeight="15" x14ac:dyDescent="0.25"/>
  <cols>
    <col min="1" max="1" width="41.42578125" customWidth="1"/>
    <col min="2" max="2" width="16.140625" customWidth="1"/>
    <col min="3" max="3" width="19.42578125" customWidth="1"/>
    <col min="4" max="4" width="15.7109375" customWidth="1"/>
  </cols>
  <sheetData>
    <row r="1" spans="1:4" ht="23.1" customHeight="1" x14ac:dyDescent="0.3">
      <c r="A1" s="298" t="s">
        <v>0</v>
      </c>
      <c r="B1" s="299"/>
      <c r="C1" s="299"/>
      <c r="D1" s="299"/>
    </row>
    <row r="2" spans="1:4" x14ac:dyDescent="0.25">
      <c r="A2" s="26" t="s">
        <v>1</v>
      </c>
      <c r="B2" s="30">
        <v>6807798</v>
      </c>
      <c r="C2" s="8"/>
      <c r="D2" s="9"/>
    </row>
    <row r="3" spans="1:4" x14ac:dyDescent="0.25">
      <c r="A3" s="26" t="s">
        <v>2</v>
      </c>
      <c r="B3" s="34">
        <v>4006012508371</v>
      </c>
      <c r="C3" s="23"/>
      <c r="D3" s="24"/>
    </row>
    <row r="4" spans="1:4" ht="31.35" customHeight="1" x14ac:dyDescent="0.25">
      <c r="A4" s="26" t="s">
        <v>3</v>
      </c>
      <c r="B4" s="324" t="s">
        <v>202</v>
      </c>
      <c r="C4" s="305"/>
      <c r="D4" s="306"/>
    </row>
    <row r="5" spans="1:4" x14ac:dyDescent="0.25">
      <c r="A5" s="26" t="s">
        <v>5</v>
      </c>
      <c r="B5" s="4" t="s">
        <v>854</v>
      </c>
      <c r="C5" s="23" t="s">
        <v>868</v>
      </c>
      <c r="D5" s="24" t="s">
        <v>869</v>
      </c>
    </row>
    <row r="6" spans="1:4" x14ac:dyDescent="0.25">
      <c r="A6" s="26" t="s">
        <v>9</v>
      </c>
      <c r="B6" s="32"/>
      <c r="C6" s="16"/>
      <c r="D6" s="29"/>
    </row>
    <row r="7" spans="1:4" x14ac:dyDescent="0.25">
      <c r="A7" s="26" t="s">
        <v>10</v>
      </c>
      <c r="B7" s="67">
        <v>41122.529166666667</v>
      </c>
      <c r="C7" s="16"/>
      <c r="D7" s="29"/>
    </row>
    <row r="8" spans="1:4" x14ac:dyDescent="0.25">
      <c r="A8" s="26" t="s">
        <v>11</v>
      </c>
      <c r="B8" s="4" t="s">
        <v>870</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856</v>
      </c>
      <c r="C14" s="23"/>
      <c r="D14" s="24"/>
    </row>
    <row r="15" spans="1:4" x14ac:dyDescent="0.25">
      <c r="A15" s="26" t="s">
        <v>24</v>
      </c>
      <c r="B15" s="4" t="s">
        <v>871</v>
      </c>
      <c r="C15" s="23"/>
      <c r="D15" s="24"/>
    </row>
    <row r="16" spans="1:4" x14ac:dyDescent="0.25">
      <c r="A16" s="26" t="s">
        <v>26</v>
      </c>
      <c r="B16" s="54">
        <v>25000</v>
      </c>
      <c r="C16" s="16"/>
      <c r="D16" s="29"/>
    </row>
    <row r="17" spans="1:11" x14ac:dyDescent="0.25">
      <c r="A17" s="26" t="s">
        <v>27</v>
      </c>
      <c r="B17" s="95" t="s">
        <v>21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25"/>
      <c r="C21" s="25"/>
      <c r="D21" s="25"/>
      <c r="G21" s="16"/>
      <c r="H21" s="98"/>
      <c r="I21" s="16"/>
      <c r="J21" s="16"/>
      <c r="K21" s="16"/>
    </row>
    <row r="22" spans="1:11" x14ac:dyDescent="0.25">
      <c r="A22" s="26" t="s">
        <v>36</v>
      </c>
      <c r="B22" s="25"/>
      <c r="C22" s="25"/>
      <c r="D22" s="25"/>
      <c r="G22" s="16"/>
      <c r="H22" s="16"/>
      <c r="I22" s="16"/>
      <c r="J22" s="16"/>
      <c r="K22" s="16"/>
    </row>
    <row r="23" spans="1:11" x14ac:dyDescent="0.25">
      <c r="A23" s="97" t="s">
        <v>37</v>
      </c>
      <c r="B23" s="99" t="s">
        <v>872</v>
      </c>
      <c r="C23" s="99" t="s">
        <v>873</v>
      </c>
      <c r="D23" s="25"/>
      <c r="G23" s="16"/>
      <c r="H23" s="98"/>
      <c r="I23" s="16"/>
      <c r="J23" s="16"/>
      <c r="K23" s="16"/>
    </row>
    <row r="24" spans="1:11" x14ac:dyDescent="0.25">
      <c r="A24" s="97" t="s">
        <v>38</v>
      </c>
      <c r="B24" s="99" t="s">
        <v>874</v>
      </c>
      <c r="C24" s="99" t="s">
        <v>875</v>
      </c>
      <c r="D24" s="25"/>
      <c r="G24" s="16"/>
      <c r="H24" s="98"/>
      <c r="I24" s="16"/>
      <c r="J24" s="16"/>
      <c r="K24" s="16"/>
    </row>
    <row r="25" spans="1:11" x14ac:dyDescent="0.25">
      <c r="A25" s="4"/>
      <c r="B25" s="99" t="s">
        <v>876</v>
      </c>
      <c r="C25" s="99" t="s">
        <v>877</v>
      </c>
      <c r="D25" s="25"/>
      <c r="G25" s="16"/>
      <c r="H25" s="16"/>
      <c r="I25" s="16"/>
      <c r="J25" s="16"/>
      <c r="K25" s="16"/>
    </row>
    <row r="26" spans="1:11" x14ac:dyDescent="0.25">
      <c r="A26" s="4"/>
      <c r="B26" s="99" t="s">
        <v>878</v>
      </c>
      <c r="C26" s="99" t="s">
        <v>879</v>
      </c>
      <c r="D26" s="25"/>
      <c r="G26" s="16"/>
      <c r="H26" s="16"/>
      <c r="I26" s="16"/>
      <c r="J26" s="16"/>
      <c r="K26" s="16"/>
    </row>
    <row r="27" spans="1:11" x14ac:dyDescent="0.25">
      <c r="A27" s="75"/>
      <c r="B27" s="99" t="s">
        <v>880</v>
      </c>
      <c r="C27" s="99" t="s">
        <v>881</v>
      </c>
      <c r="D27" s="25"/>
    </row>
    <row r="28" spans="1:11" x14ac:dyDescent="0.25">
      <c r="A28" s="25"/>
      <c r="B28" s="25"/>
      <c r="C28" s="25"/>
      <c r="D28" s="25"/>
    </row>
    <row r="29" spans="1:11" x14ac:dyDescent="0.25">
      <c r="A29" s="25"/>
      <c r="B29" s="25"/>
      <c r="C29" s="25"/>
      <c r="D29" s="25"/>
    </row>
    <row r="30" spans="1:11" x14ac:dyDescent="0.25">
      <c r="A30" s="26" t="s">
        <v>47</v>
      </c>
      <c r="B30" s="25">
        <v>0</v>
      </c>
      <c r="C30" s="25"/>
      <c r="D30" s="25"/>
    </row>
    <row r="31" spans="1:11" x14ac:dyDescent="0.25">
      <c r="A31" s="26" t="s">
        <v>1884</v>
      </c>
      <c r="B31" s="25">
        <v>40</v>
      </c>
    </row>
    <row r="32" spans="1:11" x14ac:dyDescent="0.25">
      <c r="A32" s="26" t="s">
        <v>48</v>
      </c>
      <c r="B32" s="1">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62" t="s">
        <v>882</v>
      </c>
      <c r="C36" s="305"/>
      <c r="D36" s="305"/>
      <c r="G36" s="16"/>
      <c r="H36" s="56"/>
      <c r="I36" s="51"/>
      <c r="J36" s="52"/>
      <c r="K36" s="16"/>
      <c r="L36" s="16"/>
      <c r="M36" s="16"/>
      <c r="N36" s="16"/>
      <c r="O36" s="16"/>
      <c r="P36" s="16"/>
      <c r="Q36" s="16"/>
      <c r="R36" s="16"/>
    </row>
    <row r="37" spans="1:18" x14ac:dyDescent="0.25">
      <c r="A37" s="35" t="s">
        <v>52</v>
      </c>
      <c r="B37" s="314">
        <v>1000</v>
      </c>
      <c r="C37" s="301"/>
      <c r="D37" s="302"/>
      <c r="E37" s="16"/>
      <c r="F37" s="16"/>
      <c r="G37" s="16"/>
      <c r="H37" s="16"/>
      <c r="I37" s="16"/>
      <c r="J37" s="16"/>
      <c r="K37" s="16"/>
      <c r="L37" s="16"/>
      <c r="M37" s="16"/>
      <c r="N37" s="16"/>
      <c r="O37" s="16"/>
      <c r="P37" s="16"/>
      <c r="Q37" s="16"/>
      <c r="R37" s="16"/>
    </row>
    <row r="38" spans="1:18" x14ac:dyDescent="0.25">
      <c r="A38" s="35" t="s">
        <v>53</v>
      </c>
      <c r="B38" s="300">
        <v>25</v>
      </c>
      <c r="C38" s="301"/>
      <c r="D38" s="302"/>
      <c r="E38" s="16"/>
      <c r="F38" s="16"/>
      <c r="G38" s="16"/>
      <c r="H38" s="16"/>
      <c r="I38" s="16"/>
      <c r="J38" s="16"/>
      <c r="K38" s="16"/>
      <c r="L38" s="16"/>
      <c r="M38" s="16"/>
      <c r="N38" s="16"/>
      <c r="O38" s="16"/>
      <c r="P38" s="16"/>
      <c r="Q38" s="16"/>
      <c r="R38" s="16"/>
    </row>
    <row r="39" spans="1:18" ht="27.6" customHeight="1" x14ac:dyDescent="0.25">
      <c r="A39" s="35" t="s">
        <v>54</v>
      </c>
      <c r="B39" s="300" t="s">
        <v>21</v>
      </c>
      <c r="C39" s="301"/>
      <c r="D39" s="302"/>
      <c r="E39" s="16"/>
      <c r="F39" s="16"/>
      <c r="G39" s="16"/>
      <c r="H39" s="16"/>
      <c r="I39" s="16"/>
      <c r="J39" s="16"/>
      <c r="K39" s="16"/>
      <c r="L39" s="16"/>
      <c r="M39" s="16"/>
      <c r="N39" s="16"/>
      <c r="O39" s="16"/>
      <c r="P39" s="16"/>
      <c r="Q39" s="16"/>
      <c r="R39" s="16"/>
    </row>
    <row r="40" spans="1:18" ht="30" x14ac:dyDescent="0.25">
      <c r="A40" s="35" t="s">
        <v>55</v>
      </c>
      <c r="B40" s="241" t="s">
        <v>200</v>
      </c>
      <c r="C40" s="23"/>
      <c r="D40" s="24"/>
      <c r="E40" s="16"/>
      <c r="F40" s="16"/>
      <c r="G40" s="16"/>
      <c r="H40" s="16"/>
      <c r="I40" s="16"/>
      <c r="J40" s="16"/>
      <c r="K40" s="16"/>
      <c r="L40" s="16"/>
      <c r="M40" s="16"/>
      <c r="N40" s="16"/>
      <c r="O40" s="16"/>
      <c r="P40" s="16"/>
      <c r="Q40" s="16"/>
      <c r="R40" s="16"/>
    </row>
    <row r="41" spans="1:18" x14ac:dyDescent="0.25">
      <c r="A41" s="35" t="s">
        <v>56</v>
      </c>
      <c r="B41" s="64">
        <v>100</v>
      </c>
      <c r="C41" s="93"/>
      <c r="D41" s="9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-1.32</v>
      </c>
      <c r="C55" s="1">
        <v>-21.78</v>
      </c>
      <c r="D55" s="1">
        <v>-70.36</v>
      </c>
    </row>
    <row r="56" spans="1:4" x14ac:dyDescent="0.25">
      <c r="A56" s="26" t="s">
        <v>71</v>
      </c>
      <c r="B56" s="1">
        <v>19.88</v>
      </c>
      <c r="C56" s="1">
        <v>74.48</v>
      </c>
      <c r="D56" s="1">
        <v>70.86</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2.3994482307053508</v>
      </c>
      <c r="C59" s="1">
        <v>2.643847154793507</v>
      </c>
      <c r="D59" s="1">
        <v>2.7048436884279572</v>
      </c>
    </row>
    <row r="60" spans="1:4" ht="30" x14ac:dyDescent="0.25">
      <c r="A60" s="14" t="s">
        <v>75</v>
      </c>
      <c r="B60" s="1">
        <v>19.88</v>
      </c>
      <c r="C60" s="1">
        <v>0</v>
      </c>
      <c r="D60" s="1" t="e">
        <v>#DIV/0!</v>
      </c>
    </row>
    <row r="61" spans="1:4" x14ac:dyDescent="0.25">
      <c r="A61" s="13" t="s">
        <v>76</v>
      </c>
      <c r="B61" s="1"/>
      <c r="C61" s="1"/>
      <c r="D61" s="1"/>
    </row>
    <row r="62" spans="1:4" ht="32.1" customHeight="1" x14ac:dyDescent="0.25">
      <c r="A62" s="26" t="s">
        <v>77</v>
      </c>
      <c r="B62" s="1">
        <v>1.066217010496133</v>
      </c>
      <c r="C62" s="1">
        <v>1.292427055557186</v>
      </c>
      <c r="D62" s="1">
        <v>1.993009780205834</v>
      </c>
    </row>
    <row r="63" spans="1:4" ht="32.1" customHeight="1" x14ac:dyDescent="0.25">
      <c r="A63" s="14" t="s">
        <v>78</v>
      </c>
      <c r="B63" s="1">
        <v>-16.101859665778811</v>
      </c>
      <c r="C63" s="1">
        <v>-4.4196562219409348</v>
      </c>
      <c r="D63" s="1">
        <v>-2.0070394269356711</v>
      </c>
    </row>
    <row r="64" spans="1:4" ht="32.1" customHeight="1" x14ac:dyDescent="0.25">
      <c r="A64" s="14" t="s">
        <v>79</v>
      </c>
      <c r="B64" s="1">
        <v>-0.46922825727690592</v>
      </c>
      <c r="C64" s="1">
        <v>-0.42724812871108542</v>
      </c>
      <c r="D64" s="1">
        <v>-0.58715996446537733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0.99507741776285985</v>
      </c>
      <c r="C67" s="1">
        <v>0.92949018392990546</v>
      </c>
      <c r="D67" s="1">
        <v>0.79269900337728083</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0.98520409406778808</v>
      </c>
      <c r="C70" s="1">
        <v>0.80989583229564099</v>
      </c>
      <c r="D70" s="1">
        <v>0.51655189902067833</v>
      </c>
    </row>
    <row r="71" spans="1:4" s="16" customFormat="1" ht="30" x14ac:dyDescent="0.25">
      <c r="A71" s="14" t="s">
        <v>86</v>
      </c>
      <c r="B71" s="1">
        <v>0.98520409406778808</v>
      </c>
      <c r="C71" s="1">
        <v>0.80989583229564099</v>
      </c>
      <c r="D71" s="1">
        <v>0.51655189902067833</v>
      </c>
    </row>
    <row r="72" spans="1:4" ht="15.95" customHeight="1" x14ac:dyDescent="0.25">
      <c r="A72" s="10" t="s">
        <v>87</v>
      </c>
      <c r="B72" s="25"/>
      <c r="C72" s="25"/>
      <c r="D72" s="25"/>
    </row>
    <row r="73" spans="1:4" ht="15.95" customHeight="1" x14ac:dyDescent="0.25">
      <c r="A73" s="43" t="s">
        <v>88</v>
      </c>
      <c r="B73" s="33">
        <f>B79/25</f>
        <v>-624582.76</v>
      </c>
      <c r="C73" s="33">
        <f>C79/25</f>
        <v>-737796.28</v>
      </c>
      <c r="D73" s="33">
        <f>D79/25</f>
        <v>-836637.56</v>
      </c>
    </row>
    <row r="74" spans="1:4" s="16" customFormat="1" x14ac:dyDescent="0.25">
      <c r="A74" s="43" t="s">
        <v>89</v>
      </c>
      <c r="B74" s="33">
        <f>B86/25</f>
        <v>293071.88</v>
      </c>
      <c r="C74" s="33">
        <f>C86/25</f>
        <v>315222.08</v>
      </c>
      <c r="D74" s="33">
        <f>D86/25</f>
        <v>491240.08</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-15614569</v>
      </c>
      <c r="C79" s="2">
        <v>-18444907</v>
      </c>
      <c r="D79" s="2">
        <v>-20915939</v>
      </c>
    </row>
    <row r="80" spans="1:4" x14ac:dyDescent="0.25">
      <c r="A80" s="26" t="s">
        <v>93</v>
      </c>
      <c r="B80" s="2">
        <v>-76864</v>
      </c>
      <c r="C80" s="2">
        <v>-1300547</v>
      </c>
      <c r="D80" s="2">
        <v>-4335895</v>
      </c>
    </row>
    <row r="81" spans="1:4" x14ac:dyDescent="0.25">
      <c r="A81" s="26" t="s">
        <v>94</v>
      </c>
      <c r="B81" s="2">
        <v>0</v>
      </c>
      <c r="C81" s="2">
        <v>0</v>
      </c>
      <c r="D81" s="2">
        <v>0</v>
      </c>
    </row>
    <row r="82" spans="1:4" x14ac:dyDescent="0.25">
      <c r="A82" s="26" t="s">
        <v>95</v>
      </c>
      <c r="B82" s="25">
        <v>90472</v>
      </c>
      <c r="C82" s="25">
        <v>1328041</v>
      </c>
      <c r="D82" s="25">
        <v>4335895</v>
      </c>
    </row>
    <row r="83" spans="1:4" ht="15.95" customHeight="1" x14ac:dyDescent="0.25"/>
    <row r="84" spans="1:4" ht="15.75" x14ac:dyDescent="0.25">
      <c r="A84" s="11" t="s">
        <v>96</v>
      </c>
      <c r="B84" s="12">
        <v>2023</v>
      </c>
      <c r="C84" s="12">
        <v>2024</v>
      </c>
      <c r="D84" s="12">
        <v>2025</v>
      </c>
    </row>
    <row r="85" spans="1:4" x14ac:dyDescent="0.25">
      <c r="A85" s="26" t="s">
        <v>97</v>
      </c>
      <c r="B85" s="2">
        <v>6871769</v>
      </c>
      <c r="C85" s="2">
        <v>6097483</v>
      </c>
      <c r="D85" s="2">
        <v>6162038</v>
      </c>
    </row>
    <row r="86" spans="1:4" x14ac:dyDescent="0.25">
      <c r="A86" s="26" t="s">
        <v>98</v>
      </c>
      <c r="B86" s="2">
        <v>7326797</v>
      </c>
      <c r="C86" s="2">
        <v>7880552</v>
      </c>
      <c r="D86" s="2">
        <v>12281002</v>
      </c>
    </row>
    <row r="87" spans="1:4" x14ac:dyDescent="0.25">
      <c r="A87" s="26" t="s">
        <v>99</v>
      </c>
      <c r="B87" s="2">
        <v>-455028</v>
      </c>
      <c r="C87" s="2">
        <v>-1783069</v>
      </c>
      <c r="D87" s="2">
        <v>-6118964</v>
      </c>
    </row>
    <row r="88" spans="1:4" x14ac:dyDescent="0.25">
      <c r="A88" s="26" t="s">
        <v>100</v>
      </c>
      <c r="B88" s="2">
        <v>6871769</v>
      </c>
      <c r="C88" s="2">
        <v>6097483</v>
      </c>
      <c r="D88" s="2">
        <v>6162038</v>
      </c>
    </row>
    <row r="89" spans="1:4" x14ac:dyDescent="0.25">
      <c r="A89" s="26" t="s">
        <v>101</v>
      </c>
      <c r="B89" s="2">
        <v>-455028</v>
      </c>
      <c r="C89" s="2">
        <v>-1783069</v>
      </c>
      <c r="D89" s="2">
        <v>-6118964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7326797</v>
      </c>
      <c r="C95" s="2">
        <v>7880552</v>
      </c>
      <c r="D95" s="2">
        <v>12281002</v>
      </c>
    </row>
    <row r="96" spans="1:4" x14ac:dyDescent="0.25">
      <c r="A96" s="41" t="s">
        <v>105</v>
      </c>
      <c r="B96" s="2">
        <v>-15614569</v>
      </c>
      <c r="C96" s="2">
        <v>-18444907</v>
      </c>
      <c r="D96" s="2">
        <v>-20915939</v>
      </c>
    </row>
    <row r="97" spans="1:4" x14ac:dyDescent="0.25">
      <c r="A97" s="41" t="s">
        <v>106</v>
      </c>
      <c r="B97" s="33">
        <v>-0.46922825727690592</v>
      </c>
      <c r="C97" s="33">
        <v>-0.42724812871108542</v>
      </c>
      <c r="D97" s="33">
        <v>-0.58715996446537733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7326797</v>
      </c>
      <c r="C118" s="2">
        <v>7880552</v>
      </c>
      <c r="D118" s="2">
        <v>12281002</v>
      </c>
    </row>
    <row r="119" spans="1:4" x14ac:dyDescent="0.25">
      <c r="A119" s="26" t="s">
        <v>108</v>
      </c>
      <c r="B119" s="2">
        <v>15537705</v>
      </c>
      <c r="C119" s="2">
        <v>17144360</v>
      </c>
      <c r="D119" s="2">
        <v>16580044</v>
      </c>
    </row>
    <row r="136" spans="1:4" x14ac:dyDescent="0.25">
      <c r="A136" s="3" t="s">
        <v>109</v>
      </c>
    </row>
    <row r="138" spans="1:4" x14ac:dyDescent="0.25">
      <c r="A138" s="25"/>
      <c r="B138" s="12">
        <v>2023</v>
      </c>
      <c r="C138" s="12">
        <v>2024</v>
      </c>
      <c r="D138" s="12">
        <v>2025</v>
      </c>
    </row>
    <row r="139" spans="1:4" ht="32.1" customHeight="1" x14ac:dyDescent="0.25">
      <c r="A139" s="26" t="s">
        <v>77</v>
      </c>
      <c r="B139" s="1">
        <v>1.066217010496133</v>
      </c>
      <c r="C139" s="1">
        <v>1.292427055557186</v>
      </c>
      <c r="D139" s="1">
        <v>1.993009780205834</v>
      </c>
    </row>
    <row r="140" spans="1:4" ht="30" x14ac:dyDescent="0.25">
      <c r="A140" s="14" t="s">
        <v>78</v>
      </c>
      <c r="B140" s="1">
        <v>-16.101859665778811</v>
      </c>
      <c r="C140" s="1">
        <v>-4.4196562219409348</v>
      </c>
      <c r="D140" s="1">
        <v>-2.0070394269356711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-1.32</v>
      </c>
      <c r="C163" s="1">
        <v>-21.78</v>
      </c>
      <c r="D163" s="1">
        <v>-70.36</v>
      </c>
    </row>
    <row r="164" spans="1:4" x14ac:dyDescent="0.25">
      <c r="A164" s="26" t="s">
        <v>71</v>
      </c>
      <c r="B164" s="1">
        <v>19.88</v>
      </c>
      <c r="C164" s="1">
        <v>74.48</v>
      </c>
      <c r="D164" s="1">
        <v>70.86</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0.98520409406778808</v>
      </c>
      <c r="C185" s="1">
        <v>0.80989583229564099</v>
      </c>
      <c r="D185" s="1">
        <v>0.51655189902067833</v>
      </c>
    </row>
    <row r="186" spans="1:4" ht="30" x14ac:dyDescent="0.25">
      <c r="A186" s="14" t="s">
        <v>86</v>
      </c>
      <c r="B186" s="1">
        <v>0.98520409406778808</v>
      </c>
      <c r="C186" s="1">
        <v>0.80989583229564099</v>
      </c>
      <c r="D186" s="1">
        <v>0.51655189902067833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883</v>
      </c>
      <c r="C210" s="301"/>
      <c r="D210" s="302"/>
    </row>
    <row r="211" spans="1:4" x14ac:dyDescent="0.25">
      <c r="A211" s="253" t="s">
        <v>120</v>
      </c>
      <c r="B211" s="311" t="s">
        <v>845</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6">
    <mergeCell ref="B211:D211"/>
    <mergeCell ref="B217:D217"/>
    <mergeCell ref="A48:D48"/>
    <mergeCell ref="A216:D216"/>
    <mergeCell ref="A1:D1"/>
    <mergeCell ref="B36:D36"/>
    <mergeCell ref="B213:D213"/>
    <mergeCell ref="B212:D212"/>
    <mergeCell ref="B35:D35"/>
    <mergeCell ref="B4:D4"/>
    <mergeCell ref="A208:D208"/>
    <mergeCell ref="A90:D90"/>
    <mergeCell ref="A75:D75"/>
    <mergeCell ref="B215:D215"/>
    <mergeCell ref="B214:D214"/>
    <mergeCell ref="A204:D204"/>
    <mergeCell ref="C18:D18"/>
    <mergeCell ref="B39:D39"/>
    <mergeCell ref="A42:D42"/>
    <mergeCell ref="B210:D210"/>
    <mergeCell ref="A203:D203"/>
    <mergeCell ref="A209:D209"/>
    <mergeCell ref="A19:D19"/>
    <mergeCell ref="B38:D38"/>
    <mergeCell ref="B37:D37"/>
    <mergeCell ref="A34:D34"/>
  </mergeCells>
  <hyperlinks>
    <hyperlink ref="B210" r:id="rId1" xr:uid="{00000000-0004-0000-2E00-000000000000}"/>
    <hyperlink ref="B211" r:id="rId2" xr:uid="{00000000-0004-0000-2E00-000001000000}"/>
  </hyperlinks>
  <pageMargins left="0.75" right="0.75" top="1" bottom="1" header="0.5" footer="0.5"/>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20" customWidth="1"/>
    <col min="4" max="4" width="15.7109375" customWidth="1"/>
  </cols>
  <sheetData>
    <row r="1" spans="1:4" ht="23.1" customHeight="1" x14ac:dyDescent="0.3">
      <c r="A1" s="298" t="s">
        <v>0</v>
      </c>
      <c r="B1" s="299"/>
      <c r="C1" s="299"/>
      <c r="D1" s="299"/>
    </row>
    <row r="2" spans="1:4" x14ac:dyDescent="0.25">
      <c r="A2" s="26" t="s">
        <v>1</v>
      </c>
      <c r="B2" s="30">
        <v>4116429</v>
      </c>
      <c r="C2" s="8"/>
      <c r="D2" s="9"/>
    </row>
    <row r="3" spans="1:4" x14ac:dyDescent="0.25">
      <c r="A3" s="26" t="s">
        <v>2</v>
      </c>
      <c r="B3" s="34">
        <v>4007989109536</v>
      </c>
      <c r="C3" s="23"/>
      <c r="D3" s="24"/>
    </row>
    <row r="4" spans="1:4" ht="31.35" customHeight="1" x14ac:dyDescent="0.25">
      <c r="A4" s="26" t="s">
        <v>3</v>
      </c>
      <c r="B4" s="324" t="s">
        <v>204</v>
      </c>
      <c r="C4" s="305"/>
      <c r="D4" s="306"/>
    </row>
    <row r="5" spans="1:4" x14ac:dyDescent="0.25">
      <c r="A5" s="26" t="s">
        <v>5</v>
      </c>
      <c r="B5" s="4" t="s">
        <v>884</v>
      </c>
      <c r="C5" s="23" t="s">
        <v>885</v>
      </c>
      <c r="D5" s="24" t="s">
        <v>886</v>
      </c>
    </row>
    <row r="6" spans="1:4" x14ac:dyDescent="0.25">
      <c r="A6" s="26" t="s">
        <v>9</v>
      </c>
      <c r="B6" s="32"/>
      <c r="C6" s="16"/>
      <c r="D6" s="29"/>
    </row>
    <row r="7" spans="1:4" x14ac:dyDescent="0.25">
      <c r="A7" s="26" t="s">
        <v>10</v>
      </c>
      <c r="B7" s="32"/>
      <c r="C7" s="16"/>
      <c r="D7" s="29"/>
    </row>
    <row r="8" spans="1:4" x14ac:dyDescent="0.25">
      <c r="A8" s="26" t="s">
        <v>11</v>
      </c>
      <c r="B8" s="4" t="s">
        <v>887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888</v>
      </c>
      <c r="C14" s="23"/>
      <c r="D14" s="24"/>
    </row>
    <row r="15" spans="1:4" x14ac:dyDescent="0.25">
      <c r="A15" s="26" t="s">
        <v>24</v>
      </c>
      <c r="B15" s="4" t="s">
        <v>205</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889</v>
      </c>
      <c r="C21" s="25" t="s">
        <v>890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125</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5.9004345846954926</v>
      </c>
      <c r="C53" s="1">
        <v>5.3878112584796742</v>
      </c>
      <c r="D53" s="1">
        <v>8.6838465410953223</v>
      </c>
    </row>
    <row r="54" spans="1:4" x14ac:dyDescent="0.25">
      <c r="A54" s="26" t="s">
        <v>69</v>
      </c>
      <c r="B54" s="1">
        <v>0.79807900865831782</v>
      </c>
      <c r="C54" s="1">
        <v>8.6308614159734981E-2</v>
      </c>
      <c r="D54" s="1">
        <v>6.9741112537127714</v>
      </c>
    </row>
    <row r="55" spans="1:4" x14ac:dyDescent="0.25">
      <c r="A55" s="26" t="s">
        <v>70</v>
      </c>
      <c r="B55" s="1">
        <v>0.69623278740099326</v>
      </c>
      <c r="C55" s="1">
        <v>0.6681580656401791</v>
      </c>
      <c r="D55" s="1">
        <v>1.196397756952476</v>
      </c>
    </row>
    <row r="56" spans="1:4" x14ac:dyDescent="0.25">
      <c r="A56" s="26" t="s">
        <v>71</v>
      </c>
      <c r="B56" s="1">
        <v>2.1705710496169122</v>
      </c>
      <c r="C56" s="1">
        <v>2.112634629391934</v>
      </c>
      <c r="D56" s="1">
        <v>3.7602335622657592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0.13182781728897641</v>
      </c>
      <c r="C59" s="1">
        <v>0.13552156104290011</v>
      </c>
      <c r="D59" s="1">
        <v>0.14457607725475191</v>
      </c>
    </row>
    <row r="60" spans="1:4" ht="30" x14ac:dyDescent="0.25">
      <c r="A60" s="14" t="s">
        <v>75</v>
      </c>
      <c r="B60" s="1">
        <v>0.4113278102310815</v>
      </c>
      <c r="C60" s="1">
        <v>0.21664736886613301</v>
      </c>
      <c r="D60" s="1">
        <v>0.23121238227886101</v>
      </c>
    </row>
    <row r="61" spans="1:4" x14ac:dyDescent="0.25">
      <c r="A61" s="13" t="s">
        <v>76</v>
      </c>
      <c r="B61" s="1"/>
      <c r="C61" s="1"/>
      <c r="D61" s="1"/>
    </row>
    <row r="62" spans="1:4" ht="32.1" customHeight="1" x14ac:dyDescent="0.25">
      <c r="A62" s="26" t="s">
        <v>77</v>
      </c>
      <c r="B62" s="1">
        <v>0.46530319952336052</v>
      </c>
      <c r="C62" s="1">
        <v>0.47239003462129892</v>
      </c>
      <c r="D62" s="1">
        <v>0.47959602863546108</v>
      </c>
    </row>
    <row r="63" spans="1:4" ht="32.1" customHeight="1" x14ac:dyDescent="0.25">
      <c r="A63" s="14" t="s">
        <v>78</v>
      </c>
      <c r="B63" s="1">
        <v>1.450626388840025</v>
      </c>
      <c r="C63" s="1">
        <v>1.493639899062527</v>
      </c>
      <c r="D63" s="1">
        <v>1.5073524442223329</v>
      </c>
    </row>
    <row r="64" spans="1:4" ht="32.1" customHeight="1" x14ac:dyDescent="0.25">
      <c r="A64" s="14" t="s">
        <v>79</v>
      </c>
      <c r="B64" s="1">
        <v>38.705011367494087</v>
      </c>
      <c r="C64" s="1">
        <v>29.877305985270858</v>
      </c>
      <c r="D64" s="1">
        <v>18.484547902201381</v>
      </c>
    </row>
    <row r="65" spans="1:4" ht="30" x14ac:dyDescent="0.25">
      <c r="A65" s="14" t="s">
        <v>80</v>
      </c>
      <c r="B65" s="1">
        <v>0.31021227417174729</v>
      </c>
      <c r="C65" s="1">
        <v>5.3702603532914568E-2</v>
      </c>
      <c r="D65" s="1">
        <v>8.7780054046441798</v>
      </c>
    </row>
    <row r="66" spans="1:4" x14ac:dyDescent="0.25">
      <c r="A66" s="13" t="s">
        <v>81</v>
      </c>
      <c r="B66" s="1"/>
      <c r="C66" s="1"/>
      <c r="D66" s="1"/>
    </row>
    <row r="67" spans="1:4" ht="32.1" customHeight="1" x14ac:dyDescent="0.25">
      <c r="A67" s="26" t="s">
        <v>82</v>
      </c>
      <c r="B67" s="1">
        <v>1.0888252989183389</v>
      </c>
      <c r="C67" s="1">
        <v>1.074695163856765</v>
      </c>
      <c r="D67" s="1">
        <v>1.110110326712372</v>
      </c>
    </row>
    <row r="68" spans="1:4" ht="30" x14ac:dyDescent="0.25">
      <c r="A68" s="14" t="s">
        <v>83</v>
      </c>
      <c r="B68" s="1">
        <v>0.34504443226296277</v>
      </c>
      <c r="C68" s="1">
        <v>0.13743648517901211</v>
      </c>
      <c r="D68" s="1">
        <v>0.28393387211379473</v>
      </c>
    </row>
    <row r="69" spans="1:4" ht="32.1" customHeight="1" x14ac:dyDescent="0.25">
      <c r="A69" s="13" t="s">
        <v>84</v>
      </c>
      <c r="B69" s="1"/>
      <c r="C69" s="1"/>
      <c r="D69" s="1"/>
    </row>
    <row r="70" spans="1:4" ht="32.1" customHeight="1" x14ac:dyDescent="0.25">
      <c r="A70" s="14" t="s">
        <v>85</v>
      </c>
      <c r="B70" s="1">
        <v>1.690628069947735</v>
      </c>
      <c r="C70" s="1">
        <v>1.6745343466288169</v>
      </c>
      <c r="D70" s="1">
        <v>1.695818176751569</v>
      </c>
    </row>
    <row r="71" spans="1:4" s="16" customFormat="1" ht="30" x14ac:dyDescent="0.25">
      <c r="A71" s="14" t="s">
        <v>86</v>
      </c>
      <c r="B71" s="1">
        <v>1.6232629161824621</v>
      </c>
      <c r="C71" s="1">
        <v>1.6111416608069891</v>
      </c>
      <c r="D71" s="1">
        <v>1.641927474471903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181687024</v>
      </c>
      <c r="C78" s="2">
        <v>197842361</v>
      </c>
      <c r="D78" s="2">
        <v>227015435</v>
      </c>
    </row>
    <row r="79" spans="1:4" x14ac:dyDescent="0.25">
      <c r="A79" s="26" t="s">
        <v>92</v>
      </c>
      <c r="B79" s="2">
        <v>1450006</v>
      </c>
      <c r="C79" s="2">
        <v>170755</v>
      </c>
      <c r="D79" s="2">
        <v>15832309</v>
      </c>
    </row>
    <row r="80" spans="1:4" x14ac:dyDescent="0.25">
      <c r="A80" s="26" t="s">
        <v>93</v>
      </c>
      <c r="B80" s="2">
        <v>12943722</v>
      </c>
      <c r="C80" s="2">
        <v>12016588</v>
      </c>
      <c r="D80" s="2">
        <v>21959480</v>
      </c>
    </row>
    <row r="81" spans="1:4" x14ac:dyDescent="0.25">
      <c r="A81" s="26" t="s">
        <v>94</v>
      </c>
      <c r="B81" s="2">
        <v>10720324</v>
      </c>
      <c r="C81" s="2">
        <v>10659373</v>
      </c>
      <c r="D81" s="2">
        <v>19713672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1539761441</v>
      </c>
      <c r="C85" s="2">
        <v>1595337024</v>
      </c>
      <c r="D85" s="2">
        <v>1647752337</v>
      </c>
    </row>
    <row r="86" spans="1:4" x14ac:dyDescent="0.25">
      <c r="A86" s="26" t="s">
        <v>98</v>
      </c>
      <c r="B86" s="2">
        <v>716455925</v>
      </c>
      <c r="C86" s="2">
        <v>753621312</v>
      </c>
      <c r="D86" s="2">
        <v>790255477</v>
      </c>
    </row>
    <row r="87" spans="1:4" x14ac:dyDescent="0.25">
      <c r="A87" s="26" t="s">
        <v>99</v>
      </c>
      <c r="B87" s="2">
        <v>493894176</v>
      </c>
      <c r="C87" s="2">
        <v>504553549</v>
      </c>
      <c r="D87" s="2">
        <v>524267221</v>
      </c>
    </row>
    <row r="88" spans="1:4" x14ac:dyDescent="0.25">
      <c r="A88" s="26" t="s">
        <v>100</v>
      </c>
      <c r="B88" s="2">
        <v>1539761441</v>
      </c>
      <c r="C88" s="2">
        <v>1595337024</v>
      </c>
      <c r="D88" s="2">
        <v>1647752337</v>
      </c>
    </row>
    <row r="89" spans="1:4" x14ac:dyDescent="0.25">
      <c r="A89" s="26" t="s">
        <v>101</v>
      </c>
      <c r="B89" s="2">
        <v>823305516</v>
      </c>
      <c r="C89" s="2">
        <v>841715712</v>
      </c>
      <c r="D89" s="2">
        <v>857496860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716455925</v>
      </c>
      <c r="C95" s="2">
        <v>753621312</v>
      </c>
      <c r="D95" s="2">
        <v>790255477</v>
      </c>
    </row>
    <row r="96" spans="1:4" x14ac:dyDescent="0.25">
      <c r="A96" s="41" t="s">
        <v>105</v>
      </c>
      <c r="B96" s="2">
        <v>18510676</v>
      </c>
      <c r="C96" s="2">
        <v>25223871</v>
      </c>
      <c r="D96" s="2">
        <v>42752221</v>
      </c>
    </row>
    <row r="97" spans="1:4" x14ac:dyDescent="0.25">
      <c r="A97" s="41" t="s">
        <v>106</v>
      </c>
      <c r="B97" s="33">
        <v>38.705011367494087</v>
      </c>
      <c r="C97" s="33">
        <v>29.877305985270858</v>
      </c>
      <c r="D97" s="33">
        <v>18.484547902201381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716455925</v>
      </c>
      <c r="C118" s="2">
        <v>753621312</v>
      </c>
      <c r="D118" s="2">
        <v>790255477</v>
      </c>
    </row>
    <row r="119" spans="1:4" x14ac:dyDescent="0.25">
      <c r="A119" s="26" t="s">
        <v>108</v>
      </c>
      <c r="B119" s="2">
        <v>196246625</v>
      </c>
      <c r="C119" s="2">
        <v>212436719</v>
      </c>
      <c r="D119" s="2">
        <v>234436569</v>
      </c>
    </row>
    <row r="136" spans="1:4" x14ac:dyDescent="0.25">
      <c r="A136" s="3" t="s">
        <v>109</v>
      </c>
    </row>
    <row r="138" spans="1:4" x14ac:dyDescent="0.25">
      <c r="A138" s="25"/>
      <c r="B138" s="12">
        <v>2023</v>
      </c>
      <c r="C138" s="12">
        <v>2024</v>
      </c>
      <c r="D138" s="12">
        <v>2025</v>
      </c>
    </row>
    <row r="139" spans="1:4" ht="32.1" customHeight="1" x14ac:dyDescent="0.25">
      <c r="A139" s="26" t="s">
        <v>77</v>
      </c>
      <c r="B139" s="1">
        <v>0.46530319952336052</v>
      </c>
      <c r="C139" s="1">
        <v>0.47239003462129892</v>
      </c>
      <c r="D139" s="1">
        <v>0.47959602863546108</v>
      </c>
    </row>
    <row r="140" spans="1:4" ht="30" x14ac:dyDescent="0.25">
      <c r="A140" s="14" t="s">
        <v>78</v>
      </c>
      <c r="B140" s="1">
        <v>1.450626388840025</v>
      </c>
      <c r="C140" s="1">
        <v>1.493639899062527</v>
      </c>
      <c r="D140" s="1">
        <v>1.5073524442223329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5.9004345846954926</v>
      </c>
      <c r="C161" s="1">
        <v>5.3878112584796742</v>
      </c>
      <c r="D161" s="1">
        <v>8.6838465410953223</v>
      </c>
    </row>
    <row r="162" spans="1:4" x14ac:dyDescent="0.25">
      <c r="A162" s="26" t="s">
        <v>69</v>
      </c>
      <c r="B162" s="1">
        <v>0.79807900865831782</v>
      </c>
      <c r="C162" s="1">
        <v>8.6308614159734981E-2</v>
      </c>
      <c r="D162" s="1">
        <v>6.9741112537127714</v>
      </c>
    </row>
    <row r="163" spans="1:4" x14ac:dyDescent="0.25">
      <c r="A163" s="26" t="s">
        <v>70</v>
      </c>
      <c r="B163" s="1">
        <v>0.69623278740099326</v>
      </c>
      <c r="C163" s="1">
        <v>0.6681580656401791</v>
      </c>
      <c r="D163" s="1">
        <v>1.196397756952476</v>
      </c>
    </row>
    <row r="164" spans="1:4" x14ac:dyDescent="0.25">
      <c r="A164" s="26" t="s">
        <v>71</v>
      </c>
      <c r="B164" s="1">
        <v>2.1705710496169122</v>
      </c>
      <c r="C164" s="1">
        <v>2.112634629391934</v>
      </c>
      <c r="D164" s="1">
        <v>3.7602335622657592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1.690628069947735</v>
      </c>
      <c r="C185" s="1">
        <v>1.6745343466288169</v>
      </c>
      <c r="D185" s="1">
        <v>1.695818176751569</v>
      </c>
    </row>
    <row r="186" spans="1:4" ht="30" x14ac:dyDescent="0.25">
      <c r="A186" s="14" t="s">
        <v>86</v>
      </c>
      <c r="B186" s="1">
        <v>1.6232629161824621</v>
      </c>
      <c r="C186" s="1">
        <v>1.6111416608069891</v>
      </c>
      <c r="D186" s="1">
        <v>1.641927474471903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891</v>
      </c>
      <c r="C210" s="301"/>
      <c r="D210" s="302"/>
    </row>
    <row r="211" spans="1:4" x14ac:dyDescent="0.25">
      <c r="A211" s="253" t="s">
        <v>120</v>
      </c>
      <c r="B211" s="311" t="s">
        <v>121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2F00-000000000000}"/>
    <hyperlink ref="B211" r:id="rId2" xr:uid="{00000000-0004-0000-2F00-000001000000}"/>
  </hyperlinks>
  <pageMargins left="0.75" right="0.75" top="1" bottom="1" header="0.5" footer="0.5"/>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19"/>
  <sheetViews>
    <sheetView workbookViewId="0">
      <selection activeCell="A37" sqref="A37"/>
    </sheetView>
  </sheetViews>
  <sheetFormatPr defaultColWidth="8.85546875" defaultRowHeight="15" x14ac:dyDescent="0.25"/>
  <cols>
    <col min="1" max="1" width="41.42578125" customWidth="1"/>
    <col min="2" max="2" width="16.140625" customWidth="1"/>
    <col min="3" max="3" width="23.85546875" customWidth="1"/>
    <col min="4" max="4" width="21.7109375" customWidth="1"/>
  </cols>
  <sheetData>
    <row r="1" spans="1:4" ht="23.1" customHeight="1" x14ac:dyDescent="0.3">
      <c r="A1" s="298" t="s">
        <v>0</v>
      </c>
      <c r="B1" s="299"/>
      <c r="C1" s="299"/>
      <c r="D1" s="299"/>
    </row>
    <row r="2" spans="1:4" x14ac:dyDescent="0.25">
      <c r="A2" s="26" t="s">
        <v>1</v>
      </c>
      <c r="B2" s="30">
        <v>4284810</v>
      </c>
      <c r="C2" s="8"/>
      <c r="D2" s="9"/>
    </row>
    <row r="3" spans="1:4" x14ac:dyDescent="0.25">
      <c r="A3" s="26" t="s">
        <v>2</v>
      </c>
      <c r="B3" s="34">
        <v>4007991101186</v>
      </c>
      <c r="C3" s="23"/>
      <c r="D3" s="24"/>
    </row>
    <row r="4" spans="1:4" ht="31.35" customHeight="1" x14ac:dyDescent="0.25">
      <c r="A4" s="26" t="s">
        <v>3</v>
      </c>
      <c r="B4" s="324" t="s">
        <v>206</v>
      </c>
      <c r="C4" s="305"/>
      <c r="D4" s="306"/>
    </row>
    <row r="5" spans="1:4" x14ac:dyDescent="0.25">
      <c r="A5" s="26" t="s">
        <v>5</v>
      </c>
      <c r="B5" s="4" t="s">
        <v>884</v>
      </c>
      <c r="C5" s="23" t="s">
        <v>892</v>
      </c>
      <c r="D5" s="24" t="s">
        <v>893</v>
      </c>
    </row>
    <row r="6" spans="1:4" x14ac:dyDescent="0.25">
      <c r="A6" s="26" t="s">
        <v>9</v>
      </c>
      <c r="B6" s="32"/>
      <c r="C6" s="16"/>
      <c r="D6" s="29"/>
    </row>
    <row r="7" spans="1:4" x14ac:dyDescent="0.25">
      <c r="A7" s="26" t="s">
        <v>10</v>
      </c>
      <c r="B7" s="32"/>
      <c r="C7" s="16"/>
      <c r="D7" s="29"/>
    </row>
    <row r="8" spans="1:4" x14ac:dyDescent="0.25">
      <c r="A8" s="26" t="s">
        <v>11</v>
      </c>
      <c r="B8" s="4" t="s">
        <v>894</v>
      </c>
      <c r="C8" s="23"/>
      <c r="D8" s="24"/>
    </row>
    <row r="9" spans="1:4" x14ac:dyDescent="0.25">
      <c r="A9" s="26" t="s">
        <v>13</v>
      </c>
      <c r="B9" s="148" t="s">
        <v>738</v>
      </c>
      <c r="C9" s="23"/>
      <c r="D9" s="24"/>
    </row>
    <row r="10" spans="1:4" x14ac:dyDescent="0.25">
      <c r="A10" s="26" t="s">
        <v>15</v>
      </c>
      <c r="B10" s="4" t="s">
        <v>618</v>
      </c>
      <c r="C10" s="23"/>
      <c r="D10" s="24"/>
    </row>
    <row r="11" spans="1:4" x14ac:dyDescent="0.25">
      <c r="A11" s="26" t="s">
        <v>17</v>
      </c>
      <c r="B11" s="4" t="s">
        <v>619</v>
      </c>
      <c r="C11" s="23"/>
      <c r="D11" s="24"/>
    </row>
    <row r="12" spans="1:4" x14ac:dyDescent="0.25">
      <c r="A12" s="26" t="s">
        <v>19</v>
      </c>
      <c r="B12" s="47">
        <v>140200</v>
      </c>
      <c r="C12" s="16"/>
      <c r="D12" s="29"/>
    </row>
    <row r="13" spans="1:4" x14ac:dyDescent="0.25">
      <c r="A13" s="26" t="s">
        <v>20</v>
      </c>
      <c r="B13" s="4" t="s">
        <v>541</v>
      </c>
      <c r="C13" s="23"/>
      <c r="D13" s="24"/>
    </row>
    <row r="14" spans="1:4" x14ac:dyDescent="0.25">
      <c r="A14" s="26" t="s">
        <v>22</v>
      </c>
      <c r="B14" s="4" t="s">
        <v>888</v>
      </c>
      <c r="C14" s="23"/>
      <c r="D14" s="24"/>
    </row>
    <row r="15" spans="1:4" ht="41.25" customHeight="1" x14ac:dyDescent="0.25">
      <c r="A15" s="26" t="s">
        <v>24</v>
      </c>
      <c r="B15" s="363" t="s">
        <v>207</v>
      </c>
      <c r="C15" s="301"/>
      <c r="D15" s="302"/>
    </row>
    <row r="16" spans="1:4" x14ac:dyDescent="0.25">
      <c r="A16" s="26" t="s">
        <v>26</v>
      </c>
      <c r="B16" s="47">
        <v>140200</v>
      </c>
      <c r="C16" s="16"/>
      <c r="D16" s="29"/>
    </row>
    <row r="17" spans="1:4" x14ac:dyDescent="0.25">
      <c r="A17" s="26" t="s">
        <v>27</v>
      </c>
      <c r="B17" s="4" t="s">
        <v>541</v>
      </c>
      <c r="C17" s="23"/>
      <c r="D17" s="24"/>
    </row>
    <row r="18" spans="1:4" ht="27.6" customHeight="1" x14ac:dyDescent="0.25">
      <c r="A18" s="26" t="s">
        <v>28</v>
      </c>
      <c r="B18" s="5" t="s">
        <v>895</v>
      </c>
      <c r="C18" s="310" t="s">
        <v>896</v>
      </c>
      <c r="D18" s="306"/>
    </row>
    <row r="19" spans="1:4" ht="22.35" customHeight="1" x14ac:dyDescent="0.3">
      <c r="A19" s="307" t="s">
        <v>31</v>
      </c>
      <c r="B19" s="308"/>
      <c r="C19" s="308"/>
      <c r="D19" s="308"/>
    </row>
    <row r="20" spans="1:4" x14ac:dyDescent="0.25">
      <c r="A20" s="26" t="s">
        <v>32</v>
      </c>
      <c r="B20" s="25"/>
      <c r="C20" s="25"/>
      <c r="D20" s="25"/>
    </row>
    <row r="21" spans="1:4" s="16" customFormat="1" x14ac:dyDescent="0.25">
      <c r="A21" s="26" t="s">
        <v>897</v>
      </c>
      <c r="B21" s="25" t="s">
        <v>546</v>
      </c>
      <c r="C21" s="25" t="s">
        <v>898</v>
      </c>
      <c r="D21" s="25"/>
    </row>
    <row r="22" spans="1:4" x14ac:dyDescent="0.25">
      <c r="A22" s="26"/>
      <c r="D22" s="25"/>
    </row>
    <row r="23" spans="1:4" x14ac:dyDescent="0.25">
      <c r="A23" s="26" t="s">
        <v>521</v>
      </c>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5"/>
      <c r="B27" s="25"/>
      <c r="C27" s="25"/>
      <c r="D27" s="25"/>
    </row>
    <row r="28" spans="1:4" x14ac:dyDescent="0.25">
      <c r="A28" s="26" t="s">
        <v>522</v>
      </c>
      <c r="B28" s="25"/>
      <c r="C28" s="25"/>
      <c r="D28" s="25"/>
    </row>
    <row r="29" spans="1:4" x14ac:dyDescent="0.25">
      <c r="A29" s="25"/>
      <c r="B29" s="25"/>
      <c r="C29" s="25"/>
      <c r="D29" s="25"/>
    </row>
    <row r="30" spans="1:4" x14ac:dyDescent="0.25">
      <c r="A30" s="25"/>
      <c r="B30" s="25"/>
      <c r="C30" s="25"/>
      <c r="D30" s="25"/>
    </row>
    <row r="31" spans="1:4" x14ac:dyDescent="0.25">
      <c r="A31" s="26" t="s">
        <v>47</v>
      </c>
      <c r="B31" s="25"/>
      <c r="C31" s="25"/>
      <c r="D31" s="25"/>
    </row>
    <row r="32" spans="1:4" x14ac:dyDescent="0.25">
      <c r="A32" s="26" t="s">
        <v>1884</v>
      </c>
      <c r="B32" s="25">
        <v>0</v>
      </c>
    </row>
    <row r="33" spans="1:18" x14ac:dyDescent="0.25">
      <c r="A33" s="26" t="s">
        <v>48</v>
      </c>
      <c r="B33" s="25">
        <v>100</v>
      </c>
      <c r="C33" s="25"/>
      <c r="D33" s="25"/>
    </row>
    <row r="34" spans="1:18" x14ac:dyDescent="0.25">
      <c r="A34" s="25"/>
      <c r="B34" s="25"/>
      <c r="C34" s="25"/>
      <c r="D34" s="25"/>
    </row>
    <row r="35" spans="1:18" ht="18.95" customHeight="1" x14ac:dyDescent="0.25">
      <c r="A35" s="329"/>
      <c r="B35" s="299"/>
      <c r="C35" s="299"/>
      <c r="D35" s="299"/>
      <c r="E35" s="16"/>
      <c r="F35" s="16"/>
      <c r="G35" s="16"/>
      <c r="H35" s="16"/>
      <c r="I35" s="16"/>
      <c r="J35" s="16"/>
      <c r="K35" s="16"/>
      <c r="L35" s="16"/>
      <c r="M35" s="16"/>
      <c r="N35" s="16"/>
      <c r="O35" s="16"/>
      <c r="P35" s="16"/>
      <c r="Q35" s="16"/>
      <c r="R35" s="16"/>
    </row>
    <row r="36" spans="1:18" ht="15.95" customHeight="1" x14ac:dyDescent="0.25">
      <c r="A36" s="235" t="s">
        <v>49</v>
      </c>
      <c r="B36" s="313"/>
      <c r="C36" s="313"/>
      <c r="D36" s="313"/>
      <c r="E36" s="16"/>
      <c r="F36" s="16"/>
      <c r="G36" s="16"/>
      <c r="H36" s="16"/>
      <c r="I36" s="16"/>
      <c r="J36" s="16"/>
      <c r="K36" s="16"/>
      <c r="L36" s="16"/>
      <c r="M36" s="16"/>
      <c r="N36" s="16"/>
      <c r="O36" s="16"/>
      <c r="P36" s="16"/>
      <c r="Q36" s="16"/>
      <c r="R36" s="16"/>
    </row>
    <row r="37" spans="1:18" ht="25.35" customHeight="1" x14ac:dyDescent="0.25">
      <c r="A37" s="37" t="s">
        <v>50</v>
      </c>
      <c r="B37" s="323"/>
      <c r="C37" s="301"/>
      <c r="D37" s="302"/>
      <c r="E37" s="16"/>
      <c r="F37" s="16"/>
      <c r="G37" s="16"/>
      <c r="H37" s="16"/>
      <c r="I37" s="16"/>
      <c r="J37" s="16"/>
      <c r="K37" s="16"/>
      <c r="L37" s="16"/>
      <c r="M37" s="16"/>
      <c r="N37" s="16"/>
      <c r="O37" s="16"/>
      <c r="P37" s="16"/>
      <c r="Q37" s="16"/>
      <c r="R37" s="16"/>
    </row>
    <row r="38" spans="1:18" x14ac:dyDescent="0.25">
      <c r="A38" s="35" t="s">
        <v>523</v>
      </c>
      <c r="B38" s="327"/>
      <c r="C38" s="301"/>
      <c r="D38" s="302"/>
      <c r="E38" s="16"/>
      <c r="F38" s="16"/>
      <c r="G38" s="16"/>
      <c r="H38" s="16"/>
      <c r="I38" s="16"/>
      <c r="J38" s="16"/>
      <c r="K38" s="16"/>
      <c r="L38" s="16"/>
      <c r="M38" s="16"/>
      <c r="N38" s="16"/>
      <c r="O38" s="16"/>
      <c r="P38" s="16"/>
      <c r="Q38" s="16"/>
      <c r="R38" s="16"/>
    </row>
    <row r="39" spans="1:18" x14ac:dyDescent="0.25">
      <c r="A39" s="35" t="s">
        <v>53</v>
      </c>
      <c r="B39" s="327"/>
      <c r="C39" s="301"/>
      <c r="D39" s="302"/>
      <c r="E39" s="16"/>
      <c r="F39" s="16"/>
      <c r="G39" s="16"/>
      <c r="H39" s="16"/>
      <c r="I39" s="16"/>
      <c r="J39" s="16"/>
      <c r="K39" s="16"/>
      <c r="L39" s="16"/>
      <c r="M39" s="16"/>
      <c r="N39" s="16"/>
      <c r="O39" s="16"/>
      <c r="P39" s="16"/>
      <c r="Q39" s="16"/>
      <c r="R39" s="16"/>
    </row>
    <row r="40" spans="1:18" x14ac:dyDescent="0.25">
      <c r="A40" s="35" t="s">
        <v>54</v>
      </c>
      <c r="B40" s="327"/>
      <c r="C40" s="301"/>
      <c r="D40" s="302"/>
      <c r="E40" s="16"/>
      <c r="F40" s="16"/>
      <c r="G40" s="16"/>
      <c r="H40" s="16"/>
      <c r="I40" s="16"/>
      <c r="J40" s="16"/>
      <c r="K40" s="16"/>
      <c r="L40" s="16"/>
      <c r="M40" s="16"/>
      <c r="N40" s="16"/>
      <c r="O40" s="16"/>
      <c r="P40" s="16"/>
      <c r="Q40" s="16"/>
      <c r="R40" s="16"/>
    </row>
    <row r="41" spans="1:18" ht="25.5" x14ac:dyDescent="0.25">
      <c r="A41" s="35" t="s">
        <v>55</v>
      </c>
      <c r="B41" s="330"/>
      <c r="C41" s="301"/>
      <c r="D41" s="302"/>
      <c r="E41" s="16"/>
      <c r="F41" s="16"/>
      <c r="G41" s="16"/>
      <c r="H41" s="16"/>
      <c r="I41" s="16"/>
      <c r="J41" s="16"/>
      <c r="K41" s="16"/>
      <c r="L41" s="16"/>
      <c r="M41" s="16"/>
      <c r="N41" s="16"/>
      <c r="O41" s="16"/>
      <c r="P41" s="16"/>
      <c r="Q41" s="16"/>
      <c r="R41" s="16"/>
    </row>
    <row r="42" spans="1:18" x14ac:dyDescent="0.25">
      <c r="A42" s="35" t="s">
        <v>56</v>
      </c>
      <c r="B42" s="17"/>
      <c r="C42" s="23"/>
      <c r="D42" s="24"/>
      <c r="E42" s="16"/>
      <c r="F42" s="16"/>
      <c r="G42" s="16"/>
      <c r="H42" s="16"/>
      <c r="I42" s="16"/>
      <c r="J42" s="16"/>
      <c r="K42" s="16"/>
      <c r="L42" s="16"/>
      <c r="M42" s="16"/>
      <c r="N42" s="16"/>
      <c r="O42" s="16"/>
      <c r="P42" s="16"/>
      <c r="Q42" s="16"/>
      <c r="R42" s="16"/>
    </row>
    <row r="43" spans="1:18" ht="18.95" customHeight="1" x14ac:dyDescent="0.25">
      <c r="A43" s="328"/>
      <c r="B43" s="305"/>
      <c r="C43" s="305"/>
      <c r="D43" s="306"/>
      <c r="E43" s="16"/>
      <c r="F43" s="16"/>
      <c r="G43" s="16"/>
      <c r="H43" s="16"/>
      <c r="I43" s="16"/>
      <c r="J43" s="16"/>
      <c r="K43" s="16"/>
      <c r="L43" s="16"/>
      <c r="M43" s="16"/>
      <c r="N43" s="16"/>
      <c r="O43" s="16"/>
      <c r="P43" s="16"/>
      <c r="Q43" s="16"/>
      <c r="R43" s="16"/>
    </row>
    <row r="44" spans="1:18" ht="15.75" customHeight="1" x14ac:dyDescent="0.25">
      <c r="A44" s="234" t="s">
        <v>57</v>
      </c>
      <c r="B44" s="6"/>
      <c r="C44" s="6"/>
      <c r="D44" s="7"/>
      <c r="E44" s="16"/>
      <c r="F44" s="16"/>
      <c r="G44" s="16"/>
      <c r="H44" s="16"/>
      <c r="I44" s="16"/>
      <c r="J44" s="16"/>
      <c r="K44" s="16"/>
      <c r="L44" s="16"/>
      <c r="M44" s="16"/>
      <c r="N44" s="16"/>
      <c r="O44" s="16"/>
      <c r="P44" s="16"/>
      <c r="Q44" s="16"/>
      <c r="R44" s="16"/>
    </row>
    <row r="45" spans="1:18" ht="18" x14ac:dyDescent="0.25">
      <c r="A45" s="37" t="s">
        <v>58</v>
      </c>
      <c r="B45" s="21"/>
      <c r="C45" s="21"/>
      <c r="D45" s="22"/>
      <c r="E45" s="16"/>
      <c r="F45" s="16"/>
      <c r="G45" s="16"/>
      <c r="H45" s="16"/>
      <c r="I45" s="16"/>
      <c r="J45" s="16"/>
      <c r="K45" s="16"/>
      <c r="L45" s="16"/>
      <c r="M45" s="16"/>
      <c r="N45" s="16"/>
      <c r="O45" s="16"/>
      <c r="P45" s="16"/>
      <c r="Q45" s="16"/>
      <c r="R45" s="16"/>
    </row>
    <row r="46" spans="1:18" ht="15.75" customHeight="1" x14ac:dyDescent="0.25">
      <c r="A46" s="38"/>
      <c r="B46" s="17" t="s">
        <v>59</v>
      </c>
      <c r="C46" s="17" t="s">
        <v>60</v>
      </c>
      <c r="D46" s="17" t="s">
        <v>61</v>
      </c>
      <c r="E46" s="16"/>
      <c r="F46" s="16"/>
      <c r="G46" s="16"/>
      <c r="H46" s="16"/>
      <c r="I46" s="16"/>
      <c r="J46" s="16"/>
      <c r="K46" s="16"/>
      <c r="L46" s="16"/>
      <c r="M46" s="16"/>
      <c r="N46" s="16"/>
      <c r="O46" s="16"/>
      <c r="P46" s="16"/>
      <c r="Q46" s="16"/>
      <c r="R46" s="16"/>
    </row>
    <row r="47" spans="1:18" ht="15.95" customHeight="1" x14ac:dyDescent="0.25">
      <c r="A47" s="37" t="s">
        <v>62</v>
      </c>
      <c r="B47" s="17"/>
      <c r="C47" s="17"/>
      <c r="D47" s="17"/>
      <c r="E47" s="16"/>
      <c r="F47" s="16"/>
      <c r="G47" s="16"/>
      <c r="H47" s="16"/>
      <c r="I47" s="16"/>
      <c r="J47" s="16"/>
      <c r="K47" s="16"/>
      <c r="L47" s="16"/>
      <c r="M47" s="16"/>
      <c r="N47" s="16"/>
      <c r="O47" s="16"/>
      <c r="P47" s="16"/>
      <c r="Q47" s="16"/>
      <c r="R47" s="16"/>
    </row>
    <row r="48" spans="1:18" ht="15.95" customHeight="1" x14ac:dyDescent="0.25">
      <c r="A48" s="39" t="s">
        <v>63</v>
      </c>
      <c r="B48" s="17"/>
      <c r="C48" s="17"/>
      <c r="D48" s="17"/>
      <c r="E48" s="16"/>
      <c r="F48" s="16"/>
      <c r="G48" s="16"/>
      <c r="H48" s="16"/>
      <c r="I48" s="16"/>
      <c r="J48" s="16"/>
      <c r="K48" s="16"/>
      <c r="L48" s="16"/>
      <c r="M48" s="16"/>
      <c r="N48" s="16"/>
      <c r="O48" s="16"/>
      <c r="P48" s="16"/>
      <c r="Q48" s="16"/>
      <c r="R48" s="16"/>
    </row>
    <row r="49" spans="1:18" ht="18.95" customHeight="1" x14ac:dyDescent="0.25">
      <c r="A49" s="330" t="s">
        <v>64</v>
      </c>
      <c r="B49" s="301"/>
      <c r="C49" s="301"/>
      <c r="D49" s="302"/>
      <c r="E49" s="16"/>
      <c r="F49" s="16"/>
      <c r="G49" s="16"/>
      <c r="H49" s="16"/>
      <c r="I49" s="16"/>
      <c r="J49" s="16"/>
      <c r="K49" s="16"/>
      <c r="L49" s="16"/>
      <c r="M49" s="16"/>
      <c r="N49" s="16"/>
      <c r="O49" s="16"/>
      <c r="P49" s="16"/>
      <c r="Q49" s="16"/>
      <c r="R49" s="16"/>
    </row>
    <row r="50" spans="1:18" ht="18.75" x14ac:dyDescent="0.3">
      <c r="A50" s="233" t="s">
        <v>65</v>
      </c>
      <c r="B50" s="8"/>
      <c r="C50" s="8"/>
      <c r="D50" s="8"/>
    </row>
    <row r="51" spans="1:18" ht="15.95" customHeight="1" x14ac:dyDescent="0.25"/>
    <row r="52" spans="1:18" ht="15.75" x14ac:dyDescent="0.25">
      <c r="A52" s="11" t="s">
        <v>66</v>
      </c>
      <c r="B52" s="12">
        <v>2023</v>
      </c>
      <c r="C52" s="12">
        <v>2024</v>
      </c>
      <c r="D52" s="12">
        <v>2025</v>
      </c>
    </row>
    <row r="53" spans="1:18" ht="15.75" customHeight="1" x14ac:dyDescent="0.25">
      <c r="A53" s="13" t="s">
        <v>67</v>
      </c>
      <c r="B53" s="25"/>
      <c r="C53" s="25"/>
      <c r="D53" s="25"/>
    </row>
    <row r="54" spans="1:18" x14ac:dyDescent="0.25">
      <c r="A54" s="26" t="s">
        <v>68</v>
      </c>
      <c r="B54" s="1">
        <v>0</v>
      </c>
      <c r="C54" s="1">
        <v>0</v>
      </c>
      <c r="D54" s="1">
        <v>0</v>
      </c>
    </row>
    <row r="55" spans="1:18" x14ac:dyDescent="0.25">
      <c r="A55" s="26" t="s">
        <v>69</v>
      </c>
      <c r="B55" s="1">
        <v>0</v>
      </c>
      <c r="C55" s="1">
        <v>0</v>
      </c>
      <c r="D55" s="1">
        <v>0</v>
      </c>
    </row>
    <row r="56" spans="1:18" x14ac:dyDescent="0.25">
      <c r="A56" s="26" t="s">
        <v>558</v>
      </c>
      <c r="B56" s="1">
        <v>0</v>
      </c>
      <c r="C56" s="1">
        <v>0</v>
      </c>
      <c r="D56" s="1">
        <v>0</v>
      </c>
    </row>
    <row r="57" spans="1:18" x14ac:dyDescent="0.25">
      <c r="A57" s="26" t="s">
        <v>71</v>
      </c>
      <c r="B57" s="1">
        <v>0</v>
      </c>
      <c r="C57" s="1">
        <v>0</v>
      </c>
      <c r="D57" s="1">
        <v>0</v>
      </c>
    </row>
    <row r="58" spans="1:18" x14ac:dyDescent="0.25">
      <c r="A58" s="13" t="s">
        <v>72</v>
      </c>
      <c r="B58" s="1"/>
      <c r="C58" s="1"/>
      <c r="D58" s="1"/>
    </row>
    <row r="59" spans="1:18" x14ac:dyDescent="0.25">
      <c r="A59" s="26" t="s">
        <v>73</v>
      </c>
      <c r="B59" s="1">
        <v>0</v>
      </c>
      <c r="C59" s="1">
        <v>0</v>
      </c>
      <c r="D59" s="1">
        <v>0</v>
      </c>
    </row>
    <row r="60" spans="1:18" ht="29.45" customHeight="1" x14ac:dyDescent="0.25">
      <c r="A60" s="26" t="s">
        <v>74</v>
      </c>
      <c r="B60" s="1">
        <v>0</v>
      </c>
      <c r="C60" s="1">
        <v>0</v>
      </c>
      <c r="D60" s="1">
        <v>0</v>
      </c>
    </row>
    <row r="61" spans="1:18" ht="30" x14ac:dyDescent="0.25">
      <c r="A61" s="14" t="s">
        <v>75</v>
      </c>
      <c r="B61" s="1">
        <v>0</v>
      </c>
      <c r="C61" s="1">
        <v>0</v>
      </c>
      <c r="D61" s="1">
        <v>0</v>
      </c>
    </row>
    <row r="62" spans="1:18" x14ac:dyDescent="0.25">
      <c r="A62" s="13" t="s">
        <v>76</v>
      </c>
      <c r="B62" s="1"/>
      <c r="C62" s="1"/>
      <c r="D62" s="1"/>
    </row>
    <row r="63" spans="1:18" ht="32.1" customHeight="1" x14ac:dyDescent="0.25">
      <c r="A63" s="26" t="s">
        <v>77</v>
      </c>
      <c r="B63" s="1">
        <v>0</v>
      </c>
      <c r="C63" s="1">
        <v>0</v>
      </c>
      <c r="D63" s="1">
        <v>0</v>
      </c>
    </row>
    <row r="64" spans="1:18" ht="32.1" customHeight="1" x14ac:dyDescent="0.25">
      <c r="A64" s="14" t="s">
        <v>78</v>
      </c>
      <c r="B64" s="1">
        <v>0</v>
      </c>
      <c r="C64" s="1">
        <v>0</v>
      </c>
      <c r="D64" s="1">
        <v>0</v>
      </c>
    </row>
    <row r="65" spans="1:4" ht="32.1" customHeight="1" x14ac:dyDescent="0.25">
      <c r="A65" s="14" t="s">
        <v>79</v>
      </c>
      <c r="B65" s="1">
        <v>0</v>
      </c>
      <c r="C65" s="1">
        <v>0</v>
      </c>
      <c r="D65" s="1">
        <v>0</v>
      </c>
    </row>
    <row r="66" spans="1:4" ht="30" x14ac:dyDescent="0.25">
      <c r="A66" s="14" t="s">
        <v>80</v>
      </c>
      <c r="B66" s="1">
        <v>0</v>
      </c>
      <c r="C66" s="1">
        <v>0</v>
      </c>
      <c r="D66" s="1">
        <v>0</v>
      </c>
    </row>
    <row r="67" spans="1:4" x14ac:dyDescent="0.25">
      <c r="A67" s="13" t="s">
        <v>81</v>
      </c>
      <c r="B67" s="1"/>
      <c r="C67" s="1"/>
      <c r="D67" s="1"/>
    </row>
    <row r="68" spans="1:4" ht="32.1" customHeight="1" x14ac:dyDescent="0.25">
      <c r="A68" s="26" t="s">
        <v>82</v>
      </c>
      <c r="B68" s="1">
        <v>0</v>
      </c>
      <c r="C68" s="1">
        <v>0</v>
      </c>
      <c r="D68" s="1">
        <v>0</v>
      </c>
    </row>
    <row r="69" spans="1:4" ht="30" x14ac:dyDescent="0.25">
      <c r="A69" s="14" t="s">
        <v>83</v>
      </c>
      <c r="B69" s="1">
        <v>0</v>
      </c>
      <c r="C69" s="1">
        <v>0</v>
      </c>
      <c r="D69" s="1">
        <v>0</v>
      </c>
    </row>
    <row r="70" spans="1:4" ht="32.1" customHeight="1" x14ac:dyDescent="0.25">
      <c r="A70" s="13" t="s">
        <v>84</v>
      </c>
      <c r="B70" s="1"/>
      <c r="C70" s="1"/>
      <c r="D70" s="1"/>
    </row>
    <row r="71" spans="1:4" ht="32.1" customHeight="1" x14ac:dyDescent="0.25">
      <c r="A71" s="14" t="s">
        <v>85</v>
      </c>
      <c r="B71" s="1">
        <v>0</v>
      </c>
      <c r="C71" s="1">
        <v>0</v>
      </c>
      <c r="D71" s="1">
        <v>0</v>
      </c>
    </row>
    <row r="72" spans="1:4" s="16" customFormat="1" ht="30" x14ac:dyDescent="0.25">
      <c r="A72" s="14" t="s">
        <v>86</v>
      </c>
      <c r="B72" s="1">
        <v>0</v>
      </c>
      <c r="C72" s="1">
        <v>0</v>
      </c>
      <c r="D72" s="1">
        <v>0</v>
      </c>
    </row>
    <row r="73" spans="1:4" ht="15.95" customHeight="1" x14ac:dyDescent="0.25">
      <c r="A73" s="10" t="s">
        <v>87</v>
      </c>
      <c r="B73" s="25"/>
      <c r="C73" s="25"/>
      <c r="D73" s="25"/>
    </row>
    <row r="74" spans="1:4" ht="15.95" customHeight="1" x14ac:dyDescent="0.25">
      <c r="A74" s="43" t="s">
        <v>88</v>
      </c>
      <c r="B74" s="25"/>
      <c r="C74" s="25"/>
      <c r="D74" s="25"/>
    </row>
    <row r="75" spans="1:4" s="16" customFormat="1" x14ac:dyDescent="0.25">
      <c r="A75" s="43" t="s">
        <v>89</v>
      </c>
      <c r="B75" s="25"/>
      <c r="C75" s="25"/>
      <c r="D75" s="25"/>
    </row>
    <row r="76" spans="1:4" ht="18.95" customHeight="1" x14ac:dyDescent="0.25">
      <c r="A76" s="326"/>
      <c r="B76" s="308"/>
      <c r="C76" s="308"/>
      <c r="D76" s="308"/>
    </row>
    <row r="77" spans="1:4" ht="15.95" customHeight="1" x14ac:dyDescent="0.3">
      <c r="A77" s="232" t="s">
        <v>65</v>
      </c>
      <c r="B77" s="8"/>
      <c r="C77" s="8"/>
      <c r="D77" s="8"/>
    </row>
    <row r="78" spans="1:4" ht="15.75" x14ac:dyDescent="0.25">
      <c r="A78" s="11" t="s">
        <v>90</v>
      </c>
      <c r="B78" s="12">
        <v>2023</v>
      </c>
      <c r="C78" s="12">
        <v>2024</v>
      </c>
      <c r="D78" s="12">
        <v>2025</v>
      </c>
    </row>
    <row r="79" spans="1:4" x14ac:dyDescent="0.25">
      <c r="A79" s="26" t="s">
        <v>91</v>
      </c>
      <c r="B79" s="2">
        <v>0</v>
      </c>
      <c r="C79" s="2">
        <v>0</v>
      </c>
      <c r="D79" s="2">
        <v>0</v>
      </c>
    </row>
    <row r="80" spans="1:4" x14ac:dyDescent="0.25">
      <c r="A80" s="26" t="s">
        <v>92</v>
      </c>
      <c r="B80" s="2">
        <v>0</v>
      </c>
      <c r="C80" s="2">
        <v>0</v>
      </c>
      <c r="D80" s="2">
        <v>0</v>
      </c>
    </row>
    <row r="81" spans="1:4" x14ac:dyDescent="0.25">
      <c r="A81" s="26" t="s">
        <v>93</v>
      </c>
      <c r="B81" s="2">
        <v>0</v>
      </c>
      <c r="C81" s="2">
        <v>0</v>
      </c>
      <c r="D81" s="2">
        <v>0</v>
      </c>
    </row>
    <row r="82" spans="1:4" x14ac:dyDescent="0.25">
      <c r="A82" s="26" t="s">
        <v>94</v>
      </c>
      <c r="B82" s="2">
        <v>0</v>
      </c>
      <c r="C82" s="2">
        <v>0</v>
      </c>
      <c r="D82" s="2">
        <v>0</v>
      </c>
    </row>
    <row r="83" spans="1:4" x14ac:dyDescent="0.25">
      <c r="A83" s="26" t="s">
        <v>95</v>
      </c>
      <c r="B83" s="25">
        <v>0</v>
      </c>
      <c r="C83" s="25">
        <v>0</v>
      </c>
      <c r="D83" s="25">
        <v>0</v>
      </c>
    </row>
    <row r="84" spans="1:4" ht="15.95" customHeight="1" x14ac:dyDescent="0.25"/>
    <row r="85" spans="1:4" ht="15.75" x14ac:dyDescent="0.25">
      <c r="A85" s="11" t="s">
        <v>96</v>
      </c>
      <c r="B85" s="12">
        <v>2023</v>
      </c>
      <c r="C85" s="12">
        <v>2024</v>
      </c>
      <c r="D85" s="12">
        <v>2025</v>
      </c>
    </row>
    <row r="86" spans="1:4" x14ac:dyDescent="0.25">
      <c r="A86" s="26" t="s">
        <v>97</v>
      </c>
      <c r="B86" s="2">
        <v>0</v>
      </c>
      <c r="C86" s="2">
        <v>0</v>
      </c>
      <c r="D86" s="2">
        <v>0</v>
      </c>
    </row>
    <row r="87" spans="1:4" x14ac:dyDescent="0.25">
      <c r="A87" s="26" t="s">
        <v>98</v>
      </c>
      <c r="B87" s="2">
        <v>0</v>
      </c>
      <c r="C87" s="2">
        <v>0</v>
      </c>
      <c r="D87" s="2">
        <v>0</v>
      </c>
    </row>
    <row r="88" spans="1:4" x14ac:dyDescent="0.25">
      <c r="A88" s="26" t="s">
        <v>99</v>
      </c>
      <c r="B88" s="2">
        <v>0</v>
      </c>
      <c r="C88" s="2">
        <v>0</v>
      </c>
      <c r="D88" s="2">
        <v>0</v>
      </c>
    </row>
    <row r="89" spans="1:4" x14ac:dyDescent="0.25">
      <c r="A89" s="26" t="s">
        <v>100</v>
      </c>
      <c r="B89" s="2">
        <v>0</v>
      </c>
      <c r="C89" s="2">
        <v>0</v>
      </c>
      <c r="D89" s="2">
        <v>0</v>
      </c>
    </row>
    <row r="90" spans="1:4" x14ac:dyDescent="0.25">
      <c r="A90" s="26" t="s">
        <v>101</v>
      </c>
      <c r="B90" s="2">
        <v>0</v>
      </c>
      <c r="C90" s="2">
        <v>0</v>
      </c>
      <c r="D90" s="2">
        <v>0</v>
      </c>
    </row>
    <row r="91" spans="1:4" ht="18.95" customHeight="1" x14ac:dyDescent="0.25">
      <c r="A91" s="299"/>
      <c r="B91" s="299"/>
      <c r="C91" s="299"/>
      <c r="D91" s="299"/>
    </row>
    <row r="92" spans="1:4" ht="18.75" x14ac:dyDescent="0.3">
      <c r="A92" s="231" t="s">
        <v>102</v>
      </c>
    </row>
    <row r="94" spans="1:4" x14ac:dyDescent="0.25">
      <c r="A94" s="3" t="s">
        <v>103</v>
      </c>
    </row>
    <row r="95" spans="1:4" x14ac:dyDescent="0.25">
      <c r="A95" s="33"/>
      <c r="B95" s="42">
        <v>2023</v>
      </c>
      <c r="C95" s="42">
        <v>2024</v>
      </c>
      <c r="D95" s="42">
        <v>2025</v>
      </c>
    </row>
    <row r="96" spans="1:4" x14ac:dyDescent="0.25">
      <c r="A96" s="41" t="s">
        <v>104</v>
      </c>
      <c r="B96" s="2">
        <v>0</v>
      </c>
      <c r="C96" s="2">
        <v>0</v>
      </c>
      <c r="D96" s="2">
        <v>0</v>
      </c>
    </row>
    <row r="97" spans="1:4" x14ac:dyDescent="0.25">
      <c r="A97" s="41" t="s">
        <v>105</v>
      </c>
      <c r="B97" s="2">
        <v>0</v>
      </c>
      <c r="C97" s="2">
        <v>0</v>
      </c>
      <c r="D97" s="2">
        <v>0</v>
      </c>
    </row>
    <row r="98" spans="1:4" x14ac:dyDescent="0.25">
      <c r="A98" s="41" t="s">
        <v>106</v>
      </c>
      <c r="B98" s="33">
        <v>0</v>
      </c>
      <c r="C98" s="33">
        <v>0</v>
      </c>
      <c r="D98" s="33">
        <v>0</v>
      </c>
    </row>
    <row r="112" spans="1:4" s="16" customFormat="1" x14ac:dyDescent="0.25"/>
    <row r="113" spans="1:4" s="16" customFormat="1" x14ac:dyDescent="0.25"/>
    <row r="116" spans="1:4" x14ac:dyDescent="0.25">
      <c r="A116" s="3" t="s">
        <v>107</v>
      </c>
    </row>
    <row r="118" spans="1:4" x14ac:dyDescent="0.25">
      <c r="A118" s="25"/>
      <c r="B118" s="12">
        <v>2023</v>
      </c>
      <c r="C118" s="12">
        <v>2024</v>
      </c>
      <c r="D118" s="12">
        <v>2025</v>
      </c>
    </row>
    <row r="119" spans="1:4" x14ac:dyDescent="0.25">
      <c r="A119" s="26" t="s">
        <v>104</v>
      </c>
      <c r="B119" s="2">
        <v>0</v>
      </c>
      <c r="C119" s="2">
        <v>0</v>
      </c>
      <c r="D119" s="2">
        <v>0</v>
      </c>
    </row>
    <row r="120" spans="1:4" x14ac:dyDescent="0.25">
      <c r="A120" s="26" t="s">
        <v>108</v>
      </c>
      <c r="B120" s="2">
        <v>0</v>
      </c>
      <c r="C120" s="2">
        <v>0</v>
      </c>
      <c r="D120" s="2">
        <v>0</v>
      </c>
    </row>
    <row r="137" spans="1:4" x14ac:dyDescent="0.25">
      <c r="A137" s="3" t="s">
        <v>109</v>
      </c>
    </row>
    <row r="139" spans="1:4" x14ac:dyDescent="0.25">
      <c r="A139" s="25"/>
      <c r="B139" s="12">
        <v>2023</v>
      </c>
      <c r="C139" s="12">
        <v>2024</v>
      </c>
      <c r="D139" s="12">
        <v>2025</v>
      </c>
    </row>
    <row r="140" spans="1:4" ht="32.1" customHeight="1" x14ac:dyDescent="0.25">
      <c r="A140" s="26" t="s">
        <v>77</v>
      </c>
      <c r="B140" s="1">
        <v>0</v>
      </c>
      <c r="C140" s="1">
        <v>0</v>
      </c>
      <c r="D140" s="1">
        <v>0</v>
      </c>
    </row>
    <row r="141" spans="1:4" ht="30" x14ac:dyDescent="0.25">
      <c r="A141" s="14" t="s">
        <v>78</v>
      </c>
      <c r="B141" s="1">
        <v>0</v>
      </c>
      <c r="C141" s="1">
        <v>0</v>
      </c>
      <c r="D141" s="1">
        <v>0</v>
      </c>
    </row>
    <row r="154" spans="1:1" s="16" customFormat="1" x14ac:dyDescent="0.25"/>
    <row r="155" spans="1:1" s="16" customFormat="1" x14ac:dyDescent="0.25"/>
    <row r="159" spans="1:1" x14ac:dyDescent="0.25">
      <c r="A159" s="3" t="s">
        <v>110</v>
      </c>
    </row>
    <row r="161" spans="1:4" x14ac:dyDescent="0.25">
      <c r="A161" s="25"/>
      <c r="B161" s="12">
        <v>2023</v>
      </c>
      <c r="C161" s="12">
        <v>2024</v>
      </c>
      <c r="D161" s="12">
        <v>2025</v>
      </c>
    </row>
    <row r="162" spans="1:4" x14ac:dyDescent="0.25">
      <c r="A162" s="26" t="s">
        <v>68</v>
      </c>
      <c r="B162" s="40">
        <v>0</v>
      </c>
      <c r="C162" s="40">
        <v>0</v>
      </c>
      <c r="D162" s="40">
        <v>0</v>
      </c>
    </row>
    <row r="163" spans="1:4" x14ac:dyDescent="0.25">
      <c r="A163" s="26" t="s">
        <v>69</v>
      </c>
      <c r="B163" s="40">
        <v>0</v>
      </c>
      <c r="C163" s="40">
        <v>0</v>
      </c>
      <c r="D163" s="40">
        <v>0</v>
      </c>
    </row>
    <row r="164" spans="1:4" x14ac:dyDescent="0.25">
      <c r="A164" s="26" t="s">
        <v>558</v>
      </c>
      <c r="B164" s="40">
        <v>0</v>
      </c>
      <c r="C164" s="40">
        <v>0</v>
      </c>
      <c r="D164" s="40">
        <v>0</v>
      </c>
    </row>
    <row r="165" spans="1:4" x14ac:dyDescent="0.25">
      <c r="A165" s="26" t="s">
        <v>71</v>
      </c>
      <c r="B165" s="40">
        <v>0</v>
      </c>
      <c r="C165" s="40">
        <v>0</v>
      </c>
      <c r="D165" s="40">
        <v>0</v>
      </c>
    </row>
    <row r="179" spans="1:4" s="16" customFormat="1" x14ac:dyDescent="0.25"/>
    <row r="180" spans="1:4" s="16" customFormat="1" x14ac:dyDescent="0.25"/>
    <row r="183" spans="1:4" x14ac:dyDescent="0.25">
      <c r="A183" s="3" t="s">
        <v>111</v>
      </c>
    </row>
    <row r="185" spans="1:4" ht="32.1" customHeight="1" x14ac:dyDescent="0.25">
      <c r="A185" s="25"/>
      <c r="B185" s="12">
        <v>2023</v>
      </c>
      <c r="C185" s="12">
        <v>2024</v>
      </c>
      <c r="D185" s="12">
        <v>2025</v>
      </c>
    </row>
    <row r="186" spans="1:4" ht="32.1" customHeight="1" x14ac:dyDescent="0.25">
      <c r="A186" s="14" t="s">
        <v>85</v>
      </c>
      <c r="B186" s="1">
        <v>0</v>
      </c>
      <c r="C186" s="1">
        <v>0</v>
      </c>
      <c r="D186" s="1">
        <v>0</v>
      </c>
    </row>
    <row r="187" spans="1:4" ht="30" x14ac:dyDescent="0.25">
      <c r="A187" s="14" t="s">
        <v>86</v>
      </c>
      <c r="B187" s="1">
        <v>0</v>
      </c>
      <c r="C187" s="1">
        <v>0</v>
      </c>
      <c r="D187" s="1">
        <v>0</v>
      </c>
    </row>
    <row r="204" spans="1:4" ht="18.95" customHeight="1" x14ac:dyDescent="0.25">
      <c r="A204" s="299"/>
      <c r="B204" s="299"/>
      <c r="C204" s="299"/>
      <c r="D204" s="299"/>
    </row>
    <row r="205" spans="1:4" x14ac:dyDescent="0.25">
      <c r="A205" s="309" t="s">
        <v>112</v>
      </c>
      <c r="B205" s="301"/>
      <c r="C205" s="301"/>
      <c r="D205" s="302"/>
    </row>
    <row r="206" spans="1:4" x14ac:dyDescent="0.25">
      <c r="A206" s="27" t="s">
        <v>113</v>
      </c>
      <c r="B206" s="25"/>
      <c r="C206" s="25"/>
      <c r="D206" s="25"/>
    </row>
    <row r="207" spans="1:4" x14ac:dyDescent="0.25">
      <c r="A207" s="25" t="s">
        <v>114</v>
      </c>
      <c r="B207" s="25"/>
      <c r="C207" s="25"/>
      <c r="D207" s="25"/>
    </row>
    <row r="208" spans="1:4" x14ac:dyDescent="0.25">
      <c r="A208" s="25" t="s">
        <v>115</v>
      </c>
      <c r="B208" s="25"/>
      <c r="C208" s="25"/>
      <c r="D208" s="25"/>
    </row>
    <row r="209" spans="1:4" ht="18.95" customHeight="1" x14ac:dyDescent="0.25">
      <c r="A209" s="325" t="s">
        <v>116</v>
      </c>
      <c r="B209" s="301"/>
      <c r="C209" s="301"/>
      <c r="D209" s="302"/>
    </row>
    <row r="210" spans="1:4" x14ac:dyDescent="0.25">
      <c r="A210" s="309" t="s">
        <v>117</v>
      </c>
      <c r="B210" s="301"/>
      <c r="C210" s="301"/>
      <c r="D210" s="302"/>
    </row>
    <row r="211" spans="1:4" x14ac:dyDescent="0.25">
      <c r="A211" s="253" t="s">
        <v>118</v>
      </c>
      <c r="B211" s="303" t="s">
        <v>123</v>
      </c>
      <c r="C211" s="301"/>
      <c r="D211" s="302"/>
    </row>
    <row r="212" spans="1:4" x14ac:dyDescent="0.25">
      <c r="A212" s="253" t="s">
        <v>120</v>
      </c>
      <c r="B212" s="303" t="s">
        <v>123</v>
      </c>
      <c r="C212" s="301"/>
      <c r="D212" s="302"/>
    </row>
    <row r="213" spans="1:4" x14ac:dyDescent="0.25">
      <c r="A213" s="253" t="s">
        <v>122</v>
      </c>
      <c r="B213" s="303" t="s">
        <v>123</v>
      </c>
      <c r="C213" s="301"/>
      <c r="D213" s="302"/>
    </row>
    <row r="214" spans="1:4" x14ac:dyDescent="0.25">
      <c r="A214" s="253" t="s">
        <v>124</v>
      </c>
      <c r="B214" s="303" t="s">
        <v>123</v>
      </c>
      <c r="C214" s="301"/>
      <c r="D214" s="302"/>
    </row>
    <row r="215" spans="1:4" x14ac:dyDescent="0.25">
      <c r="A215" s="253" t="s">
        <v>125</v>
      </c>
      <c r="B215" s="303" t="s">
        <v>123</v>
      </c>
      <c r="C215" s="301"/>
      <c r="D215" s="302"/>
    </row>
    <row r="216" spans="1:4" ht="18.95" customHeight="1" x14ac:dyDescent="0.25">
      <c r="A216" s="253" t="s">
        <v>126</v>
      </c>
      <c r="B216" s="302"/>
      <c r="C216" s="301"/>
      <c r="D216" s="302"/>
    </row>
    <row r="217" spans="1:4" x14ac:dyDescent="0.25">
      <c r="A217" s="309" t="s">
        <v>127</v>
      </c>
      <c r="B217" s="301"/>
      <c r="C217" s="301"/>
      <c r="D217" s="302"/>
    </row>
    <row r="218" spans="1:4" x14ac:dyDescent="0.25">
      <c r="A218" s="253" t="s">
        <v>128</v>
      </c>
      <c r="B218" s="303" t="s">
        <v>123</v>
      </c>
      <c r="C218" s="301"/>
      <c r="D218" s="302"/>
    </row>
    <row r="219" spans="1:4" x14ac:dyDescent="0.25">
      <c r="A219" s="27"/>
      <c r="B219" s="25"/>
      <c r="C219" s="25"/>
      <c r="D219" s="25"/>
    </row>
  </sheetData>
  <mergeCells count="28">
    <mergeCell ref="A1:D1"/>
    <mergeCell ref="B36:D36"/>
    <mergeCell ref="A91:D91"/>
    <mergeCell ref="A35:D35"/>
    <mergeCell ref="A209:D209"/>
    <mergeCell ref="A43:D43"/>
    <mergeCell ref="A19:D19"/>
    <mergeCell ref="B38:D38"/>
    <mergeCell ref="B37:D37"/>
    <mergeCell ref="B41:D41"/>
    <mergeCell ref="B4:D4"/>
    <mergeCell ref="A205:D205"/>
    <mergeCell ref="A204:D204"/>
    <mergeCell ref="C18:D18"/>
    <mergeCell ref="B39:D39"/>
    <mergeCell ref="A76:D76"/>
    <mergeCell ref="B40:D40"/>
    <mergeCell ref="A49:D49"/>
    <mergeCell ref="B15:D15"/>
    <mergeCell ref="B218:D218"/>
    <mergeCell ref="A217:D217"/>
    <mergeCell ref="B215:D215"/>
    <mergeCell ref="A210:D210"/>
    <mergeCell ref="B214:D214"/>
    <mergeCell ref="B213:D213"/>
    <mergeCell ref="B216:D216"/>
    <mergeCell ref="B212:D212"/>
    <mergeCell ref="B211:D211"/>
  </mergeCells>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18"/>
  <sheetViews>
    <sheetView topLeftCell="A150" zoomScale="103" workbookViewId="0">
      <selection activeCell="G176" sqref="G176"/>
    </sheetView>
  </sheetViews>
  <sheetFormatPr defaultColWidth="8.85546875" defaultRowHeight="15" x14ac:dyDescent="0.25"/>
  <cols>
    <col min="1" max="1" width="41.42578125" customWidth="1"/>
    <col min="2" max="2" width="19.42578125" customWidth="1"/>
    <col min="3" max="3" width="14.85546875" customWidth="1"/>
    <col min="4" max="4" width="15.7109375" customWidth="1"/>
  </cols>
  <sheetData>
    <row r="1" spans="1:4" ht="23.1" customHeight="1" x14ac:dyDescent="0.3">
      <c r="A1" s="298" t="s">
        <v>0</v>
      </c>
      <c r="B1" s="299"/>
      <c r="C1" s="299"/>
      <c r="D1" s="299"/>
    </row>
    <row r="2" spans="1:4" x14ac:dyDescent="0.25">
      <c r="A2" s="26" t="s">
        <v>1</v>
      </c>
      <c r="B2" s="30">
        <v>6804853</v>
      </c>
      <c r="C2" s="8"/>
      <c r="D2" s="9"/>
    </row>
    <row r="3" spans="1:4" x14ac:dyDescent="0.25">
      <c r="A3" s="26" t="s">
        <v>2</v>
      </c>
      <c r="B3" s="34">
        <v>4032012518432</v>
      </c>
      <c r="C3" s="23"/>
      <c r="D3" s="24"/>
    </row>
    <row r="4" spans="1:4" ht="31.35" customHeight="1" x14ac:dyDescent="0.25">
      <c r="A4" s="26" t="s">
        <v>3</v>
      </c>
      <c r="B4" s="304" t="s">
        <v>4</v>
      </c>
      <c r="C4" s="305"/>
      <c r="D4" s="306"/>
    </row>
    <row r="5" spans="1:4" ht="32.1" customHeight="1" x14ac:dyDescent="0.25">
      <c r="A5" s="26" t="s">
        <v>5</v>
      </c>
      <c r="B5" s="4" t="s">
        <v>6</v>
      </c>
      <c r="C5" s="57" t="s">
        <v>7</v>
      </c>
      <c r="D5" s="24" t="s">
        <v>8</v>
      </c>
    </row>
    <row r="6" spans="1:4" x14ac:dyDescent="0.25">
      <c r="A6" s="26" t="s">
        <v>9</v>
      </c>
      <c r="B6" s="32"/>
      <c r="C6" s="16"/>
      <c r="D6" s="29"/>
    </row>
    <row r="7" spans="1:4" x14ac:dyDescent="0.25">
      <c r="A7" s="26" t="s">
        <v>10</v>
      </c>
      <c r="B7" s="67">
        <v>41114.718055555553</v>
      </c>
      <c r="C7" s="16"/>
      <c r="D7" s="29"/>
    </row>
    <row r="8" spans="1:4" x14ac:dyDescent="0.25">
      <c r="A8" s="26" t="s">
        <v>11</v>
      </c>
      <c r="B8" s="4" t="s">
        <v>12</v>
      </c>
      <c r="C8" s="23"/>
      <c r="D8" s="24"/>
    </row>
    <row r="9" spans="1:4" x14ac:dyDescent="0.25">
      <c r="A9" s="26" t="s">
        <v>13</v>
      </c>
      <c r="B9" s="4" t="s">
        <v>14</v>
      </c>
      <c r="C9" s="23"/>
      <c r="D9" s="24"/>
    </row>
    <row r="10" spans="1:4" x14ac:dyDescent="0.25">
      <c r="A10" s="26" t="s">
        <v>15</v>
      </c>
      <c r="B10" s="4" t="s">
        <v>16</v>
      </c>
      <c r="C10" s="23"/>
      <c r="D10" s="24"/>
    </row>
    <row r="11" spans="1:4" x14ac:dyDescent="0.25">
      <c r="A11" s="26" t="s">
        <v>17</v>
      </c>
      <c r="B11" s="4" t="s">
        <v>18</v>
      </c>
      <c r="C11" s="23"/>
      <c r="D11" s="24"/>
    </row>
    <row r="12" spans="1:4" x14ac:dyDescent="0.25">
      <c r="A12" s="26" t="s">
        <v>19</v>
      </c>
      <c r="B12" s="54">
        <v>25000</v>
      </c>
      <c r="C12" s="16"/>
      <c r="D12" s="29"/>
    </row>
    <row r="13" spans="1:4" x14ac:dyDescent="0.25">
      <c r="A13" s="26" t="s">
        <v>20</v>
      </c>
      <c r="B13" s="95" t="s">
        <v>21</v>
      </c>
      <c r="C13" s="23"/>
      <c r="D13" s="24"/>
    </row>
    <row r="14" spans="1:4" x14ac:dyDescent="0.25">
      <c r="A14" s="26" t="s">
        <v>22</v>
      </c>
      <c r="B14" s="4" t="s">
        <v>23</v>
      </c>
      <c r="C14" s="23"/>
      <c r="D14" s="24"/>
    </row>
    <row r="15" spans="1:4" x14ac:dyDescent="0.25">
      <c r="A15" s="26" t="s">
        <v>24</v>
      </c>
      <c r="B15" s="4" t="s">
        <v>25</v>
      </c>
      <c r="C15" s="23"/>
      <c r="D15" s="24"/>
    </row>
    <row r="16" spans="1:4" x14ac:dyDescent="0.25">
      <c r="A16" s="26" t="s">
        <v>26</v>
      </c>
      <c r="B16" s="54">
        <v>25000</v>
      </c>
      <c r="C16" s="16"/>
      <c r="D16" s="29"/>
    </row>
    <row r="17" spans="1:11" x14ac:dyDescent="0.25">
      <c r="A17" s="26" t="s">
        <v>27</v>
      </c>
      <c r="B17" s="95" t="s">
        <v>21</v>
      </c>
      <c r="C17" s="23"/>
      <c r="D17" s="24"/>
    </row>
    <row r="18" spans="1:11" ht="27.6" customHeight="1" x14ac:dyDescent="0.25">
      <c r="A18" s="26" t="s">
        <v>28</v>
      </c>
      <c r="B18" s="5" t="s">
        <v>29</v>
      </c>
      <c r="C18" s="310" t="s">
        <v>30</v>
      </c>
      <c r="D18" s="306"/>
    </row>
    <row r="19" spans="1:11" ht="22.35" customHeight="1" x14ac:dyDescent="0.3">
      <c r="A19" s="307" t="s">
        <v>31</v>
      </c>
      <c r="B19" s="308"/>
      <c r="C19" s="308"/>
      <c r="D19" s="308"/>
    </row>
    <row r="20" spans="1:11" x14ac:dyDescent="0.25">
      <c r="A20" s="26" t="s">
        <v>32</v>
      </c>
      <c r="B20" s="25"/>
      <c r="C20" s="25"/>
      <c r="D20" s="25"/>
    </row>
    <row r="21" spans="1:11" x14ac:dyDescent="0.25">
      <c r="A21" s="26" t="s">
        <v>33</v>
      </c>
      <c r="B21" s="99" t="s">
        <v>34</v>
      </c>
      <c r="C21" s="99" t="s">
        <v>35</v>
      </c>
      <c r="D21" s="25"/>
      <c r="H21" s="98"/>
      <c r="I21" s="16"/>
      <c r="J21" s="16"/>
      <c r="K21" s="16"/>
    </row>
    <row r="22" spans="1:11" x14ac:dyDescent="0.25">
      <c r="A22" s="26" t="s">
        <v>36</v>
      </c>
      <c r="B22" s="25"/>
      <c r="C22" s="25"/>
      <c r="D22" s="25"/>
      <c r="H22" s="98"/>
      <c r="I22" s="16"/>
      <c r="J22" s="16"/>
      <c r="K22" s="16"/>
    </row>
    <row r="23" spans="1:11" x14ac:dyDescent="0.25">
      <c r="A23" s="99" t="s">
        <v>37</v>
      </c>
      <c r="B23" s="99" t="s">
        <v>34</v>
      </c>
      <c r="C23" s="99" t="s">
        <v>35</v>
      </c>
      <c r="D23" s="25"/>
      <c r="H23" s="98"/>
      <c r="I23" s="16"/>
      <c r="J23" s="16"/>
      <c r="K23" s="16"/>
    </row>
    <row r="24" spans="1:11" x14ac:dyDescent="0.25">
      <c r="A24" s="99" t="s">
        <v>38</v>
      </c>
      <c r="B24" s="99" t="s">
        <v>39</v>
      </c>
      <c r="C24" s="99" t="s">
        <v>40</v>
      </c>
      <c r="D24" s="25"/>
      <c r="H24" s="98"/>
      <c r="I24" s="16"/>
      <c r="J24" s="16"/>
      <c r="K24" s="16"/>
    </row>
    <row r="25" spans="1:11" x14ac:dyDescent="0.25">
      <c r="A25" s="25"/>
      <c r="B25" s="99" t="s">
        <v>41</v>
      </c>
      <c r="C25" s="99" t="s">
        <v>42</v>
      </c>
      <c r="D25" s="25"/>
      <c r="H25" s="16"/>
      <c r="I25" s="16"/>
      <c r="J25" s="16"/>
      <c r="K25" s="16"/>
    </row>
    <row r="26" spans="1:11" x14ac:dyDescent="0.25">
      <c r="A26" s="25"/>
      <c r="B26" s="99" t="s">
        <v>43</v>
      </c>
      <c r="C26" s="99" t="s">
        <v>44</v>
      </c>
      <c r="D26" s="25"/>
      <c r="H26" s="98"/>
      <c r="I26" s="16"/>
      <c r="J26" s="16"/>
      <c r="K26" s="16"/>
    </row>
    <row r="27" spans="1:11" x14ac:dyDescent="0.25">
      <c r="A27" s="26"/>
      <c r="B27" s="99" t="s">
        <v>45</v>
      </c>
      <c r="C27" s="99" t="s">
        <v>46</v>
      </c>
      <c r="D27" s="25"/>
      <c r="H27" s="16"/>
      <c r="I27" s="16"/>
      <c r="J27" s="16"/>
      <c r="K27" s="16"/>
    </row>
    <row r="28" spans="1:11" x14ac:dyDescent="0.25">
      <c r="A28" s="25"/>
      <c r="B28" s="25"/>
      <c r="C28" s="25"/>
      <c r="D28" s="25"/>
    </row>
    <row r="29" spans="1:11" x14ac:dyDescent="0.25">
      <c r="A29" s="25"/>
      <c r="B29" s="25"/>
      <c r="C29" s="25"/>
      <c r="D29" s="25"/>
    </row>
    <row r="30" spans="1:11" x14ac:dyDescent="0.25">
      <c r="A30" s="26" t="s">
        <v>47</v>
      </c>
      <c r="B30" s="25">
        <v>3</v>
      </c>
      <c r="C30" s="25"/>
      <c r="D30" s="25"/>
    </row>
    <row r="31" spans="1:11" s="16" customFormat="1" x14ac:dyDescent="0.25">
      <c r="A31" s="26" t="s">
        <v>1884</v>
      </c>
      <c r="B31" s="25">
        <v>0</v>
      </c>
      <c r="C31" s="25"/>
      <c r="D31" s="25"/>
    </row>
    <row r="32" spans="1:11" x14ac:dyDescent="0.25">
      <c r="A32" s="26" t="s">
        <v>48</v>
      </c>
      <c r="B32" s="1">
        <v>100</v>
      </c>
      <c r="C32" s="25"/>
      <c r="D32" s="25"/>
    </row>
    <row r="33" spans="1:18" x14ac:dyDescent="0.25">
      <c r="A33" s="25"/>
      <c r="B33" s="25"/>
      <c r="C33" s="25"/>
      <c r="D33" s="25"/>
    </row>
    <row r="34" spans="1:18" x14ac:dyDescent="0.25">
      <c r="A34" s="15"/>
      <c r="B34" s="16"/>
      <c r="C34" s="28"/>
      <c r="D34" s="28"/>
      <c r="E34" s="16"/>
      <c r="F34" s="16"/>
      <c r="G34" s="16"/>
      <c r="H34" s="16"/>
      <c r="I34" s="16"/>
      <c r="J34" s="16"/>
      <c r="K34" s="16"/>
      <c r="L34" s="16"/>
      <c r="M34" s="16"/>
      <c r="N34" s="16"/>
      <c r="O34" s="16"/>
      <c r="P34" s="16"/>
      <c r="Q34" s="16"/>
      <c r="R34" s="16"/>
    </row>
    <row r="35" spans="1:18" ht="18.95" customHeight="1" x14ac:dyDescent="0.25">
      <c r="A35" s="312" t="s">
        <v>49</v>
      </c>
      <c r="B35" s="313"/>
      <c r="C35" s="313"/>
      <c r="D35" s="313"/>
      <c r="E35" s="16"/>
      <c r="F35" s="16"/>
      <c r="G35" s="16"/>
      <c r="H35" s="16"/>
      <c r="I35" s="16"/>
      <c r="J35" s="16"/>
      <c r="K35" s="16"/>
      <c r="L35" s="16"/>
      <c r="M35" s="16"/>
      <c r="N35" s="16"/>
      <c r="O35" s="16"/>
      <c r="P35" s="16"/>
      <c r="Q35" s="16"/>
      <c r="R35" s="16"/>
    </row>
    <row r="36" spans="1:18" ht="15.95" customHeight="1" x14ac:dyDescent="0.25">
      <c r="A36" s="37" t="s">
        <v>50</v>
      </c>
      <c r="B36" s="300" t="s">
        <v>51</v>
      </c>
      <c r="C36" s="301"/>
      <c r="D36" s="302"/>
      <c r="E36" s="16"/>
      <c r="M36" s="16"/>
      <c r="N36" s="16"/>
      <c r="O36" s="16"/>
      <c r="P36" s="16"/>
      <c r="Q36" s="16"/>
      <c r="R36" s="16"/>
    </row>
    <row r="37" spans="1:18" ht="25.35" customHeight="1" x14ac:dyDescent="0.25">
      <c r="A37" s="35" t="s">
        <v>52</v>
      </c>
      <c r="B37" s="314">
        <v>100</v>
      </c>
      <c r="C37" s="301"/>
      <c r="D37" s="302"/>
      <c r="E37" s="16"/>
      <c r="F37" s="16"/>
      <c r="G37" s="16"/>
      <c r="H37" s="16"/>
      <c r="I37" s="16"/>
      <c r="J37" s="16"/>
      <c r="K37" s="16"/>
      <c r="L37" s="16"/>
      <c r="M37" s="16"/>
      <c r="N37" s="16"/>
      <c r="O37" s="16"/>
      <c r="P37" s="16"/>
      <c r="Q37" s="16"/>
      <c r="R37" s="16"/>
    </row>
    <row r="38" spans="1:18" x14ac:dyDescent="0.25">
      <c r="A38" s="35" t="s">
        <v>53</v>
      </c>
      <c r="B38" s="300">
        <v>250</v>
      </c>
      <c r="C38" s="301"/>
      <c r="D38" s="302"/>
      <c r="E38" s="16"/>
      <c r="F38" s="16"/>
      <c r="G38" s="16"/>
      <c r="H38" s="16"/>
      <c r="I38" s="16"/>
      <c r="J38" s="16"/>
      <c r="K38" s="16"/>
      <c r="L38" s="16"/>
      <c r="M38" s="16"/>
      <c r="N38" s="16"/>
      <c r="O38" s="16"/>
      <c r="P38" s="16"/>
      <c r="Q38" s="16"/>
      <c r="R38" s="16"/>
    </row>
    <row r="39" spans="1:18" x14ac:dyDescent="0.25">
      <c r="A39" s="35" t="s">
        <v>54</v>
      </c>
      <c r="B39" s="300" t="s">
        <v>21</v>
      </c>
      <c r="C39" s="301"/>
      <c r="D39" s="302"/>
      <c r="E39" s="16"/>
      <c r="F39" s="16"/>
      <c r="G39" s="16"/>
      <c r="H39" s="16"/>
      <c r="I39" s="16"/>
      <c r="J39" s="16"/>
      <c r="K39" s="16"/>
      <c r="L39" s="16"/>
      <c r="M39" s="16"/>
      <c r="N39" s="16"/>
      <c r="O39" s="16"/>
      <c r="P39" s="16"/>
      <c r="Q39" s="16"/>
      <c r="R39" s="16"/>
    </row>
    <row r="40" spans="1:18" ht="27.6" customHeight="1" x14ac:dyDescent="0.25">
      <c r="A40" s="35" t="s">
        <v>55</v>
      </c>
      <c r="B40" s="300" t="s">
        <v>25</v>
      </c>
      <c r="C40" s="301"/>
      <c r="D40" s="302"/>
      <c r="E40" s="16"/>
      <c r="F40" s="16"/>
      <c r="G40" s="16"/>
      <c r="H40" s="16"/>
      <c r="I40" s="16"/>
      <c r="J40" s="16"/>
      <c r="K40" s="16"/>
      <c r="L40" s="16"/>
      <c r="M40" s="16"/>
      <c r="N40" s="16"/>
      <c r="O40" s="16"/>
      <c r="P40" s="16"/>
      <c r="Q40" s="16"/>
      <c r="R40" s="16"/>
    </row>
    <row r="41" spans="1:18" x14ac:dyDescent="0.25">
      <c r="A41" s="35" t="s">
        <v>56</v>
      </c>
      <c r="B41" s="64">
        <v>100</v>
      </c>
      <c r="C41" s="93"/>
      <c r="D41" s="94"/>
      <c r="E41" s="16"/>
      <c r="F41" s="16"/>
      <c r="G41" s="16"/>
      <c r="H41" s="16"/>
      <c r="I41" s="16"/>
      <c r="J41" s="16"/>
      <c r="K41" s="16"/>
      <c r="L41" s="16"/>
      <c r="M41" s="16"/>
      <c r="N41" s="16"/>
      <c r="O41" s="16"/>
      <c r="P41" s="16"/>
      <c r="Q41" s="16"/>
      <c r="R41" s="16"/>
    </row>
    <row r="42" spans="1:18" x14ac:dyDescent="0.25">
      <c r="A42" s="18"/>
      <c r="B42" s="19"/>
      <c r="C42" s="19"/>
      <c r="D42" s="20"/>
      <c r="E42" s="16"/>
      <c r="F42" s="16"/>
      <c r="G42" s="16"/>
      <c r="H42" s="16"/>
      <c r="I42" s="16"/>
      <c r="J42" s="16"/>
      <c r="K42" s="16"/>
      <c r="L42" s="16"/>
      <c r="M42" s="16"/>
      <c r="N42" s="16"/>
      <c r="O42" s="16"/>
      <c r="P42" s="16"/>
      <c r="Q42" s="16"/>
      <c r="R42" s="16"/>
    </row>
    <row r="43" spans="1:18" ht="18.95" customHeight="1" x14ac:dyDescent="0.25">
      <c r="A43" s="316" t="s">
        <v>57</v>
      </c>
      <c r="B43" s="305"/>
      <c r="C43" s="305"/>
      <c r="D43" s="306"/>
      <c r="E43" s="16"/>
      <c r="F43" s="16"/>
      <c r="G43" s="16"/>
      <c r="H43" s="16"/>
      <c r="I43" s="16"/>
      <c r="J43" s="16"/>
      <c r="K43" s="16"/>
      <c r="L43" s="16"/>
      <c r="M43" s="16"/>
      <c r="N43" s="16"/>
      <c r="O43" s="16"/>
      <c r="P43" s="16"/>
      <c r="Q43" s="16"/>
      <c r="R43" s="16"/>
    </row>
    <row r="44" spans="1:18" ht="15.75" customHeight="1" x14ac:dyDescent="0.25">
      <c r="A44" s="37" t="s">
        <v>58</v>
      </c>
      <c r="B44" s="21"/>
      <c r="C44" s="21"/>
      <c r="D44" s="22"/>
      <c r="E44" s="16"/>
      <c r="F44" s="16"/>
      <c r="G44" s="16"/>
      <c r="H44" s="16"/>
      <c r="I44" s="16"/>
      <c r="J44" s="16"/>
      <c r="K44" s="16"/>
      <c r="L44" s="16"/>
      <c r="M44" s="16"/>
      <c r="N44" s="16"/>
      <c r="O44" s="16"/>
      <c r="P44" s="16"/>
      <c r="Q44" s="16"/>
      <c r="R44" s="16"/>
    </row>
    <row r="45" spans="1:18" x14ac:dyDescent="0.25">
      <c r="A45" s="38"/>
      <c r="B45" s="17" t="s">
        <v>59</v>
      </c>
      <c r="C45" s="17" t="s">
        <v>60</v>
      </c>
      <c r="D45" s="17" t="s">
        <v>61</v>
      </c>
      <c r="E45" s="16"/>
      <c r="F45" s="16"/>
      <c r="G45" s="16"/>
      <c r="H45" s="16"/>
      <c r="I45" s="16"/>
      <c r="J45" s="16"/>
      <c r="K45" s="16"/>
      <c r="L45" s="16"/>
      <c r="M45" s="16"/>
      <c r="N45" s="16"/>
      <c r="O45" s="16"/>
      <c r="P45" s="16"/>
      <c r="Q45" s="16"/>
      <c r="R45" s="16"/>
    </row>
    <row r="46" spans="1:18" ht="15.7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5.95" customHeight="1" x14ac:dyDescent="0.25">
      <c r="A48" s="37" t="s">
        <v>64</v>
      </c>
      <c r="B48" s="17"/>
      <c r="C48" s="17"/>
      <c r="D48" s="17"/>
      <c r="E48" s="16"/>
      <c r="F48" s="16"/>
      <c r="G48" s="16"/>
      <c r="H48" s="16"/>
      <c r="I48" s="16"/>
      <c r="J48" s="16"/>
      <c r="K48" s="16"/>
      <c r="L48" s="16"/>
      <c r="M48" s="16"/>
      <c r="N48" s="16"/>
      <c r="O48" s="16"/>
      <c r="P48" s="16"/>
      <c r="Q48" s="16"/>
      <c r="R48" s="16"/>
    </row>
    <row r="49" spans="1:4" ht="18.95" customHeight="1" x14ac:dyDescent="0.3">
      <c r="A49" s="315" t="s">
        <v>65</v>
      </c>
      <c r="B49" s="308"/>
      <c r="C49" s="308"/>
      <c r="D49" s="308"/>
    </row>
    <row r="51" spans="1:4" ht="15.95" customHeight="1" x14ac:dyDescent="0.25">
      <c r="A51" s="11" t="s">
        <v>66</v>
      </c>
      <c r="B51" s="12">
        <v>2023</v>
      </c>
      <c r="C51" s="12">
        <v>2024</v>
      </c>
      <c r="D51" s="12">
        <v>2025</v>
      </c>
    </row>
    <row r="52" spans="1:4" x14ac:dyDescent="0.25">
      <c r="A52" s="13" t="s">
        <v>67</v>
      </c>
      <c r="B52" s="25"/>
      <c r="C52" s="25"/>
      <c r="D52" s="25"/>
    </row>
    <row r="53" spans="1:4" ht="15.75" customHeight="1" x14ac:dyDescent="0.25">
      <c r="A53" s="26" t="s">
        <v>68</v>
      </c>
      <c r="B53" s="1">
        <v>-56.43</v>
      </c>
      <c r="C53" s="1">
        <v>-144.97</v>
      </c>
      <c r="D53" s="1">
        <v>10.01036369777659</v>
      </c>
    </row>
    <row r="54" spans="1:4" x14ac:dyDescent="0.25">
      <c r="A54" s="26" t="s">
        <v>69</v>
      </c>
      <c r="B54" s="1">
        <v>-1639.475782963799</v>
      </c>
      <c r="C54" s="1">
        <v>-5151.7863352682016</v>
      </c>
      <c r="D54" s="1">
        <v>-6300.0640958394197</v>
      </c>
    </row>
    <row r="55" spans="1:4" x14ac:dyDescent="0.25">
      <c r="A55" s="26" t="s">
        <v>70</v>
      </c>
      <c r="B55" s="1">
        <v>-14.92</v>
      </c>
      <c r="C55" s="1">
        <v>-31.6</v>
      </c>
      <c r="D55" s="1">
        <v>1.4723631160958359</v>
      </c>
    </row>
    <row r="56" spans="1:4" x14ac:dyDescent="0.25">
      <c r="A56" s="26" t="s">
        <v>71</v>
      </c>
      <c r="B56" s="1">
        <v>25.26</v>
      </c>
      <c r="C56" s="1">
        <v>17.11</v>
      </c>
      <c r="D56" s="1">
        <v>-1.0083267222431751</v>
      </c>
    </row>
    <row r="57" spans="1:4" x14ac:dyDescent="0.25">
      <c r="A57" s="13" t="s">
        <v>72</v>
      </c>
      <c r="B57" s="1"/>
      <c r="C57" s="1"/>
      <c r="D57" s="1"/>
    </row>
    <row r="58" spans="1:4" x14ac:dyDescent="0.25">
      <c r="A58" s="26" t="s">
        <v>73</v>
      </c>
      <c r="B58" s="1">
        <v>0</v>
      </c>
      <c r="C58" s="1">
        <v>0</v>
      </c>
      <c r="D58" s="1">
        <v>0</v>
      </c>
    </row>
    <row r="59" spans="1:4" x14ac:dyDescent="0.25">
      <c r="A59" s="26" t="s">
        <v>74</v>
      </c>
      <c r="B59" s="1">
        <v>6.7803236830712246</v>
      </c>
      <c r="C59" s="1">
        <v>6.2516112631759411</v>
      </c>
      <c r="D59" s="1">
        <v>10.483667923991829</v>
      </c>
    </row>
    <row r="60" spans="1:4" ht="29.45" customHeight="1" x14ac:dyDescent="0.25">
      <c r="A60" s="14" t="s">
        <v>75</v>
      </c>
      <c r="B60" s="1">
        <v>0.6889523589960338</v>
      </c>
      <c r="C60" s="1">
        <v>0.21616164678866151</v>
      </c>
      <c r="D60" s="1">
        <v>0.53244050140007537</v>
      </c>
    </row>
    <row r="61" spans="1:4" x14ac:dyDescent="0.25">
      <c r="A61" s="13" t="s">
        <v>76</v>
      </c>
      <c r="B61" s="1"/>
      <c r="C61" s="1"/>
      <c r="D61" s="1"/>
    </row>
    <row r="62" spans="1:4" x14ac:dyDescent="0.25">
      <c r="A62" s="26" t="s">
        <v>77</v>
      </c>
      <c r="B62" s="1">
        <v>0.87899510737884812</v>
      </c>
      <c r="C62" s="1">
        <v>2.8469296953974679</v>
      </c>
      <c r="D62" s="1">
        <v>2.1210869663266561</v>
      </c>
    </row>
    <row r="63" spans="1:4" ht="32.1" customHeight="1" x14ac:dyDescent="0.25">
      <c r="A63" s="14" t="s">
        <v>78</v>
      </c>
      <c r="B63" s="1">
        <v>-1.48793422719085</v>
      </c>
      <c r="C63" s="1">
        <v>-1.5414391259678111</v>
      </c>
      <c r="D63" s="1">
        <v>-1.452595928930936</v>
      </c>
    </row>
    <row r="64" spans="1:4" ht="32.1" customHeight="1" x14ac:dyDescent="0.25">
      <c r="A64" s="14" t="s">
        <v>79</v>
      </c>
      <c r="B64" s="1">
        <v>-0.20276032439399139</v>
      </c>
      <c r="C64" s="1">
        <v>-0.25352868471133472</v>
      </c>
      <c r="D64" s="1">
        <v>-0.22890582813088131</v>
      </c>
    </row>
    <row r="65" spans="1:4" ht="32.1" customHeight="1" x14ac:dyDescent="0.25">
      <c r="A65" s="14" t="s">
        <v>80</v>
      </c>
      <c r="B65" s="1">
        <v>-150.56355032751151</v>
      </c>
      <c r="C65" s="1">
        <v>-1643.0515704122531</v>
      </c>
      <c r="D65" s="1" t="e">
        <v>#DIV/0!</v>
      </c>
    </row>
    <row r="66" spans="1:4" x14ac:dyDescent="0.25">
      <c r="A66" s="13" t="s">
        <v>81</v>
      </c>
      <c r="B66" s="1"/>
      <c r="C66" s="1"/>
      <c r="D66" s="1"/>
    </row>
    <row r="67" spans="1:4" x14ac:dyDescent="0.25">
      <c r="A67" s="26" t="s">
        <v>82</v>
      </c>
      <c r="B67" s="1">
        <v>0.97371999293282352</v>
      </c>
      <c r="C67" s="1">
        <v>0.98069460945277609</v>
      </c>
      <c r="D67" s="1">
        <v>1.0015313031477331</v>
      </c>
    </row>
    <row r="68" spans="1:4" ht="32.1" customHeight="1" x14ac:dyDescent="0.25">
      <c r="A68" s="14" t="s">
        <v>83</v>
      </c>
      <c r="B68" s="1">
        <v>1.542804136149193E-2</v>
      </c>
      <c r="C68" s="1">
        <v>0</v>
      </c>
      <c r="D68" s="1" t="e">
        <v>#DIV/0!</v>
      </c>
    </row>
    <row r="69" spans="1:4" x14ac:dyDescent="0.25">
      <c r="A69" s="13" t="s">
        <v>84</v>
      </c>
      <c r="B69" s="1"/>
      <c r="C69" s="1"/>
      <c r="D69" s="1"/>
    </row>
    <row r="70" spans="1:4" ht="32.1" customHeight="1" x14ac:dyDescent="0.25">
      <c r="A70" s="14" t="s">
        <v>85</v>
      </c>
      <c r="B70" s="1">
        <v>0.99059532026327768</v>
      </c>
      <c r="C70" s="1">
        <v>4.4072359394898897E-2</v>
      </c>
      <c r="D70" s="1">
        <v>0.34549493527055619</v>
      </c>
    </row>
    <row r="71" spans="1:4" ht="32.1" customHeight="1" x14ac:dyDescent="0.25">
      <c r="A71" s="14" t="s">
        <v>86</v>
      </c>
      <c r="B71" s="1">
        <v>0.92627534173859671</v>
      </c>
      <c r="C71" s="1">
        <v>3.5868549306837708E-2</v>
      </c>
      <c r="D71" s="1">
        <v>0.32151347293015348</v>
      </c>
    </row>
    <row r="72" spans="1:4" s="16" customFormat="1" x14ac:dyDescent="0.25">
      <c r="A72" s="10" t="s">
        <v>87</v>
      </c>
      <c r="B72" s="25"/>
      <c r="C72" s="25"/>
      <c r="D72" s="25"/>
    </row>
    <row r="73" spans="1:4" ht="15.95" customHeight="1" x14ac:dyDescent="0.25">
      <c r="A73" s="43" t="s">
        <v>88</v>
      </c>
      <c r="B73" s="33">
        <f>B80/250</f>
        <v>-7285.6319999999996</v>
      </c>
      <c r="C73" s="33">
        <f>C80/250</f>
        <v>-5952.924</v>
      </c>
      <c r="D73" s="33">
        <f>D80/250</f>
        <v>347.34</v>
      </c>
    </row>
    <row r="74" spans="1:4" ht="15.95" customHeight="1" x14ac:dyDescent="0.25">
      <c r="A74" s="43" t="s">
        <v>89</v>
      </c>
      <c r="B74" s="33">
        <f>B87/250</f>
        <v>-28841.583999999999</v>
      </c>
      <c r="C74" s="33">
        <f>C87/250</f>
        <v>-34794.508000000002</v>
      </c>
      <c r="D74" s="33">
        <f>D87/250</f>
        <v>-34447.167999999998</v>
      </c>
    </row>
    <row r="75" spans="1:4" s="16" customFormat="1" x14ac:dyDescent="0.25">
      <c r="A75" s="44"/>
      <c r="B75" s="8"/>
      <c r="C75" s="8"/>
      <c r="D75" s="8"/>
    </row>
    <row r="76" spans="1:4" ht="18.95" customHeight="1" x14ac:dyDescent="0.3">
      <c r="A76" s="307" t="s">
        <v>65</v>
      </c>
      <c r="B76" s="308"/>
      <c r="C76" s="308"/>
      <c r="D76" s="308"/>
    </row>
    <row r="77" spans="1:4" ht="15.95" customHeight="1" x14ac:dyDescent="0.25">
      <c r="A77" s="11" t="s">
        <v>90</v>
      </c>
      <c r="B77" s="12">
        <v>2023</v>
      </c>
      <c r="C77" s="12">
        <v>2024</v>
      </c>
      <c r="D77" s="12">
        <v>2025</v>
      </c>
    </row>
    <row r="78" spans="1:4" x14ac:dyDescent="0.25">
      <c r="A78" s="26" t="s">
        <v>91</v>
      </c>
      <c r="B78" s="2">
        <v>3227480</v>
      </c>
      <c r="C78" s="2">
        <v>1026599</v>
      </c>
      <c r="D78" s="2">
        <v>867451</v>
      </c>
    </row>
    <row r="79" spans="1:4" x14ac:dyDescent="0.25">
      <c r="A79" s="26" t="s">
        <v>92</v>
      </c>
      <c r="B79" s="2">
        <v>-52913753</v>
      </c>
      <c r="C79" s="2">
        <v>-52888187</v>
      </c>
      <c r="D79" s="2">
        <v>-54649969</v>
      </c>
    </row>
    <row r="80" spans="1:4" x14ac:dyDescent="0.25">
      <c r="A80" s="26" t="s">
        <v>93</v>
      </c>
      <c r="B80" s="2">
        <v>-1821408</v>
      </c>
      <c r="C80" s="2">
        <v>-1488231</v>
      </c>
      <c r="D80" s="2">
        <v>86835</v>
      </c>
    </row>
    <row r="81" spans="1:4" x14ac:dyDescent="0.25">
      <c r="A81" s="26" t="s">
        <v>94</v>
      </c>
      <c r="B81" s="2">
        <v>0</v>
      </c>
      <c r="C81" s="2">
        <v>0</v>
      </c>
      <c r="D81" s="2">
        <v>86835</v>
      </c>
    </row>
    <row r="82" spans="1:4" x14ac:dyDescent="0.25">
      <c r="A82" s="26" t="s">
        <v>95</v>
      </c>
      <c r="B82" s="25">
        <v>1821408</v>
      </c>
      <c r="C82" s="25">
        <v>1488231</v>
      </c>
      <c r="D82" s="25">
        <v>0</v>
      </c>
    </row>
    <row r="84" spans="1:4" ht="15.95" customHeight="1" x14ac:dyDescent="0.25">
      <c r="A84" s="11" t="s">
        <v>96</v>
      </c>
      <c r="B84" s="12">
        <v>2023</v>
      </c>
      <c r="C84" s="12">
        <v>2024</v>
      </c>
      <c r="D84" s="12">
        <v>2025</v>
      </c>
    </row>
    <row r="85" spans="1:4" x14ac:dyDescent="0.25">
      <c r="A85" s="26" t="s">
        <v>97</v>
      </c>
      <c r="B85" s="2">
        <v>12205523</v>
      </c>
      <c r="C85" s="2">
        <v>4709777</v>
      </c>
      <c r="D85" s="2">
        <v>5897662</v>
      </c>
    </row>
    <row r="86" spans="1:4" x14ac:dyDescent="0.25">
      <c r="A86" s="26" t="s">
        <v>98</v>
      </c>
      <c r="B86" s="2">
        <v>10728595</v>
      </c>
      <c r="C86" s="2">
        <v>13408404</v>
      </c>
      <c r="D86" s="2">
        <v>12509454</v>
      </c>
    </row>
    <row r="87" spans="1:4" x14ac:dyDescent="0.25">
      <c r="A87" s="26" t="s">
        <v>99</v>
      </c>
      <c r="B87" s="2">
        <v>-7210396</v>
      </c>
      <c r="C87" s="2">
        <v>-8698627</v>
      </c>
      <c r="D87" s="2">
        <v>-8611792</v>
      </c>
    </row>
    <row r="88" spans="1:4" x14ac:dyDescent="0.25">
      <c r="A88" s="26" t="s">
        <v>100</v>
      </c>
      <c r="B88" s="2">
        <v>12205523</v>
      </c>
      <c r="C88" s="2">
        <v>4709777</v>
      </c>
      <c r="D88" s="2">
        <v>5897662</v>
      </c>
    </row>
    <row r="89" spans="1:4" x14ac:dyDescent="0.25">
      <c r="A89" s="26" t="s">
        <v>101</v>
      </c>
      <c r="B89" s="2">
        <v>1476928</v>
      </c>
      <c r="C89" s="2">
        <v>-8698627</v>
      </c>
      <c r="D89" s="2">
        <v>-6611792</v>
      </c>
    </row>
    <row r="91" spans="1:4" ht="18.95" customHeight="1" x14ac:dyDescent="0.3">
      <c r="A91" s="298" t="s">
        <v>102</v>
      </c>
      <c r="B91" s="299"/>
      <c r="C91" s="299"/>
      <c r="D91" s="299"/>
    </row>
    <row r="93" spans="1:4" x14ac:dyDescent="0.25">
      <c r="A93" s="3" t="s">
        <v>103</v>
      </c>
    </row>
    <row r="94" spans="1:4" x14ac:dyDescent="0.25">
      <c r="A94" s="33"/>
      <c r="B94" s="42">
        <v>2023</v>
      </c>
      <c r="C94" s="42">
        <v>2024</v>
      </c>
      <c r="D94" s="42">
        <v>2025</v>
      </c>
    </row>
    <row r="95" spans="1:4" x14ac:dyDescent="0.25">
      <c r="A95" s="41" t="s">
        <v>104</v>
      </c>
      <c r="B95" s="2">
        <v>10728595</v>
      </c>
      <c r="C95" s="2">
        <v>13408404</v>
      </c>
      <c r="D95" s="2">
        <v>12509454</v>
      </c>
    </row>
    <row r="96" spans="1:4" x14ac:dyDescent="0.25">
      <c r="A96" s="41" t="s">
        <v>105</v>
      </c>
      <c r="B96" s="2">
        <v>-52912694</v>
      </c>
      <c r="C96" s="2">
        <v>-52887128</v>
      </c>
      <c r="D96" s="2">
        <v>-54648910</v>
      </c>
    </row>
    <row r="97" spans="1:4" x14ac:dyDescent="0.25">
      <c r="A97" s="41" t="s">
        <v>106</v>
      </c>
      <c r="B97" s="33">
        <v>-0.20276032439399139</v>
      </c>
      <c r="C97" s="33">
        <v>-0.25352868471133472</v>
      </c>
      <c r="D97" s="33">
        <v>-0.22890582813088131</v>
      </c>
    </row>
    <row r="112" spans="1:4" s="16" customFormat="1" x14ac:dyDescent="0.25"/>
    <row r="113"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10728595</v>
      </c>
      <c r="C118" s="2">
        <v>13408404</v>
      </c>
      <c r="D118" s="2">
        <v>12509454</v>
      </c>
    </row>
    <row r="119" spans="1:4" x14ac:dyDescent="0.25">
      <c r="A119" s="26" t="s">
        <v>108</v>
      </c>
      <c r="B119" s="2">
        <v>54665841</v>
      </c>
      <c r="C119" s="2">
        <v>52873940</v>
      </c>
      <c r="D119" s="2">
        <v>55602434</v>
      </c>
    </row>
    <row r="136" spans="1:4" x14ac:dyDescent="0.25">
      <c r="A136" s="3" t="s">
        <v>109</v>
      </c>
    </row>
    <row r="138" spans="1:4" x14ac:dyDescent="0.25">
      <c r="A138" s="25"/>
      <c r="B138" s="12">
        <v>2023</v>
      </c>
      <c r="C138" s="12">
        <v>2024</v>
      </c>
      <c r="D138" s="12">
        <v>2025</v>
      </c>
    </row>
    <row r="139" spans="1:4" x14ac:dyDescent="0.25">
      <c r="A139" s="26" t="s">
        <v>77</v>
      </c>
      <c r="B139" s="1">
        <v>0.87899510737884812</v>
      </c>
      <c r="C139" s="1">
        <v>2.8469296953974679</v>
      </c>
      <c r="D139" s="1">
        <v>2.1210869663266561</v>
      </c>
    </row>
    <row r="140" spans="1:4" ht="32.1" customHeight="1" x14ac:dyDescent="0.25">
      <c r="A140" s="14" t="s">
        <v>78</v>
      </c>
      <c r="B140" s="1">
        <v>-1.48793422719085</v>
      </c>
      <c r="C140" s="1">
        <v>-1.5414391259678111</v>
      </c>
      <c r="D140" s="1">
        <v>-1.452595928930936</v>
      </c>
    </row>
    <row r="154" spans="1:4" s="16" customFormat="1" x14ac:dyDescent="0.25"/>
    <row r="155"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-56.43</v>
      </c>
      <c r="C161" s="1">
        <v>-144.97</v>
      </c>
      <c r="D161" s="1">
        <v>10.01036369777659</v>
      </c>
    </row>
    <row r="162" spans="1:4" x14ac:dyDescent="0.25">
      <c r="A162" s="26" t="s">
        <v>69</v>
      </c>
      <c r="B162" s="1">
        <v>-1639.475782963799</v>
      </c>
      <c r="C162" s="1">
        <v>-5151.7863352682016</v>
      </c>
      <c r="D162" s="1">
        <v>-6300.0640958394197</v>
      </c>
    </row>
    <row r="163" spans="1:4" x14ac:dyDescent="0.25">
      <c r="A163" s="26" t="s">
        <v>70</v>
      </c>
      <c r="B163" s="1">
        <v>-14.92</v>
      </c>
      <c r="C163" s="1">
        <v>-31.6</v>
      </c>
      <c r="D163" s="1">
        <v>1.4723631160958359</v>
      </c>
    </row>
    <row r="164" spans="1:4" x14ac:dyDescent="0.25">
      <c r="A164" s="26" t="s">
        <v>71</v>
      </c>
      <c r="B164" s="1">
        <v>25.26</v>
      </c>
      <c r="C164" s="1">
        <v>17.11</v>
      </c>
      <c r="D164" s="1">
        <v>-1.0083267222431751</v>
      </c>
    </row>
    <row r="179" spans="1:4" s="16" customFormat="1" x14ac:dyDescent="0.25"/>
    <row r="180" spans="1:4" s="16" customFormat="1" x14ac:dyDescent="0.25"/>
    <row r="182" spans="1:4" x14ac:dyDescent="0.25">
      <c r="A182" s="3" t="s">
        <v>111</v>
      </c>
    </row>
    <row r="184" spans="1:4" x14ac:dyDescent="0.25">
      <c r="A184" s="25"/>
      <c r="B184" s="12">
        <v>2023</v>
      </c>
      <c r="C184" s="12">
        <v>2024</v>
      </c>
      <c r="D184" s="12">
        <v>2025</v>
      </c>
    </row>
    <row r="185" spans="1:4" ht="32.1" customHeight="1" x14ac:dyDescent="0.25">
      <c r="A185" s="14" t="s">
        <v>85</v>
      </c>
      <c r="B185" s="1">
        <v>0.99059532026327768</v>
      </c>
      <c r="C185" s="1">
        <v>4.4072359394898897E-2</v>
      </c>
      <c r="D185" s="1">
        <v>0.34549493527055619</v>
      </c>
    </row>
    <row r="186" spans="1:4" ht="32.1" customHeight="1" x14ac:dyDescent="0.25">
      <c r="A186" s="14" t="s">
        <v>86</v>
      </c>
      <c r="B186" s="1">
        <v>0.92627534173859671</v>
      </c>
      <c r="C186" s="1">
        <v>3.5868549306837708E-2</v>
      </c>
      <c r="D186" s="1">
        <v>0.32151347293015348</v>
      </c>
    </row>
    <row r="204" spans="1:4" ht="18.95" customHeight="1"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x14ac:dyDescent="0.25">
      <c r="A208" s="25" t="s">
        <v>116</v>
      </c>
      <c r="B208" s="25"/>
      <c r="C208" s="25"/>
      <c r="D208" s="25"/>
    </row>
    <row r="209" spans="1:4" ht="18.95" customHeight="1" x14ac:dyDescent="0.25">
      <c r="A209" s="309" t="s">
        <v>117</v>
      </c>
      <c r="B209" s="301"/>
      <c r="C209" s="301"/>
      <c r="D209" s="302"/>
    </row>
    <row r="210" spans="1:4" x14ac:dyDescent="0.25">
      <c r="A210" s="253" t="s">
        <v>118</v>
      </c>
      <c r="B210" s="311" t="s">
        <v>119</v>
      </c>
      <c r="C210" s="301"/>
      <c r="D210" s="302"/>
    </row>
    <row r="211" spans="1:4" x14ac:dyDescent="0.25">
      <c r="A211" s="253" t="s">
        <v>120</v>
      </c>
      <c r="B211" s="311" t="s">
        <v>121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x14ac:dyDescent="0.25">
      <c r="A215" s="253" t="s">
        <v>126</v>
      </c>
      <c r="B215" s="303" t="s">
        <v>123</v>
      </c>
      <c r="C215" s="301"/>
      <c r="D215" s="302"/>
    </row>
    <row r="216" spans="1:4" ht="18.95" customHeight="1"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4">
    <mergeCell ref="B217:D217"/>
    <mergeCell ref="B40:D40"/>
    <mergeCell ref="A49:D49"/>
    <mergeCell ref="A216:D216"/>
    <mergeCell ref="B215:D215"/>
    <mergeCell ref="B214:D214"/>
    <mergeCell ref="A91:D91"/>
    <mergeCell ref="A209:D209"/>
    <mergeCell ref="A43:D43"/>
    <mergeCell ref="A1:D1"/>
    <mergeCell ref="B36:D36"/>
    <mergeCell ref="B213:D213"/>
    <mergeCell ref="B212:D212"/>
    <mergeCell ref="B4:D4"/>
    <mergeCell ref="A76:D76"/>
    <mergeCell ref="A204:D204"/>
    <mergeCell ref="C18:D18"/>
    <mergeCell ref="B39:D39"/>
    <mergeCell ref="B210:D210"/>
    <mergeCell ref="B211:D211"/>
    <mergeCell ref="A35:D35"/>
    <mergeCell ref="A19:D19"/>
    <mergeCell ref="B38:D38"/>
    <mergeCell ref="B37:D37"/>
  </mergeCells>
  <hyperlinks>
    <hyperlink ref="B210" r:id="rId1" xr:uid="{00000000-0004-0000-0400-000000000000}"/>
    <hyperlink ref="B211" r:id="rId2" xr:uid="{00000000-0004-0000-0400-000001000000}"/>
  </hyperlinks>
  <pageMargins left="0.75" right="0.75" top="1" bottom="1" header="0.5" footer="0.5"/>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218"/>
  <sheetViews>
    <sheetView workbookViewId="0">
      <selection activeCell="A42" sqref="A42:D42"/>
    </sheetView>
  </sheetViews>
  <sheetFormatPr defaultColWidth="8.85546875" defaultRowHeight="15" x14ac:dyDescent="0.25"/>
  <cols>
    <col min="1" max="1" width="41.42578125" customWidth="1"/>
    <col min="2" max="2" width="16.140625" customWidth="1"/>
    <col min="3" max="3" width="15.28515625" customWidth="1"/>
    <col min="4" max="4" width="21" customWidth="1"/>
  </cols>
  <sheetData>
    <row r="1" spans="1:4" ht="23.1" customHeight="1" x14ac:dyDescent="0.3">
      <c r="A1" s="298" t="s">
        <v>0</v>
      </c>
      <c r="B1" s="299"/>
      <c r="C1" s="299"/>
      <c r="D1" s="299"/>
    </row>
    <row r="2" spans="1:4" x14ac:dyDescent="0.25">
      <c r="A2" s="26" t="s">
        <v>1</v>
      </c>
      <c r="B2" s="30">
        <v>5311420</v>
      </c>
      <c r="C2" s="8"/>
      <c r="D2" s="9"/>
    </row>
    <row r="3" spans="1:4" x14ac:dyDescent="0.25">
      <c r="A3" s="26" t="s">
        <v>2</v>
      </c>
      <c r="B3" s="34">
        <v>4007999120899</v>
      </c>
      <c r="C3" s="23"/>
      <c r="D3" s="24"/>
    </row>
    <row r="4" spans="1:4" ht="31.35" customHeight="1" x14ac:dyDescent="0.25">
      <c r="A4" s="26" t="s">
        <v>3</v>
      </c>
      <c r="B4" s="324" t="s">
        <v>208</v>
      </c>
      <c r="C4" s="305"/>
      <c r="D4" s="306"/>
    </row>
    <row r="5" spans="1:4" x14ac:dyDescent="0.25">
      <c r="A5" s="26" t="s">
        <v>5</v>
      </c>
      <c r="B5" s="4" t="s">
        <v>899</v>
      </c>
      <c r="C5" s="23" t="s">
        <v>692</v>
      </c>
      <c r="D5" s="24"/>
    </row>
    <row r="6" spans="1:4" x14ac:dyDescent="0.25">
      <c r="A6" s="26" t="s">
        <v>9</v>
      </c>
      <c r="B6" s="32"/>
      <c r="C6" s="16"/>
      <c r="D6" s="29"/>
    </row>
    <row r="7" spans="1:4" x14ac:dyDescent="0.25">
      <c r="A7" s="26" t="s">
        <v>10</v>
      </c>
      <c r="B7" s="32"/>
      <c r="C7" s="16"/>
      <c r="D7" s="29"/>
    </row>
    <row r="8" spans="1:4" x14ac:dyDescent="0.25">
      <c r="A8" s="26" t="s">
        <v>11</v>
      </c>
      <c r="B8" s="4" t="s">
        <v>900</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21</v>
      </c>
      <c r="C13" s="23"/>
      <c r="D13" s="24"/>
    </row>
    <row r="14" spans="1:4" x14ac:dyDescent="0.25">
      <c r="A14" s="26" t="s">
        <v>22</v>
      </c>
      <c r="B14" s="4" t="s">
        <v>901</v>
      </c>
      <c r="C14" s="23"/>
      <c r="D14" s="24"/>
    </row>
    <row r="15" spans="1:4" x14ac:dyDescent="0.25">
      <c r="A15" s="26" t="s">
        <v>24</v>
      </c>
      <c r="B15" s="4" t="s">
        <v>209</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903</v>
      </c>
      <c r="C21" s="25" t="s">
        <v>904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6973981</v>
      </c>
      <c r="C2" s="8"/>
      <c r="D2" s="9"/>
    </row>
    <row r="3" spans="1:4" x14ac:dyDescent="0.25">
      <c r="A3" s="26" t="s">
        <v>2</v>
      </c>
      <c r="B3" s="34">
        <v>4007014517684</v>
      </c>
      <c r="C3" s="23"/>
      <c r="D3" s="24"/>
    </row>
    <row r="4" spans="1:4" ht="60" customHeight="1" x14ac:dyDescent="0.25">
      <c r="A4" s="26" t="s">
        <v>3</v>
      </c>
      <c r="B4" s="324" t="s">
        <v>210</v>
      </c>
      <c r="C4" s="305"/>
      <c r="D4" s="306"/>
    </row>
    <row r="5" spans="1:4" x14ac:dyDescent="0.25">
      <c r="A5" s="26" t="s">
        <v>5</v>
      </c>
      <c r="B5" s="4" t="s">
        <v>884</v>
      </c>
      <c r="C5" s="23" t="s">
        <v>905</v>
      </c>
      <c r="D5" s="24" t="s">
        <v>906</v>
      </c>
    </row>
    <row r="6" spans="1:4" x14ac:dyDescent="0.25">
      <c r="A6" s="26" t="s">
        <v>9</v>
      </c>
      <c r="B6" s="32"/>
      <c r="C6" s="16"/>
      <c r="D6" s="29"/>
    </row>
    <row r="7" spans="1:4" x14ac:dyDescent="0.25">
      <c r="A7" s="26" t="s">
        <v>10</v>
      </c>
      <c r="B7" s="67">
        <v>41877.697222222218</v>
      </c>
      <c r="C7" s="16"/>
      <c r="D7" s="29"/>
    </row>
    <row r="8" spans="1:4" x14ac:dyDescent="0.25">
      <c r="A8" s="26" t="s">
        <v>11</v>
      </c>
      <c r="B8" s="4" t="s">
        <v>907</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320300</v>
      </c>
      <c r="C12" s="16"/>
      <c r="D12" s="29"/>
    </row>
    <row r="13" spans="1:4" x14ac:dyDescent="0.25">
      <c r="A13" s="26" t="s">
        <v>20</v>
      </c>
      <c r="B13" s="4" t="s">
        <v>541</v>
      </c>
      <c r="C13" s="23"/>
      <c r="D13" s="24"/>
    </row>
    <row r="14" spans="1:4" x14ac:dyDescent="0.25">
      <c r="A14" s="26" t="s">
        <v>22</v>
      </c>
      <c r="B14" s="4" t="s">
        <v>908</v>
      </c>
      <c r="C14" s="23"/>
      <c r="D14" s="24"/>
    </row>
    <row r="15" spans="1:4" x14ac:dyDescent="0.25">
      <c r="A15" s="26" t="s">
        <v>24</v>
      </c>
      <c r="B15" s="4" t="s">
        <v>909</v>
      </c>
      <c r="C15" s="23"/>
      <c r="D15" s="24"/>
    </row>
    <row r="16" spans="1:4" x14ac:dyDescent="0.25">
      <c r="A16" s="26" t="s">
        <v>26</v>
      </c>
      <c r="B16" s="47">
        <v>320300</v>
      </c>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910</v>
      </c>
      <c r="C21" s="25" t="s">
        <v>911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2.4233229059171002</v>
      </c>
      <c r="C53" s="1">
        <v>24.02129872974157</v>
      </c>
      <c r="D53" s="1">
        <v>14.912818527004211</v>
      </c>
    </row>
    <row r="54" spans="1:4" x14ac:dyDescent="0.25">
      <c r="A54" s="26" t="s">
        <v>69</v>
      </c>
      <c r="B54" s="1">
        <v>-758.40641690470716</v>
      </c>
      <c r="C54" s="1">
        <v>-542.24241045857343</v>
      </c>
      <c r="D54" s="1">
        <v>-527.41187733281697</v>
      </c>
    </row>
    <row r="55" spans="1:4" x14ac:dyDescent="0.25">
      <c r="A55" s="26" t="s">
        <v>70</v>
      </c>
      <c r="B55" s="1">
        <v>1.5150657115004229</v>
      </c>
      <c r="C55" s="1">
        <v>38.114944449085293</v>
      </c>
      <c r="D55" s="1">
        <v>21.315676185400051</v>
      </c>
    </row>
    <row r="56" spans="1:4" x14ac:dyDescent="0.25">
      <c r="A56" s="26" t="s">
        <v>71</v>
      </c>
      <c r="B56" s="1">
        <v>-4.2250065566281174</v>
      </c>
      <c r="C56" s="1">
        <v>-180.39393987316751</v>
      </c>
      <c r="D56" s="1">
        <v>416.9415066913939</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5.2078097592674926</v>
      </c>
      <c r="C59" s="1">
        <v>8.042921272153901</v>
      </c>
      <c r="D59" s="1">
        <v>10.44610259556244</v>
      </c>
    </row>
    <row r="60" spans="1:4" ht="30" x14ac:dyDescent="0.25">
      <c r="A60" s="14" t="s">
        <v>75</v>
      </c>
      <c r="B60" s="1">
        <v>37.330072759109981</v>
      </c>
      <c r="C60" s="1">
        <v>10.11290296818847</v>
      </c>
      <c r="D60" s="1">
        <v>5.412098587552121</v>
      </c>
    </row>
    <row r="61" spans="1:4" x14ac:dyDescent="0.25">
      <c r="A61" s="13" t="s">
        <v>76</v>
      </c>
      <c r="B61" s="1"/>
      <c r="C61" s="1"/>
      <c r="D61" s="1"/>
    </row>
    <row r="62" spans="1:4" ht="32.1" customHeight="1" x14ac:dyDescent="0.25">
      <c r="A62" s="26" t="s">
        <v>77</v>
      </c>
      <c r="B62" s="1">
        <v>1.3585948781839441</v>
      </c>
      <c r="C62" s="1">
        <v>1.211287277587503</v>
      </c>
      <c r="D62" s="1">
        <v>0.94887609930095729</v>
      </c>
    </row>
    <row r="63" spans="1:4" ht="32.1" customHeight="1" x14ac:dyDescent="0.25">
      <c r="A63" s="14" t="s">
        <v>78</v>
      </c>
      <c r="B63" s="1">
        <v>-3.7886622504603742</v>
      </c>
      <c r="C63" s="1">
        <v>-5.7328926351746716</v>
      </c>
      <c r="D63" s="1">
        <v>18.560322790837549</v>
      </c>
    </row>
    <row r="64" spans="1:4" ht="32.1" customHeight="1" x14ac:dyDescent="0.25">
      <c r="A64" s="14" t="s">
        <v>79</v>
      </c>
      <c r="B64" s="1">
        <v>-0.28705516706180778</v>
      </c>
      <c r="C64" s="1">
        <v>-0.1410725244653275</v>
      </c>
      <c r="D64" s="1">
        <v>-0.1261091471080398</v>
      </c>
    </row>
    <row r="65" spans="1:4" ht="30" x14ac:dyDescent="0.25">
      <c r="A65" s="14" t="s">
        <v>80</v>
      </c>
      <c r="B65" s="1" t="e">
        <v>#DIV/0!</v>
      </c>
      <c r="C65" s="1">
        <v>-25244.25490196078</v>
      </c>
      <c r="D65" s="1">
        <v>-2591.9947136563878</v>
      </c>
    </row>
    <row r="66" spans="1:4" x14ac:dyDescent="0.25">
      <c r="A66" s="13" t="s">
        <v>81</v>
      </c>
      <c r="B66" s="1"/>
      <c r="C66" s="1"/>
      <c r="D66" s="1"/>
    </row>
    <row r="67" spans="1:4" ht="32.1" customHeight="1" x14ac:dyDescent="0.25">
      <c r="A67" s="26" t="s">
        <v>82</v>
      </c>
      <c r="B67" s="1">
        <v>1.004202916547092</v>
      </c>
      <c r="C67" s="1">
        <v>1.046590768246082</v>
      </c>
      <c r="D67" s="1">
        <v>1.0290589293531249</v>
      </c>
    </row>
    <row r="68" spans="1:4" ht="30" x14ac:dyDescent="0.25">
      <c r="A68" s="14" t="s">
        <v>83</v>
      </c>
      <c r="B68" s="1" t="e">
        <v>#DIV/0!</v>
      </c>
      <c r="C68" s="1">
        <v>0</v>
      </c>
      <c r="D68" s="1">
        <v>0</v>
      </c>
    </row>
    <row r="69" spans="1:4" ht="32.1" customHeight="1" x14ac:dyDescent="0.25">
      <c r="A69" s="13" t="s">
        <v>84</v>
      </c>
      <c r="B69" s="1"/>
      <c r="C69" s="1"/>
      <c r="D69" s="1"/>
    </row>
    <row r="70" spans="1:4" ht="32.1" customHeight="1" x14ac:dyDescent="0.25">
      <c r="A70" s="14" t="s">
        <v>85</v>
      </c>
      <c r="B70" s="1">
        <v>0.68375796723561577</v>
      </c>
      <c r="C70" s="1">
        <v>0.74316290950820396</v>
      </c>
      <c r="D70" s="1">
        <v>0.96335103984099246</v>
      </c>
    </row>
    <row r="71" spans="1:4" s="16" customFormat="1" ht="30" x14ac:dyDescent="0.25">
      <c r="A71" s="14" t="s">
        <v>86</v>
      </c>
      <c r="B71" s="1">
        <v>0.68375796723561577</v>
      </c>
      <c r="C71" s="1">
        <v>0.74316290950820396</v>
      </c>
      <c r="D71" s="1">
        <v>0.96335103984099246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618242</v>
      </c>
      <c r="C78" s="2">
        <v>949728</v>
      </c>
      <c r="D78" s="2">
        <v>1115604</v>
      </c>
    </row>
    <row r="79" spans="1:4" x14ac:dyDescent="0.25">
      <c r="A79" s="26" t="s">
        <v>92</v>
      </c>
      <c r="B79" s="2">
        <v>-4688787</v>
      </c>
      <c r="C79" s="2">
        <v>-5149828</v>
      </c>
      <c r="D79" s="2">
        <v>-5883828</v>
      </c>
    </row>
    <row r="80" spans="1:4" x14ac:dyDescent="0.25">
      <c r="A80" s="26" t="s">
        <v>93</v>
      </c>
      <c r="B80" s="2">
        <v>22305</v>
      </c>
      <c r="C80" s="2">
        <v>283979</v>
      </c>
      <c r="D80" s="2">
        <v>201126</v>
      </c>
    </row>
    <row r="81" spans="1:4" x14ac:dyDescent="0.25">
      <c r="A81" s="26" t="s">
        <v>94</v>
      </c>
      <c r="B81" s="2">
        <v>14982</v>
      </c>
      <c r="C81" s="2">
        <v>228137</v>
      </c>
      <c r="D81" s="2">
        <v>166368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988868</v>
      </c>
      <c r="C85" s="2">
        <v>598550</v>
      </c>
      <c r="D85" s="2">
        <v>780496</v>
      </c>
    </row>
    <row r="86" spans="1:4" x14ac:dyDescent="0.25">
      <c r="A86" s="26" t="s">
        <v>98</v>
      </c>
      <c r="B86" s="2">
        <v>1343471</v>
      </c>
      <c r="C86" s="2">
        <v>725016</v>
      </c>
      <c r="D86" s="2">
        <v>740594</v>
      </c>
    </row>
    <row r="87" spans="1:4" x14ac:dyDescent="0.25">
      <c r="A87" s="26" t="s">
        <v>99</v>
      </c>
      <c r="B87" s="2">
        <v>-354603</v>
      </c>
      <c r="C87" s="2">
        <v>-126466</v>
      </c>
      <c r="D87" s="2">
        <v>39902</v>
      </c>
    </row>
    <row r="88" spans="1:4" x14ac:dyDescent="0.25">
      <c r="A88" s="26" t="s">
        <v>100</v>
      </c>
      <c r="B88" s="2">
        <v>988868</v>
      </c>
      <c r="C88" s="2">
        <v>598550</v>
      </c>
      <c r="D88" s="2">
        <v>780496</v>
      </c>
    </row>
    <row r="89" spans="1:4" x14ac:dyDescent="0.25">
      <c r="A89" s="26" t="s">
        <v>101</v>
      </c>
      <c r="B89" s="2">
        <v>-354603</v>
      </c>
      <c r="C89" s="2">
        <v>-126466</v>
      </c>
      <c r="D89" s="2">
        <v>39902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1343471</v>
      </c>
      <c r="C95" s="2">
        <v>725016</v>
      </c>
      <c r="D95" s="2">
        <v>740594</v>
      </c>
    </row>
    <row r="96" spans="1:4" x14ac:dyDescent="0.25">
      <c r="A96" s="41" t="s">
        <v>105</v>
      </c>
      <c r="B96" s="2">
        <v>-4680184</v>
      </c>
      <c r="C96" s="2">
        <v>-5139314</v>
      </c>
      <c r="D96" s="2">
        <v>-5872643</v>
      </c>
    </row>
    <row r="97" spans="1:4" x14ac:dyDescent="0.25">
      <c r="A97" s="41" t="s">
        <v>106</v>
      </c>
      <c r="B97" s="33">
        <v>-0.28705516706180778</v>
      </c>
      <c r="C97" s="33">
        <v>-0.1410725244653275</v>
      </c>
      <c r="D97" s="33">
        <v>-0.1261091471080398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1343471</v>
      </c>
      <c r="C118" s="2">
        <v>725016</v>
      </c>
      <c r="D118" s="2">
        <v>740594</v>
      </c>
    </row>
    <row r="119" spans="1:4" x14ac:dyDescent="0.25">
      <c r="A119" s="26" t="s">
        <v>108</v>
      </c>
      <c r="B119" s="2">
        <v>5329334</v>
      </c>
      <c r="C119" s="2">
        <v>6383739</v>
      </c>
      <c r="D119" s="2">
        <v>7202828</v>
      </c>
    </row>
    <row r="136" spans="1:4" x14ac:dyDescent="0.25">
      <c r="A136" s="3" t="s">
        <v>109</v>
      </c>
    </row>
    <row r="138" spans="1:4" x14ac:dyDescent="0.25">
      <c r="A138" s="25"/>
      <c r="B138" s="12">
        <v>2023</v>
      </c>
      <c r="C138" s="12">
        <v>2024</v>
      </c>
      <c r="D138" s="12">
        <v>2025</v>
      </c>
    </row>
    <row r="139" spans="1:4" ht="32.1" customHeight="1" x14ac:dyDescent="0.25">
      <c r="A139" s="26" t="s">
        <v>77</v>
      </c>
      <c r="B139" s="1">
        <v>1.3585948781839441</v>
      </c>
      <c r="C139" s="1">
        <v>1.211287277587503</v>
      </c>
      <c r="D139" s="1">
        <v>0.94887609930095729</v>
      </c>
    </row>
    <row r="140" spans="1:4" ht="30" x14ac:dyDescent="0.25">
      <c r="A140" s="14" t="s">
        <v>78</v>
      </c>
      <c r="B140" s="1">
        <v>-3.7886622504603742</v>
      </c>
      <c r="C140" s="1">
        <v>-5.7328926351746716</v>
      </c>
      <c r="D140" s="1">
        <v>18.560322790837549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2.4233229059171002</v>
      </c>
      <c r="C161" s="1">
        <v>24.02129872974157</v>
      </c>
      <c r="D161" s="1">
        <v>14.912818527004211</v>
      </c>
    </row>
    <row r="162" spans="1:4" x14ac:dyDescent="0.25">
      <c r="A162" s="26" t="s">
        <v>69</v>
      </c>
      <c r="B162" s="1">
        <v>-758.40641690470716</v>
      </c>
      <c r="C162" s="1">
        <v>-542.24241045857343</v>
      </c>
      <c r="D162" s="1">
        <v>-527.41187733281697</v>
      </c>
    </row>
    <row r="163" spans="1:4" x14ac:dyDescent="0.25">
      <c r="A163" s="26" t="s">
        <v>70</v>
      </c>
      <c r="B163" s="1">
        <v>1.5150657115004229</v>
      </c>
      <c r="C163" s="1">
        <v>38.114944449085293</v>
      </c>
      <c r="D163" s="1">
        <v>21.315676185400051</v>
      </c>
    </row>
    <row r="164" spans="1:4" x14ac:dyDescent="0.25">
      <c r="A164" s="26" t="s">
        <v>71</v>
      </c>
      <c r="B164" s="1">
        <v>-4.2250065566281174</v>
      </c>
      <c r="C164" s="1">
        <v>-180.39393987316751</v>
      </c>
      <c r="D164" s="1">
        <v>416.9415066913939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0.68375796723561577</v>
      </c>
      <c r="C185" s="1">
        <v>0.74316290950820396</v>
      </c>
      <c r="D185" s="1">
        <v>0.96335103984099246</v>
      </c>
    </row>
    <row r="186" spans="1:4" ht="30" x14ac:dyDescent="0.25">
      <c r="A186" s="14" t="s">
        <v>86</v>
      </c>
      <c r="B186" s="1">
        <v>0.68375796723561577</v>
      </c>
      <c r="C186" s="1">
        <v>0.74316290950820396</v>
      </c>
      <c r="D186" s="1">
        <v>0.96335103984099246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pageSetup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7066015</v>
      </c>
      <c r="C2" s="8"/>
      <c r="D2" s="9"/>
    </row>
    <row r="3" spans="1:4" x14ac:dyDescent="0.25">
      <c r="A3" s="26" t="s">
        <v>2</v>
      </c>
      <c r="B3" s="34">
        <v>4007015519850</v>
      </c>
      <c r="C3" s="23"/>
      <c r="D3" s="24"/>
    </row>
    <row r="4" spans="1:4" ht="54" customHeight="1" x14ac:dyDescent="0.25">
      <c r="A4" s="26" t="s">
        <v>3</v>
      </c>
      <c r="B4" s="324" t="s">
        <v>212</v>
      </c>
      <c r="C4" s="305"/>
      <c r="D4" s="306"/>
    </row>
    <row r="5" spans="1:4" x14ac:dyDescent="0.25">
      <c r="A5" s="26" t="s">
        <v>5</v>
      </c>
      <c r="B5" s="4" t="s">
        <v>884</v>
      </c>
      <c r="C5" s="23" t="s">
        <v>885</v>
      </c>
      <c r="D5" s="24" t="s">
        <v>886</v>
      </c>
    </row>
    <row r="6" spans="1:4" x14ac:dyDescent="0.25">
      <c r="A6" s="26" t="s">
        <v>9</v>
      </c>
      <c r="B6" s="32"/>
      <c r="C6" s="16"/>
      <c r="D6" s="29"/>
    </row>
    <row r="7" spans="1:4" x14ac:dyDescent="0.25">
      <c r="A7" s="26" t="s">
        <v>10</v>
      </c>
      <c r="B7" s="67">
        <v>42270.415277777778</v>
      </c>
      <c r="C7" s="16"/>
      <c r="D7" s="29"/>
    </row>
    <row r="8" spans="1:4" x14ac:dyDescent="0.25">
      <c r="A8" s="26" t="s">
        <v>11</v>
      </c>
      <c r="B8" s="4" t="s">
        <v>912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700000</v>
      </c>
      <c r="C12" s="16"/>
      <c r="D12" s="29"/>
    </row>
    <row r="13" spans="1:4" x14ac:dyDescent="0.25">
      <c r="A13" s="26" t="s">
        <v>20</v>
      </c>
      <c r="B13" s="4" t="s">
        <v>541</v>
      </c>
      <c r="C13" s="23"/>
      <c r="D13" s="24"/>
    </row>
    <row r="14" spans="1:4" x14ac:dyDescent="0.25">
      <c r="A14" s="26" t="s">
        <v>22</v>
      </c>
      <c r="B14" s="4" t="s">
        <v>908</v>
      </c>
      <c r="C14" s="23"/>
      <c r="D14" s="24"/>
    </row>
    <row r="15" spans="1:4" x14ac:dyDescent="0.25">
      <c r="A15" s="26" t="s">
        <v>24</v>
      </c>
      <c r="B15" s="4" t="s">
        <v>909</v>
      </c>
      <c r="C15" s="23"/>
      <c r="D15" s="24"/>
    </row>
    <row r="16" spans="1:4" x14ac:dyDescent="0.25">
      <c r="A16" s="26" t="s">
        <v>26</v>
      </c>
      <c r="B16" s="47">
        <v>700000</v>
      </c>
      <c r="C16" s="16"/>
      <c r="D16" s="29"/>
    </row>
    <row r="17" spans="1:4" x14ac:dyDescent="0.25">
      <c r="A17" s="26" t="s">
        <v>27</v>
      </c>
      <c r="B17" s="4" t="s">
        <v>541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913</v>
      </c>
      <c r="C21" s="25" t="s">
        <v>914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0.85873831842343917</v>
      </c>
      <c r="C53" s="1">
        <v>0.69211685173329418</v>
      </c>
      <c r="D53" s="1">
        <v>14.3138830018602</v>
      </c>
    </row>
    <row r="54" spans="1:4" x14ac:dyDescent="0.25">
      <c r="A54" s="26" t="s">
        <v>69</v>
      </c>
      <c r="B54" s="1">
        <v>1.095732510597625</v>
      </c>
      <c r="C54" s="1">
        <v>0.84344362360595415</v>
      </c>
      <c r="D54" s="1">
        <v>14.33662801279619</v>
      </c>
    </row>
    <row r="55" spans="1:4" x14ac:dyDescent="0.25">
      <c r="A55" s="26" t="s">
        <v>70</v>
      </c>
      <c r="B55" s="1">
        <v>2.4830224488231578</v>
      </c>
      <c r="C55" s="1">
        <v>2.6468053782504102</v>
      </c>
      <c r="D55" s="1">
        <v>41.435427703524986</v>
      </c>
    </row>
    <row r="56" spans="1:4" x14ac:dyDescent="0.25">
      <c r="A56" s="26" t="s">
        <v>71</v>
      </c>
      <c r="B56" s="1">
        <v>6.237835136776634</v>
      </c>
      <c r="C56" s="1">
        <v>6.8649893375993027</v>
      </c>
      <c r="D56" s="1">
        <v>63.710474912074929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2.72207858307031</v>
      </c>
      <c r="C59" s="1">
        <v>4.0210755721986633</v>
      </c>
      <c r="D59" s="1">
        <v>3.6474658792677821</v>
      </c>
    </row>
    <row r="60" spans="1:4" ht="30" x14ac:dyDescent="0.25">
      <c r="A60" s="14" t="s">
        <v>75</v>
      </c>
      <c r="B60" s="1">
        <v>8.4324903131119147</v>
      </c>
      <c r="C60" s="1">
        <v>5.8458615979386908</v>
      </c>
      <c r="D60" s="1">
        <v>4.8529655152590214</v>
      </c>
    </row>
    <row r="61" spans="1:4" x14ac:dyDescent="0.25">
      <c r="A61" s="13" t="s">
        <v>76</v>
      </c>
      <c r="B61" s="1"/>
      <c r="C61" s="1"/>
      <c r="D61" s="1"/>
    </row>
    <row r="62" spans="1:4" ht="32.1" customHeight="1" x14ac:dyDescent="0.25">
      <c r="A62" s="26" t="s">
        <v>77</v>
      </c>
      <c r="B62" s="1">
        <v>0.60194163610001306</v>
      </c>
      <c r="C62" s="1">
        <v>0.61444872699889697</v>
      </c>
      <c r="D62" s="1">
        <v>0.34962927586540699</v>
      </c>
    </row>
    <row r="63" spans="1:4" ht="32.1" customHeight="1" x14ac:dyDescent="0.25">
      <c r="A63" s="14" t="s">
        <v>78</v>
      </c>
      <c r="B63" s="1">
        <v>1.512194418432701</v>
      </c>
      <c r="C63" s="1">
        <v>1.5936887517348159</v>
      </c>
      <c r="D63" s="1">
        <v>0.53758458505437257</v>
      </c>
    </row>
    <row r="64" spans="1:4" ht="32.1" customHeight="1" x14ac:dyDescent="0.25">
      <c r="A64" s="14" t="s">
        <v>79</v>
      </c>
      <c r="B64" s="1">
        <v>16.645167781633461</v>
      </c>
      <c r="C64" s="1">
        <v>18.65661639315217</v>
      </c>
      <c r="D64" s="1">
        <v>0.84030994974037432</v>
      </c>
    </row>
    <row r="65" spans="1:4" ht="30" x14ac:dyDescent="0.25">
      <c r="A65" s="14" t="s">
        <v>80</v>
      </c>
      <c r="B65" s="1">
        <v>0.80399455027453814</v>
      </c>
      <c r="C65" s="1">
        <v>11.33300871348027</v>
      </c>
      <c r="D65" s="1" t="e">
        <v>#DIV/0!</v>
      </c>
    </row>
    <row r="66" spans="1:4" x14ac:dyDescent="0.25">
      <c r="A66" s="13" t="s">
        <v>81</v>
      </c>
      <c r="B66" s="1"/>
      <c r="C66" s="1"/>
      <c r="D66" s="1"/>
    </row>
    <row r="67" spans="1:4" ht="32.1" customHeight="1" x14ac:dyDescent="0.25">
      <c r="A67" s="26" t="s">
        <v>82</v>
      </c>
      <c r="B67" s="1">
        <v>1.023426813417079</v>
      </c>
      <c r="C67" s="1">
        <v>1.0085061810779741</v>
      </c>
      <c r="D67" s="1">
        <v>1.1856541462567389</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1.1987314692502591</v>
      </c>
      <c r="C70" s="1">
        <v>1.2198059311810909</v>
      </c>
      <c r="D70" s="1">
        <v>2.4246246275392842</v>
      </c>
    </row>
    <row r="71" spans="1:4" s="16" customFormat="1" ht="30" x14ac:dyDescent="0.25">
      <c r="A71" s="14" t="s">
        <v>86</v>
      </c>
      <c r="B71" s="1">
        <v>1.187247851371976</v>
      </c>
      <c r="C71" s="1">
        <v>1.209657572119351</v>
      </c>
      <c r="D71" s="1">
        <v>2.4137068608374892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17880185</v>
      </c>
      <c r="C78" s="2">
        <v>26214793</v>
      </c>
      <c r="D78" s="2">
        <v>32415900</v>
      </c>
    </row>
    <row r="79" spans="1:4" x14ac:dyDescent="0.25">
      <c r="A79" s="26" t="s">
        <v>92</v>
      </c>
      <c r="B79" s="2">
        <v>195919</v>
      </c>
      <c r="C79" s="2">
        <v>221107</v>
      </c>
      <c r="D79" s="2">
        <v>4647347</v>
      </c>
    </row>
    <row r="80" spans="1:4" x14ac:dyDescent="0.25">
      <c r="A80" s="26" t="s">
        <v>93</v>
      </c>
      <c r="B80" s="2">
        <v>170604</v>
      </c>
      <c r="C80" s="2">
        <v>201597</v>
      </c>
      <c r="D80" s="2">
        <v>5155527</v>
      </c>
    </row>
    <row r="81" spans="1:4" x14ac:dyDescent="0.25">
      <c r="A81" s="26" t="s">
        <v>94</v>
      </c>
      <c r="B81" s="2">
        <v>153544</v>
      </c>
      <c r="C81" s="2">
        <v>181437</v>
      </c>
      <c r="D81" s="2">
        <v>4639974</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6183754</v>
      </c>
      <c r="C85" s="2">
        <v>6854943</v>
      </c>
      <c r="D85" s="2">
        <v>11198084</v>
      </c>
    </row>
    <row r="86" spans="1:4" x14ac:dyDescent="0.25">
      <c r="A86" s="26" t="s">
        <v>98</v>
      </c>
      <c r="B86" s="2">
        <v>3722259</v>
      </c>
      <c r="C86" s="2">
        <v>4212011</v>
      </c>
      <c r="D86" s="2">
        <v>3915178</v>
      </c>
    </row>
    <row r="87" spans="1:4" x14ac:dyDescent="0.25">
      <c r="A87" s="26" t="s">
        <v>99</v>
      </c>
      <c r="B87" s="2">
        <v>2461495</v>
      </c>
      <c r="C87" s="2">
        <v>2642932</v>
      </c>
      <c r="D87" s="2">
        <v>7282906</v>
      </c>
    </row>
    <row r="88" spans="1:4" x14ac:dyDescent="0.25">
      <c r="A88" s="26" t="s">
        <v>100</v>
      </c>
      <c r="B88" s="2">
        <v>6183754</v>
      </c>
      <c r="C88" s="2">
        <v>6854943</v>
      </c>
      <c r="D88" s="2">
        <v>11198084</v>
      </c>
    </row>
    <row r="89" spans="1:4" x14ac:dyDescent="0.25">
      <c r="A89" s="26" t="s">
        <v>101</v>
      </c>
      <c r="B89" s="2">
        <v>2461495</v>
      </c>
      <c r="C89" s="2">
        <v>2642932</v>
      </c>
      <c r="D89" s="2">
        <v>7282906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3722259</v>
      </c>
      <c r="C95" s="2">
        <v>4212011</v>
      </c>
      <c r="D95" s="2">
        <v>3915178</v>
      </c>
    </row>
    <row r="96" spans="1:4" x14ac:dyDescent="0.25">
      <c r="A96" s="41" t="s">
        <v>105</v>
      </c>
      <c r="B96" s="2">
        <v>223624</v>
      </c>
      <c r="C96" s="2">
        <v>225765</v>
      </c>
      <c r="D96" s="2">
        <v>4659207</v>
      </c>
    </row>
    <row r="97" spans="1:4" x14ac:dyDescent="0.25">
      <c r="A97" s="41" t="s">
        <v>106</v>
      </c>
      <c r="B97" s="33">
        <v>16.645167781633461</v>
      </c>
      <c r="C97" s="33">
        <v>18.65661639315217</v>
      </c>
      <c r="D97" s="33">
        <v>0.84030994974037432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3722259</v>
      </c>
      <c r="C118" s="2">
        <v>4212011</v>
      </c>
      <c r="D118" s="2">
        <v>3915178</v>
      </c>
    </row>
    <row r="119" spans="1:4" x14ac:dyDescent="0.25">
      <c r="A119" s="26" t="s">
        <v>108</v>
      </c>
      <c r="B119" s="2">
        <v>18098552</v>
      </c>
      <c r="C119" s="2">
        <v>26214793</v>
      </c>
      <c r="D119" s="2">
        <v>32923900</v>
      </c>
    </row>
    <row r="136" spans="1:4" x14ac:dyDescent="0.25">
      <c r="A136" s="3" t="s">
        <v>109</v>
      </c>
    </row>
    <row r="138" spans="1:4" x14ac:dyDescent="0.25">
      <c r="A138" s="25"/>
      <c r="B138" s="12">
        <v>2023</v>
      </c>
      <c r="C138" s="12">
        <v>2024</v>
      </c>
      <c r="D138" s="12">
        <v>2025</v>
      </c>
    </row>
    <row r="139" spans="1:4" ht="32.1" customHeight="1" x14ac:dyDescent="0.25">
      <c r="A139" s="26" t="s">
        <v>77</v>
      </c>
      <c r="B139" s="1">
        <v>0.60194163610001306</v>
      </c>
      <c r="C139" s="1">
        <v>0.61444872699889697</v>
      </c>
      <c r="D139" s="1">
        <v>0.34962927586540699</v>
      </c>
    </row>
    <row r="140" spans="1:4" ht="30" x14ac:dyDescent="0.25">
      <c r="A140" s="14" t="s">
        <v>78</v>
      </c>
      <c r="B140" s="1">
        <v>1.512194418432701</v>
      </c>
      <c r="C140" s="1">
        <v>1.5936887517348159</v>
      </c>
      <c r="D140" s="1">
        <v>0.53758458505437257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0.85873831842343917</v>
      </c>
      <c r="C161" s="1">
        <v>0.69211685173329418</v>
      </c>
      <c r="D161" s="1">
        <v>14.3138830018602</v>
      </c>
    </row>
    <row r="162" spans="1:4" x14ac:dyDescent="0.25">
      <c r="A162" s="26" t="s">
        <v>69</v>
      </c>
      <c r="B162" s="1">
        <v>1.095732510597625</v>
      </c>
      <c r="C162" s="1">
        <v>0.84344362360595415</v>
      </c>
      <c r="D162" s="1">
        <v>14.33662801279619</v>
      </c>
    </row>
    <row r="163" spans="1:4" x14ac:dyDescent="0.25">
      <c r="A163" s="26" t="s">
        <v>70</v>
      </c>
      <c r="B163" s="1">
        <v>2.4830224488231578</v>
      </c>
      <c r="C163" s="1">
        <v>2.6468053782504102</v>
      </c>
      <c r="D163" s="1">
        <v>41.435427703524986</v>
      </c>
    </row>
    <row r="164" spans="1:4" x14ac:dyDescent="0.25">
      <c r="A164" s="26" t="s">
        <v>71</v>
      </c>
      <c r="B164" s="1">
        <v>6.237835136776634</v>
      </c>
      <c r="C164" s="1">
        <v>6.8649893375993027</v>
      </c>
      <c r="D164" s="1">
        <v>63.710474912074929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1.1987314692502591</v>
      </c>
      <c r="C185" s="1">
        <v>1.2198059311810909</v>
      </c>
      <c r="D185" s="1">
        <v>2.4246246275392842</v>
      </c>
    </row>
    <row r="186" spans="1:4" ht="30" x14ac:dyDescent="0.25">
      <c r="A186" s="14" t="s">
        <v>86</v>
      </c>
      <c r="B186" s="1">
        <v>1.187247851371976</v>
      </c>
      <c r="C186" s="1">
        <v>1.209657572119351</v>
      </c>
      <c r="D186" s="1">
        <v>2.4137068608374892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915</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3300-000000000000}"/>
  </hyperlinks>
  <pageMargins left="0.75" right="0.75" top="1" bottom="1" header="0.5" footer="0.5"/>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225"/>
  <sheetViews>
    <sheetView topLeftCell="A135" workbookViewId="0">
      <selection activeCell="H26" sqref="H26"/>
    </sheetView>
  </sheetViews>
  <sheetFormatPr defaultColWidth="8.85546875" defaultRowHeight="15" x14ac:dyDescent="0.25"/>
  <cols>
    <col min="1" max="1" width="41.42578125" customWidth="1"/>
    <col min="2" max="2" width="14.85546875" customWidth="1"/>
    <col min="3" max="3" width="15.28515625" customWidth="1"/>
    <col min="4" max="4" width="17" customWidth="1"/>
  </cols>
  <sheetData>
    <row r="1" spans="1:9" ht="23.1" customHeight="1" x14ac:dyDescent="0.3">
      <c r="A1" s="298" t="s">
        <v>0</v>
      </c>
      <c r="B1" s="299"/>
      <c r="C1" s="299"/>
      <c r="D1" s="299"/>
    </row>
    <row r="2" spans="1:9" x14ac:dyDescent="0.25">
      <c r="A2" s="26" t="s">
        <v>1</v>
      </c>
      <c r="B2" s="30">
        <v>7419040</v>
      </c>
      <c r="C2" s="8"/>
      <c r="D2" s="9"/>
    </row>
    <row r="3" spans="1:9" x14ac:dyDescent="0.25">
      <c r="A3" s="26" t="s">
        <v>2</v>
      </c>
      <c r="B3" s="34">
        <v>4007020529023</v>
      </c>
      <c r="C3" s="23"/>
      <c r="D3" s="24"/>
    </row>
    <row r="4" spans="1:9" ht="31.35" customHeight="1" x14ac:dyDescent="0.25">
      <c r="A4" s="26" t="s">
        <v>3</v>
      </c>
      <c r="B4" s="324" t="s">
        <v>214</v>
      </c>
      <c r="C4" s="305"/>
      <c r="D4" s="306"/>
    </row>
    <row r="5" spans="1:9" x14ac:dyDescent="0.25">
      <c r="A5" s="26" t="s">
        <v>5</v>
      </c>
      <c r="B5" s="4" t="s">
        <v>916</v>
      </c>
      <c r="C5" s="23" t="s">
        <v>692</v>
      </c>
      <c r="D5" s="24" t="s">
        <v>917</v>
      </c>
    </row>
    <row r="6" spans="1:9" x14ac:dyDescent="0.25">
      <c r="A6" s="26" t="s">
        <v>9</v>
      </c>
      <c r="B6" s="32"/>
      <c r="C6" s="16"/>
      <c r="D6" s="29"/>
    </row>
    <row r="7" spans="1:9" x14ac:dyDescent="0.25">
      <c r="A7" s="26" t="s">
        <v>10</v>
      </c>
      <c r="B7" s="73">
        <v>43894.645833333343</v>
      </c>
      <c r="C7" s="16"/>
      <c r="D7" s="29"/>
      <c r="H7" s="4"/>
    </row>
    <row r="8" spans="1:9" x14ac:dyDescent="0.25">
      <c r="A8" s="26" t="s">
        <v>11</v>
      </c>
      <c r="B8" s="4" t="s">
        <v>918</v>
      </c>
      <c r="C8" s="23"/>
      <c r="D8" s="24"/>
    </row>
    <row r="9" spans="1:9" x14ac:dyDescent="0.25">
      <c r="A9" s="26" t="s">
        <v>13</v>
      </c>
      <c r="B9" s="4" t="s">
        <v>14</v>
      </c>
      <c r="C9" s="23"/>
      <c r="D9" s="24"/>
    </row>
    <row r="10" spans="1:9" x14ac:dyDescent="0.25">
      <c r="A10" s="26" t="s">
        <v>15</v>
      </c>
      <c r="B10" s="4" t="s">
        <v>529</v>
      </c>
      <c r="C10" s="23"/>
      <c r="D10" s="24"/>
    </row>
    <row r="11" spans="1:9" x14ac:dyDescent="0.25">
      <c r="A11" s="26" t="s">
        <v>17</v>
      </c>
      <c r="B11" s="4" t="s">
        <v>530</v>
      </c>
      <c r="C11" s="23"/>
      <c r="D11" s="24"/>
    </row>
    <row r="12" spans="1:9" x14ac:dyDescent="0.25">
      <c r="A12" s="26" t="s">
        <v>19</v>
      </c>
      <c r="B12" s="32"/>
      <c r="C12" s="16"/>
      <c r="D12" s="29"/>
    </row>
    <row r="13" spans="1:9" x14ac:dyDescent="0.25">
      <c r="A13" s="26" t="s">
        <v>20</v>
      </c>
      <c r="B13" s="4" t="s">
        <v>541</v>
      </c>
      <c r="C13" s="23"/>
      <c r="D13" s="24"/>
      <c r="F13" s="177"/>
      <c r="G13" s="177"/>
      <c r="H13" s="177"/>
      <c r="I13" s="177"/>
    </row>
    <row r="14" spans="1:9" x14ac:dyDescent="0.25">
      <c r="A14" s="26" t="s">
        <v>919</v>
      </c>
      <c r="B14" s="178" t="s">
        <v>920</v>
      </c>
      <c r="C14" s="178" t="s">
        <v>215</v>
      </c>
      <c r="D14" s="122"/>
      <c r="F14" s="177"/>
      <c r="G14" s="177"/>
      <c r="H14" s="177"/>
      <c r="I14" s="177"/>
    </row>
    <row r="15" spans="1:9" s="16" customFormat="1" x14ac:dyDescent="0.25">
      <c r="A15" s="26"/>
      <c r="B15" s="122" t="s">
        <v>908</v>
      </c>
      <c r="C15" s="122" t="s">
        <v>211</v>
      </c>
      <c r="D15" s="122"/>
      <c r="F15" s="177"/>
      <c r="G15" s="177"/>
      <c r="H15" s="177"/>
      <c r="I15" s="177"/>
    </row>
    <row r="16" spans="1:9" s="16" customFormat="1" x14ac:dyDescent="0.25">
      <c r="A16" s="26"/>
      <c r="B16" s="178" t="s">
        <v>921</v>
      </c>
      <c r="C16" s="178" t="s">
        <v>922</v>
      </c>
      <c r="D16" s="122"/>
      <c r="F16" s="177"/>
      <c r="G16" s="177"/>
      <c r="H16" s="177"/>
      <c r="I16" s="177"/>
    </row>
    <row r="17" spans="1:9" s="16" customFormat="1" x14ac:dyDescent="0.25">
      <c r="A17" s="26"/>
      <c r="B17" s="122" t="s">
        <v>923</v>
      </c>
      <c r="C17" s="122" t="s">
        <v>217</v>
      </c>
      <c r="D17" s="122"/>
      <c r="F17" s="177"/>
      <c r="G17" s="177"/>
      <c r="H17" s="177"/>
      <c r="I17" s="177"/>
    </row>
    <row r="18" spans="1:9" x14ac:dyDescent="0.25">
      <c r="A18" s="26"/>
      <c r="B18" s="178" t="s">
        <v>924</v>
      </c>
      <c r="C18" s="178" t="s">
        <v>218</v>
      </c>
      <c r="D18" s="122"/>
      <c r="F18" s="177"/>
      <c r="G18" s="177"/>
      <c r="H18" s="177"/>
      <c r="I18" s="177"/>
    </row>
    <row r="19" spans="1:9" s="16" customFormat="1" x14ac:dyDescent="0.25">
      <c r="A19" s="26"/>
      <c r="B19" s="122" t="s">
        <v>925</v>
      </c>
      <c r="C19" s="122" t="s">
        <v>926</v>
      </c>
      <c r="D19" s="122"/>
      <c r="F19" s="177"/>
      <c r="G19" s="177"/>
      <c r="H19" s="177"/>
      <c r="I19" s="177"/>
    </row>
    <row r="20" spans="1:9" s="16" customFormat="1" x14ac:dyDescent="0.25">
      <c r="A20" s="26"/>
      <c r="B20" s="178" t="s">
        <v>927</v>
      </c>
      <c r="C20" s="178" t="s">
        <v>220</v>
      </c>
      <c r="D20" s="122"/>
      <c r="F20" s="177"/>
      <c r="G20" s="177"/>
      <c r="H20" s="177"/>
      <c r="I20" s="177"/>
    </row>
    <row r="21" spans="1:9" s="16" customFormat="1" x14ac:dyDescent="0.25">
      <c r="A21" s="26"/>
      <c r="B21" s="122" t="s">
        <v>928</v>
      </c>
      <c r="C21" s="122" t="s">
        <v>221</v>
      </c>
      <c r="D21" s="122"/>
      <c r="F21" s="177"/>
      <c r="G21" s="177"/>
      <c r="H21" s="177"/>
      <c r="I21" s="177"/>
    </row>
    <row r="22" spans="1:9" x14ac:dyDescent="0.25">
      <c r="B22" s="178" t="s">
        <v>705</v>
      </c>
      <c r="C22" s="178" t="s">
        <v>222</v>
      </c>
      <c r="D22" s="122"/>
      <c r="F22" s="177"/>
      <c r="G22" s="177"/>
      <c r="H22" s="177"/>
      <c r="I22" s="177"/>
    </row>
    <row r="23" spans="1:9" s="16" customFormat="1" x14ac:dyDescent="0.25">
      <c r="A23" s="26"/>
      <c r="B23" s="122" t="s">
        <v>929</v>
      </c>
      <c r="C23" s="122" t="s">
        <v>280</v>
      </c>
      <c r="D23" s="122"/>
      <c r="F23" s="177"/>
      <c r="G23" s="177"/>
      <c r="H23" s="177"/>
      <c r="I23" s="177"/>
    </row>
    <row r="24" spans="1:9" s="16" customFormat="1" x14ac:dyDescent="0.25">
      <c r="A24" s="26" t="s">
        <v>26</v>
      </c>
      <c r="B24" s="4"/>
      <c r="C24" s="176"/>
      <c r="D24" s="24"/>
    </row>
    <row r="25" spans="1:9" x14ac:dyDescent="0.25">
      <c r="A25" s="26" t="s">
        <v>27</v>
      </c>
      <c r="B25" s="4" t="s">
        <v>541</v>
      </c>
      <c r="C25" s="23"/>
      <c r="D25" s="24"/>
    </row>
    <row r="26" spans="1:9" ht="27.6" customHeight="1" x14ac:dyDescent="0.25">
      <c r="A26" s="26" t="s">
        <v>28</v>
      </c>
      <c r="B26" s="5" t="s">
        <v>930</v>
      </c>
      <c r="C26" s="310" t="s">
        <v>931</v>
      </c>
      <c r="D26" s="306"/>
    </row>
    <row r="27" spans="1:9" ht="22.35" customHeight="1" x14ac:dyDescent="0.3">
      <c r="A27" s="307" t="s">
        <v>31</v>
      </c>
      <c r="B27" s="308"/>
      <c r="C27" s="308"/>
      <c r="D27" s="308"/>
    </row>
    <row r="28" spans="1:9" x14ac:dyDescent="0.25">
      <c r="A28" s="26" t="s">
        <v>32</v>
      </c>
      <c r="B28" s="25"/>
      <c r="C28" s="25"/>
      <c r="D28" s="25"/>
      <c r="G28" s="66"/>
    </row>
    <row r="29" spans="1:9" x14ac:dyDescent="0.25">
      <c r="A29" s="26" t="s">
        <v>33</v>
      </c>
      <c r="B29" s="25" t="s">
        <v>932</v>
      </c>
      <c r="C29" s="25" t="s">
        <v>933</v>
      </c>
      <c r="D29" s="25"/>
    </row>
    <row r="30" spans="1:9" x14ac:dyDescent="0.25">
      <c r="A30" s="26" t="s">
        <v>521</v>
      </c>
      <c r="B30" s="25"/>
      <c r="C30" s="25"/>
      <c r="D30" s="25"/>
    </row>
    <row r="31" spans="1:9" x14ac:dyDescent="0.25">
      <c r="A31" s="25"/>
      <c r="B31" s="25"/>
      <c r="C31" s="25"/>
      <c r="D31" s="25"/>
    </row>
    <row r="32" spans="1:9" x14ac:dyDescent="0.25">
      <c r="A32" s="25"/>
      <c r="B32" s="25"/>
      <c r="C32" s="25"/>
      <c r="D32" s="25"/>
    </row>
    <row r="33" spans="1:18" x14ac:dyDescent="0.25">
      <c r="A33" s="25"/>
      <c r="B33" s="25"/>
      <c r="C33" s="25"/>
      <c r="D33" s="25"/>
    </row>
    <row r="34" spans="1:18" x14ac:dyDescent="0.25">
      <c r="A34" s="26" t="s">
        <v>522</v>
      </c>
      <c r="B34" s="25"/>
      <c r="C34" s="25"/>
      <c r="D34" s="25"/>
    </row>
    <row r="35" spans="1:18" x14ac:dyDescent="0.25">
      <c r="A35" s="25"/>
      <c r="B35" s="25"/>
      <c r="C35" s="25"/>
      <c r="D35" s="25"/>
    </row>
    <row r="36" spans="1:18" x14ac:dyDescent="0.25">
      <c r="A36" s="25"/>
      <c r="B36" s="25"/>
      <c r="C36" s="25"/>
      <c r="D36" s="25"/>
    </row>
    <row r="37" spans="1:18" x14ac:dyDescent="0.25">
      <c r="A37" s="26" t="s">
        <v>47</v>
      </c>
      <c r="B37" s="25">
        <v>10</v>
      </c>
      <c r="C37" s="25"/>
      <c r="D37" s="25"/>
    </row>
    <row r="38" spans="1:18" x14ac:dyDescent="0.25">
      <c r="A38" s="26" t="s">
        <v>1884</v>
      </c>
      <c r="B38" s="25">
        <v>0</v>
      </c>
    </row>
    <row r="39" spans="1:18" x14ac:dyDescent="0.25">
      <c r="A39" s="26" t="s">
        <v>48</v>
      </c>
      <c r="B39" s="25">
        <v>100</v>
      </c>
      <c r="C39" s="25"/>
      <c r="D39" s="25"/>
    </row>
    <row r="40" spans="1:18" x14ac:dyDescent="0.25">
      <c r="A40" s="25"/>
      <c r="B40" s="25"/>
      <c r="C40" s="25"/>
      <c r="D40" s="25"/>
    </row>
    <row r="41" spans="1:18" ht="18.95" customHeight="1" x14ac:dyDescent="0.25">
      <c r="A41" s="329"/>
      <c r="B41" s="299"/>
      <c r="C41" s="299"/>
      <c r="D41" s="299"/>
      <c r="E41" s="16"/>
      <c r="F41" s="16"/>
      <c r="G41" s="16"/>
      <c r="H41" s="16"/>
      <c r="I41" s="16"/>
      <c r="J41" s="16"/>
      <c r="K41" s="16"/>
      <c r="L41" s="16"/>
      <c r="M41" s="16"/>
      <c r="N41" s="16"/>
      <c r="O41" s="16"/>
      <c r="P41" s="16"/>
      <c r="Q41" s="16"/>
      <c r="R41" s="16"/>
    </row>
    <row r="42" spans="1:18" ht="15.95" customHeight="1" x14ac:dyDescent="0.25">
      <c r="A42" s="235" t="s">
        <v>49</v>
      </c>
      <c r="B42" s="313"/>
      <c r="C42" s="313"/>
      <c r="D42" s="313"/>
      <c r="E42" s="16"/>
      <c r="F42" s="16"/>
      <c r="G42" s="16"/>
      <c r="H42" s="16"/>
      <c r="I42" s="16"/>
      <c r="J42" s="16"/>
      <c r="K42" s="16"/>
      <c r="L42" s="16"/>
      <c r="M42" s="16"/>
      <c r="N42" s="16"/>
      <c r="O42" s="16"/>
      <c r="P42" s="16"/>
      <c r="Q42" s="16"/>
      <c r="R42" s="16"/>
    </row>
    <row r="43" spans="1:18" ht="25.35" customHeight="1" x14ac:dyDescent="0.25">
      <c r="A43" s="37" t="s">
        <v>50</v>
      </c>
      <c r="B43" s="323"/>
      <c r="C43" s="301"/>
      <c r="D43" s="302"/>
      <c r="E43" s="16"/>
      <c r="F43" s="16"/>
      <c r="G43" s="16"/>
      <c r="H43" s="16"/>
      <c r="I43" s="16"/>
      <c r="J43" s="16"/>
      <c r="K43" s="16"/>
      <c r="L43" s="16"/>
      <c r="M43" s="16"/>
      <c r="N43" s="16"/>
      <c r="O43" s="16"/>
      <c r="P43" s="16"/>
      <c r="Q43" s="16"/>
      <c r="R43" s="16"/>
    </row>
    <row r="44" spans="1:18" ht="15.95" customHeight="1" x14ac:dyDescent="0.25">
      <c r="A44" s="179" t="s">
        <v>567</v>
      </c>
      <c r="B44" s="327"/>
      <c r="C44" s="301"/>
      <c r="D44" s="302"/>
      <c r="E44" s="16"/>
      <c r="F44" s="16"/>
      <c r="G44" s="16"/>
      <c r="H44" s="16"/>
      <c r="I44" s="16"/>
      <c r="J44" s="16"/>
      <c r="K44" s="16"/>
      <c r="L44" s="16"/>
      <c r="M44" s="16"/>
      <c r="N44" s="16"/>
      <c r="O44" s="16"/>
      <c r="P44" s="16"/>
      <c r="Q44" s="16"/>
      <c r="R44" s="16"/>
    </row>
    <row r="45" spans="1:18" ht="15.95" customHeight="1" x14ac:dyDescent="0.25">
      <c r="A45" s="179" t="s">
        <v>53</v>
      </c>
      <c r="B45" s="327"/>
      <c r="C45" s="301"/>
      <c r="D45" s="302"/>
      <c r="E45" s="16"/>
      <c r="F45" s="16"/>
      <c r="G45" s="16"/>
      <c r="H45" s="16"/>
      <c r="I45" s="16"/>
      <c r="J45" s="16"/>
      <c r="K45" s="16"/>
      <c r="L45" s="16"/>
      <c r="M45" s="16"/>
      <c r="N45" s="16"/>
      <c r="O45" s="16"/>
      <c r="P45" s="16"/>
      <c r="Q45" s="16"/>
      <c r="R45" s="16"/>
    </row>
    <row r="46" spans="1:18" ht="32.1" customHeight="1" x14ac:dyDescent="0.25">
      <c r="A46" s="179" t="s">
        <v>54</v>
      </c>
      <c r="B46" s="327"/>
      <c r="C46" s="301"/>
      <c r="D46" s="302"/>
      <c r="E46" s="16"/>
      <c r="F46" s="16"/>
      <c r="G46" s="16"/>
      <c r="H46" s="16"/>
      <c r="I46" s="16"/>
      <c r="J46" s="16"/>
      <c r="K46" s="16"/>
      <c r="L46" s="16"/>
      <c r="M46" s="16"/>
      <c r="N46" s="16"/>
      <c r="O46" s="16"/>
      <c r="P46" s="16"/>
      <c r="Q46" s="16"/>
      <c r="R46" s="16"/>
    </row>
    <row r="47" spans="1:18" ht="15.95" customHeight="1" x14ac:dyDescent="0.25">
      <c r="A47" s="179" t="s">
        <v>55</v>
      </c>
      <c r="B47" s="330"/>
      <c r="C47" s="301"/>
      <c r="D47" s="302"/>
      <c r="E47" s="16"/>
      <c r="F47" s="16"/>
      <c r="G47" s="16"/>
      <c r="H47" s="16"/>
      <c r="I47" s="16"/>
      <c r="J47" s="16"/>
      <c r="K47" s="16"/>
      <c r="L47" s="16"/>
      <c r="M47" s="16"/>
      <c r="N47" s="16"/>
      <c r="O47" s="16"/>
      <c r="P47" s="16"/>
      <c r="Q47" s="16"/>
      <c r="R47" s="16"/>
    </row>
    <row r="48" spans="1:18" x14ac:dyDescent="0.25">
      <c r="A48" s="179" t="s">
        <v>56</v>
      </c>
      <c r="B48" s="17"/>
      <c r="C48" s="23"/>
      <c r="D48" s="24"/>
      <c r="E48" s="16"/>
      <c r="F48" s="16"/>
      <c r="G48" s="16"/>
      <c r="H48" s="16"/>
      <c r="I48" s="16"/>
      <c r="J48" s="16"/>
      <c r="K48" s="16"/>
      <c r="L48" s="16"/>
      <c r="M48" s="16"/>
      <c r="N48" s="16"/>
      <c r="O48" s="16"/>
      <c r="P48" s="16"/>
      <c r="Q48" s="16"/>
      <c r="R48" s="16"/>
    </row>
    <row r="49" spans="1:18" ht="18.95" customHeight="1" x14ac:dyDescent="0.25">
      <c r="A49" s="328"/>
      <c r="B49" s="305"/>
      <c r="C49" s="305"/>
      <c r="D49" s="306"/>
      <c r="E49" s="16"/>
      <c r="F49" s="16"/>
      <c r="G49" s="16"/>
      <c r="H49" s="16"/>
      <c r="I49" s="16"/>
      <c r="J49" s="16"/>
      <c r="K49" s="16"/>
      <c r="L49" s="16"/>
      <c r="M49" s="16"/>
      <c r="N49" s="16"/>
      <c r="O49" s="16"/>
      <c r="P49" s="16"/>
      <c r="Q49" s="16"/>
      <c r="R49" s="16"/>
    </row>
    <row r="50" spans="1:18" ht="15.75" customHeight="1" x14ac:dyDescent="0.25">
      <c r="A50" s="239" t="s">
        <v>57</v>
      </c>
      <c r="B50" s="6"/>
      <c r="C50" s="6"/>
      <c r="D50" s="7"/>
      <c r="E50" s="16"/>
      <c r="F50" s="16"/>
      <c r="G50" s="16"/>
      <c r="H50" s="16"/>
      <c r="I50" s="16"/>
      <c r="J50" s="16"/>
      <c r="K50" s="16"/>
      <c r="L50" s="16"/>
      <c r="M50" s="16"/>
      <c r="N50" s="16"/>
      <c r="O50" s="16"/>
      <c r="P50" s="16"/>
      <c r="Q50" s="16"/>
      <c r="R50" s="16"/>
    </row>
    <row r="51" spans="1:18" ht="18" x14ac:dyDescent="0.25">
      <c r="A51" s="37" t="s">
        <v>58</v>
      </c>
      <c r="B51" s="21"/>
      <c r="C51" s="21"/>
      <c r="D51" s="22"/>
      <c r="E51" s="16"/>
      <c r="F51" s="16"/>
      <c r="G51" s="16"/>
      <c r="H51" s="16"/>
      <c r="I51" s="16"/>
      <c r="J51" s="16"/>
      <c r="K51" s="16"/>
      <c r="L51" s="16"/>
      <c r="M51" s="16"/>
      <c r="N51" s="16"/>
      <c r="O51" s="16"/>
      <c r="P51" s="16"/>
      <c r="Q51" s="16"/>
      <c r="R51" s="16"/>
    </row>
    <row r="52" spans="1:18" ht="15.75" customHeight="1" x14ac:dyDescent="0.25">
      <c r="A52" s="38"/>
      <c r="B52" s="17" t="s">
        <v>59</v>
      </c>
      <c r="C52" s="17" t="s">
        <v>60</v>
      </c>
      <c r="D52" s="17" t="s">
        <v>61</v>
      </c>
      <c r="E52" s="16"/>
      <c r="F52" s="16"/>
      <c r="G52" s="16"/>
      <c r="H52" s="16"/>
      <c r="I52" s="16"/>
      <c r="J52" s="16"/>
      <c r="K52" s="16"/>
      <c r="L52" s="16"/>
      <c r="M52" s="16"/>
      <c r="N52" s="16"/>
      <c r="O52" s="16"/>
      <c r="P52" s="16"/>
      <c r="Q52" s="16"/>
      <c r="R52" s="16"/>
    </row>
    <row r="53" spans="1:18" ht="15.95" customHeight="1" x14ac:dyDescent="0.25">
      <c r="A53" s="37" t="s">
        <v>62</v>
      </c>
      <c r="B53" s="17"/>
      <c r="C53" s="17"/>
      <c r="D53" s="17"/>
      <c r="E53" s="16"/>
      <c r="F53" s="16"/>
      <c r="G53" s="16"/>
      <c r="H53" s="16"/>
      <c r="I53" s="16"/>
      <c r="J53" s="16"/>
      <c r="K53" s="16"/>
      <c r="L53" s="16"/>
      <c r="M53" s="16"/>
      <c r="N53" s="16"/>
      <c r="O53" s="16"/>
      <c r="P53" s="16"/>
      <c r="Q53" s="16"/>
      <c r="R53" s="16"/>
    </row>
    <row r="54" spans="1:18" ht="15.95" customHeight="1" x14ac:dyDescent="0.25">
      <c r="A54" s="39" t="s">
        <v>63</v>
      </c>
      <c r="B54" s="17"/>
      <c r="C54" s="17"/>
      <c r="D54" s="17"/>
      <c r="E54" s="16"/>
      <c r="F54" s="16"/>
      <c r="G54" s="16"/>
      <c r="H54" s="16"/>
      <c r="I54" s="16"/>
      <c r="J54" s="16"/>
      <c r="K54" s="16"/>
      <c r="L54" s="16"/>
      <c r="M54" s="16"/>
      <c r="N54" s="16"/>
      <c r="O54" s="16"/>
      <c r="P54" s="16"/>
      <c r="Q54" s="16"/>
      <c r="R54" s="16"/>
    </row>
    <row r="55" spans="1:18" ht="18.95" customHeight="1" x14ac:dyDescent="0.25">
      <c r="A55" s="330" t="s">
        <v>64</v>
      </c>
      <c r="B55" s="301"/>
      <c r="C55" s="301"/>
      <c r="D55" s="302"/>
      <c r="E55" s="16"/>
      <c r="F55" s="16"/>
      <c r="G55" s="16"/>
      <c r="H55" s="16"/>
      <c r="I55" s="16"/>
      <c r="J55" s="16"/>
      <c r="K55" s="16"/>
      <c r="L55" s="16"/>
      <c r="M55" s="16"/>
      <c r="N55" s="16"/>
      <c r="O55" s="16"/>
      <c r="P55" s="16"/>
      <c r="Q55" s="16"/>
      <c r="R55" s="16"/>
    </row>
    <row r="56" spans="1:18" ht="18.75" x14ac:dyDescent="0.3">
      <c r="A56" s="233" t="s">
        <v>65</v>
      </c>
      <c r="B56" s="8"/>
      <c r="C56" s="8"/>
      <c r="D56" s="8"/>
    </row>
    <row r="57" spans="1:18" ht="15.95" customHeight="1" x14ac:dyDescent="0.25"/>
    <row r="58" spans="1:18" ht="15.75" x14ac:dyDescent="0.25">
      <c r="A58" s="11" t="s">
        <v>66</v>
      </c>
      <c r="B58" s="12">
        <v>2023</v>
      </c>
      <c r="C58" s="12">
        <v>2024</v>
      </c>
      <c r="D58" s="12">
        <v>2025</v>
      </c>
    </row>
    <row r="59" spans="1:18" ht="15.75" customHeight="1" x14ac:dyDescent="0.25">
      <c r="A59" s="13" t="s">
        <v>67</v>
      </c>
      <c r="B59" s="25"/>
      <c r="C59" s="25"/>
      <c r="D59" s="25"/>
    </row>
    <row r="60" spans="1:18" x14ac:dyDescent="0.25">
      <c r="A60" s="26" t="s">
        <v>68</v>
      </c>
      <c r="B60" s="1">
        <v>13.66145042924372</v>
      </c>
      <c r="C60" s="1">
        <v>5.6422538159767468</v>
      </c>
      <c r="D60" s="1">
        <v>27.204891994291</v>
      </c>
    </row>
    <row r="61" spans="1:18" x14ac:dyDescent="0.25">
      <c r="A61" s="26" t="s">
        <v>69</v>
      </c>
      <c r="B61" s="1">
        <v>9.7859131252409259</v>
      </c>
      <c r="C61" s="1">
        <v>6.980688741407147</v>
      </c>
      <c r="D61" s="1">
        <v>30.872112964529091</v>
      </c>
    </row>
    <row r="62" spans="1:18" x14ac:dyDescent="0.25">
      <c r="A62" s="26" t="s">
        <v>70</v>
      </c>
      <c r="B62" s="1">
        <v>25.046368580004071</v>
      </c>
      <c r="C62" s="1">
        <v>8.1359314864507226</v>
      </c>
      <c r="D62" s="1">
        <v>35.578235060934652</v>
      </c>
    </row>
    <row r="63" spans="1:18" x14ac:dyDescent="0.25">
      <c r="A63" s="26" t="s">
        <v>71</v>
      </c>
      <c r="B63" s="1">
        <v>56.95050403945303</v>
      </c>
      <c r="C63" s="1">
        <v>24.402280858260148</v>
      </c>
      <c r="D63" s="1">
        <v>60.323417544727192</v>
      </c>
    </row>
    <row r="64" spans="1:18" x14ac:dyDescent="0.25">
      <c r="A64" s="13" t="s">
        <v>72</v>
      </c>
      <c r="B64" s="1"/>
      <c r="C64" s="1"/>
      <c r="D64" s="1"/>
    </row>
    <row r="65" spans="1:4" x14ac:dyDescent="0.25">
      <c r="A65" s="26" t="s">
        <v>73</v>
      </c>
      <c r="B65" s="1" t="e">
        <v>#DIV/0!</v>
      </c>
      <c r="C65" s="1" t="e">
        <v>#DIV/0!</v>
      </c>
      <c r="D65" s="1" t="e">
        <v>#DIV/0!</v>
      </c>
    </row>
    <row r="66" spans="1:4" ht="29.45" customHeight="1" x14ac:dyDescent="0.25">
      <c r="A66" s="26" t="s">
        <v>74</v>
      </c>
      <c r="B66" s="1">
        <v>2.4281909861472819</v>
      </c>
      <c r="C66" s="1">
        <v>1.8338025656869179</v>
      </c>
      <c r="D66" s="1">
        <v>1.53688481730722</v>
      </c>
    </row>
    <row r="67" spans="1:4" ht="30" x14ac:dyDescent="0.25">
      <c r="A67" s="14" t="s">
        <v>75</v>
      </c>
      <c r="B67" s="1">
        <v>4.0818278955162013</v>
      </c>
      <c r="C67" s="1">
        <v>2.0919576435447991</v>
      </c>
      <c r="D67" s="1">
        <v>1.729294668817402</v>
      </c>
    </row>
    <row r="68" spans="1:4" x14ac:dyDescent="0.25">
      <c r="A68" s="13" t="s">
        <v>76</v>
      </c>
      <c r="B68" s="1"/>
      <c r="C68" s="1"/>
      <c r="D68" s="1"/>
    </row>
    <row r="69" spans="1:4" ht="32.1" customHeight="1" x14ac:dyDescent="0.25">
      <c r="A69" s="26" t="s">
        <v>77</v>
      </c>
      <c r="B69" s="1">
        <v>0.56020813156187432</v>
      </c>
      <c r="C69" s="1">
        <v>0.66659135128769254</v>
      </c>
      <c r="D69" s="1">
        <v>0.41020856395354371</v>
      </c>
    </row>
    <row r="70" spans="1:4" ht="32.1" customHeight="1" x14ac:dyDescent="0.25">
      <c r="A70" s="14" t="s">
        <v>78</v>
      </c>
      <c r="B70" s="1">
        <v>1.273802841219857</v>
      </c>
      <c r="C70" s="1">
        <v>1.999322314709606</v>
      </c>
      <c r="D70" s="1">
        <v>0.69551461564666162</v>
      </c>
    </row>
    <row r="71" spans="1:4" ht="32.1" customHeight="1" x14ac:dyDescent="0.25">
      <c r="A71" s="14" t="s">
        <v>79</v>
      </c>
      <c r="B71" s="1">
        <v>3.089515798715385</v>
      </c>
      <c r="C71" s="1">
        <v>6.5539335415808484</v>
      </c>
      <c r="D71" s="1">
        <v>1.014274583210806</v>
      </c>
    </row>
    <row r="72" spans="1:4" ht="30" x14ac:dyDescent="0.25">
      <c r="A72" s="14" t="s">
        <v>80</v>
      </c>
      <c r="B72" s="1" t="e">
        <v>#DIV/0!</v>
      </c>
      <c r="C72" s="1" t="e">
        <v>#DIV/0!</v>
      </c>
      <c r="D72" s="1" t="e">
        <v>#DIV/0!</v>
      </c>
    </row>
    <row r="73" spans="1:4" x14ac:dyDescent="0.25">
      <c r="A73" s="13" t="s">
        <v>81</v>
      </c>
      <c r="B73" s="1"/>
      <c r="C73" s="1"/>
      <c r="D73" s="1"/>
    </row>
    <row r="74" spans="1:4" ht="32.1" customHeight="1" x14ac:dyDescent="0.25">
      <c r="A74" s="26" t="s">
        <v>82</v>
      </c>
      <c r="B74" s="1">
        <v>1.168381567580175</v>
      </c>
      <c r="C74" s="1">
        <v>1.075360362676006</v>
      </c>
      <c r="D74" s="1">
        <v>1.446594193580486</v>
      </c>
    </row>
    <row r="75" spans="1:4" ht="30" x14ac:dyDescent="0.25">
      <c r="A75" s="14" t="s">
        <v>83</v>
      </c>
      <c r="B75" s="1">
        <v>0</v>
      </c>
      <c r="C75" s="1">
        <v>0</v>
      </c>
      <c r="D75" s="1">
        <v>0</v>
      </c>
    </row>
    <row r="76" spans="1:4" ht="32.1" customHeight="1" x14ac:dyDescent="0.25">
      <c r="A76" s="13" t="s">
        <v>84</v>
      </c>
      <c r="B76" s="1"/>
      <c r="C76" s="1"/>
      <c r="D76" s="1"/>
    </row>
    <row r="77" spans="1:4" ht="32.1" customHeight="1" x14ac:dyDescent="0.25">
      <c r="A77" s="14" t="s">
        <v>85</v>
      </c>
      <c r="B77" s="1">
        <v>1.772092967261526</v>
      </c>
      <c r="C77" s="1">
        <v>1.493821273688458</v>
      </c>
      <c r="D77" s="1">
        <v>2.4240222639470739</v>
      </c>
    </row>
    <row r="78" spans="1:4" s="16" customFormat="1" ht="30" x14ac:dyDescent="0.25">
      <c r="A78" s="14" t="s">
        <v>86</v>
      </c>
      <c r="B78" s="1">
        <v>1.772092967261526</v>
      </c>
      <c r="C78" s="1">
        <v>1.493821273688458</v>
      </c>
      <c r="D78" s="1">
        <v>2.4240222639470739</v>
      </c>
    </row>
    <row r="79" spans="1:4" ht="15.95" customHeight="1" x14ac:dyDescent="0.25">
      <c r="A79" s="10" t="s">
        <v>87</v>
      </c>
      <c r="B79" s="25"/>
      <c r="C79" s="25"/>
      <c r="D79" s="25"/>
    </row>
    <row r="80" spans="1:4" ht="15.95" customHeight="1" x14ac:dyDescent="0.25">
      <c r="A80" s="43" t="s">
        <v>88</v>
      </c>
      <c r="B80" s="25"/>
      <c r="C80" s="25"/>
      <c r="D80" s="25"/>
    </row>
    <row r="81" spans="1:4" s="16" customFormat="1" x14ac:dyDescent="0.25">
      <c r="A81" s="43" t="s">
        <v>89</v>
      </c>
      <c r="B81" s="25"/>
      <c r="C81" s="25"/>
      <c r="D81" s="25"/>
    </row>
    <row r="82" spans="1:4" ht="18.95" customHeight="1" x14ac:dyDescent="0.25">
      <c r="A82" s="326"/>
      <c r="B82" s="308"/>
      <c r="C82" s="308"/>
      <c r="D82" s="308"/>
    </row>
    <row r="83" spans="1:4" ht="15.95" customHeight="1" x14ac:dyDescent="0.3">
      <c r="A83" s="232" t="s">
        <v>65</v>
      </c>
      <c r="B83" s="8"/>
      <c r="C83" s="8"/>
      <c r="D83" s="8"/>
    </row>
    <row r="84" spans="1:4" ht="15.75" x14ac:dyDescent="0.25">
      <c r="A84" s="11" t="s">
        <v>90</v>
      </c>
      <c r="B84" s="12">
        <v>2023</v>
      </c>
      <c r="C84" s="12">
        <v>2024</v>
      </c>
      <c r="D84" s="12">
        <v>2025</v>
      </c>
    </row>
    <row r="85" spans="1:4" x14ac:dyDescent="0.25">
      <c r="A85" s="26" t="s">
        <v>91</v>
      </c>
      <c r="B85" s="2">
        <v>22019192</v>
      </c>
      <c r="C85" s="2">
        <v>30218279</v>
      </c>
      <c r="D85" s="2">
        <v>39047797</v>
      </c>
    </row>
    <row r="86" spans="1:4" x14ac:dyDescent="0.25">
      <c r="A86" s="26" t="s">
        <v>92</v>
      </c>
      <c r="B86" s="2">
        <v>2154779</v>
      </c>
      <c r="C86" s="2">
        <v>2109444</v>
      </c>
      <c r="D86" s="2">
        <v>12054880</v>
      </c>
    </row>
    <row r="87" spans="1:4" x14ac:dyDescent="0.25">
      <c r="A87" s="26" t="s">
        <v>93</v>
      </c>
      <c r="B87" s="2">
        <v>3342379</v>
      </c>
      <c r="C87" s="2">
        <v>1894436</v>
      </c>
      <c r="D87" s="2">
        <v>11803234</v>
      </c>
    </row>
    <row r="88" spans="1:4" x14ac:dyDescent="0.25">
      <c r="A88" s="26" t="s">
        <v>94</v>
      </c>
      <c r="B88" s="2">
        <v>3008141</v>
      </c>
      <c r="C88" s="2">
        <v>1704992</v>
      </c>
      <c r="D88" s="2">
        <v>10622911</v>
      </c>
    </row>
    <row r="89" spans="1:4" x14ac:dyDescent="0.25">
      <c r="A89" s="26" t="s">
        <v>95</v>
      </c>
      <c r="B89" s="25">
        <v>0</v>
      </c>
      <c r="C89" s="25">
        <v>0</v>
      </c>
      <c r="D89" s="25">
        <v>0</v>
      </c>
    </row>
    <row r="90" spans="1:4" ht="15.95" customHeight="1" x14ac:dyDescent="0.25"/>
    <row r="91" spans="1:4" ht="15.75" x14ac:dyDescent="0.25">
      <c r="A91" s="11" t="s">
        <v>96</v>
      </c>
      <c r="B91" s="12">
        <v>2023</v>
      </c>
      <c r="C91" s="12">
        <v>2024</v>
      </c>
      <c r="D91" s="12">
        <v>2025</v>
      </c>
    </row>
    <row r="92" spans="1:4" x14ac:dyDescent="0.25">
      <c r="A92" s="26" t="s">
        <v>97</v>
      </c>
      <c r="B92" s="2">
        <v>12010288</v>
      </c>
      <c r="C92" s="2">
        <v>20956322</v>
      </c>
      <c r="D92" s="2">
        <v>29857892</v>
      </c>
    </row>
    <row r="93" spans="1:4" x14ac:dyDescent="0.25">
      <c r="A93" s="26" t="s">
        <v>98</v>
      </c>
      <c r="B93" s="2">
        <v>6728261</v>
      </c>
      <c r="C93" s="2">
        <v>13969303</v>
      </c>
      <c r="D93" s="2">
        <v>12247963</v>
      </c>
    </row>
    <row r="94" spans="1:4" x14ac:dyDescent="0.25">
      <c r="A94" s="26" t="s">
        <v>99</v>
      </c>
      <c r="B94" s="2">
        <v>5282027</v>
      </c>
      <c r="C94" s="2">
        <v>6987019</v>
      </c>
      <c r="D94" s="2">
        <v>17609929</v>
      </c>
    </row>
    <row r="95" spans="1:4" x14ac:dyDescent="0.25">
      <c r="A95" s="26" t="s">
        <v>100</v>
      </c>
      <c r="B95" s="2">
        <v>12010288</v>
      </c>
      <c r="C95" s="2">
        <v>20956322</v>
      </c>
      <c r="D95" s="2">
        <v>29857892</v>
      </c>
    </row>
    <row r="96" spans="1:4" x14ac:dyDescent="0.25">
      <c r="A96" s="26" t="s">
        <v>101</v>
      </c>
      <c r="B96" s="2">
        <v>5282027</v>
      </c>
      <c r="C96" s="2">
        <v>6987019</v>
      </c>
      <c r="D96" s="2">
        <v>17609929</v>
      </c>
    </row>
    <row r="97" spans="1:4" ht="18.95" customHeight="1" x14ac:dyDescent="0.25">
      <c r="A97" s="299"/>
      <c r="B97" s="299"/>
      <c r="C97" s="299"/>
      <c r="D97" s="299"/>
    </row>
    <row r="98" spans="1:4" ht="18.75" x14ac:dyDescent="0.3">
      <c r="A98" s="231" t="s">
        <v>102</v>
      </c>
    </row>
    <row r="100" spans="1:4" x14ac:dyDescent="0.25">
      <c r="A100" s="3" t="s">
        <v>103</v>
      </c>
    </row>
    <row r="101" spans="1:4" x14ac:dyDescent="0.25">
      <c r="A101" s="33"/>
      <c r="B101" s="42">
        <v>2023</v>
      </c>
      <c r="C101" s="42">
        <v>2024</v>
      </c>
      <c r="D101" s="42">
        <v>2025</v>
      </c>
    </row>
    <row r="102" spans="1:4" x14ac:dyDescent="0.25">
      <c r="A102" s="41" t="s">
        <v>104</v>
      </c>
      <c r="B102" s="2">
        <v>6728261</v>
      </c>
      <c r="C102" s="2">
        <v>13969303</v>
      </c>
      <c r="D102" s="2">
        <v>12247963</v>
      </c>
    </row>
    <row r="103" spans="1:4" x14ac:dyDescent="0.25">
      <c r="A103" s="41" t="s">
        <v>105</v>
      </c>
      <c r="B103" s="2">
        <v>2177772</v>
      </c>
      <c r="C103" s="2">
        <v>2131438</v>
      </c>
      <c r="D103" s="2">
        <v>12075589</v>
      </c>
    </row>
    <row r="104" spans="1:4" x14ac:dyDescent="0.25">
      <c r="A104" s="41" t="s">
        <v>106</v>
      </c>
      <c r="B104" s="33">
        <v>3.089515798715385</v>
      </c>
      <c r="C104" s="33">
        <v>6.5539335415808484</v>
      </c>
      <c r="D104" s="33">
        <v>1.014274583210806</v>
      </c>
    </row>
    <row r="118" spans="1:4" s="16" customFormat="1" x14ac:dyDescent="0.25"/>
    <row r="119" spans="1:4" s="16" customFormat="1" x14ac:dyDescent="0.25"/>
    <row r="122" spans="1:4" x14ac:dyDescent="0.25">
      <c r="A122" s="3" t="s">
        <v>107</v>
      </c>
    </row>
    <row r="124" spans="1:4" x14ac:dyDescent="0.25">
      <c r="A124" s="25"/>
      <c r="B124" s="12">
        <v>2023</v>
      </c>
      <c r="C124" s="12">
        <v>2024</v>
      </c>
      <c r="D124" s="12">
        <v>2025</v>
      </c>
    </row>
    <row r="125" spans="1:4" x14ac:dyDescent="0.25">
      <c r="A125" s="26" t="s">
        <v>104</v>
      </c>
      <c r="B125" s="2">
        <v>6728261</v>
      </c>
      <c r="C125" s="2">
        <v>13969303</v>
      </c>
      <c r="D125" s="2">
        <v>12247963</v>
      </c>
    </row>
    <row r="126" spans="1:4" x14ac:dyDescent="0.25">
      <c r="A126" s="26" t="s">
        <v>108</v>
      </c>
      <c r="B126" s="2">
        <v>23209214</v>
      </c>
      <c r="C126" s="2">
        <v>30227127</v>
      </c>
      <c r="D126" s="2">
        <v>39047797</v>
      </c>
    </row>
    <row r="143" spans="1:1" x14ac:dyDescent="0.25">
      <c r="A143" s="3" t="s">
        <v>109</v>
      </c>
    </row>
    <row r="145" spans="1:4" x14ac:dyDescent="0.25">
      <c r="A145" s="25"/>
      <c r="B145" s="12">
        <v>2023</v>
      </c>
      <c r="C145" s="12">
        <v>2024</v>
      </c>
      <c r="D145" s="12">
        <v>2025</v>
      </c>
    </row>
    <row r="146" spans="1:4" ht="32.1" customHeight="1" x14ac:dyDescent="0.25">
      <c r="A146" s="26" t="s">
        <v>77</v>
      </c>
      <c r="B146" s="1">
        <v>0.56020813156187432</v>
      </c>
      <c r="C146" s="1">
        <v>0.66659135128769254</v>
      </c>
      <c r="D146" s="1">
        <v>0.41020856395354371</v>
      </c>
    </row>
    <row r="147" spans="1:4" ht="30" x14ac:dyDescent="0.25">
      <c r="A147" s="14" t="s">
        <v>78</v>
      </c>
      <c r="B147" s="1">
        <v>1.273802841219857</v>
      </c>
      <c r="C147" s="1">
        <v>1.999322314709606</v>
      </c>
      <c r="D147" s="1">
        <v>0.69551461564666162</v>
      </c>
    </row>
    <row r="160" spans="1:4" s="16" customFormat="1" x14ac:dyDescent="0.25"/>
    <row r="161" spans="1:4" s="16" customFormat="1" x14ac:dyDescent="0.25"/>
    <row r="165" spans="1:4" x14ac:dyDescent="0.25">
      <c r="A165" s="3" t="s">
        <v>110</v>
      </c>
    </row>
    <row r="167" spans="1:4" x14ac:dyDescent="0.25">
      <c r="A167" s="25"/>
      <c r="B167" s="12">
        <v>2023</v>
      </c>
      <c r="C167" s="12">
        <v>2024</v>
      </c>
      <c r="D167" s="12">
        <v>2025</v>
      </c>
    </row>
    <row r="168" spans="1:4" x14ac:dyDescent="0.25">
      <c r="A168" s="26" t="s">
        <v>68</v>
      </c>
      <c r="B168" s="1">
        <v>13.66145042924372</v>
      </c>
      <c r="C168" s="1">
        <v>5.6422538159767468</v>
      </c>
      <c r="D168" s="1">
        <v>27.204891994291</v>
      </c>
    </row>
    <row r="169" spans="1:4" x14ac:dyDescent="0.25">
      <c r="A169" s="26" t="s">
        <v>69</v>
      </c>
      <c r="B169" s="1">
        <v>9.7859131252409259</v>
      </c>
      <c r="C169" s="1">
        <v>6.980688741407147</v>
      </c>
      <c r="D169" s="1">
        <v>30.872112964529091</v>
      </c>
    </row>
    <row r="170" spans="1:4" x14ac:dyDescent="0.25">
      <c r="A170" s="26" t="s">
        <v>558</v>
      </c>
      <c r="B170" s="1">
        <v>25.046368580004071</v>
      </c>
      <c r="C170" s="1">
        <v>8.1359314864507226</v>
      </c>
      <c r="D170" s="1">
        <v>35.578235060934652</v>
      </c>
    </row>
    <row r="171" spans="1:4" x14ac:dyDescent="0.25">
      <c r="A171" s="26" t="s">
        <v>71</v>
      </c>
      <c r="B171" s="1">
        <v>56.95050403945303</v>
      </c>
      <c r="C171" s="1">
        <v>24.402280858260148</v>
      </c>
      <c r="D171" s="1">
        <v>60.323417544727192</v>
      </c>
    </row>
    <row r="185" spans="1:4" s="16" customFormat="1" x14ac:dyDescent="0.25"/>
    <row r="186" spans="1:4" s="16" customFormat="1" x14ac:dyDescent="0.25"/>
    <row r="189" spans="1:4" x14ac:dyDescent="0.25">
      <c r="A189" s="3" t="s">
        <v>111</v>
      </c>
    </row>
    <row r="191" spans="1:4" ht="32.1" customHeight="1" x14ac:dyDescent="0.25">
      <c r="A191" s="25"/>
      <c r="B191" s="12">
        <v>2023</v>
      </c>
      <c r="C191" s="12">
        <v>2024</v>
      </c>
      <c r="D191" s="12">
        <v>2025</v>
      </c>
    </row>
    <row r="192" spans="1:4" ht="32.1" customHeight="1" x14ac:dyDescent="0.25">
      <c r="A192" s="14" t="s">
        <v>85</v>
      </c>
      <c r="B192" s="1">
        <v>1.772092967261526</v>
      </c>
      <c r="C192" s="1">
        <v>1.493821273688458</v>
      </c>
      <c r="D192" s="1">
        <v>2.4240222639470739</v>
      </c>
    </row>
    <row r="193" spans="1:4" ht="30" x14ac:dyDescent="0.25">
      <c r="A193" s="14" t="s">
        <v>86</v>
      </c>
      <c r="B193" s="1">
        <v>1.772092967261526</v>
      </c>
      <c r="C193" s="1">
        <v>1.493821273688458</v>
      </c>
      <c r="D193" s="1">
        <v>2.4240222639470739</v>
      </c>
    </row>
    <row r="210" spans="1:4" ht="18.95" customHeight="1" x14ac:dyDescent="0.25">
      <c r="A210" s="299"/>
      <c r="B210" s="299"/>
      <c r="C210" s="299"/>
      <c r="D210" s="299"/>
    </row>
    <row r="211" spans="1:4" x14ac:dyDescent="0.25">
      <c r="A211" s="309" t="s">
        <v>112</v>
      </c>
      <c r="B211" s="301"/>
      <c r="C211" s="301"/>
      <c r="D211" s="302"/>
    </row>
    <row r="212" spans="1:4" x14ac:dyDescent="0.25">
      <c r="A212" s="27" t="s">
        <v>113</v>
      </c>
      <c r="B212" s="25"/>
      <c r="C212" s="25"/>
      <c r="D212" s="25"/>
    </row>
    <row r="213" spans="1:4" x14ac:dyDescent="0.25">
      <c r="A213" s="25" t="s">
        <v>114</v>
      </c>
      <c r="B213" s="25"/>
      <c r="C213" s="25"/>
      <c r="D213" s="25"/>
    </row>
    <row r="214" spans="1:4" x14ac:dyDescent="0.25">
      <c r="A214" s="25" t="s">
        <v>115</v>
      </c>
      <c r="B214" s="25"/>
      <c r="C214" s="25"/>
      <c r="D214" s="25"/>
    </row>
    <row r="215" spans="1:4" ht="18.95" customHeight="1" x14ac:dyDescent="0.25">
      <c r="A215" s="325" t="s">
        <v>116</v>
      </c>
      <c r="B215" s="301"/>
      <c r="C215" s="301"/>
      <c r="D215" s="302"/>
    </row>
    <row r="216" spans="1:4" x14ac:dyDescent="0.25">
      <c r="A216" s="309" t="s">
        <v>117</v>
      </c>
      <c r="B216" s="301"/>
      <c r="C216" s="301"/>
      <c r="D216" s="302"/>
    </row>
    <row r="217" spans="1:4" x14ac:dyDescent="0.25">
      <c r="A217" s="253" t="s">
        <v>118</v>
      </c>
      <c r="B217" s="303" t="s">
        <v>123</v>
      </c>
      <c r="C217" s="301"/>
      <c r="D217" s="302"/>
    </row>
    <row r="218" spans="1:4" x14ac:dyDescent="0.25">
      <c r="A218" s="253" t="s">
        <v>120</v>
      </c>
      <c r="B218" s="303" t="s">
        <v>123</v>
      </c>
      <c r="C218" s="301"/>
      <c r="D218" s="302"/>
    </row>
    <row r="219" spans="1:4" x14ac:dyDescent="0.25">
      <c r="A219" s="253" t="s">
        <v>122</v>
      </c>
      <c r="B219" s="303" t="s">
        <v>123</v>
      </c>
      <c r="C219" s="301"/>
      <c r="D219" s="302"/>
    </row>
    <row r="220" spans="1:4" x14ac:dyDescent="0.25">
      <c r="A220" s="253" t="s">
        <v>124</v>
      </c>
      <c r="B220" s="303" t="s">
        <v>123</v>
      </c>
      <c r="C220" s="301"/>
      <c r="D220" s="302"/>
    </row>
    <row r="221" spans="1:4" x14ac:dyDescent="0.25">
      <c r="A221" s="253" t="s">
        <v>125</v>
      </c>
      <c r="B221" s="303" t="s">
        <v>123</v>
      </c>
      <c r="C221" s="301"/>
      <c r="D221" s="302"/>
    </row>
    <row r="222" spans="1:4" ht="18.95" customHeight="1" x14ac:dyDescent="0.25">
      <c r="A222" s="253" t="s">
        <v>126</v>
      </c>
      <c r="B222" s="302"/>
      <c r="C222" s="301"/>
      <c r="D222" s="302"/>
    </row>
    <row r="223" spans="1:4" x14ac:dyDescent="0.25">
      <c r="A223" s="309" t="s">
        <v>127</v>
      </c>
      <c r="B223" s="301"/>
      <c r="C223" s="301"/>
      <c r="D223" s="302"/>
    </row>
    <row r="224" spans="1:4" x14ac:dyDescent="0.25">
      <c r="A224" s="253" t="s">
        <v>128</v>
      </c>
      <c r="B224" s="303" t="s">
        <v>123</v>
      </c>
      <c r="C224" s="301"/>
      <c r="D224" s="302"/>
    </row>
    <row r="225" spans="1:4" x14ac:dyDescent="0.25">
      <c r="A225" s="27"/>
      <c r="B225" s="25"/>
      <c r="C225" s="25"/>
      <c r="D225" s="25"/>
    </row>
  </sheetData>
  <mergeCells count="27">
    <mergeCell ref="A82:D82"/>
    <mergeCell ref="A49:D49"/>
    <mergeCell ref="A216:D216"/>
    <mergeCell ref="A1:D1"/>
    <mergeCell ref="B42:D42"/>
    <mergeCell ref="A215:D215"/>
    <mergeCell ref="A97:D97"/>
    <mergeCell ref="B44:D44"/>
    <mergeCell ref="C26:D26"/>
    <mergeCell ref="A211:D211"/>
    <mergeCell ref="B4:D4"/>
    <mergeCell ref="B224:D224"/>
    <mergeCell ref="B47:D47"/>
    <mergeCell ref="B218:D218"/>
    <mergeCell ref="A27:D27"/>
    <mergeCell ref="B46:D46"/>
    <mergeCell ref="A223:D223"/>
    <mergeCell ref="A210:D210"/>
    <mergeCell ref="A55:D55"/>
    <mergeCell ref="B220:D220"/>
    <mergeCell ref="B219:D219"/>
    <mergeCell ref="B43:D43"/>
    <mergeCell ref="B222:D222"/>
    <mergeCell ref="B45:D45"/>
    <mergeCell ref="B221:D221"/>
    <mergeCell ref="A41:D41"/>
    <mergeCell ref="B217:D217"/>
  </mergeCells>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X218"/>
  <sheetViews>
    <sheetView workbookViewId="0">
      <selection activeCell="A19" sqref="A19:D19"/>
    </sheetView>
  </sheetViews>
  <sheetFormatPr defaultColWidth="8.85546875" defaultRowHeight="15" x14ac:dyDescent="0.25"/>
  <cols>
    <col min="1" max="1" width="41.42578125" customWidth="1"/>
    <col min="2" max="2" width="16.140625" customWidth="1"/>
    <col min="3" max="3" width="17" customWidth="1"/>
    <col min="4" max="4" width="15.7109375" style="16" customWidth="1"/>
    <col min="5" max="5" width="18.42578125" style="16" customWidth="1"/>
    <col min="6" max="6" width="8.85546875" style="16" customWidth="1"/>
    <col min="7" max="7" width="15.7109375" style="16" customWidth="1"/>
    <col min="8" max="8" width="8.85546875" style="16" customWidth="1"/>
    <col min="29" max="29" width="18.28515625" customWidth="1"/>
  </cols>
  <sheetData>
    <row r="1" spans="1:50" ht="23.1" customHeight="1" x14ac:dyDescent="0.3">
      <c r="A1" s="298" t="s">
        <v>0</v>
      </c>
      <c r="B1" s="299"/>
      <c r="C1" s="299"/>
      <c r="D1" s="344"/>
      <c r="I1" s="66"/>
      <c r="M1" s="66"/>
      <c r="N1" s="66"/>
      <c r="AD1" s="66">
        <v>13459946</v>
      </c>
      <c r="AE1" s="66">
        <v>14172641</v>
      </c>
      <c r="AF1" s="66">
        <v>0</v>
      </c>
      <c r="AG1" s="66">
        <v>712695</v>
      </c>
    </row>
    <row r="2" spans="1:50" x14ac:dyDescent="0.25">
      <c r="A2" s="26" t="s">
        <v>1</v>
      </c>
      <c r="B2" s="30">
        <v>6881670</v>
      </c>
      <c r="C2" s="8"/>
      <c r="D2" s="9"/>
    </row>
    <row r="3" spans="1:50" x14ac:dyDescent="0.25">
      <c r="A3" s="26" t="s">
        <v>2</v>
      </c>
      <c r="B3" s="86">
        <v>4007013515009</v>
      </c>
      <c r="C3" s="23"/>
      <c r="D3" s="24"/>
    </row>
    <row r="4" spans="1:50" ht="31.35" customHeight="1" x14ac:dyDescent="0.25">
      <c r="A4" s="26" t="s">
        <v>3</v>
      </c>
      <c r="B4" s="324" t="s">
        <v>224</v>
      </c>
      <c r="C4" s="305"/>
      <c r="D4" s="306"/>
    </row>
    <row r="5" spans="1:50" x14ac:dyDescent="0.25">
      <c r="A5" s="26" t="s">
        <v>5</v>
      </c>
      <c r="B5" s="69" t="s">
        <v>884</v>
      </c>
      <c r="C5" s="66" t="s">
        <v>905</v>
      </c>
      <c r="D5" s="83" t="s">
        <v>578</v>
      </c>
    </row>
    <row r="6" spans="1:50" x14ac:dyDescent="0.25">
      <c r="A6" s="26" t="s">
        <v>9</v>
      </c>
      <c r="B6" s="32"/>
      <c r="C6" s="16"/>
      <c r="D6" s="29"/>
    </row>
    <row r="7" spans="1:50" x14ac:dyDescent="0.25">
      <c r="A7" s="26" t="s">
        <v>10</v>
      </c>
      <c r="B7" s="70">
        <v>41474.634722222218</v>
      </c>
      <c r="C7" s="16"/>
      <c r="D7" s="29"/>
    </row>
    <row r="8" spans="1:50" x14ac:dyDescent="0.25">
      <c r="A8" s="26" t="s">
        <v>11</v>
      </c>
      <c r="B8" s="69" t="s">
        <v>934</v>
      </c>
      <c r="C8" s="23"/>
      <c r="D8" s="24"/>
    </row>
    <row r="9" spans="1:50" x14ac:dyDescent="0.25">
      <c r="A9" s="26" t="s">
        <v>13</v>
      </c>
      <c r="B9" s="4" t="s">
        <v>14</v>
      </c>
      <c r="C9" s="23"/>
      <c r="D9" s="24"/>
      <c r="I9" s="66"/>
      <c r="J9" s="66"/>
      <c r="K9" s="66"/>
      <c r="L9" s="66"/>
      <c r="M9" s="66"/>
      <c r="N9" s="66"/>
      <c r="O9" s="66"/>
      <c r="P9" s="66"/>
      <c r="Q9" s="66"/>
    </row>
    <row r="10" spans="1:50" x14ac:dyDescent="0.25">
      <c r="A10" s="26" t="s">
        <v>15</v>
      </c>
      <c r="B10" s="69" t="s">
        <v>16</v>
      </c>
      <c r="C10" s="23"/>
      <c r="D10" s="24"/>
      <c r="E10" s="80"/>
      <c r="I10" s="16"/>
      <c r="J10" s="16"/>
      <c r="K10" s="16"/>
      <c r="L10" s="16"/>
      <c r="M10" s="16"/>
      <c r="N10" s="16"/>
      <c r="O10" s="16"/>
      <c r="P10" s="16"/>
      <c r="Q10" s="16"/>
      <c r="R10" s="16"/>
      <c r="S10" s="16"/>
      <c r="T10" s="16"/>
      <c r="U10" s="16"/>
      <c r="V10" s="16"/>
      <c r="W10" s="16"/>
      <c r="X10" s="16"/>
      <c r="Y10" s="16"/>
      <c r="Z10" s="16"/>
      <c r="AA10" s="81"/>
      <c r="AB10" s="16"/>
      <c r="AC10" s="16"/>
      <c r="AD10" s="16"/>
      <c r="AE10" s="16"/>
      <c r="AF10" s="16"/>
      <c r="AG10" s="16"/>
      <c r="AH10" s="16"/>
      <c r="AI10" s="16"/>
      <c r="AJ10" s="16"/>
      <c r="AK10" s="16"/>
      <c r="AL10" s="16"/>
      <c r="AM10" s="16"/>
      <c r="AN10" s="16"/>
      <c r="AO10" s="16"/>
      <c r="AP10" s="16"/>
      <c r="AQ10" s="16"/>
      <c r="AR10" s="16"/>
      <c r="AS10" s="16"/>
      <c r="AT10" s="16"/>
      <c r="AU10" s="16"/>
      <c r="AV10" s="16"/>
      <c r="AW10" s="16"/>
      <c r="AX10" s="16"/>
    </row>
    <row r="11" spans="1:50" x14ac:dyDescent="0.25">
      <c r="A11" s="26" t="s">
        <v>17</v>
      </c>
      <c r="B11" s="69" t="s">
        <v>18</v>
      </c>
      <c r="C11" s="23"/>
      <c r="D11" s="24"/>
    </row>
    <row r="12" spans="1:50" x14ac:dyDescent="0.25">
      <c r="A12" s="26" t="s">
        <v>19</v>
      </c>
      <c r="B12" s="54">
        <v>25000</v>
      </c>
      <c r="C12" s="16"/>
      <c r="D12" s="29"/>
    </row>
    <row r="13" spans="1:50" x14ac:dyDescent="0.25">
      <c r="A13" s="26" t="s">
        <v>20</v>
      </c>
      <c r="B13" s="59" t="s">
        <v>21</v>
      </c>
      <c r="C13" s="23"/>
      <c r="D13" s="24"/>
    </row>
    <row r="14" spans="1:50" x14ac:dyDescent="0.25">
      <c r="A14" s="26" t="s">
        <v>22</v>
      </c>
      <c r="B14" s="4"/>
      <c r="C14" s="23"/>
      <c r="D14" s="24"/>
    </row>
    <row r="15" spans="1:50" x14ac:dyDescent="0.25">
      <c r="A15" s="26" t="s">
        <v>24</v>
      </c>
      <c r="B15" s="300" t="s">
        <v>213</v>
      </c>
      <c r="C15" s="301"/>
      <c r="D15" s="302"/>
    </row>
    <row r="16" spans="1:50" x14ac:dyDescent="0.25">
      <c r="A16" s="26" t="s">
        <v>26</v>
      </c>
      <c r="B16" s="47">
        <v>2500</v>
      </c>
      <c r="C16" s="16"/>
      <c r="D16" s="29"/>
    </row>
    <row r="17" spans="1:7" x14ac:dyDescent="0.25">
      <c r="A17" s="26" t="s">
        <v>27</v>
      </c>
      <c r="B17" s="59" t="s">
        <v>21</v>
      </c>
      <c r="C17" s="23"/>
      <c r="D17" s="24"/>
    </row>
    <row r="18" spans="1:7" ht="27.6" customHeight="1" x14ac:dyDescent="0.25">
      <c r="A18" s="26" t="s">
        <v>28</v>
      </c>
      <c r="B18" s="71" t="s">
        <v>29</v>
      </c>
      <c r="C18" s="84" t="s">
        <v>30</v>
      </c>
      <c r="D18" s="60"/>
    </row>
    <row r="19" spans="1:7" ht="22.35" customHeight="1" x14ac:dyDescent="0.3">
      <c r="A19" s="360" t="s">
        <v>31</v>
      </c>
      <c r="B19" s="301"/>
      <c r="C19" s="301"/>
      <c r="D19" s="302"/>
    </row>
    <row r="20" spans="1:7" x14ac:dyDescent="0.25">
      <c r="A20" s="26" t="s">
        <v>32</v>
      </c>
      <c r="B20" s="25"/>
      <c r="C20" s="25"/>
      <c r="D20" s="25"/>
    </row>
    <row r="21" spans="1:7" x14ac:dyDescent="0.25">
      <c r="A21" s="26" t="s">
        <v>33</v>
      </c>
      <c r="B21" s="25" t="s">
        <v>935</v>
      </c>
      <c r="C21" s="25" t="s">
        <v>936</v>
      </c>
      <c r="D21" s="25"/>
      <c r="E21" s="98"/>
      <c r="F21" s="98"/>
      <c r="G21" s="98"/>
    </row>
    <row r="22" spans="1:7" x14ac:dyDescent="0.25">
      <c r="A22" s="26" t="s">
        <v>36</v>
      </c>
      <c r="B22" s="25"/>
      <c r="C22" s="25"/>
      <c r="D22" s="25"/>
      <c r="E22" s="98"/>
      <c r="F22" s="98"/>
      <c r="G22" s="98"/>
    </row>
    <row r="23" spans="1:7" x14ac:dyDescent="0.25">
      <c r="A23" s="25" t="s">
        <v>37</v>
      </c>
      <c r="B23" s="25" t="s">
        <v>937</v>
      </c>
      <c r="C23" s="25" t="s">
        <v>936</v>
      </c>
      <c r="D23" s="25"/>
      <c r="E23" s="98"/>
      <c r="F23" s="98"/>
      <c r="G23" s="98"/>
    </row>
    <row r="24" spans="1:7" x14ac:dyDescent="0.25">
      <c r="A24" s="25" t="s">
        <v>38</v>
      </c>
      <c r="B24" s="25" t="s">
        <v>938</v>
      </c>
      <c r="C24" s="25" t="s">
        <v>939</v>
      </c>
      <c r="D24" s="25"/>
      <c r="E24" s="98"/>
      <c r="F24" s="98"/>
      <c r="G24" s="98"/>
    </row>
    <row r="25" spans="1:7" x14ac:dyDescent="0.25">
      <c r="A25" s="25" t="s">
        <v>38</v>
      </c>
      <c r="B25" s="25" t="s">
        <v>940</v>
      </c>
      <c r="C25" s="25" t="s">
        <v>941</v>
      </c>
      <c r="D25" s="25"/>
    </row>
    <row r="26" spans="1:7" x14ac:dyDescent="0.25">
      <c r="A26" s="25"/>
      <c r="B26" s="25"/>
      <c r="C26" s="25"/>
      <c r="D26" s="25"/>
    </row>
    <row r="27" spans="1:7" x14ac:dyDescent="0.25">
      <c r="A27" s="26"/>
      <c r="B27" s="25"/>
      <c r="C27" s="25"/>
      <c r="D27" s="25"/>
    </row>
    <row r="28" spans="1:7" x14ac:dyDescent="0.25">
      <c r="A28" s="25"/>
      <c r="B28" s="25"/>
      <c r="C28" s="25"/>
      <c r="D28" s="25"/>
    </row>
    <row r="29" spans="1:7" x14ac:dyDescent="0.25">
      <c r="A29" s="25"/>
      <c r="B29" s="25"/>
      <c r="C29" s="25"/>
      <c r="D29" s="25"/>
    </row>
    <row r="30" spans="1:7" x14ac:dyDescent="0.25">
      <c r="A30" s="26" t="s">
        <v>47</v>
      </c>
      <c r="B30" s="25">
        <v>16</v>
      </c>
      <c r="C30" s="25"/>
      <c r="D30" s="25"/>
    </row>
    <row r="31" spans="1:7" x14ac:dyDescent="0.25">
      <c r="A31" s="26" t="s">
        <v>1884</v>
      </c>
      <c r="B31" s="25">
        <v>0</v>
      </c>
    </row>
    <row r="32" spans="1:7" x14ac:dyDescent="0.25">
      <c r="A32" s="26" t="s">
        <v>48</v>
      </c>
      <c r="B32" s="1">
        <v>10</v>
      </c>
      <c r="C32" s="25"/>
      <c r="D32" s="25"/>
    </row>
    <row r="33" spans="1:18" x14ac:dyDescent="0.25">
      <c r="A33" s="25"/>
      <c r="B33" s="25"/>
      <c r="C33" s="25"/>
      <c r="D33" s="25"/>
    </row>
    <row r="34" spans="1:18" ht="18.95" customHeight="1" x14ac:dyDescent="0.25">
      <c r="A34" s="366"/>
      <c r="B34" s="301"/>
      <c r="C34" s="301"/>
      <c r="D34" s="302"/>
      <c r="I34" s="16"/>
      <c r="J34" s="16"/>
      <c r="K34" s="16"/>
      <c r="L34" s="16"/>
      <c r="M34" s="16"/>
      <c r="N34" s="16"/>
      <c r="O34" s="16"/>
      <c r="P34" s="16"/>
      <c r="Q34" s="16"/>
      <c r="R34" s="16"/>
    </row>
    <row r="35" spans="1:18" ht="15.95" customHeight="1" x14ac:dyDescent="0.25">
      <c r="A35" s="243" t="s">
        <v>49</v>
      </c>
      <c r="B35" s="302"/>
      <c r="C35" s="301"/>
      <c r="D35" s="302"/>
      <c r="I35" s="16"/>
      <c r="J35" s="16"/>
      <c r="K35" s="16"/>
      <c r="L35" s="16"/>
      <c r="M35" s="16"/>
      <c r="N35" s="16"/>
      <c r="O35" s="16"/>
      <c r="P35" s="16"/>
      <c r="Q35" s="16"/>
      <c r="R35" s="16"/>
    </row>
    <row r="36" spans="1:18" ht="25.35" customHeight="1" x14ac:dyDescent="0.25">
      <c r="A36" s="45" t="s">
        <v>50</v>
      </c>
      <c r="B36" s="364" t="s">
        <v>942</v>
      </c>
      <c r="C36" s="301"/>
      <c r="D36" s="302"/>
      <c r="M36" s="16"/>
      <c r="N36" s="16"/>
      <c r="O36" s="16"/>
      <c r="P36" s="16"/>
      <c r="Q36" s="16"/>
      <c r="R36" s="16"/>
    </row>
    <row r="37" spans="1:18" x14ac:dyDescent="0.25">
      <c r="A37" s="35" t="s">
        <v>523</v>
      </c>
      <c r="B37" s="314">
        <v>25</v>
      </c>
      <c r="C37" s="301"/>
      <c r="D37" s="302"/>
      <c r="I37" s="16"/>
      <c r="J37" s="16"/>
      <c r="K37" s="16"/>
      <c r="L37" s="16"/>
      <c r="M37" s="16"/>
      <c r="N37" s="16"/>
      <c r="O37" s="16"/>
      <c r="P37" s="16"/>
      <c r="Q37" s="16"/>
      <c r="R37" s="16"/>
    </row>
    <row r="38" spans="1:18" x14ac:dyDescent="0.25">
      <c r="A38" s="35" t="s">
        <v>53</v>
      </c>
      <c r="B38" s="300">
        <v>1000</v>
      </c>
      <c r="C38" s="301"/>
      <c r="D38" s="302"/>
      <c r="I38" s="16"/>
      <c r="J38" s="16"/>
      <c r="K38" s="16"/>
      <c r="L38" s="16"/>
      <c r="M38" s="16"/>
      <c r="N38" s="16"/>
      <c r="O38" s="16"/>
      <c r="P38" s="16"/>
      <c r="Q38" s="16"/>
      <c r="R38" s="16"/>
    </row>
    <row r="39" spans="1:18" ht="25.5" customHeight="1" x14ac:dyDescent="0.25">
      <c r="A39" s="35" t="s">
        <v>54</v>
      </c>
      <c r="B39" s="300" t="s">
        <v>21</v>
      </c>
      <c r="C39" s="301"/>
      <c r="D39" s="302"/>
      <c r="I39" s="16"/>
      <c r="J39" s="16"/>
      <c r="K39" s="16"/>
      <c r="L39" s="16"/>
      <c r="M39" s="16"/>
      <c r="N39" s="16"/>
      <c r="O39" s="16"/>
      <c r="P39" s="16"/>
      <c r="Q39" s="16"/>
      <c r="R39" s="16"/>
    </row>
    <row r="40" spans="1:18" ht="25.5" x14ac:dyDescent="0.25">
      <c r="A40" s="35" t="s">
        <v>55</v>
      </c>
      <c r="B40" s="300" t="s">
        <v>213</v>
      </c>
      <c r="C40" s="301"/>
      <c r="D40" s="302"/>
      <c r="I40" s="16"/>
      <c r="J40" s="16"/>
      <c r="K40" s="16"/>
      <c r="L40" s="16"/>
      <c r="M40" s="16"/>
      <c r="N40" s="16"/>
      <c r="O40" s="16"/>
      <c r="P40" s="16"/>
      <c r="Q40" s="16"/>
      <c r="R40" s="16"/>
    </row>
    <row r="41" spans="1:18" x14ac:dyDescent="0.25">
      <c r="A41" s="35" t="s">
        <v>56</v>
      </c>
      <c r="B41" s="244">
        <v>10</v>
      </c>
      <c r="C41" s="23"/>
      <c r="D41" s="24"/>
      <c r="I41" s="16"/>
      <c r="J41" s="16"/>
      <c r="K41" s="16"/>
      <c r="L41" s="16"/>
      <c r="M41" s="16"/>
      <c r="N41" s="16"/>
      <c r="O41" s="16"/>
      <c r="P41" s="16"/>
      <c r="Q41" s="16"/>
      <c r="R41" s="16"/>
    </row>
    <row r="42" spans="1:18" ht="18.95" customHeight="1" x14ac:dyDescent="0.25">
      <c r="A42" s="365"/>
      <c r="B42" s="301"/>
      <c r="C42" s="301"/>
      <c r="D42" s="302"/>
      <c r="I42" s="16"/>
      <c r="J42" s="16"/>
      <c r="K42" s="16"/>
      <c r="L42" s="16"/>
      <c r="M42" s="16"/>
      <c r="N42" s="16"/>
      <c r="O42" s="16"/>
      <c r="P42" s="16"/>
      <c r="Q42" s="16"/>
      <c r="R42" s="16"/>
    </row>
    <row r="43" spans="1:18" ht="15.75" customHeight="1" x14ac:dyDescent="0.25">
      <c r="A43" s="242" t="s">
        <v>57</v>
      </c>
      <c r="B43" s="23"/>
      <c r="C43" s="23"/>
      <c r="D43" s="24"/>
      <c r="I43" s="16"/>
      <c r="J43" s="16"/>
      <c r="K43" s="16"/>
      <c r="L43" s="16"/>
      <c r="M43" s="16"/>
      <c r="N43" s="16"/>
      <c r="O43" s="16"/>
      <c r="P43" s="16"/>
      <c r="Q43" s="16"/>
      <c r="R43" s="16"/>
    </row>
    <row r="44" spans="1:18" ht="18" x14ac:dyDescent="0.25">
      <c r="A44" s="37" t="s">
        <v>58</v>
      </c>
      <c r="B44" s="87"/>
      <c r="C44" s="87"/>
      <c r="D44" s="87"/>
      <c r="I44" s="16"/>
      <c r="J44" s="16"/>
      <c r="K44" s="16"/>
      <c r="L44" s="16"/>
      <c r="M44" s="16"/>
      <c r="N44" s="16"/>
      <c r="O44" s="16"/>
      <c r="P44" s="16"/>
      <c r="Q44" s="16"/>
      <c r="R44" s="16"/>
    </row>
    <row r="45" spans="1:18" ht="15.75" customHeight="1" x14ac:dyDescent="0.25">
      <c r="A45" s="140"/>
      <c r="B45" s="17" t="s">
        <v>59</v>
      </c>
      <c r="C45" s="17" t="s">
        <v>60</v>
      </c>
      <c r="D45" s="17" t="s">
        <v>61</v>
      </c>
      <c r="I45" s="16"/>
      <c r="J45" s="16"/>
      <c r="K45" s="16"/>
      <c r="L45" s="16"/>
      <c r="M45" s="16"/>
      <c r="N45" s="16"/>
      <c r="O45" s="16"/>
      <c r="P45" s="16"/>
      <c r="Q45" s="16"/>
      <c r="R45" s="16"/>
    </row>
    <row r="46" spans="1:18" ht="15.95" customHeight="1" x14ac:dyDescent="0.25">
      <c r="A46" s="37" t="s">
        <v>62</v>
      </c>
      <c r="B46" s="17"/>
      <c r="C46" s="17"/>
      <c r="D46" s="17"/>
      <c r="I46" s="16"/>
      <c r="J46" s="16"/>
      <c r="K46" s="16"/>
      <c r="L46" s="16"/>
      <c r="M46" s="16"/>
      <c r="N46" s="16"/>
      <c r="O46" s="16"/>
      <c r="P46" s="16"/>
      <c r="Q46" s="16"/>
      <c r="R46" s="16"/>
    </row>
    <row r="47" spans="1:18" ht="15.95" customHeight="1" x14ac:dyDescent="0.25">
      <c r="A47" s="37" t="s">
        <v>63</v>
      </c>
      <c r="B47" s="17"/>
      <c r="C47" s="17"/>
      <c r="D47" s="17"/>
      <c r="I47" s="16"/>
      <c r="J47" s="16"/>
      <c r="K47" s="16"/>
      <c r="L47" s="16"/>
      <c r="M47" s="16"/>
      <c r="N47" s="16"/>
      <c r="O47" s="16"/>
      <c r="P47" s="16"/>
      <c r="Q47" s="16"/>
      <c r="R47" s="16"/>
    </row>
    <row r="48" spans="1:18" ht="18.95" customHeight="1" x14ac:dyDescent="0.25">
      <c r="A48" s="330" t="s">
        <v>64</v>
      </c>
      <c r="B48" s="301"/>
      <c r="C48" s="301"/>
      <c r="D48" s="302"/>
      <c r="I48" s="16"/>
      <c r="J48" s="16"/>
      <c r="K48" s="16"/>
      <c r="L48" s="16"/>
      <c r="M48" s="16"/>
      <c r="N48" s="16"/>
      <c r="O48" s="16"/>
      <c r="P48" s="16"/>
      <c r="Q48" s="16"/>
      <c r="R48" s="16"/>
    </row>
    <row r="49" spans="1:4" ht="18.75" x14ac:dyDescent="0.3">
      <c r="A49" s="240" t="s">
        <v>65</v>
      </c>
      <c r="B49" s="23"/>
      <c r="C49" s="23"/>
      <c r="D49" s="24"/>
    </row>
    <row r="50" spans="1:4" ht="15.95" customHeight="1" x14ac:dyDescent="0.25">
      <c r="A50" s="25"/>
      <c r="B50" s="25"/>
      <c r="C50" s="25"/>
      <c r="D50" s="25"/>
    </row>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8668.9333333333343</v>
      </c>
      <c r="C53" s="1">
        <v>7228.02</v>
      </c>
      <c r="D53" s="1">
        <v>-23756.6</v>
      </c>
    </row>
    <row r="54" spans="1:4" x14ac:dyDescent="0.25">
      <c r="A54" s="26" t="s">
        <v>69</v>
      </c>
      <c r="B54" s="1">
        <v>-187995.33333333331</v>
      </c>
      <c r="C54" s="1">
        <v>-248593.78</v>
      </c>
      <c r="D54" s="1">
        <v>-472321.36666666658</v>
      </c>
    </row>
    <row r="55" spans="1:4" x14ac:dyDescent="0.25">
      <c r="A55" s="26" t="s">
        <v>70</v>
      </c>
      <c r="B55" s="1">
        <v>13.47126139880082</v>
      </c>
      <c r="C55" s="1">
        <v>15.36759992473554</v>
      </c>
      <c r="D55" s="1">
        <v>-18.239999999999998</v>
      </c>
    </row>
    <row r="56" spans="1:4" x14ac:dyDescent="0.25">
      <c r="A56" s="26" t="s">
        <v>71</v>
      </c>
      <c r="B56" s="1">
        <v>20.021042259014809</v>
      </c>
      <c r="C56" s="1">
        <v>15.646006404714401</v>
      </c>
      <c r="D56" s="1">
        <v>-18.239999999999998</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3.6582945358293979</v>
      </c>
      <c r="C59" s="1">
        <v>4.7379904379528872</v>
      </c>
      <c r="D59" s="1">
        <v>3.115883017387493</v>
      </c>
    </row>
    <row r="60" spans="1:4" ht="30" x14ac:dyDescent="0.25">
      <c r="A60" s="14" t="s">
        <v>75</v>
      </c>
      <c r="B60" s="1" t="e">
        <v>#DIV/0!</v>
      </c>
      <c r="C60" s="1">
        <v>2.197802197802198E-2</v>
      </c>
      <c r="D60" s="1">
        <v>6.5934065934065934E-3</v>
      </c>
    </row>
    <row r="61" spans="1:4" x14ac:dyDescent="0.25">
      <c r="A61" s="13" t="s">
        <v>76</v>
      </c>
      <c r="B61" s="1"/>
      <c r="C61" s="1"/>
      <c r="D61" s="1"/>
    </row>
    <row r="62" spans="1:4" ht="32.1" customHeight="1" x14ac:dyDescent="0.25">
      <c r="A62" s="26" t="s">
        <v>77</v>
      </c>
      <c r="B62" s="1">
        <v>0.32714484967758578</v>
      </c>
      <c r="C62" s="1">
        <v>1.779409216494823E-2</v>
      </c>
      <c r="D62" s="1">
        <v>0</v>
      </c>
    </row>
    <row r="63" spans="1:4" ht="32.1" customHeight="1" x14ac:dyDescent="0.25">
      <c r="A63" s="14" t="s">
        <v>78</v>
      </c>
      <c r="B63" s="1">
        <v>0.48620397647372798</v>
      </c>
      <c r="C63" s="1">
        <v>1.8116458089902379E-2</v>
      </c>
      <c r="D63" s="1">
        <v>0</v>
      </c>
    </row>
    <row r="64" spans="1:4" ht="32.1" customHeight="1" x14ac:dyDescent="0.25">
      <c r="A64" s="14" t="s">
        <v>79</v>
      </c>
      <c r="B64" s="1">
        <v>-0.11370315613457591</v>
      </c>
      <c r="C64" s="1">
        <v>-3.402633468280515E-3</v>
      </c>
      <c r="D64" s="1">
        <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1.050824877219471</v>
      </c>
      <c r="C67" s="1">
        <v>0.99973079342796589</v>
      </c>
      <c r="D67" s="1">
        <v>0.94651131006563982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1.2682580548456801</v>
      </c>
      <c r="C70" s="1">
        <v>18.84989186670331</v>
      </c>
      <c r="D70" s="1" t="e">
        <v>#DIV/0!</v>
      </c>
    </row>
    <row r="71" spans="1:4" s="16" customFormat="1" ht="30" x14ac:dyDescent="0.25">
      <c r="A71" s="14" t="s">
        <v>86</v>
      </c>
      <c r="B71" s="1">
        <v>1.2682580548456801</v>
      </c>
      <c r="C71" s="1">
        <v>18.84989186670331</v>
      </c>
      <c r="D71" s="1" t="e">
        <v>#DIV/0!</v>
      </c>
    </row>
    <row r="72" spans="1:4" ht="15.95" customHeight="1" x14ac:dyDescent="0.25">
      <c r="A72" s="10" t="s">
        <v>87</v>
      </c>
      <c r="B72" s="25"/>
      <c r="C72" s="25"/>
      <c r="D72" s="25"/>
    </row>
    <row r="73" spans="1:4" ht="15.95" customHeight="1" x14ac:dyDescent="0.25">
      <c r="A73" s="141" t="s">
        <v>88</v>
      </c>
      <c r="B73" s="33">
        <f>B80/$B$37</f>
        <v>34675.72</v>
      </c>
      <c r="C73" s="33">
        <f>C80/$B$37</f>
        <v>32124.52</v>
      </c>
      <c r="D73" s="33">
        <f>D80/$B$37</f>
        <v>-28507.8</v>
      </c>
    </row>
    <row r="74" spans="1:4" s="16" customFormat="1" x14ac:dyDescent="0.25">
      <c r="A74" s="141" t="s">
        <v>89</v>
      </c>
      <c r="B74" s="33">
        <f>B86/$B$37</f>
        <v>75787.92</v>
      </c>
      <c r="C74" s="33">
        <f>C86/$B$37</f>
        <v>3347.72</v>
      </c>
      <c r="D74" s="33">
        <f>D86/$B$37</f>
        <v>0</v>
      </c>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36">
        <v>2025</v>
      </c>
    </row>
    <row r="78" spans="1:4" x14ac:dyDescent="0.25">
      <c r="A78" s="26" t="s">
        <v>91</v>
      </c>
      <c r="B78" s="2">
        <v>9000</v>
      </c>
      <c r="C78" s="2">
        <v>10000</v>
      </c>
      <c r="D78" s="46">
        <v>3000</v>
      </c>
    </row>
    <row r="79" spans="1:4" x14ac:dyDescent="0.25">
      <c r="A79" s="26" t="s">
        <v>92</v>
      </c>
      <c r="B79" s="2">
        <v>-16919580</v>
      </c>
      <c r="C79" s="2">
        <v>-24859378</v>
      </c>
      <c r="D79" s="46">
        <v>-14169641</v>
      </c>
    </row>
    <row r="80" spans="1:4" x14ac:dyDescent="0.25">
      <c r="A80" s="26" t="s">
        <v>93</v>
      </c>
      <c r="B80" s="2">
        <v>866893</v>
      </c>
      <c r="C80" s="2">
        <v>803113</v>
      </c>
      <c r="D80" s="46">
        <v>-712695</v>
      </c>
    </row>
    <row r="81" spans="1:4" x14ac:dyDescent="0.25">
      <c r="A81" s="26" t="s">
        <v>94</v>
      </c>
      <c r="B81" s="2">
        <v>780204</v>
      </c>
      <c r="C81" s="2">
        <v>722802</v>
      </c>
      <c r="D81" s="46">
        <v>0</v>
      </c>
    </row>
    <row r="82" spans="1:4" x14ac:dyDescent="0.25">
      <c r="A82" s="26" t="s">
        <v>95</v>
      </c>
      <c r="B82" s="25">
        <v>0</v>
      </c>
      <c r="C82" s="25">
        <v>0</v>
      </c>
      <c r="D82" s="4">
        <v>712695</v>
      </c>
    </row>
    <row r="83" spans="1:4" ht="15.95" customHeight="1" x14ac:dyDescent="0.25"/>
    <row r="84" spans="1:4" ht="15.75" x14ac:dyDescent="0.25">
      <c r="A84" s="11" t="s">
        <v>96</v>
      </c>
      <c r="B84" s="12">
        <v>2023</v>
      </c>
      <c r="C84" s="12">
        <v>2024</v>
      </c>
      <c r="D84" s="136">
        <v>2025</v>
      </c>
    </row>
    <row r="85" spans="1:4" x14ac:dyDescent="0.25">
      <c r="A85" s="26" t="s">
        <v>97</v>
      </c>
      <c r="B85" s="2">
        <v>5791618</v>
      </c>
      <c r="C85" s="2">
        <v>4703415</v>
      </c>
      <c r="D85" s="46">
        <v>3907027</v>
      </c>
    </row>
    <row r="86" spans="1:4" x14ac:dyDescent="0.25">
      <c r="A86" s="26" t="s">
        <v>98</v>
      </c>
      <c r="B86" s="2">
        <v>1894698</v>
      </c>
      <c r="C86" s="2">
        <v>83693</v>
      </c>
      <c r="D86" s="46">
        <v>0</v>
      </c>
    </row>
    <row r="87" spans="1:4" x14ac:dyDescent="0.25">
      <c r="A87" s="26" t="s">
        <v>99</v>
      </c>
      <c r="B87" s="2">
        <v>3896920</v>
      </c>
      <c r="C87" s="2">
        <v>4619722</v>
      </c>
      <c r="D87" s="46">
        <v>3907027</v>
      </c>
    </row>
    <row r="88" spans="1:4" x14ac:dyDescent="0.25">
      <c r="A88" s="26" t="s">
        <v>100</v>
      </c>
      <c r="B88" s="2">
        <v>5791618</v>
      </c>
      <c r="C88" s="2">
        <v>4703415</v>
      </c>
      <c r="D88" s="46">
        <v>3907027</v>
      </c>
    </row>
    <row r="89" spans="1:4" x14ac:dyDescent="0.25">
      <c r="A89" s="26" t="s">
        <v>101</v>
      </c>
      <c r="B89" s="2">
        <v>3896920</v>
      </c>
      <c r="C89" s="2">
        <v>4619722</v>
      </c>
      <c r="D89" s="46">
        <v>0</v>
      </c>
    </row>
    <row r="90" spans="1:4" ht="18.95" customHeight="1" x14ac:dyDescent="0.25">
      <c r="A90" s="299"/>
      <c r="B90" s="299"/>
      <c r="C90" s="299"/>
      <c r="D90" s="344"/>
    </row>
    <row r="91" spans="1:4" ht="18.75" x14ac:dyDescent="0.3">
      <c r="A91" s="231" t="s">
        <v>102</v>
      </c>
    </row>
    <row r="93" spans="1:4" x14ac:dyDescent="0.25">
      <c r="A93" s="3" t="s">
        <v>103</v>
      </c>
    </row>
    <row r="94" spans="1:4" x14ac:dyDescent="0.25">
      <c r="A94" s="33"/>
      <c r="B94" s="42">
        <v>2023</v>
      </c>
      <c r="C94" s="42">
        <v>2024</v>
      </c>
      <c r="D94" s="139">
        <v>2025</v>
      </c>
    </row>
    <row r="95" spans="1:4" x14ac:dyDescent="0.25">
      <c r="A95" s="41" t="s">
        <v>104</v>
      </c>
      <c r="B95" s="2">
        <v>1894698</v>
      </c>
      <c r="C95" s="2">
        <v>83693</v>
      </c>
      <c r="D95" s="46">
        <v>0</v>
      </c>
    </row>
    <row r="96" spans="1:4" x14ac:dyDescent="0.25">
      <c r="A96" s="41" t="s">
        <v>105</v>
      </c>
      <c r="B96" s="2">
        <v>-16663548</v>
      </c>
      <c r="C96" s="2">
        <v>-24596537</v>
      </c>
      <c r="D96" s="46">
        <v>-13906800</v>
      </c>
    </row>
    <row r="97" spans="1:4" x14ac:dyDescent="0.25">
      <c r="A97" s="41" t="s">
        <v>106</v>
      </c>
      <c r="B97" s="33">
        <v>-0.11370315613457591</v>
      </c>
      <c r="C97" s="33">
        <v>-3.402633468280515E-3</v>
      </c>
      <c r="D97" s="138">
        <v>0</v>
      </c>
    </row>
    <row r="111" spans="1:4" s="16" customFormat="1" x14ac:dyDescent="0.25"/>
    <row r="112" spans="1:4" s="16" customFormat="1" x14ac:dyDescent="0.25"/>
    <row r="115" spans="1:4" x14ac:dyDescent="0.25">
      <c r="A115" s="3" t="s">
        <v>107</v>
      </c>
    </row>
    <row r="117" spans="1:4" x14ac:dyDescent="0.25">
      <c r="A117" s="25"/>
      <c r="B117" s="12">
        <v>2023</v>
      </c>
      <c r="C117" s="12">
        <v>2024</v>
      </c>
      <c r="D117" s="136">
        <v>2025</v>
      </c>
    </row>
    <row r="118" spans="1:4" x14ac:dyDescent="0.25">
      <c r="A118" s="26" t="s">
        <v>104</v>
      </c>
      <c r="B118" s="2">
        <v>1894698</v>
      </c>
      <c r="C118" s="2">
        <v>83693</v>
      </c>
      <c r="D118" s="46">
        <v>0</v>
      </c>
    </row>
    <row r="119" spans="1:4" x14ac:dyDescent="0.25">
      <c r="A119" s="26" t="s">
        <v>108</v>
      </c>
      <c r="B119" s="2">
        <v>17788973</v>
      </c>
      <c r="C119" s="2">
        <v>24862683</v>
      </c>
      <c r="D119" s="46">
        <v>13414565</v>
      </c>
    </row>
    <row r="136" spans="1:4" x14ac:dyDescent="0.25">
      <c r="A136" s="3" t="s">
        <v>109</v>
      </c>
    </row>
    <row r="138" spans="1:4" x14ac:dyDescent="0.25">
      <c r="A138" s="25"/>
      <c r="B138" s="12">
        <v>2023</v>
      </c>
      <c r="C138" s="12">
        <v>2024</v>
      </c>
      <c r="D138" s="136">
        <v>2025</v>
      </c>
    </row>
    <row r="139" spans="1:4" ht="32.1" customHeight="1" x14ac:dyDescent="0.25">
      <c r="A139" s="26" t="s">
        <v>77</v>
      </c>
      <c r="B139" s="1">
        <v>0.32714484967758578</v>
      </c>
      <c r="C139" s="1">
        <v>1.779409216494823E-2</v>
      </c>
      <c r="D139" s="137">
        <v>0</v>
      </c>
    </row>
    <row r="140" spans="1:4" ht="30" x14ac:dyDescent="0.25">
      <c r="A140" s="14" t="s">
        <v>78</v>
      </c>
      <c r="B140" s="1">
        <v>0.48620397647372798</v>
      </c>
      <c r="C140" s="1">
        <v>1.8116458089902379E-2</v>
      </c>
      <c r="D140" s="137">
        <v>0</v>
      </c>
    </row>
    <row r="153" spans="1:4" s="16" customFormat="1" x14ac:dyDescent="0.25"/>
    <row r="154" spans="1:4" s="16" customFormat="1" x14ac:dyDescent="0.25"/>
    <row r="158" spans="1:4" x14ac:dyDescent="0.25">
      <c r="A158" s="3" t="s">
        <v>110</v>
      </c>
    </row>
    <row r="160" spans="1:4" x14ac:dyDescent="0.25">
      <c r="A160" s="25"/>
      <c r="B160" s="12">
        <v>2023</v>
      </c>
      <c r="C160" s="12">
        <v>2024</v>
      </c>
      <c r="D160" s="136">
        <v>2025</v>
      </c>
    </row>
    <row r="161" spans="1:4" x14ac:dyDescent="0.25">
      <c r="A161" s="26" t="s">
        <v>68</v>
      </c>
      <c r="B161" s="1">
        <v>8668.9333333333343</v>
      </c>
      <c r="C161" s="1">
        <v>7228.02</v>
      </c>
      <c r="D161" s="1">
        <v>-23756.6</v>
      </c>
    </row>
    <row r="162" spans="1:4" x14ac:dyDescent="0.25">
      <c r="A162" s="26" t="s">
        <v>69</v>
      </c>
      <c r="B162" s="1">
        <v>-187995.33333333331</v>
      </c>
      <c r="C162" s="1">
        <v>-248593.78</v>
      </c>
      <c r="D162" s="1">
        <v>-472321.36666666658</v>
      </c>
    </row>
    <row r="163" spans="1:4" x14ac:dyDescent="0.25">
      <c r="A163" s="26" t="s">
        <v>70</v>
      </c>
      <c r="B163" s="1">
        <v>13.47126139880082</v>
      </c>
      <c r="C163" s="1">
        <v>15.36759992473554</v>
      </c>
      <c r="D163" s="1">
        <v>-18.239999999999998</v>
      </c>
    </row>
    <row r="164" spans="1:4" x14ac:dyDescent="0.25">
      <c r="A164" s="26" t="s">
        <v>71</v>
      </c>
      <c r="B164" s="1">
        <v>20.021042259014809</v>
      </c>
      <c r="C164" s="1">
        <v>15.646006404714401</v>
      </c>
      <c r="D164" s="1">
        <v>-18.239999999999998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36">
        <v>2025</v>
      </c>
    </row>
    <row r="185" spans="1:4" ht="32.1" customHeight="1" x14ac:dyDescent="0.25">
      <c r="A185" s="14" t="s">
        <v>85</v>
      </c>
      <c r="B185" s="1">
        <v>1.2682580548456801</v>
      </c>
      <c r="C185" s="1">
        <v>18.84989186670331</v>
      </c>
      <c r="D185" s="137" t="e">
        <v>#DIV/0!</v>
      </c>
    </row>
    <row r="186" spans="1:4" ht="30" x14ac:dyDescent="0.25">
      <c r="A186" s="14" t="s">
        <v>86</v>
      </c>
      <c r="B186" s="1">
        <v>1.2682580548456801</v>
      </c>
      <c r="C186" s="1">
        <v>18.84989186670331</v>
      </c>
      <c r="D186" s="137" t="e">
        <v>#DIV/0!</v>
      </c>
    </row>
    <row r="203" spans="1:4" ht="18.95" customHeight="1" x14ac:dyDescent="0.25">
      <c r="A203" s="299"/>
      <c r="B203" s="299"/>
      <c r="C203" s="299"/>
      <c r="D203" s="344"/>
    </row>
    <row r="204" spans="1:4" x14ac:dyDescent="0.25">
      <c r="A204" s="309" t="s">
        <v>112</v>
      </c>
      <c r="B204" s="301"/>
      <c r="C204" s="301"/>
      <c r="D204" s="302"/>
    </row>
    <row r="205" spans="1:4" x14ac:dyDescent="0.25">
      <c r="A205" s="27" t="s">
        <v>113</v>
      </c>
      <c r="B205" s="25"/>
      <c r="C205" s="25"/>
      <c r="D205" s="4"/>
    </row>
    <row r="206" spans="1:4" x14ac:dyDescent="0.25">
      <c r="A206" s="25" t="s">
        <v>114</v>
      </c>
      <c r="B206" s="25"/>
      <c r="C206" s="25"/>
      <c r="D206" s="4"/>
    </row>
    <row r="207" spans="1:4" x14ac:dyDescent="0.25">
      <c r="A207" s="25" t="s">
        <v>115</v>
      </c>
      <c r="B207" s="25"/>
      <c r="C207" s="25"/>
      <c r="D207" s="4"/>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943</v>
      </c>
      <c r="C210" s="301"/>
      <c r="D210" s="302"/>
    </row>
    <row r="211" spans="1:4" x14ac:dyDescent="0.25">
      <c r="A211" s="253" t="s">
        <v>120</v>
      </c>
      <c r="B211" s="311" t="s">
        <v>690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4"/>
    </row>
  </sheetData>
  <mergeCells count="27">
    <mergeCell ref="B217:D217"/>
    <mergeCell ref="A48:D48"/>
    <mergeCell ref="B40:D40"/>
    <mergeCell ref="B15:D15"/>
    <mergeCell ref="A216:D216"/>
    <mergeCell ref="B215:D215"/>
    <mergeCell ref="B214:D214"/>
    <mergeCell ref="A209:D209"/>
    <mergeCell ref="A19:D19"/>
    <mergeCell ref="B38:D38"/>
    <mergeCell ref="B37:D37"/>
    <mergeCell ref="A34:D34"/>
    <mergeCell ref="A1:D1"/>
    <mergeCell ref="B36:D36"/>
    <mergeCell ref="B213:D213"/>
    <mergeCell ref="B212:D212"/>
    <mergeCell ref="B35:D35"/>
    <mergeCell ref="B4:D4"/>
    <mergeCell ref="A208:D208"/>
    <mergeCell ref="A90:D90"/>
    <mergeCell ref="A75:D75"/>
    <mergeCell ref="A204:D204"/>
    <mergeCell ref="B39:D39"/>
    <mergeCell ref="A42:D42"/>
    <mergeCell ref="B210:D210"/>
    <mergeCell ref="A203:D203"/>
    <mergeCell ref="B211:D211"/>
  </mergeCells>
  <hyperlinks>
    <hyperlink ref="B210" r:id="rId1" xr:uid="{00000000-0004-0000-3500-000000000000}"/>
    <hyperlink ref="B211" r:id="rId2" xr:uid="{00000000-0004-0000-3500-000001000000}"/>
  </hyperlinks>
  <pageMargins left="0.75" right="0.75" top="1" bottom="1" header="0.5" footer="0.5"/>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5358019</v>
      </c>
      <c r="C2" s="8"/>
      <c r="D2" s="9"/>
    </row>
    <row r="3" spans="1:4" x14ac:dyDescent="0.25">
      <c r="A3" s="26" t="s">
        <v>2</v>
      </c>
      <c r="B3" s="34">
        <v>4004999109772</v>
      </c>
      <c r="C3" s="23"/>
      <c r="D3" s="24"/>
    </row>
    <row r="4" spans="1:4" ht="31.35" customHeight="1" x14ac:dyDescent="0.25">
      <c r="A4" s="26" t="s">
        <v>3</v>
      </c>
      <c r="B4" s="324" t="s">
        <v>225</v>
      </c>
      <c r="C4" s="305"/>
      <c r="D4" s="306"/>
    </row>
    <row r="5" spans="1:4" x14ac:dyDescent="0.25">
      <c r="A5" s="26" t="s">
        <v>5</v>
      </c>
      <c r="B5" s="4" t="s">
        <v>944</v>
      </c>
      <c r="C5" s="23" t="s">
        <v>539</v>
      </c>
      <c r="D5" s="24" t="s">
        <v>945</v>
      </c>
    </row>
    <row r="6" spans="1:4" x14ac:dyDescent="0.25">
      <c r="A6" s="26" t="s">
        <v>9</v>
      </c>
      <c r="B6" s="32"/>
      <c r="C6" s="16"/>
      <c r="D6" s="29"/>
    </row>
    <row r="7" spans="1:4" x14ac:dyDescent="0.25">
      <c r="A7" s="26" t="s">
        <v>10</v>
      </c>
      <c r="B7" s="32"/>
      <c r="C7" s="16"/>
      <c r="D7" s="29"/>
    </row>
    <row r="8" spans="1:4" x14ac:dyDescent="0.25">
      <c r="A8" s="26" t="s">
        <v>11</v>
      </c>
      <c r="B8" s="4" t="s">
        <v>946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21</v>
      </c>
      <c r="C13" s="23"/>
      <c r="D13" s="24"/>
    </row>
    <row r="14" spans="1:4" x14ac:dyDescent="0.25">
      <c r="A14" s="26" t="s">
        <v>22</v>
      </c>
      <c r="B14" s="4" t="s">
        <v>947</v>
      </c>
      <c r="C14" s="23"/>
      <c r="D14" s="24"/>
    </row>
    <row r="15" spans="1:4" x14ac:dyDescent="0.25">
      <c r="A15" s="26" t="s">
        <v>24</v>
      </c>
      <c r="B15" s="4" t="s">
        <v>226</v>
      </c>
      <c r="C15" s="23"/>
      <c r="D15" s="24"/>
    </row>
    <row r="16" spans="1:4" x14ac:dyDescent="0.25">
      <c r="A16" s="26" t="s">
        <v>26</v>
      </c>
      <c r="B16" s="32"/>
      <c r="C16" s="16"/>
      <c r="D16" s="29"/>
    </row>
    <row r="17" spans="1:4" x14ac:dyDescent="0.25">
      <c r="A17" s="26" t="s">
        <v>27</v>
      </c>
      <c r="B17" s="4" t="s">
        <v>21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639</v>
      </c>
      <c r="C21" s="25" t="s">
        <v>948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105626300</v>
      </c>
      <c r="C55" s="1">
        <v>-576.91999999999996</v>
      </c>
      <c r="D55" s="1">
        <v>-92.07</v>
      </c>
    </row>
    <row r="56" spans="1:4" x14ac:dyDescent="0.25">
      <c r="A56" s="26" t="s">
        <v>71</v>
      </c>
      <c r="B56" s="1">
        <v>-3.104410115552878</v>
      </c>
      <c r="C56" s="1">
        <v>0.12</v>
      </c>
      <c r="D56" s="1">
        <v>0.12</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1772.0311284046691</v>
      </c>
      <c r="C59" s="1">
        <v>0</v>
      </c>
      <c r="D59" s="1">
        <v>0</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34024596</v>
      </c>
      <c r="C62" s="1">
        <v>4853.5777777777776</v>
      </c>
      <c r="D62" s="1">
        <v>753.9759360649947</v>
      </c>
    </row>
    <row r="63" spans="1:4" ht="32.1" customHeight="1" x14ac:dyDescent="0.25">
      <c r="A63" s="14" t="s">
        <v>78</v>
      </c>
      <c r="B63" s="1">
        <v>-1</v>
      </c>
      <c r="C63" s="1">
        <v>-1.000206076037478</v>
      </c>
      <c r="D63" s="1">
        <v>-1.001328063689825</v>
      </c>
    </row>
    <row r="64" spans="1:4" ht="32.1" customHeight="1" x14ac:dyDescent="0.25">
      <c r="A64" s="14" t="s">
        <v>79</v>
      </c>
      <c r="B64" s="1">
        <v>-23.512051926836399</v>
      </c>
      <c r="C64" s="1">
        <v>-841.28681481481476</v>
      </c>
      <c r="D64" s="1">
        <v>-818.95578149729033</v>
      </c>
    </row>
    <row r="65" spans="1:4" ht="30" x14ac:dyDescent="0.25">
      <c r="A65" s="14" t="s">
        <v>80</v>
      </c>
      <c r="B65" s="1">
        <v>-1041.0884892086331</v>
      </c>
      <c r="C65" s="1" t="e">
        <v>#DIV/0!</v>
      </c>
      <c r="D65" s="1" t="e">
        <v>#DIV/0!</v>
      </c>
    </row>
    <row r="66" spans="1:4" x14ac:dyDescent="0.25">
      <c r="A66" s="13" t="s">
        <v>81</v>
      </c>
      <c r="B66" s="1"/>
      <c r="C66" s="1"/>
      <c r="D66" s="1"/>
    </row>
    <row r="67" spans="1:4" ht="32.1" customHeight="1" x14ac:dyDescent="0.25">
      <c r="A67" s="26" t="s">
        <v>82</v>
      </c>
      <c r="B67" s="1">
        <v>1.7308710515350221</v>
      </c>
      <c r="C67" s="1">
        <v>0</v>
      </c>
      <c r="D67" s="1">
        <v>0</v>
      </c>
    </row>
    <row r="68" spans="1:4" ht="30" x14ac:dyDescent="0.25">
      <c r="A68" s="14" t="s">
        <v>83</v>
      </c>
      <c r="B68" s="1">
        <v>0</v>
      </c>
      <c r="C68" s="1" t="e">
        <v>#DIV/0!</v>
      </c>
      <c r="D68" s="1" t="e">
        <v>#DIV/0!</v>
      </c>
    </row>
    <row r="69" spans="1:4" ht="32.1" customHeight="1" x14ac:dyDescent="0.25">
      <c r="A69" s="13" t="s">
        <v>84</v>
      </c>
      <c r="B69" s="1"/>
      <c r="C69" s="1"/>
      <c r="D69" s="1"/>
    </row>
    <row r="70" spans="1:4" ht="32.1" customHeight="1" x14ac:dyDescent="0.25">
      <c r="A70" s="14" t="s">
        <v>85</v>
      </c>
      <c r="B70" s="1">
        <v>0</v>
      </c>
      <c r="C70" s="1">
        <v>2.7496174819896139E-4</v>
      </c>
      <c r="D70" s="1">
        <v>1.7686287215839631E-3</v>
      </c>
    </row>
    <row r="71" spans="1:4" s="16" customFormat="1" ht="30" x14ac:dyDescent="0.25">
      <c r="A71" s="14" t="s">
        <v>86</v>
      </c>
      <c r="B71" s="1">
        <v>0</v>
      </c>
      <c r="C71" s="1">
        <v>2.7496174819896139E-4</v>
      </c>
      <c r="D71" s="1">
        <v>1.7686287215839631E-3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-1447113</v>
      </c>
      <c r="C79" s="2">
        <v>-40500</v>
      </c>
      <c r="D79" s="2">
        <v>-41702</v>
      </c>
    </row>
    <row r="80" spans="1:4" x14ac:dyDescent="0.25">
      <c r="A80" s="26" t="s">
        <v>93</v>
      </c>
      <c r="B80" s="2">
        <v>1056263</v>
      </c>
      <c r="C80" s="2">
        <v>-40500</v>
      </c>
      <c r="D80" s="2">
        <v>-41702</v>
      </c>
    </row>
    <row r="81" spans="1:4" x14ac:dyDescent="0.25">
      <c r="A81" s="26" t="s">
        <v>94</v>
      </c>
      <c r="B81" s="2">
        <v>1056263</v>
      </c>
      <c r="C81" s="2">
        <v>0</v>
      </c>
      <c r="D81" s="2">
        <v>0</v>
      </c>
    </row>
    <row r="82" spans="1:4" x14ac:dyDescent="0.25">
      <c r="A82" s="26" t="s">
        <v>95</v>
      </c>
      <c r="B82" s="25">
        <v>0</v>
      </c>
      <c r="C82" s="25">
        <v>40500</v>
      </c>
      <c r="D82" s="25">
        <v>41702</v>
      </c>
    </row>
    <row r="83" spans="1:4" ht="15.95" customHeight="1" x14ac:dyDescent="0.25"/>
    <row r="84" spans="1:4" ht="15.75" x14ac:dyDescent="0.25">
      <c r="A84" s="11" t="s">
        <v>96</v>
      </c>
      <c r="B84" s="12">
        <v>2023</v>
      </c>
      <c r="C84" s="12">
        <v>2024</v>
      </c>
      <c r="D84" s="12">
        <v>2025</v>
      </c>
    </row>
    <row r="85" spans="1:4" x14ac:dyDescent="0.25">
      <c r="A85" s="26" t="s">
        <v>97</v>
      </c>
      <c r="B85" s="2">
        <v>1</v>
      </c>
      <c r="C85" s="2">
        <v>7020</v>
      </c>
      <c r="D85" s="2">
        <v>45296</v>
      </c>
    </row>
    <row r="86" spans="1:4" x14ac:dyDescent="0.25">
      <c r="A86" s="26" t="s">
        <v>98</v>
      </c>
      <c r="B86" s="2">
        <v>34024596</v>
      </c>
      <c r="C86" s="2">
        <v>34072116</v>
      </c>
      <c r="D86" s="2">
        <v>34152094</v>
      </c>
    </row>
    <row r="87" spans="1:4" x14ac:dyDescent="0.25">
      <c r="A87" s="26" t="s">
        <v>99</v>
      </c>
      <c r="B87" s="2">
        <v>-34024596</v>
      </c>
      <c r="C87" s="2">
        <v>-34065096</v>
      </c>
      <c r="D87" s="2">
        <v>-34106798</v>
      </c>
    </row>
    <row r="88" spans="1:4" x14ac:dyDescent="0.25">
      <c r="A88" s="26" t="s">
        <v>100</v>
      </c>
      <c r="B88" s="2">
        <v>1</v>
      </c>
      <c r="C88" s="2">
        <v>7020</v>
      </c>
      <c r="D88" s="2">
        <v>45296</v>
      </c>
    </row>
    <row r="89" spans="1:4" x14ac:dyDescent="0.25">
      <c r="A89" s="26" t="s">
        <v>101</v>
      </c>
      <c r="B89" s="2">
        <v>-34024595</v>
      </c>
      <c r="C89" s="2">
        <v>-34065096</v>
      </c>
      <c r="D89" s="2">
        <v>-34106798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34024596</v>
      </c>
      <c r="C95" s="2">
        <v>34072116</v>
      </c>
      <c r="D95" s="2">
        <v>34152094</v>
      </c>
    </row>
    <row r="96" spans="1:4" x14ac:dyDescent="0.25">
      <c r="A96" s="41" t="s">
        <v>105</v>
      </c>
      <c r="B96" s="2">
        <v>-1447113</v>
      </c>
      <c r="C96" s="2">
        <v>-40500</v>
      </c>
      <c r="D96" s="2">
        <v>-41702</v>
      </c>
    </row>
    <row r="97" spans="1:4" x14ac:dyDescent="0.25">
      <c r="A97" s="41" t="s">
        <v>106</v>
      </c>
      <c r="B97" s="33">
        <v>-23.512051926836399</v>
      </c>
      <c r="C97" s="33">
        <v>-841.28681481481476</v>
      </c>
      <c r="D97" s="33">
        <v>-818.95578149729033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34024596</v>
      </c>
      <c r="C118" s="2">
        <v>34072116</v>
      </c>
      <c r="D118" s="2">
        <v>34152094</v>
      </c>
    </row>
    <row r="119" spans="1:4" x14ac:dyDescent="0.25">
      <c r="A119" s="26" t="s">
        <v>108</v>
      </c>
      <c r="B119" s="2">
        <v>2504766</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34024596</v>
      </c>
      <c r="C139" s="1">
        <v>4853.5777777777776</v>
      </c>
      <c r="D139" s="1">
        <v>753.9759360649947</v>
      </c>
    </row>
    <row r="140" spans="1:4" ht="30" x14ac:dyDescent="0.25">
      <c r="A140" s="14" t="s">
        <v>78</v>
      </c>
      <c r="B140" s="1">
        <v>-1</v>
      </c>
      <c r="C140" s="1">
        <v>-1.000206076037478</v>
      </c>
      <c r="D140" s="1">
        <v>-1.001328063689825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105626300</v>
      </c>
      <c r="C163" s="1">
        <v>-576.91999999999996</v>
      </c>
      <c r="D163" s="1">
        <v>-92.07</v>
      </c>
    </row>
    <row r="164" spans="1:4" x14ac:dyDescent="0.25">
      <c r="A164" s="26" t="s">
        <v>71</v>
      </c>
      <c r="B164" s="1">
        <v>-3.104410115552878</v>
      </c>
      <c r="C164" s="1">
        <v>0.12</v>
      </c>
      <c r="D164" s="1">
        <v>0.12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2.7496174819896139E-4</v>
      </c>
      <c r="D185" s="1">
        <v>1.7686287215839631E-3</v>
      </c>
    </row>
    <row r="186" spans="1:4" ht="30" x14ac:dyDescent="0.25">
      <c r="A186" s="14" t="s">
        <v>86</v>
      </c>
      <c r="B186" s="1">
        <v>0</v>
      </c>
      <c r="C186" s="1">
        <v>2.7496174819896139E-4</v>
      </c>
      <c r="D186" s="1">
        <v>1.7686287215839631E-3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949</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4" r:id="rId1" xr:uid="{00000000-0004-0000-3600-000000000000}"/>
  </hyperlinks>
  <pageMargins left="0.75" right="0.75" top="1" bottom="1" header="0.5" footer="0.5"/>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R218"/>
  <sheetViews>
    <sheetView topLeftCell="A184"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6403867</v>
      </c>
      <c r="C2" s="8"/>
      <c r="D2" s="9"/>
    </row>
    <row r="3" spans="1:4" x14ac:dyDescent="0.25">
      <c r="A3" s="26" t="s">
        <v>2</v>
      </c>
      <c r="B3" s="34">
        <v>4004008502196</v>
      </c>
      <c r="C3" s="23"/>
      <c r="D3" s="24"/>
    </row>
    <row r="4" spans="1:4" ht="21.75" customHeight="1" x14ac:dyDescent="0.25">
      <c r="A4" s="26" t="s">
        <v>3</v>
      </c>
      <c r="B4" s="324" t="s">
        <v>227</v>
      </c>
      <c r="C4" s="305"/>
      <c r="D4" s="306"/>
    </row>
    <row r="5" spans="1:4" ht="32.1" customHeight="1" x14ac:dyDescent="0.25">
      <c r="A5" s="26" t="s">
        <v>5</v>
      </c>
      <c r="B5" s="4" t="s">
        <v>944</v>
      </c>
      <c r="C5" s="125" t="s">
        <v>809</v>
      </c>
      <c r="D5" s="24" t="s">
        <v>950</v>
      </c>
    </row>
    <row r="6" spans="1:4" x14ac:dyDescent="0.25">
      <c r="A6" s="26" t="s">
        <v>9</v>
      </c>
      <c r="B6" s="32"/>
      <c r="C6" s="16"/>
      <c r="D6" s="29"/>
    </row>
    <row r="7" spans="1:4" x14ac:dyDescent="0.25">
      <c r="A7" s="26" t="s">
        <v>10</v>
      </c>
      <c r="B7" s="73">
        <v>39714.581944444442</v>
      </c>
      <c r="C7" s="16"/>
      <c r="D7" s="29"/>
    </row>
    <row r="8" spans="1:4" x14ac:dyDescent="0.25">
      <c r="A8" s="26" t="s">
        <v>11</v>
      </c>
      <c r="B8" s="4" t="s">
        <v>951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180000</v>
      </c>
      <c r="C12" s="16"/>
      <c r="D12" s="29"/>
    </row>
    <row r="13" spans="1:4" x14ac:dyDescent="0.25">
      <c r="A13" s="26" t="s">
        <v>20</v>
      </c>
      <c r="B13" s="4" t="s">
        <v>541</v>
      </c>
      <c r="C13" s="23"/>
      <c r="D13" s="24"/>
    </row>
    <row r="14" spans="1:4" x14ac:dyDescent="0.25">
      <c r="A14" s="26" t="s">
        <v>22</v>
      </c>
      <c r="B14" s="4" t="s">
        <v>952</v>
      </c>
      <c r="C14" s="23"/>
      <c r="D14" s="24"/>
    </row>
    <row r="15" spans="1:4" x14ac:dyDescent="0.25">
      <c r="A15" s="26" t="s">
        <v>24</v>
      </c>
      <c r="B15" s="4" t="s">
        <v>228</v>
      </c>
      <c r="C15" s="23"/>
      <c r="D15" s="24"/>
    </row>
    <row r="16" spans="1:4" x14ac:dyDescent="0.25">
      <c r="A16" s="26" t="s">
        <v>26</v>
      </c>
      <c r="B16" s="47">
        <v>180000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953</v>
      </c>
      <c r="C21" s="25" t="s">
        <v>954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5.0787344939018038</v>
      </c>
      <c r="C53" s="1">
        <v>-2.63</v>
      </c>
      <c r="D53" s="1">
        <v>13.921732365281921</v>
      </c>
    </row>
    <row r="54" spans="1:4" x14ac:dyDescent="0.25">
      <c r="A54" s="26" t="s">
        <v>69</v>
      </c>
      <c r="B54" s="1">
        <v>-10.91502136974878</v>
      </c>
      <c r="C54" s="1">
        <v>-26.71059921502728</v>
      </c>
      <c r="D54" s="1">
        <v>-3.4886437710929732</v>
      </c>
    </row>
    <row r="55" spans="1:4" x14ac:dyDescent="0.25">
      <c r="A55" s="26" t="s">
        <v>70</v>
      </c>
      <c r="B55" s="1">
        <v>2.242029042196549</v>
      </c>
      <c r="C55" s="1">
        <v>-1.35</v>
      </c>
      <c r="D55" s="1">
        <v>7.6878112564858334</v>
      </c>
    </row>
    <row r="56" spans="1:4" x14ac:dyDescent="0.25">
      <c r="A56" s="26" t="s">
        <v>71</v>
      </c>
      <c r="B56" s="1">
        <v>4.8179008835730572</v>
      </c>
      <c r="C56" s="1">
        <v>-2.69</v>
      </c>
      <c r="D56" s="1">
        <v>13.46218503050285</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0.71276303510683059</v>
      </c>
      <c r="C59" s="1">
        <v>0.61620778740879678</v>
      </c>
      <c r="D59" s="1">
        <v>0.66662696939357979</v>
      </c>
    </row>
    <row r="60" spans="1:4" ht="30" x14ac:dyDescent="0.25">
      <c r="A60" s="14" t="s">
        <v>75</v>
      </c>
      <c r="B60" s="1">
        <v>5.1244096952998106</v>
      </c>
      <c r="C60" s="1">
        <v>2.7614619474616831</v>
      </c>
      <c r="D60" s="1">
        <v>2.933574066409538</v>
      </c>
    </row>
    <row r="61" spans="1:4" x14ac:dyDescent="0.25">
      <c r="A61" s="13" t="s">
        <v>76</v>
      </c>
      <c r="B61" s="1"/>
      <c r="C61" s="1"/>
      <c r="D61" s="1"/>
    </row>
    <row r="62" spans="1:4" ht="32.1" customHeight="1" x14ac:dyDescent="0.25">
      <c r="A62" s="26" t="s">
        <v>77</v>
      </c>
      <c r="B62" s="1">
        <v>0.53464608418141368</v>
      </c>
      <c r="C62" s="1">
        <v>0.49641878724416011</v>
      </c>
      <c r="D62" s="1">
        <v>0.42893287835023358</v>
      </c>
    </row>
    <row r="63" spans="1:4" ht="32.1" customHeight="1" x14ac:dyDescent="0.25">
      <c r="A63" s="14" t="s">
        <v>78</v>
      </c>
      <c r="B63" s="1">
        <v>1.148902085074192</v>
      </c>
      <c r="C63" s="1">
        <v>0.98577702001136314</v>
      </c>
      <c r="D63" s="1">
        <v>0.75110764057135959</v>
      </c>
    </row>
    <row r="64" spans="1:4" ht="32.1" customHeight="1" x14ac:dyDescent="0.25">
      <c r="A64" s="14" t="s">
        <v>79</v>
      </c>
      <c r="B64" s="1">
        <v>-14.899641811487429</v>
      </c>
      <c r="C64" s="1">
        <v>-4.0709604775653716</v>
      </c>
      <c r="D64" s="1">
        <v>-28.672015994310751</v>
      </c>
    </row>
    <row r="65" spans="1:4" ht="30" x14ac:dyDescent="0.25">
      <c r="A65" s="14" t="s">
        <v>80</v>
      </c>
      <c r="B65" s="1" t="e">
        <v>#DIV/0!</v>
      </c>
      <c r="C65" s="1">
        <v>-259.2518775274408</v>
      </c>
      <c r="D65" s="1">
        <v>-6.844039150665882</v>
      </c>
    </row>
    <row r="66" spans="1:4" x14ac:dyDescent="0.25">
      <c r="A66" s="13" t="s">
        <v>81</v>
      </c>
      <c r="B66" s="1"/>
      <c r="C66" s="1"/>
      <c r="D66" s="1"/>
    </row>
    <row r="67" spans="1:4" ht="32.1" customHeight="1" x14ac:dyDescent="0.25">
      <c r="A67" s="26" t="s">
        <v>82</v>
      </c>
      <c r="B67" s="1">
        <v>1.0660369219097829</v>
      </c>
      <c r="C67" s="1">
        <v>0.99585765346884625</v>
      </c>
      <c r="D67" s="1">
        <v>1.1556114630944381</v>
      </c>
    </row>
    <row r="68" spans="1:4" ht="30" x14ac:dyDescent="0.25">
      <c r="A68" s="14" t="s">
        <v>83</v>
      </c>
      <c r="B68" s="1" t="e">
        <v>#DIV/0!</v>
      </c>
      <c r="C68" s="1">
        <v>0</v>
      </c>
      <c r="D68" s="1">
        <v>0.30552138489240699</v>
      </c>
    </row>
    <row r="69" spans="1:4" ht="32.1" customHeight="1" x14ac:dyDescent="0.25">
      <c r="A69" s="13" t="s">
        <v>84</v>
      </c>
      <c r="B69" s="1"/>
      <c r="C69" s="1"/>
      <c r="D69" s="1"/>
    </row>
    <row r="70" spans="1:4" ht="32.1" customHeight="1" x14ac:dyDescent="0.25">
      <c r="A70" s="14" t="s">
        <v>85</v>
      </c>
      <c r="B70" s="1">
        <v>2.9724734473453189</v>
      </c>
      <c r="C70" s="1">
        <v>2.498071648314625</v>
      </c>
      <c r="D70" s="1">
        <v>3.9024385344689061</v>
      </c>
    </row>
    <row r="71" spans="1:4" s="16" customFormat="1" ht="30" x14ac:dyDescent="0.25">
      <c r="A71" s="14" t="s">
        <v>86</v>
      </c>
      <c r="B71" s="1">
        <v>2.9724734473453189</v>
      </c>
      <c r="C71" s="1">
        <v>2.498071648314625</v>
      </c>
      <c r="D71" s="1">
        <v>3.8958475614655308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9593000</v>
      </c>
      <c r="C78" s="2">
        <v>10080605</v>
      </c>
      <c r="D78" s="2">
        <v>11003961</v>
      </c>
    </row>
    <row r="79" spans="1:4" x14ac:dyDescent="0.25">
      <c r="A79" s="26" t="s">
        <v>92</v>
      </c>
      <c r="B79" s="2">
        <v>-1047078</v>
      </c>
      <c r="C79" s="2">
        <v>-2692590</v>
      </c>
      <c r="D79" s="2">
        <v>-383889</v>
      </c>
    </row>
    <row r="80" spans="1:4" x14ac:dyDescent="0.25">
      <c r="A80" s="26" t="s">
        <v>93</v>
      </c>
      <c r="B80" s="2">
        <v>702638</v>
      </c>
      <c r="C80" s="2">
        <v>-63297</v>
      </c>
      <c r="D80" s="2">
        <v>1733126</v>
      </c>
    </row>
    <row r="81" spans="1:4" x14ac:dyDescent="0.25">
      <c r="A81" s="26" t="s">
        <v>94</v>
      </c>
      <c r="B81" s="2">
        <v>487203</v>
      </c>
      <c r="C81" s="2">
        <v>0</v>
      </c>
      <c r="D81" s="2">
        <v>1531942</v>
      </c>
    </row>
    <row r="82" spans="1:4" x14ac:dyDescent="0.25">
      <c r="A82" s="26" t="s">
        <v>95</v>
      </c>
      <c r="B82" s="25">
        <v>0</v>
      </c>
      <c r="C82" s="25">
        <v>264696</v>
      </c>
      <c r="D82" s="25">
        <v>0</v>
      </c>
    </row>
    <row r="83" spans="1:4" ht="15.95" customHeight="1" x14ac:dyDescent="0.25"/>
    <row r="84" spans="1:4" ht="15.75" x14ac:dyDescent="0.25">
      <c r="A84" s="11" t="s">
        <v>96</v>
      </c>
      <c r="B84" s="12">
        <v>2023</v>
      </c>
      <c r="C84" s="12">
        <v>2024</v>
      </c>
      <c r="D84" s="12">
        <v>2025</v>
      </c>
    </row>
    <row r="85" spans="1:4" x14ac:dyDescent="0.25">
      <c r="A85" s="26" t="s">
        <v>97</v>
      </c>
      <c r="B85" s="2">
        <v>21730450</v>
      </c>
      <c r="C85" s="2">
        <v>19555247</v>
      </c>
      <c r="D85" s="2">
        <v>19926894</v>
      </c>
    </row>
    <row r="86" spans="1:4" x14ac:dyDescent="0.25">
      <c r="A86" s="26" t="s">
        <v>98</v>
      </c>
      <c r="B86" s="2">
        <v>11618100</v>
      </c>
      <c r="C86" s="2">
        <v>9707592</v>
      </c>
      <c r="D86" s="2">
        <v>8547300</v>
      </c>
    </row>
    <row r="87" spans="1:4" x14ac:dyDescent="0.25">
      <c r="A87" s="26" t="s">
        <v>99</v>
      </c>
      <c r="B87" s="2">
        <v>10112350</v>
      </c>
      <c r="C87" s="2">
        <v>9847655</v>
      </c>
      <c r="D87" s="2">
        <v>11379594</v>
      </c>
    </row>
    <row r="88" spans="1:4" x14ac:dyDescent="0.25">
      <c r="A88" s="26" t="s">
        <v>100</v>
      </c>
      <c r="B88" s="2">
        <v>21730450</v>
      </c>
      <c r="C88" s="2">
        <v>19555247</v>
      </c>
      <c r="D88" s="2">
        <v>19926894</v>
      </c>
    </row>
    <row r="89" spans="1:4" x14ac:dyDescent="0.25">
      <c r="A89" s="26" t="s">
        <v>101</v>
      </c>
      <c r="B89" s="2">
        <v>10112350</v>
      </c>
      <c r="C89" s="2">
        <v>9847655</v>
      </c>
      <c r="D89" s="2">
        <v>11379594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11618100</v>
      </c>
      <c r="C95" s="2">
        <v>9707592</v>
      </c>
      <c r="D95" s="2">
        <v>8547300</v>
      </c>
    </row>
    <row r="96" spans="1:4" x14ac:dyDescent="0.25">
      <c r="A96" s="41" t="s">
        <v>105</v>
      </c>
      <c r="B96" s="2">
        <v>-779757</v>
      </c>
      <c r="C96" s="2">
        <v>-2384595</v>
      </c>
      <c r="D96" s="2">
        <v>-298106</v>
      </c>
    </row>
    <row r="97" spans="1:4" x14ac:dyDescent="0.25">
      <c r="A97" s="41" t="s">
        <v>106</v>
      </c>
      <c r="B97" s="33">
        <v>-14.899641811487429</v>
      </c>
      <c r="C97" s="33">
        <v>-4.0709604775653716</v>
      </c>
      <c r="D97" s="33">
        <v>-28.672015994310751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11618100</v>
      </c>
      <c r="C118" s="2">
        <v>9707592</v>
      </c>
      <c r="D118" s="2">
        <v>8547300</v>
      </c>
    </row>
    <row r="119" spans="1:4" x14ac:dyDescent="0.25">
      <c r="A119" s="26" t="s">
        <v>108</v>
      </c>
      <c r="B119" s="2">
        <v>11342716</v>
      </c>
      <c r="C119" s="2">
        <v>12720284</v>
      </c>
      <c r="D119" s="2">
        <v>13159930</v>
      </c>
    </row>
    <row r="136" spans="1:4" x14ac:dyDescent="0.25">
      <c r="A136" s="3" t="s">
        <v>109</v>
      </c>
    </row>
    <row r="138" spans="1:4" x14ac:dyDescent="0.25">
      <c r="A138" s="25"/>
      <c r="B138" s="12">
        <v>2023</v>
      </c>
      <c r="C138" s="12">
        <v>2024</v>
      </c>
      <c r="D138" s="12">
        <v>2025</v>
      </c>
    </row>
    <row r="139" spans="1:4" ht="32.1" customHeight="1" x14ac:dyDescent="0.25">
      <c r="A139" s="26" t="s">
        <v>77</v>
      </c>
      <c r="B139" s="1">
        <v>0.53464608418141368</v>
      </c>
      <c r="C139" s="1">
        <v>0.49641878724416011</v>
      </c>
      <c r="D139" s="1">
        <v>0.42893287835023358</v>
      </c>
    </row>
    <row r="140" spans="1:4" ht="30" x14ac:dyDescent="0.25">
      <c r="A140" s="14" t="s">
        <v>78</v>
      </c>
      <c r="B140" s="1">
        <v>1.148902085074192</v>
      </c>
      <c r="C140" s="1">
        <v>0.98577702001136314</v>
      </c>
      <c r="D140" s="1">
        <v>0.75110764057135959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5.0787344939018038</v>
      </c>
      <c r="C161" s="1">
        <v>-2.63</v>
      </c>
      <c r="D161" s="1">
        <v>13.921732365281921</v>
      </c>
    </row>
    <row r="162" spans="1:4" x14ac:dyDescent="0.25">
      <c r="A162" s="26" t="s">
        <v>69</v>
      </c>
      <c r="B162" s="1">
        <v>-10.91502136974878</v>
      </c>
      <c r="C162" s="1">
        <v>-26.71059921502728</v>
      </c>
      <c r="D162" s="1">
        <v>-3.4886437710929732</v>
      </c>
    </row>
    <row r="163" spans="1:4" x14ac:dyDescent="0.25">
      <c r="A163" s="26" t="s">
        <v>70</v>
      </c>
      <c r="B163" s="1">
        <v>2.242029042196549</v>
      </c>
      <c r="C163" s="1">
        <v>-1.35</v>
      </c>
      <c r="D163" s="1">
        <v>7.6878112564858334</v>
      </c>
    </row>
    <row r="164" spans="1:4" x14ac:dyDescent="0.25">
      <c r="A164" s="26" t="s">
        <v>71</v>
      </c>
      <c r="B164" s="1">
        <v>4.8179008835730572</v>
      </c>
      <c r="C164" s="1">
        <v>-2.69</v>
      </c>
      <c r="D164" s="1">
        <v>13.46218503050285</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2.9724734473453189</v>
      </c>
      <c r="C185" s="1">
        <v>2.498071648314625</v>
      </c>
      <c r="D185" s="1">
        <v>3.9024385344689061</v>
      </c>
    </row>
    <row r="186" spans="1:4" ht="30" x14ac:dyDescent="0.25">
      <c r="A186" s="14" t="s">
        <v>86</v>
      </c>
      <c r="B186" s="1">
        <v>2.9724734473453189</v>
      </c>
      <c r="C186" s="1">
        <v>2.498071648314625</v>
      </c>
      <c r="D186" s="1">
        <v>3.8958475614655308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949</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4" r:id="rId1" xr:uid="{00000000-0004-0000-3700-000000000000}"/>
  </hyperlinks>
  <pageMargins left="0.75" right="0.75" top="1" bottom="1" header="0.5" footer="0.5"/>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R218"/>
  <sheetViews>
    <sheetView topLeftCell="A17"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4001877</v>
      </c>
      <c r="C2" s="8"/>
      <c r="D2" s="9"/>
    </row>
    <row r="3" spans="1:4" x14ac:dyDescent="0.25">
      <c r="A3" s="26" t="s">
        <v>2</v>
      </c>
      <c r="B3" s="34">
        <v>4008955100773</v>
      </c>
      <c r="C3" s="23"/>
      <c r="D3" s="24"/>
    </row>
    <row r="4" spans="1:4" ht="44.1" customHeight="1" x14ac:dyDescent="0.25">
      <c r="A4" s="26" t="s">
        <v>3</v>
      </c>
      <c r="B4" s="324" t="s">
        <v>955</v>
      </c>
      <c r="C4" s="305"/>
      <c r="D4" s="306"/>
    </row>
    <row r="5" spans="1:4" x14ac:dyDescent="0.25">
      <c r="A5" s="26" t="s">
        <v>5</v>
      </c>
      <c r="B5" s="4" t="s">
        <v>956</v>
      </c>
      <c r="C5" s="23" t="s">
        <v>957</v>
      </c>
      <c r="D5" s="24" t="s">
        <v>810</v>
      </c>
    </row>
    <row r="6" spans="1:4" x14ac:dyDescent="0.25">
      <c r="A6" s="26" t="s">
        <v>9</v>
      </c>
      <c r="B6" s="32"/>
      <c r="C6" s="16"/>
      <c r="D6" s="29"/>
    </row>
    <row r="7" spans="1:4" x14ac:dyDescent="0.25">
      <c r="A7" s="26" t="s">
        <v>10</v>
      </c>
      <c r="B7" s="32"/>
      <c r="C7" s="16"/>
      <c r="D7" s="29"/>
    </row>
    <row r="8" spans="1:4" x14ac:dyDescent="0.25">
      <c r="A8" s="26" t="s">
        <v>11</v>
      </c>
      <c r="B8" s="4" t="s">
        <v>958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959</v>
      </c>
      <c r="C14" s="23"/>
      <c r="D14" s="24"/>
    </row>
    <row r="15" spans="1:4" x14ac:dyDescent="0.25">
      <c r="A15" s="26" t="s">
        <v>24</v>
      </c>
      <c r="B15" s="4" t="s">
        <v>230</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960</v>
      </c>
      <c r="C21" s="25" t="s">
        <v>961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79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0.30668374507224822</v>
      </c>
      <c r="C53" s="1">
        <v>0.16701796368063629</v>
      </c>
      <c r="D53" s="1">
        <v>0.37495788237380839</v>
      </c>
    </row>
    <row r="54" spans="1:4" x14ac:dyDescent="0.25">
      <c r="A54" s="26" t="s">
        <v>69</v>
      </c>
      <c r="B54" s="1">
        <v>0.41599274877298242</v>
      </c>
      <c r="C54" s="1">
        <v>0.2302366512177749</v>
      </c>
      <c r="D54" s="1">
        <v>-9.4130040738272669</v>
      </c>
    </row>
    <row r="55" spans="1:4" x14ac:dyDescent="0.25">
      <c r="A55" s="26" t="s">
        <v>70</v>
      </c>
      <c r="B55" s="1">
        <v>6.9437004575147537E-2</v>
      </c>
      <c r="C55" s="1">
        <v>4.1541054729393199E-2</v>
      </c>
      <c r="D55" s="1">
        <v>8.4932801588074841E-2</v>
      </c>
    </row>
    <row r="56" spans="1:4" x14ac:dyDescent="0.25">
      <c r="A56" s="26" t="s">
        <v>71</v>
      </c>
      <c r="B56" s="1">
        <v>0.19441785031543329</v>
      </c>
      <c r="C56" s="1">
        <v>0.11769464375698301</v>
      </c>
      <c r="D56" s="1">
        <v>0.2206391857436901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0.2280635642394955</v>
      </c>
      <c r="C59" s="1">
        <v>0.2504050477165698</v>
      </c>
      <c r="D59" s="1">
        <v>0.25861086300928687</v>
      </c>
    </row>
    <row r="60" spans="1:4" ht="30" x14ac:dyDescent="0.25">
      <c r="A60" s="14" t="s">
        <v>75</v>
      </c>
      <c r="B60" s="1">
        <v>0.50822047374254975</v>
      </c>
      <c r="C60" s="1">
        <v>0.282143455337865</v>
      </c>
      <c r="D60" s="1">
        <v>0.27950724461390308</v>
      </c>
    </row>
    <row r="61" spans="1:4" x14ac:dyDescent="0.25">
      <c r="A61" s="13" t="s">
        <v>76</v>
      </c>
      <c r="B61" s="1"/>
      <c r="C61" s="1"/>
      <c r="D61" s="1"/>
    </row>
    <row r="62" spans="1:4" ht="32.1" customHeight="1" x14ac:dyDescent="0.25">
      <c r="A62" s="26" t="s">
        <v>77</v>
      </c>
      <c r="B62" s="1">
        <v>0.6428465572348967</v>
      </c>
      <c r="C62" s="1">
        <v>0.64704379567886239</v>
      </c>
      <c r="D62" s="1">
        <v>0.61506021107810505</v>
      </c>
    </row>
    <row r="63" spans="1:4" ht="32.1" customHeight="1" x14ac:dyDescent="0.25">
      <c r="A63" s="14" t="s">
        <v>78</v>
      </c>
      <c r="B63" s="1">
        <v>1.7999170111813581</v>
      </c>
      <c r="C63" s="1">
        <v>1.8332126982251571</v>
      </c>
      <c r="D63" s="1">
        <v>1.5978088749949979</v>
      </c>
    </row>
    <row r="64" spans="1:4" ht="32.1" customHeight="1" x14ac:dyDescent="0.25">
      <c r="A64" s="14" t="s">
        <v>79</v>
      </c>
      <c r="B64" s="1">
        <v>78.569976407229305</v>
      </c>
      <c r="C64" s="1">
        <v>95.87344768042486</v>
      </c>
      <c r="D64" s="1">
        <v>-39.559096305341818</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1.0041773047726781</v>
      </c>
      <c r="C67" s="1">
        <v>1.0025735532184541</v>
      </c>
      <c r="D67" s="1">
        <v>0.99773834598660605</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1.4672419813419419</v>
      </c>
      <c r="C70" s="1">
        <v>1.4680583541295791</v>
      </c>
      <c r="D70" s="1">
        <v>1.425028308423723</v>
      </c>
    </row>
    <row r="71" spans="1:4" s="16" customFormat="1" ht="30" x14ac:dyDescent="0.25">
      <c r="A71" s="14" t="s">
        <v>86</v>
      </c>
      <c r="B71" s="1">
        <v>1.459353378605347</v>
      </c>
      <c r="C71" s="1">
        <v>1.4605247529127039</v>
      </c>
      <c r="D71" s="1">
        <v>1.4177978063947241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44395245</v>
      </c>
      <c r="C78" s="2">
        <v>49407859</v>
      </c>
      <c r="D78" s="2">
        <v>49320206</v>
      </c>
    </row>
    <row r="79" spans="1:4" x14ac:dyDescent="0.25">
      <c r="A79" s="26" t="s">
        <v>92</v>
      </c>
      <c r="B79" s="2">
        <v>184681</v>
      </c>
      <c r="C79" s="2">
        <v>113755</v>
      </c>
      <c r="D79" s="2">
        <v>-4642513</v>
      </c>
    </row>
    <row r="80" spans="1:4" x14ac:dyDescent="0.25">
      <c r="A80" s="26" t="s">
        <v>93</v>
      </c>
      <c r="B80" s="2">
        <v>184681</v>
      </c>
      <c r="C80" s="2">
        <v>134759</v>
      </c>
      <c r="D80" s="2">
        <v>253406</v>
      </c>
    </row>
    <row r="81" spans="1:4" x14ac:dyDescent="0.25">
      <c r="A81" s="26" t="s">
        <v>94</v>
      </c>
      <c r="B81" s="2">
        <v>136153</v>
      </c>
      <c r="C81" s="2">
        <v>82520</v>
      </c>
      <c r="D81" s="2">
        <v>184930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196081327</v>
      </c>
      <c r="C85" s="2">
        <v>198646858</v>
      </c>
      <c r="D85" s="2">
        <v>217736842</v>
      </c>
    </row>
    <row r="86" spans="1:4" x14ac:dyDescent="0.25">
      <c r="A86" s="26" t="s">
        <v>98</v>
      </c>
      <c r="B86" s="2">
        <v>126050206</v>
      </c>
      <c r="C86" s="2">
        <v>128533217</v>
      </c>
      <c r="D86" s="2">
        <v>133921268</v>
      </c>
    </row>
    <row r="87" spans="1:4" x14ac:dyDescent="0.25">
      <c r="A87" s="26" t="s">
        <v>99</v>
      </c>
      <c r="B87" s="2">
        <v>70031121</v>
      </c>
      <c r="C87" s="2">
        <v>70113641</v>
      </c>
      <c r="D87" s="2">
        <v>83815574</v>
      </c>
    </row>
    <row r="88" spans="1:4" x14ac:dyDescent="0.25">
      <c r="A88" s="26" t="s">
        <v>100</v>
      </c>
      <c r="B88" s="2">
        <v>196081327</v>
      </c>
      <c r="C88" s="2">
        <v>198646858</v>
      </c>
      <c r="D88" s="2">
        <v>217736842</v>
      </c>
    </row>
    <row r="89" spans="1:4" x14ac:dyDescent="0.25">
      <c r="A89" s="26" t="s">
        <v>101</v>
      </c>
      <c r="B89" s="2">
        <v>70031121</v>
      </c>
      <c r="C89" s="2">
        <v>70113641</v>
      </c>
      <c r="D89" s="2">
        <v>83815574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126050206</v>
      </c>
      <c r="C95" s="2">
        <v>128533217</v>
      </c>
      <c r="D95" s="2">
        <v>133921268</v>
      </c>
    </row>
    <row r="96" spans="1:4" x14ac:dyDescent="0.25">
      <c r="A96" s="41" t="s">
        <v>105</v>
      </c>
      <c r="B96" s="2">
        <v>1604305</v>
      </c>
      <c r="C96" s="2">
        <v>1340655</v>
      </c>
      <c r="D96" s="2">
        <v>-3385347</v>
      </c>
    </row>
    <row r="97" spans="1:4" x14ac:dyDescent="0.25">
      <c r="A97" s="41" t="s">
        <v>106</v>
      </c>
      <c r="B97" s="33">
        <v>78.569976407229305</v>
      </c>
      <c r="C97" s="33">
        <v>95.87344768042486</v>
      </c>
      <c r="D97" s="33">
        <v>-39.559096305341818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126050206</v>
      </c>
      <c r="C118" s="2">
        <v>128533217</v>
      </c>
      <c r="D118" s="2">
        <v>133921268</v>
      </c>
    </row>
    <row r="119" spans="1:4" x14ac:dyDescent="0.25">
      <c r="A119" s="26" t="s">
        <v>108</v>
      </c>
      <c r="B119" s="2">
        <v>44395245</v>
      </c>
      <c r="C119" s="2">
        <v>49420965</v>
      </c>
      <c r="D119" s="2">
        <v>53840674</v>
      </c>
    </row>
    <row r="136" spans="1:4" x14ac:dyDescent="0.25">
      <c r="A136" s="3" t="s">
        <v>109</v>
      </c>
    </row>
    <row r="138" spans="1:4" x14ac:dyDescent="0.25">
      <c r="A138" s="25"/>
      <c r="B138" s="12">
        <v>2023</v>
      </c>
      <c r="C138" s="12">
        <v>2024</v>
      </c>
      <c r="D138" s="12">
        <v>2025</v>
      </c>
    </row>
    <row r="139" spans="1:4" ht="32.1" customHeight="1" x14ac:dyDescent="0.25">
      <c r="A139" s="26" t="s">
        <v>77</v>
      </c>
      <c r="B139" s="1">
        <v>0.6428465572348967</v>
      </c>
      <c r="C139" s="1">
        <v>0.64704379567886239</v>
      </c>
      <c r="D139" s="1">
        <v>0.61506021107810505</v>
      </c>
    </row>
    <row r="140" spans="1:4" ht="30" x14ac:dyDescent="0.25">
      <c r="A140" s="14" t="s">
        <v>78</v>
      </c>
      <c r="B140" s="1">
        <v>1.7999170111813581</v>
      </c>
      <c r="C140" s="1">
        <v>1.8332126982251571</v>
      </c>
      <c r="D140" s="1">
        <v>1.5978088749949979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0.30668374507224822</v>
      </c>
      <c r="C161" s="1">
        <v>0.16701796368063629</v>
      </c>
      <c r="D161" s="1">
        <v>0.37495788237380839</v>
      </c>
    </row>
    <row r="162" spans="1:4" x14ac:dyDescent="0.25">
      <c r="A162" s="26" t="s">
        <v>69</v>
      </c>
      <c r="B162" s="1">
        <v>0.41599274877298242</v>
      </c>
      <c r="C162" s="1">
        <v>0.2302366512177749</v>
      </c>
      <c r="D162" s="1">
        <v>-9.4130040738272669</v>
      </c>
    </row>
    <row r="163" spans="1:4" x14ac:dyDescent="0.25">
      <c r="A163" s="26" t="s">
        <v>70</v>
      </c>
      <c r="B163" s="1">
        <v>6.9437004575147537E-2</v>
      </c>
      <c r="C163" s="1">
        <v>4.1541054729393199E-2</v>
      </c>
      <c r="D163" s="1">
        <v>8.4932801588074841E-2</v>
      </c>
    </row>
    <row r="164" spans="1:4" x14ac:dyDescent="0.25">
      <c r="A164" s="26" t="s">
        <v>71</v>
      </c>
      <c r="B164" s="1">
        <v>0.19441785031543329</v>
      </c>
      <c r="C164" s="1">
        <v>0.11769464375698301</v>
      </c>
      <c r="D164" s="1">
        <v>0.2206391857436901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1.4672419813419419</v>
      </c>
      <c r="C185" s="1">
        <v>1.4680583541295791</v>
      </c>
      <c r="D185" s="1">
        <v>1.425028308423723</v>
      </c>
    </row>
    <row r="186" spans="1:4" ht="30" x14ac:dyDescent="0.25">
      <c r="A186" s="14" t="s">
        <v>86</v>
      </c>
      <c r="B186" s="1">
        <v>1.459353378605347</v>
      </c>
      <c r="C186" s="1">
        <v>1.4605247529127039</v>
      </c>
      <c r="D186" s="1">
        <v>1.4177978063947241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962</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3800-000000000000}"/>
  </hyperlinks>
  <pageMargins left="0.75" right="0.75" top="1" bottom="1" header="0.5" footer="0.5"/>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21" customWidth="1"/>
  </cols>
  <sheetData>
    <row r="1" spans="1:4" ht="23.1" customHeight="1" x14ac:dyDescent="0.3">
      <c r="A1" s="298" t="s">
        <v>0</v>
      </c>
      <c r="B1" s="299"/>
      <c r="C1" s="299"/>
      <c r="D1" s="299"/>
    </row>
    <row r="2" spans="1:4" x14ac:dyDescent="0.25">
      <c r="A2" s="26" t="s">
        <v>1</v>
      </c>
      <c r="B2" s="30">
        <v>5454883</v>
      </c>
      <c r="C2" s="8"/>
      <c r="D2" s="9"/>
    </row>
    <row r="3" spans="1:4" x14ac:dyDescent="0.25">
      <c r="A3" s="26" t="s">
        <v>2</v>
      </c>
      <c r="B3" s="34">
        <v>4020000125208</v>
      </c>
      <c r="C3" s="23"/>
      <c r="D3" s="24"/>
    </row>
    <row r="4" spans="1:4" ht="31.35" customHeight="1" x14ac:dyDescent="0.25">
      <c r="A4" s="26" t="s">
        <v>3</v>
      </c>
      <c r="B4" s="324" t="s">
        <v>231</v>
      </c>
      <c r="C4" s="305"/>
      <c r="D4" s="306"/>
    </row>
    <row r="5" spans="1:4" x14ac:dyDescent="0.25">
      <c r="A5" s="26" t="s">
        <v>5</v>
      </c>
      <c r="B5" s="4" t="s">
        <v>963</v>
      </c>
      <c r="C5" s="23" t="s">
        <v>692</v>
      </c>
      <c r="D5" s="24"/>
    </row>
    <row r="6" spans="1:4" x14ac:dyDescent="0.25">
      <c r="A6" s="26" t="s">
        <v>9</v>
      </c>
      <c r="B6" s="32"/>
      <c r="C6" s="16"/>
      <c r="D6" s="29"/>
    </row>
    <row r="7" spans="1:4" x14ac:dyDescent="0.25">
      <c r="A7" s="26" t="s">
        <v>10</v>
      </c>
      <c r="B7" s="32"/>
      <c r="C7" s="16"/>
      <c r="D7" s="29"/>
    </row>
    <row r="8" spans="1:4" x14ac:dyDescent="0.25">
      <c r="A8" s="26" t="s">
        <v>11</v>
      </c>
      <c r="B8" s="4" t="s">
        <v>964</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150000</v>
      </c>
      <c r="C12" s="16"/>
      <c r="D12" s="29"/>
    </row>
    <row r="13" spans="1:4" x14ac:dyDescent="0.25">
      <c r="A13" s="26" t="s">
        <v>20</v>
      </c>
      <c r="B13" s="4" t="s">
        <v>541</v>
      </c>
      <c r="C13" s="23"/>
      <c r="D13" s="24"/>
    </row>
    <row r="14" spans="1:4" x14ac:dyDescent="0.25">
      <c r="A14" s="26" t="s">
        <v>22</v>
      </c>
      <c r="B14" s="4" t="s">
        <v>965</v>
      </c>
      <c r="C14" s="23"/>
      <c r="D14" s="24"/>
    </row>
    <row r="15" spans="1:4" x14ac:dyDescent="0.25">
      <c r="A15" s="26" t="s">
        <v>24</v>
      </c>
      <c r="B15" s="4" t="s">
        <v>232</v>
      </c>
      <c r="C15" s="23"/>
      <c r="D15" s="24"/>
    </row>
    <row r="16" spans="1:4" x14ac:dyDescent="0.25">
      <c r="A16" s="26" t="s">
        <v>26</v>
      </c>
      <c r="B16" s="47">
        <v>150000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762</v>
      </c>
      <c r="C21" s="25" t="s">
        <v>966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13</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-45.12</v>
      </c>
      <c r="C53" s="1">
        <v>-6.87</v>
      </c>
      <c r="D53" s="1">
        <v>130.37438878282549</v>
      </c>
    </row>
    <row r="54" spans="1:4" x14ac:dyDescent="0.25">
      <c r="A54" s="26" t="s">
        <v>69</v>
      </c>
      <c r="B54" s="1">
        <v>-62.149961135865382</v>
      </c>
      <c r="C54" s="1">
        <v>-22.1999957543213</v>
      </c>
      <c r="D54" s="1">
        <v>16.367044436219121</v>
      </c>
    </row>
    <row r="55" spans="1:4" x14ac:dyDescent="0.25">
      <c r="A55" s="26" t="s">
        <v>70</v>
      </c>
      <c r="B55" s="1">
        <v>-19.54</v>
      </c>
      <c r="C55" s="1">
        <v>-298</v>
      </c>
      <c r="D55" s="1">
        <v>71.802741643290787</v>
      </c>
    </row>
    <row r="56" spans="1:4" x14ac:dyDescent="0.25">
      <c r="A56" s="26" t="s">
        <v>71</v>
      </c>
      <c r="B56" s="1">
        <v>-32.950000000000003</v>
      </c>
      <c r="C56" s="1">
        <v>4.79</v>
      </c>
      <c r="D56" s="1">
        <v>359.54202215514908</v>
      </c>
    </row>
    <row r="57" spans="1:4" x14ac:dyDescent="0.25">
      <c r="A57" s="13" t="s">
        <v>72</v>
      </c>
      <c r="B57" s="1"/>
      <c r="C57" s="1"/>
      <c r="D57" s="1"/>
    </row>
    <row r="58" spans="1:4" x14ac:dyDescent="0.25">
      <c r="A58" s="26" t="s">
        <v>73</v>
      </c>
      <c r="B58" s="1">
        <v>0</v>
      </c>
      <c r="C58" s="1">
        <v>0</v>
      </c>
      <c r="D58" s="1">
        <v>0.4657256185905107</v>
      </c>
    </row>
    <row r="59" spans="1:4" ht="29.45" customHeight="1" x14ac:dyDescent="0.25">
      <c r="A59" s="26" t="s">
        <v>74</v>
      </c>
      <c r="B59" s="1">
        <v>0.52616314066470637</v>
      </c>
      <c r="C59" s="1">
        <v>0.50115506852880476</v>
      </c>
      <c r="D59" s="1">
        <v>1.363563972488411</v>
      </c>
    </row>
    <row r="60" spans="1:4" ht="30" x14ac:dyDescent="0.25">
      <c r="A60" s="14" t="s">
        <v>75</v>
      </c>
      <c r="B60" s="1">
        <v>1.2888968854672811</v>
      </c>
      <c r="C60" s="1">
        <v>0.61423858938249787</v>
      </c>
      <c r="D60" s="1">
        <v>0.77597529424486156</v>
      </c>
    </row>
    <row r="61" spans="1:4" x14ac:dyDescent="0.25">
      <c r="A61" s="13" t="s">
        <v>76</v>
      </c>
      <c r="B61" s="1"/>
      <c r="C61" s="1"/>
      <c r="D61" s="1"/>
    </row>
    <row r="62" spans="1:4" ht="32.1" customHeight="1" x14ac:dyDescent="0.25">
      <c r="A62" s="26" t="s">
        <v>77</v>
      </c>
      <c r="B62" s="1">
        <v>1.3502627114877941</v>
      </c>
      <c r="C62" s="1">
        <v>1.4318996067455769</v>
      </c>
      <c r="D62" s="1">
        <v>0.67404270879099359</v>
      </c>
    </row>
    <row r="63" spans="1:4" ht="32.1" customHeight="1" x14ac:dyDescent="0.25">
      <c r="A63" s="14" t="s">
        <v>78</v>
      </c>
      <c r="B63" s="1">
        <v>-2.2769408671370481</v>
      </c>
      <c r="C63" s="1">
        <v>-2.3017866777633662</v>
      </c>
      <c r="D63" s="1">
        <v>3.3751730503774291</v>
      </c>
    </row>
    <row r="64" spans="1:4" ht="32.1" customHeight="1" x14ac:dyDescent="0.25">
      <c r="A64" s="14" t="s">
        <v>79</v>
      </c>
      <c r="B64" s="1">
        <v>-6.452832201325676</v>
      </c>
      <c r="C64" s="1">
        <v>-34.49094881398252</v>
      </c>
      <c r="D64" s="1">
        <v>5.4053991776717334</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0.72179982472220194</v>
      </c>
      <c r="C67" s="1">
        <v>0.94417478048132908</v>
      </c>
      <c r="D67" s="1">
        <v>2.7648039808814802</v>
      </c>
    </row>
    <row r="68" spans="1:4" ht="30" x14ac:dyDescent="0.25">
      <c r="A68" s="14" t="s">
        <v>83</v>
      </c>
      <c r="B68" s="1">
        <v>4.770017035775128E-2</v>
      </c>
      <c r="C68" s="1">
        <v>0</v>
      </c>
      <c r="D68" s="1">
        <v>22.087378640776699</v>
      </c>
    </row>
    <row r="69" spans="1:4" ht="32.1" customHeight="1" x14ac:dyDescent="0.25">
      <c r="A69" s="13" t="s">
        <v>84</v>
      </c>
      <c r="B69" s="1"/>
      <c r="C69" s="1"/>
      <c r="D69" s="1"/>
    </row>
    <row r="70" spans="1:4" ht="32.1" customHeight="1" x14ac:dyDescent="0.25">
      <c r="A70" s="14" t="s">
        <v>85</v>
      </c>
      <c r="B70" s="1">
        <v>0.55448272009760435</v>
      </c>
      <c r="C70" s="1">
        <v>0.56139636528859205</v>
      </c>
      <c r="D70" s="1">
        <v>1.2909283690959179</v>
      </c>
    </row>
    <row r="71" spans="1:4" s="16" customFormat="1" ht="30" x14ac:dyDescent="0.25">
      <c r="A71" s="14" t="s">
        <v>86</v>
      </c>
      <c r="B71" s="1">
        <v>0.53457934928936202</v>
      </c>
      <c r="C71" s="1">
        <v>0.54503885437171606</v>
      </c>
      <c r="D71" s="1">
        <v>1.265430525137637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10748985</v>
      </c>
      <c r="C78" s="2">
        <v>10787439</v>
      </c>
      <c r="D78" s="2">
        <v>16171333</v>
      </c>
    </row>
    <row r="79" spans="1:4" x14ac:dyDescent="0.25">
      <c r="A79" s="26" t="s">
        <v>92</v>
      </c>
      <c r="B79" s="2">
        <v>-6680490</v>
      </c>
      <c r="C79" s="2">
        <v>-2394811</v>
      </c>
      <c r="D79" s="2">
        <v>2688490</v>
      </c>
    </row>
    <row r="80" spans="1:4" x14ac:dyDescent="0.25">
      <c r="A80" s="26" t="s">
        <v>93</v>
      </c>
      <c r="B80" s="2">
        <v>-4850001</v>
      </c>
      <c r="C80" s="2">
        <v>-740701</v>
      </c>
      <c r="D80" s="2">
        <v>23811951</v>
      </c>
    </row>
    <row r="81" spans="1:4" x14ac:dyDescent="0.25">
      <c r="A81" s="26" t="s">
        <v>94</v>
      </c>
      <c r="B81" s="2">
        <v>0</v>
      </c>
      <c r="C81" s="2">
        <v>0</v>
      </c>
      <c r="D81" s="2">
        <v>21415610</v>
      </c>
    </row>
    <row r="82" spans="1:4" x14ac:dyDescent="0.25">
      <c r="A82" s="26" t="s">
        <v>95</v>
      </c>
      <c r="B82" s="25">
        <v>4850001</v>
      </c>
      <c r="C82" s="25">
        <v>740701</v>
      </c>
      <c r="D82" s="25">
        <v>0</v>
      </c>
    </row>
    <row r="83" spans="1:4" ht="15.95" customHeight="1" x14ac:dyDescent="0.25"/>
    <row r="84" spans="1:4" ht="15.75" x14ac:dyDescent="0.25">
      <c r="A84" s="11" t="s">
        <v>96</v>
      </c>
      <c r="B84" s="12">
        <v>2023</v>
      </c>
      <c r="C84" s="12">
        <v>2024</v>
      </c>
      <c r="D84" s="12">
        <v>2025</v>
      </c>
    </row>
    <row r="85" spans="1:4" x14ac:dyDescent="0.25">
      <c r="A85" s="26" t="s">
        <v>97</v>
      </c>
      <c r="B85" s="2">
        <v>24819813</v>
      </c>
      <c r="C85" s="2">
        <v>24850833</v>
      </c>
      <c r="D85" s="2">
        <v>29825616</v>
      </c>
    </row>
    <row r="86" spans="1:4" x14ac:dyDescent="0.25">
      <c r="A86" s="26" t="s">
        <v>98</v>
      </c>
      <c r="B86" s="2">
        <v>33513268</v>
      </c>
      <c r="C86" s="2">
        <v>35583898</v>
      </c>
      <c r="D86" s="2">
        <v>20103739</v>
      </c>
    </row>
    <row r="87" spans="1:4" x14ac:dyDescent="0.25">
      <c r="A87" s="26" t="s">
        <v>99</v>
      </c>
      <c r="B87" s="2">
        <v>-14718550</v>
      </c>
      <c r="C87" s="2">
        <v>-15459251</v>
      </c>
      <c r="D87" s="2">
        <v>5956358</v>
      </c>
    </row>
    <row r="88" spans="1:4" x14ac:dyDescent="0.25">
      <c r="A88" s="26" t="s">
        <v>100</v>
      </c>
      <c r="B88" s="2">
        <v>24819813</v>
      </c>
      <c r="C88" s="2">
        <v>24850833</v>
      </c>
      <c r="D88" s="2">
        <v>29825616</v>
      </c>
    </row>
    <row r="89" spans="1:4" x14ac:dyDescent="0.25">
      <c r="A89" s="26" t="s">
        <v>101</v>
      </c>
      <c r="B89" s="2">
        <v>-8693455</v>
      </c>
      <c r="C89" s="2">
        <v>-10733065</v>
      </c>
      <c r="D89" s="2">
        <v>9721877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33513268</v>
      </c>
      <c r="C95" s="2">
        <v>35583898</v>
      </c>
      <c r="D95" s="2">
        <v>20103739</v>
      </c>
    </row>
    <row r="96" spans="1:4" x14ac:dyDescent="0.25">
      <c r="A96" s="41" t="s">
        <v>105</v>
      </c>
      <c r="B96" s="2">
        <v>-5193575</v>
      </c>
      <c r="C96" s="2">
        <v>-1031688</v>
      </c>
      <c r="D96" s="2">
        <v>3719196</v>
      </c>
    </row>
    <row r="97" spans="1:4" x14ac:dyDescent="0.25">
      <c r="A97" s="41" t="s">
        <v>106</v>
      </c>
      <c r="B97" s="33">
        <v>-6.452832201325676</v>
      </c>
      <c r="C97" s="33">
        <v>-34.49094881398252</v>
      </c>
      <c r="D97" s="33">
        <v>5.4053991776717334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33513268</v>
      </c>
      <c r="C118" s="2">
        <v>35583898</v>
      </c>
      <c r="D118" s="2">
        <v>20103739</v>
      </c>
    </row>
    <row r="119" spans="1:4" x14ac:dyDescent="0.25">
      <c r="A119" s="26" t="s">
        <v>108</v>
      </c>
      <c r="B119" s="2">
        <v>12580592</v>
      </c>
      <c r="C119" s="2">
        <v>12446348</v>
      </c>
      <c r="D119" s="2">
        <v>37277418</v>
      </c>
    </row>
    <row r="136" spans="1:4" x14ac:dyDescent="0.25">
      <c r="A136" s="3" t="s">
        <v>109</v>
      </c>
    </row>
    <row r="138" spans="1:4" x14ac:dyDescent="0.25">
      <c r="A138" s="25"/>
      <c r="B138" s="12">
        <v>2023</v>
      </c>
      <c r="C138" s="12">
        <v>2024</v>
      </c>
      <c r="D138" s="12">
        <v>2025</v>
      </c>
    </row>
    <row r="139" spans="1:4" ht="32.1" customHeight="1" x14ac:dyDescent="0.25">
      <c r="A139" s="26" t="s">
        <v>77</v>
      </c>
      <c r="B139" s="1">
        <v>1.3502627114877941</v>
      </c>
      <c r="C139" s="1">
        <v>1.4318996067455769</v>
      </c>
      <c r="D139" s="1">
        <v>0.67404270879099359</v>
      </c>
    </row>
    <row r="140" spans="1:4" ht="30" x14ac:dyDescent="0.25">
      <c r="A140" s="14" t="s">
        <v>78</v>
      </c>
      <c r="B140" s="1">
        <v>-2.2769408671370481</v>
      </c>
      <c r="C140" s="1">
        <v>-2.3017866777633662</v>
      </c>
      <c r="D140" s="1">
        <v>3.3751730503774291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-45.12</v>
      </c>
      <c r="C161" s="1">
        <v>-6.87</v>
      </c>
      <c r="D161" s="1">
        <v>130.37438878282549</v>
      </c>
    </row>
    <row r="162" spans="1:4" x14ac:dyDescent="0.25">
      <c r="A162" s="26" t="s">
        <v>69</v>
      </c>
      <c r="B162" s="1">
        <v>-62.149961135865382</v>
      </c>
      <c r="C162" s="1">
        <v>-22.1999957543213</v>
      </c>
      <c r="D162" s="1">
        <v>16.367044436219121</v>
      </c>
    </row>
    <row r="163" spans="1:4" x14ac:dyDescent="0.25">
      <c r="A163" s="26" t="s">
        <v>70</v>
      </c>
      <c r="B163" s="1">
        <v>-19.54</v>
      </c>
      <c r="C163" s="1">
        <v>-298</v>
      </c>
      <c r="D163" s="1">
        <v>71.802741643290787</v>
      </c>
    </row>
    <row r="164" spans="1:4" x14ac:dyDescent="0.25">
      <c r="A164" s="26" t="s">
        <v>71</v>
      </c>
      <c r="B164" s="1">
        <v>-32.950000000000003</v>
      </c>
      <c r="C164" s="1">
        <v>4.79</v>
      </c>
      <c r="D164" s="1">
        <v>359.54202215514908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0.55448272009760435</v>
      </c>
      <c r="C185" s="1">
        <v>0.56139636528859205</v>
      </c>
      <c r="D185" s="1">
        <v>1.2909283690959179</v>
      </c>
    </row>
    <row r="186" spans="1:4" ht="30" x14ac:dyDescent="0.25">
      <c r="A186" s="14" t="s">
        <v>86</v>
      </c>
      <c r="B186" s="1">
        <v>0.53457934928936202</v>
      </c>
      <c r="C186" s="1">
        <v>0.54503885437171606</v>
      </c>
      <c r="D186" s="1">
        <v>1.265430525137637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967</v>
      </c>
      <c r="C210" s="301"/>
      <c r="D210" s="302"/>
    </row>
    <row r="211" spans="1:4" x14ac:dyDescent="0.25">
      <c r="A211" s="253" t="s">
        <v>120</v>
      </c>
      <c r="B211" s="311" t="s">
        <v>690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968</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3900-000000000000}"/>
    <hyperlink ref="B211" r:id="rId2" xr:uid="{00000000-0004-0000-3900-000001000000}"/>
    <hyperlink ref="B217" r:id="rId3" xr:uid="{00000000-0004-0000-3900-000002000000}"/>
  </hyperlinks>
  <pageMargins left="0.75" right="0.75" top="1" bottom="1" header="0.5" footer="0.5"/>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R218"/>
  <sheetViews>
    <sheetView workbookViewId="0">
      <selection activeCell="A36" sqref="A3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4038258</v>
      </c>
      <c r="C2" s="8"/>
      <c r="D2" s="9"/>
    </row>
    <row r="3" spans="1:4" x14ac:dyDescent="0.25">
      <c r="A3" s="26" t="s">
        <v>2</v>
      </c>
      <c r="B3" s="34">
        <v>4009966102871</v>
      </c>
      <c r="C3" s="23"/>
      <c r="D3" s="24"/>
    </row>
    <row r="4" spans="1:4" ht="31.35" customHeight="1" x14ac:dyDescent="0.25">
      <c r="A4" s="26" t="s">
        <v>3</v>
      </c>
      <c r="B4" s="324" t="s">
        <v>233</v>
      </c>
      <c r="C4" s="305"/>
      <c r="D4" s="306"/>
    </row>
    <row r="5" spans="1:4" ht="48" customHeight="1" x14ac:dyDescent="0.25">
      <c r="A5" s="26" t="s">
        <v>5</v>
      </c>
      <c r="B5" s="4" t="s">
        <v>969</v>
      </c>
      <c r="C5" s="57" t="s">
        <v>970</v>
      </c>
      <c r="D5" s="24" t="s">
        <v>971</v>
      </c>
    </row>
    <row r="6" spans="1:4" x14ac:dyDescent="0.25">
      <c r="A6" s="26" t="s">
        <v>9</v>
      </c>
      <c r="B6" s="32"/>
      <c r="C6" s="16"/>
      <c r="D6" s="29"/>
    </row>
    <row r="7" spans="1:4" x14ac:dyDescent="0.25">
      <c r="A7" s="26" t="s">
        <v>10</v>
      </c>
      <c r="B7" s="32"/>
      <c r="C7" s="16"/>
      <c r="D7" s="29"/>
    </row>
    <row r="8" spans="1:4" x14ac:dyDescent="0.25">
      <c r="A8" s="26" t="s">
        <v>11</v>
      </c>
      <c r="B8" s="4" t="s">
        <v>972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c r="C14" s="23"/>
      <c r="D14" s="24"/>
    </row>
    <row r="15" spans="1:4" x14ac:dyDescent="0.25">
      <c r="A15" s="26" t="s">
        <v>24</v>
      </c>
      <c r="B15" s="4"/>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622</v>
      </c>
      <c r="C21" s="25" t="s">
        <v>973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75</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-8.7200000000000006</v>
      </c>
      <c r="C53" s="1">
        <v>-22.76</v>
      </c>
      <c r="D53" s="1">
        <v>-18.91</v>
      </c>
    </row>
    <row r="54" spans="1:4" x14ac:dyDescent="0.25">
      <c r="A54" s="26" t="s">
        <v>69</v>
      </c>
      <c r="B54" s="1">
        <v>-14.957239199628001</v>
      </c>
      <c r="C54" s="1">
        <v>-17.18002168195331</v>
      </c>
      <c r="D54" s="1">
        <v>-10.495492064178521</v>
      </c>
    </row>
    <row r="55" spans="1:4" x14ac:dyDescent="0.25">
      <c r="A55" s="26" t="s">
        <v>70</v>
      </c>
      <c r="B55" s="1">
        <v>-3.71</v>
      </c>
      <c r="C55" s="1">
        <v>-10.59</v>
      </c>
      <c r="D55" s="1">
        <v>-9.7799999999999994</v>
      </c>
    </row>
    <row r="56" spans="1:4" x14ac:dyDescent="0.25">
      <c r="A56" s="26" t="s">
        <v>71</v>
      </c>
      <c r="B56" s="1">
        <v>-5.25</v>
      </c>
      <c r="C56" s="1">
        <v>-17.22</v>
      </c>
      <c r="D56" s="1">
        <v>-17.670000000000002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0.473239676227735</v>
      </c>
      <c r="C59" s="1">
        <v>0.53544690307086551</v>
      </c>
      <c r="D59" s="1">
        <v>0.55655204459561547</v>
      </c>
    </row>
    <row r="60" spans="1:4" ht="30" x14ac:dyDescent="0.25">
      <c r="A60" s="14" t="s">
        <v>75</v>
      </c>
      <c r="B60" s="1">
        <v>2.134848455475078</v>
      </c>
      <c r="C60" s="1">
        <v>1.1427088021433851</v>
      </c>
      <c r="D60" s="1">
        <v>1.099395347213199</v>
      </c>
    </row>
    <row r="61" spans="1:4" x14ac:dyDescent="0.25">
      <c r="A61" s="13" t="s">
        <v>76</v>
      </c>
      <c r="B61" s="1"/>
      <c r="C61" s="1"/>
      <c r="D61" s="1"/>
    </row>
    <row r="62" spans="1:4" ht="32.1" customHeight="1" x14ac:dyDescent="0.25">
      <c r="A62" s="26" t="s">
        <v>77</v>
      </c>
      <c r="B62" s="1">
        <v>0.3044516606135404</v>
      </c>
      <c r="C62" s="1">
        <v>0.35581633248611511</v>
      </c>
      <c r="D62" s="1">
        <v>0.38288904607784391</v>
      </c>
    </row>
    <row r="63" spans="1:4" ht="32.1" customHeight="1" x14ac:dyDescent="0.25">
      <c r="A63" s="14" t="s">
        <v>78</v>
      </c>
      <c r="B63" s="1">
        <v>0.82873273789857882</v>
      </c>
      <c r="C63" s="1">
        <v>1.0703970480687071</v>
      </c>
      <c r="D63" s="1">
        <v>1.1805641059666589</v>
      </c>
    </row>
    <row r="64" spans="1:4" ht="32.1" customHeight="1" x14ac:dyDescent="0.25">
      <c r="A64" s="14" t="s">
        <v>79</v>
      </c>
      <c r="B64" s="1">
        <v>-21.86761919720103</v>
      </c>
      <c r="C64" s="1">
        <v>-10.81151934144137</v>
      </c>
      <c r="D64" s="1">
        <v>-83.324088483082292</v>
      </c>
    </row>
    <row r="65" spans="1:4" ht="30" x14ac:dyDescent="0.25">
      <c r="A65" s="14" t="s">
        <v>80</v>
      </c>
      <c r="B65" s="1">
        <v>-163.33696382950109</v>
      </c>
      <c r="C65" s="1">
        <v>-44.851287213452757</v>
      </c>
      <c r="D65" s="1">
        <v>-73.243621115954227</v>
      </c>
    </row>
    <row r="66" spans="1:4" x14ac:dyDescent="0.25">
      <c r="A66" s="13" t="s">
        <v>81</v>
      </c>
      <c r="B66" s="1"/>
      <c r="C66" s="1"/>
      <c r="D66" s="1"/>
    </row>
    <row r="67" spans="1:4" ht="32.1" customHeight="1" x14ac:dyDescent="0.25">
      <c r="A67" s="26" t="s">
        <v>82</v>
      </c>
      <c r="B67" s="1">
        <v>0.93717562975244595</v>
      </c>
      <c r="C67" s="1">
        <v>0.91723812915138792</v>
      </c>
      <c r="D67" s="1">
        <v>0.97356962481080012</v>
      </c>
    </row>
    <row r="68" spans="1:4" ht="30" x14ac:dyDescent="0.25">
      <c r="A68" s="14" t="s">
        <v>83</v>
      </c>
      <c r="B68" s="1">
        <v>8.6810367283146661</v>
      </c>
      <c r="C68" s="1">
        <v>2.7705159087171451</v>
      </c>
      <c r="D68" s="1">
        <v>7.1702607631719806</v>
      </c>
    </row>
    <row r="69" spans="1:4" ht="32.1" customHeight="1" x14ac:dyDescent="0.25">
      <c r="A69" s="13" t="s">
        <v>84</v>
      </c>
      <c r="B69" s="1"/>
      <c r="C69" s="1"/>
      <c r="D69" s="1"/>
    </row>
    <row r="70" spans="1:4" ht="32.1" customHeight="1" x14ac:dyDescent="0.25">
      <c r="A70" s="14" t="s">
        <v>85</v>
      </c>
      <c r="B70" s="1">
        <v>1.5234508809928891</v>
      </c>
      <c r="C70" s="1">
        <v>1.4069884073569421</v>
      </c>
      <c r="D70" s="1">
        <v>1.426354455328515</v>
      </c>
    </row>
    <row r="71" spans="1:4" s="16" customFormat="1" ht="30" x14ac:dyDescent="0.25">
      <c r="A71" s="14" t="s">
        <v>86</v>
      </c>
      <c r="B71" s="1">
        <v>1.4171460565336349</v>
      </c>
      <c r="C71" s="1">
        <v>1.305861371954965</v>
      </c>
      <c r="D71" s="1">
        <v>1.3287453092281909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48728391</v>
      </c>
      <c r="C78" s="2">
        <v>53685200</v>
      </c>
      <c r="D78" s="2">
        <v>54755327</v>
      </c>
    </row>
    <row r="79" spans="1:4" x14ac:dyDescent="0.25">
      <c r="A79" s="26" t="s">
        <v>92</v>
      </c>
      <c r="B79" s="2">
        <v>-7288422</v>
      </c>
      <c r="C79" s="2">
        <v>-9223129</v>
      </c>
      <c r="D79" s="2">
        <v>-5746841</v>
      </c>
    </row>
    <row r="80" spans="1:4" x14ac:dyDescent="0.25">
      <c r="A80" s="26" t="s">
        <v>93</v>
      </c>
      <c r="B80" s="2">
        <v>-3165371</v>
      </c>
      <c r="C80" s="2">
        <v>-4840371</v>
      </c>
      <c r="D80" s="2">
        <v>-1114964</v>
      </c>
    </row>
    <row r="81" spans="1:4" x14ac:dyDescent="0.25">
      <c r="A81" s="26" t="s">
        <v>94</v>
      </c>
      <c r="B81" s="2">
        <v>0</v>
      </c>
      <c r="C81" s="2">
        <v>0</v>
      </c>
      <c r="D81" s="2">
        <v>0</v>
      </c>
    </row>
    <row r="82" spans="1:4" x14ac:dyDescent="0.25">
      <c r="A82" s="26" t="s">
        <v>95</v>
      </c>
      <c r="B82" s="25">
        <v>3165371</v>
      </c>
      <c r="C82" s="25">
        <v>4840371</v>
      </c>
      <c r="D82" s="25">
        <v>1114964</v>
      </c>
    </row>
    <row r="83" spans="1:4" ht="15.95" customHeight="1" x14ac:dyDescent="0.25"/>
    <row r="84" spans="1:4" ht="15.75" x14ac:dyDescent="0.25">
      <c r="A84" s="11" t="s">
        <v>96</v>
      </c>
      <c r="B84" s="12">
        <v>2023</v>
      </c>
      <c r="C84" s="12">
        <v>2024</v>
      </c>
      <c r="D84" s="12">
        <v>2025</v>
      </c>
    </row>
    <row r="85" spans="1:4" x14ac:dyDescent="0.25">
      <c r="A85" s="26" t="s">
        <v>97</v>
      </c>
      <c r="B85" s="2">
        <v>109298067</v>
      </c>
      <c r="C85" s="2">
        <v>106230000</v>
      </c>
      <c r="D85" s="2">
        <v>105441392</v>
      </c>
    </row>
    <row r="86" spans="1:4" x14ac:dyDescent="0.25">
      <c r="A86" s="26" t="s">
        <v>98</v>
      </c>
      <c r="B86" s="2">
        <v>33275978</v>
      </c>
      <c r="C86" s="2">
        <v>37798369</v>
      </c>
      <c r="D86" s="2">
        <v>40372354</v>
      </c>
    </row>
    <row r="87" spans="1:4" x14ac:dyDescent="0.25">
      <c r="A87" s="26" t="s">
        <v>99</v>
      </c>
      <c r="B87" s="2">
        <v>40152846</v>
      </c>
      <c r="C87" s="2">
        <v>35312475</v>
      </c>
      <c r="D87" s="2">
        <v>34197511</v>
      </c>
    </row>
    <row r="88" spans="1:4" x14ac:dyDescent="0.25">
      <c r="A88" s="26" t="s">
        <v>100</v>
      </c>
      <c r="B88" s="2">
        <v>109298067</v>
      </c>
      <c r="C88" s="2">
        <v>106230000</v>
      </c>
      <c r="D88" s="2">
        <v>105441392</v>
      </c>
    </row>
    <row r="89" spans="1:4" x14ac:dyDescent="0.25">
      <c r="A89" s="26" t="s">
        <v>101</v>
      </c>
      <c r="B89" s="2">
        <v>76022089</v>
      </c>
      <c r="C89" s="2">
        <v>68431631</v>
      </c>
      <c r="D89" s="2">
        <v>65069038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33275978</v>
      </c>
      <c r="C95" s="2">
        <v>37798369</v>
      </c>
      <c r="D95" s="2">
        <v>40372354</v>
      </c>
    </row>
    <row r="96" spans="1:4" x14ac:dyDescent="0.25">
      <c r="A96" s="41" t="s">
        <v>105</v>
      </c>
      <c r="B96" s="2">
        <v>-1521701</v>
      </c>
      <c r="C96" s="2">
        <v>-3496120</v>
      </c>
      <c r="D96" s="2">
        <v>-484522</v>
      </c>
    </row>
    <row r="97" spans="1:4" x14ac:dyDescent="0.25">
      <c r="A97" s="41" t="s">
        <v>106</v>
      </c>
      <c r="B97" s="33">
        <v>-21.86761919720103</v>
      </c>
      <c r="C97" s="33">
        <v>-10.81151934144137</v>
      </c>
      <c r="D97" s="33">
        <v>-83.324088483082292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33275978</v>
      </c>
      <c r="C118" s="2">
        <v>37798369</v>
      </c>
      <c r="D118" s="2">
        <v>40372354</v>
      </c>
    </row>
    <row r="119" spans="1:4" x14ac:dyDescent="0.25">
      <c r="A119" s="26" t="s">
        <v>108</v>
      </c>
      <c r="B119" s="2">
        <v>52497592</v>
      </c>
      <c r="C119" s="2">
        <v>57701918</v>
      </c>
      <c r="D119" s="2">
        <v>58903073</v>
      </c>
    </row>
    <row r="136" spans="1:4" x14ac:dyDescent="0.25">
      <c r="A136" s="3" t="s">
        <v>109</v>
      </c>
    </row>
    <row r="138" spans="1:4" x14ac:dyDescent="0.25">
      <c r="A138" s="25"/>
      <c r="B138" s="12">
        <v>2023</v>
      </c>
      <c r="C138" s="12">
        <v>2024</v>
      </c>
      <c r="D138" s="12">
        <v>2025</v>
      </c>
    </row>
    <row r="139" spans="1:4" ht="32.1" customHeight="1" x14ac:dyDescent="0.25">
      <c r="A139" s="26" t="s">
        <v>77</v>
      </c>
      <c r="B139" s="1">
        <v>0.3044516606135404</v>
      </c>
      <c r="C139" s="1">
        <v>0.35581633248611511</v>
      </c>
      <c r="D139" s="1">
        <v>0.38288904607784391</v>
      </c>
    </row>
    <row r="140" spans="1:4" ht="30" x14ac:dyDescent="0.25">
      <c r="A140" s="14" t="s">
        <v>78</v>
      </c>
      <c r="B140" s="1">
        <v>0.82873273789857882</v>
      </c>
      <c r="C140" s="1">
        <v>1.0703970480687071</v>
      </c>
      <c r="D140" s="1">
        <v>1.1805641059666589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-8.7200000000000006</v>
      </c>
      <c r="C161" s="1">
        <v>-22.76</v>
      </c>
      <c r="D161" s="1">
        <v>-18.91</v>
      </c>
    </row>
    <row r="162" spans="1:4" x14ac:dyDescent="0.25">
      <c r="A162" s="26" t="s">
        <v>69</v>
      </c>
      <c r="B162" s="1">
        <v>-14.957239199628001</v>
      </c>
      <c r="C162" s="1">
        <v>-17.18002168195331</v>
      </c>
      <c r="D162" s="1">
        <v>-10.495492064178521</v>
      </c>
    </row>
    <row r="163" spans="1:4" x14ac:dyDescent="0.25">
      <c r="A163" s="26" t="s">
        <v>70</v>
      </c>
      <c r="B163" s="1">
        <v>-3.71</v>
      </c>
      <c r="C163" s="1">
        <v>-10.59</v>
      </c>
      <c r="D163" s="1">
        <v>-9.7799999999999994</v>
      </c>
    </row>
    <row r="164" spans="1:4" x14ac:dyDescent="0.25">
      <c r="A164" s="26" t="s">
        <v>71</v>
      </c>
      <c r="B164" s="1">
        <v>-5.25</v>
      </c>
      <c r="C164" s="1">
        <v>-17.22</v>
      </c>
      <c r="D164" s="1">
        <v>-17.670000000000002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1.5234508809928891</v>
      </c>
      <c r="C185" s="1">
        <v>1.4069884073569421</v>
      </c>
      <c r="D185" s="1">
        <v>1.426354455328515</v>
      </c>
    </row>
    <row r="186" spans="1:4" ht="30" x14ac:dyDescent="0.25">
      <c r="A186" s="14" t="s">
        <v>86</v>
      </c>
      <c r="B186" s="1">
        <v>1.4171460565336349</v>
      </c>
      <c r="C186" s="1">
        <v>1.305861371954965</v>
      </c>
      <c r="D186" s="1">
        <v>1.3287453092281909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218"/>
  <sheetViews>
    <sheetView topLeftCell="A7" workbookViewId="0">
      <selection activeCell="B96" sqref="B96"/>
    </sheetView>
  </sheetViews>
  <sheetFormatPr defaultColWidth="8.85546875" defaultRowHeight="15" x14ac:dyDescent="0.25"/>
  <cols>
    <col min="1" max="1" width="43.85546875" customWidth="1"/>
    <col min="2" max="2" width="21" customWidth="1"/>
    <col min="4" max="4" width="13.42578125" customWidth="1"/>
    <col min="24" max="24" width="12.7109375" customWidth="1"/>
  </cols>
  <sheetData>
    <row r="1" spans="1:26" ht="18.75" x14ac:dyDescent="0.3">
      <c r="A1" s="317" t="s">
        <v>0</v>
      </c>
      <c r="B1" s="318"/>
      <c r="C1" s="318"/>
      <c r="D1" s="319"/>
    </row>
    <row r="2" spans="1:26" x14ac:dyDescent="0.25">
      <c r="A2" s="26" t="s">
        <v>1</v>
      </c>
      <c r="B2" s="285">
        <v>7490640</v>
      </c>
      <c r="C2" s="23"/>
      <c r="D2" s="24"/>
    </row>
    <row r="3" spans="1:26" x14ac:dyDescent="0.25">
      <c r="A3" s="26" t="s">
        <v>2</v>
      </c>
      <c r="B3" s="284">
        <v>4032021548646</v>
      </c>
      <c r="C3" s="16"/>
      <c r="D3" s="29"/>
    </row>
    <row r="4" spans="1:26" ht="46.5" customHeight="1" x14ac:dyDescent="0.25">
      <c r="A4" s="26" t="s">
        <v>3</v>
      </c>
      <c r="B4" s="320" t="s">
        <v>132</v>
      </c>
      <c r="C4" s="321"/>
      <c r="D4" s="322"/>
    </row>
    <row r="5" spans="1:26" x14ac:dyDescent="0.25">
      <c r="A5" s="26" t="s">
        <v>5</v>
      </c>
      <c r="B5" s="32" t="s">
        <v>6</v>
      </c>
      <c r="C5" s="16" t="s">
        <v>7</v>
      </c>
      <c r="D5" s="29" t="s">
        <v>1886</v>
      </c>
    </row>
    <row r="6" spans="1:26" x14ac:dyDescent="0.25">
      <c r="A6" s="26" t="s">
        <v>9</v>
      </c>
      <c r="B6" s="4"/>
      <c r="C6" s="23"/>
      <c r="D6" s="24"/>
    </row>
    <row r="7" spans="1:26" x14ac:dyDescent="0.25">
      <c r="A7" s="26" t="s">
        <v>10</v>
      </c>
      <c r="B7" s="283">
        <v>44264.352777777778</v>
      </c>
      <c r="C7" s="4"/>
      <c r="D7" s="24"/>
    </row>
    <row r="8" spans="1:26" x14ac:dyDescent="0.25">
      <c r="A8" s="26" t="s">
        <v>11</v>
      </c>
      <c r="B8" s="282" t="s">
        <v>1890</v>
      </c>
      <c r="C8" s="23"/>
      <c r="D8" s="24"/>
    </row>
    <row r="9" spans="1:26" x14ac:dyDescent="0.25">
      <c r="A9" s="26" t="s">
        <v>13</v>
      </c>
      <c r="B9" s="4" t="s">
        <v>14</v>
      </c>
      <c r="C9" s="23"/>
      <c r="D9" s="24"/>
      <c r="H9" s="66"/>
      <c r="I9" s="66"/>
      <c r="N9" s="66"/>
      <c r="P9" s="66"/>
      <c r="Q9" s="66"/>
      <c r="R9" s="66"/>
      <c r="S9" s="66"/>
      <c r="T9" s="66"/>
      <c r="U9" s="66"/>
      <c r="V9" s="66" t="s">
        <v>1889</v>
      </c>
      <c r="Y9" s="66"/>
      <c r="Z9" s="66"/>
    </row>
    <row r="10" spans="1:26" x14ac:dyDescent="0.25">
      <c r="A10" s="26" t="s">
        <v>15</v>
      </c>
      <c r="B10" s="66" t="s">
        <v>515</v>
      </c>
      <c r="C10" s="23"/>
      <c r="D10" s="24"/>
    </row>
    <row r="11" spans="1:26" x14ac:dyDescent="0.25">
      <c r="A11" s="26" t="s">
        <v>17</v>
      </c>
      <c r="B11" s="66" t="s">
        <v>516</v>
      </c>
      <c r="C11" s="23"/>
      <c r="D11" s="24"/>
    </row>
    <row r="12" spans="1:26" x14ac:dyDescent="0.25">
      <c r="A12" s="26" t="s">
        <v>19</v>
      </c>
      <c r="B12" s="54"/>
      <c r="C12" s="16"/>
      <c r="D12" s="29"/>
    </row>
    <row r="13" spans="1:26" x14ac:dyDescent="0.25">
      <c r="A13" s="26" t="s">
        <v>20</v>
      </c>
      <c r="B13" s="66" t="s">
        <v>541</v>
      </c>
      <c r="C13" s="23"/>
      <c r="D13" s="24"/>
    </row>
    <row r="14" spans="1:26" x14ac:dyDescent="0.25">
      <c r="A14" s="26" t="s">
        <v>22</v>
      </c>
      <c r="B14" s="4" t="s">
        <v>23</v>
      </c>
      <c r="C14" s="23"/>
      <c r="D14" s="24"/>
    </row>
    <row r="15" spans="1:26" x14ac:dyDescent="0.25">
      <c r="A15" s="26" t="s">
        <v>24</v>
      </c>
      <c r="B15" s="4" t="s">
        <v>25</v>
      </c>
      <c r="C15" s="23"/>
      <c r="D15" s="24"/>
    </row>
    <row r="16" spans="1:26" ht="45" customHeight="1" x14ac:dyDescent="0.25">
      <c r="A16" s="26" t="s">
        <v>26</v>
      </c>
      <c r="B16" s="54"/>
      <c r="C16" s="16"/>
      <c r="D16" s="29"/>
    </row>
    <row r="17" spans="1:11" x14ac:dyDescent="0.25">
      <c r="A17" s="26" t="s">
        <v>27</v>
      </c>
      <c r="B17" s="66" t="s">
        <v>541</v>
      </c>
      <c r="C17" s="23"/>
      <c r="D17" s="24"/>
    </row>
    <row r="18" spans="1:11" x14ac:dyDescent="0.25">
      <c r="A18" s="26" t="s">
        <v>28</v>
      </c>
      <c r="B18" s="84" t="s">
        <v>1887</v>
      </c>
      <c r="C18" s="84" t="s">
        <v>1888</v>
      </c>
      <c r="D18" s="7"/>
    </row>
    <row r="19" spans="1:11" ht="18.75" x14ac:dyDescent="0.3">
      <c r="A19" s="307" t="s">
        <v>31</v>
      </c>
      <c r="B19" s="308"/>
      <c r="C19" s="308"/>
      <c r="D19" s="308"/>
    </row>
    <row r="20" spans="1:11" x14ac:dyDescent="0.25">
      <c r="A20" s="26" t="s">
        <v>32</v>
      </c>
      <c r="B20" s="25"/>
      <c r="C20" s="25"/>
      <c r="D20" s="25"/>
    </row>
    <row r="21" spans="1:11" x14ac:dyDescent="0.25">
      <c r="A21" s="26" t="s">
        <v>33</v>
      </c>
      <c r="B21" s="66" t="s">
        <v>1377</v>
      </c>
      <c r="C21" s="66" t="s">
        <v>1891</v>
      </c>
      <c r="D21" s="25"/>
      <c r="F21" s="16"/>
      <c r="G21" s="16"/>
      <c r="H21" s="16"/>
      <c r="I21" s="16"/>
      <c r="J21" s="16"/>
      <c r="K21" s="16"/>
    </row>
    <row r="22" spans="1:11" x14ac:dyDescent="0.25">
      <c r="A22" s="26" t="s">
        <v>36</v>
      </c>
      <c r="B22" s="25"/>
      <c r="C22" s="25"/>
      <c r="D22" s="25"/>
      <c r="F22" s="16"/>
      <c r="G22" s="16"/>
      <c r="H22" s="16"/>
      <c r="I22" s="16"/>
      <c r="J22" s="16"/>
      <c r="K22" s="16"/>
    </row>
    <row r="23" spans="1:11" x14ac:dyDescent="0.25">
      <c r="A23" s="99" t="s">
        <v>37</v>
      </c>
      <c r="B23" s="99"/>
      <c r="C23" s="99"/>
      <c r="D23" s="25"/>
      <c r="F23" s="16"/>
      <c r="G23" s="16"/>
      <c r="H23" s="16"/>
      <c r="I23" s="16"/>
      <c r="J23" s="16"/>
      <c r="K23" s="16"/>
    </row>
    <row r="24" spans="1:11" x14ac:dyDescent="0.25">
      <c r="A24" s="99" t="s">
        <v>38</v>
      </c>
      <c r="B24" s="99"/>
      <c r="C24" s="99"/>
      <c r="D24" s="25"/>
    </row>
    <row r="25" spans="1:11" x14ac:dyDescent="0.25">
      <c r="A25" s="25"/>
      <c r="B25" s="99"/>
      <c r="C25" s="99"/>
      <c r="D25" s="25"/>
    </row>
    <row r="26" spans="1:11" x14ac:dyDescent="0.25">
      <c r="A26" s="25"/>
      <c r="B26" s="99"/>
      <c r="C26" s="99"/>
      <c r="D26" s="25"/>
    </row>
    <row r="27" spans="1:11" x14ac:dyDescent="0.25">
      <c r="A27" s="26"/>
      <c r="B27" s="99"/>
      <c r="C27" s="99"/>
      <c r="D27" s="25"/>
    </row>
    <row r="28" spans="1:11" x14ac:dyDescent="0.25">
      <c r="A28" s="25"/>
      <c r="B28" s="25"/>
      <c r="C28" s="25"/>
      <c r="D28" s="25"/>
    </row>
    <row r="29" spans="1:11" x14ac:dyDescent="0.25">
      <c r="A29" s="25"/>
      <c r="B29" s="25"/>
      <c r="C29" s="25"/>
      <c r="D29" s="25"/>
    </row>
    <row r="30" spans="1:11" ht="15" customHeight="1" x14ac:dyDescent="0.25">
      <c r="A30" s="26" t="s">
        <v>47</v>
      </c>
      <c r="B30" s="25"/>
      <c r="C30" s="25"/>
      <c r="D30" s="25"/>
    </row>
    <row r="31" spans="1:11" x14ac:dyDescent="0.25">
      <c r="A31" s="26" t="s">
        <v>1884</v>
      </c>
      <c r="B31" s="25">
        <v>0</v>
      </c>
      <c r="C31" s="25"/>
      <c r="D31" s="25"/>
    </row>
    <row r="32" spans="1:11" x14ac:dyDescent="0.25">
      <c r="A32" s="26" t="s">
        <v>48</v>
      </c>
      <c r="B32" s="1">
        <v>100</v>
      </c>
      <c r="C32" s="25"/>
      <c r="D32" s="25"/>
    </row>
    <row r="33" spans="1:4" x14ac:dyDescent="0.25">
      <c r="A33" s="25"/>
      <c r="B33" s="25"/>
      <c r="C33" s="25"/>
      <c r="D33" s="25"/>
    </row>
    <row r="35" spans="1:4" x14ac:dyDescent="0.25">
      <c r="A35" s="312" t="s">
        <v>49</v>
      </c>
      <c r="B35" s="313"/>
      <c r="C35" s="313"/>
      <c r="D35" s="313"/>
    </row>
    <row r="36" spans="1:4" x14ac:dyDescent="0.25">
      <c r="A36" s="37" t="s">
        <v>50</v>
      </c>
      <c r="B36" s="300"/>
      <c r="C36" s="301"/>
      <c r="D36" s="302"/>
    </row>
    <row r="37" spans="1:4" x14ac:dyDescent="0.25">
      <c r="A37" s="35" t="s">
        <v>52</v>
      </c>
      <c r="B37" s="314"/>
      <c r="C37" s="301"/>
      <c r="D37" s="302"/>
    </row>
    <row r="38" spans="1:4" x14ac:dyDescent="0.25">
      <c r="A38" s="35" t="s">
        <v>53</v>
      </c>
      <c r="B38" s="300"/>
      <c r="C38" s="301"/>
      <c r="D38" s="302"/>
    </row>
    <row r="39" spans="1:4" x14ac:dyDescent="0.25">
      <c r="A39" s="35" t="s">
        <v>54</v>
      </c>
      <c r="B39" s="300"/>
      <c r="C39" s="301"/>
      <c r="D39" s="302"/>
    </row>
    <row r="40" spans="1:4" ht="25.5" x14ac:dyDescent="0.25">
      <c r="A40" s="35" t="s">
        <v>55</v>
      </c>
      <c r="B40" s="300"/>
      <c r="C40" s="301"/>
      <c r="D40" s="302"/>
    </row>
    <row r="41" spans="1:4" x14ac:dyDescent="0.25">
      <c r="A41" s="35" t="s">
        <v>56</v>
      </c>
      <c r="B41" s="64"/>
      <c r="C41" s="93"/>
      <c r="D41" s="94"/>
    </row>
    <row r="42" spans="1:4" x14ac:dyDescent="0.25">
      <c r="A42" s="18"/>
      <c r="B42" s="19"/>
      <c r="C42" s="19"/>
      <c r="D42" s="20"/>
    </row>
    <row r="43" spans="1:4" x14ac:dyDescent="0.25">
      <c r="A43" s="316" t="s">
        <v>57</v>
      </c>
      <c r="B43" s="305"/>
      <c r="C43" s="305"/>
      <c r="D43" s="306"/>
    </row>
    <row r="44" spans="1:4" ht="18" x14ac:dyDescent="0.25">
      <c r="A44" s="37" t="s">
        <v>58</v>
      </c>
      <c r="B44" s="21"/>
      <c r="C44" s="21"/>
      <c r="D44" s="22"/>
    </row>
    <row r="45" spans="1:4" x14ac:dyDescent="0.25">
      <c r="A45" s="38"/>
      <c r="B45" s="17" t="s">
        <v>59</v>
      </c>
      <c r="C45" s="17" t="s">
        <v>60</v>
      </c>
      <c r="D45" s="17" t="s">
        <v>61</v>
      </c>
    </row>
    <row r="46" spans="1:4" x14ac:dyDescent="0.25">
      <c r="A46" s="37" t="s">
        <v>62</v>
      </c>
      <c r="B46" s="17"/>
      <c r="C46" s="17"/>
      <c r="D46" s="17"/>
    </row>
    <row r="47" spans="1:4" x14ac:dyDescent="0.25">
      <c r="A47" s="39" t="s">
        <v>63</v>
      </c>
      <c r="B47" s="17"/>
      <c r="C47" s="17"/>
      <c r="D47" s="17"/>
    </row>
    <row r="48" spans="1:4" x14ac:dyDescent="0.25">
      <c r="A48" s="37" t="s">
        <v>64</v>
      </c>
      <c r="B48" s="17"/>
      <c r="C48" s="17"/>
      <c r="D48" s="17"/>
    </row>
    <row r="49" spans="1:4" ht="18.75" x14ac:dyDescent="0.3">
      <c r="A49" s="315" t="s">
        <v>65</v>
      </c>
      <c r="B49" s="308"/>
      <c r="C49" s="308"/>
      <c r="D49" s="308"/>
    </row>
    <row r="51" spans="1:4" ht="15.75" x14ac:dyDescent="0.25">
      <c r="A51" s="11" t="s">
        <v>66</v>
      </c>
      <c r="B51" s="12">
        <v>2023</v>
      </c>
      <c r="C51" s="12">
        <v>2024</v>
      </c>
      <c r="D51" s="12">
        <v>2025</v>
      </c>
    </row>
    <row r="52" spans="1:4" x14ac:dyDescent="0.25">
      <c r="A52" s="13" t="s">
        <v>67</v>
      </c>
      <c r="B52" s="25"/>
      <c r="C52" s="25"/>
      <c r="D52" s="25"/>
    </row>
    <row r="53" spans="1:4" x14ac:dyDescent="0.25">
      <c r="A53" s="26" t="s">
        <v>68</v>
      </c>
      <c r="B53" s="1"/>
      <c r="C53" s="1"/>
      <c r="D53" s="1"/>
    </row>
    <row r="54" spans="1:4" x14ac:dyDescent="0.25">
      <c r="A54" s="26" t="s">
        <v>69</v>
      </c>
      <c r="B54" s="1"/>
      <c r="C54" s="1"/>
      <c r="D54" s="1"/>
    </row>
    <row r="55" spans="1:4" x14ac:dyDescent="0.25">
      <c r="A55" s="26" t="s">
        <v>70</v>
      </c>
      <c r="B55" s="1"/>
      <c r="C55" s="1"/>
      <c r="D55" s="1"/>
    </row>
    <row r="56" spans="1:4" x14ac:dyDescent="0.25">
      <c r="A56" s="26" t="s">
        <v>71</v>
      </c>
      <c r="B56" s="1"/>
      <c r="C56" s="1"/>
      <c r="D56" s="1"/>
    </row>
    <row r="57" spans="1:4" x14ac:dyDescent="0.25">
      <c r="A57" s="13" t="s">
        <v>72</v>
      </c>
      <c r="B57" s="1"/>
      <c r="C57" s="1"/>
      <c r="D57" s="1"/>
    </row>
    <row r="58" spans="1:4" x14ac:dyDescent="0.25">
      <c r="A58" s="26" t="s">
        <v>73</v>
      </c>
      <c r="B58" s="1"/>
      <c r="C58" s="1"/>
      <c r="D58" s="1"/>
    </row>
    <row r="59" spans="1:4" x14ac:dyDescent="0.25">
      <c r="A59" s="26" t="s">
        <v>74</v>
      </c>
      <c r="B59" s="1"/>
      <c r="C59" s="1"/>
      <c r="D59" s="1"/>
    </row>
    <row r="60" spans="1:4" ht="30" x14ac:dyDescent="0.25">
      <c r="A60" s="14" t="s">
        <v>75</v>
      </c>
      <c r="B60" s="1"/>
      <c r="C60" s="1"/>
      <c r="D60" s="1"/>
    </row>
    <row r="61" spans="1:4" x14ac:dyDescent="0.25">
      <c r="A61" s="13" t="s">
        <v>76</v>
      </c>
      <c r="B61" s="1"/>
      <c r="C61" s="1"/>
      <c r="D61" s="1"/>
    </row>
    <row r="62" spans="1:4" x14ac:dyDescent="0.25">
      <c r="A62" s="26" t="s">
        <v>77</v>
      </c>
      <c r="B62" s="1"/>
      <c r="C62" s="1"/>
      <c r="D62" s="1"/>
    </row>
    <row r="63" spans="1:4" ht="30" x14ac:dyDescent="0.25">
      <c r="A63" s="14" t="s">
        <v>78</v>
      </c>
      <c r="B63" s="1"/>
      <c r="C63" s="1"/>
      <c r="D63" s="1"/>
    </row>
    <row r="64" spans="1:4" ht="30" x14ac:dyDescent="0.25">
      <c r="A64" s="14" t="s">
        <v>79</v>
      </c>
      <c r="B64" s="1"/>
      <c r="C64" s="1"/>
      <c r="D64" s="1"/>
    </row>
    <row r="65" spans="1:4" ht="30" x14ac:dyDescent="0.25">
      <c r="A65" s="14" t="s">
        <v>80</v>
      </c>
      <c r="B65" s="1"/>
      <c r="C65" s="1"/>
      <c r="D65" s="1"/>
    </row>
    <row r="66" spans="1:4" x14ac:dyDescent="0.25">
      <c r="A66" s="13" t="s">
        <v>81</v>
      </c>
      <c r="B66" s="1"/>
      <c r="C66" s="1"/>
      <c r="D66" s="1"/>
    </row>
    <row r="67" spans="1:4" x14ac:dyDescent="0.25">
      <c r="A67" s="26" t="s">
        <v>82</v>
      </c>
      <c r="B67" s="1"/>
      <c r="C67" s="1"/>
      <c r="D67" s="1"/>
    </row>
    <row r="68" spans="1:4" ht="30" x14ac:dyDescent="0.25">
      <c r="A68" s="14" t="s">
        <v>83</v>
      </c>
      <c r="B68" s="1"/>
      <c r="C68" s="1"/>
      <c r="D68" s="1"/>
    </row>
    <row r="69" spans="1:4" x14ac:dyDescent="0.25">
      <c r="A69" s="13" t="s">
        <v>84</v>
      </c>
      <c r="B69" s="1"/>
      <c r="C69" s="1"/>
      <c r="D69" s="1"/>
    </row>
    <row r="70" spans="1:4" ht="30" x14ac:dyDescent="0.25">
      <c r="A70" s="14" t="s">
        <v>85</v>
      </c>
      <c r="B70" s="1"/>
      <c r="C70" s="1"/>
      <c r="D70" s="1"/>
    </row>
    <row r="71" spans="1:4" ht="30" x14ac:dyDescent="0.25">
      <c r="A71" s="14" t="s">
        <v>86</v>
      </c>
      <c r="B71" s="1"/>
      <c r="C71" s="1"/>
      <c r="D71" s="1"/>
    </row>
    <row r="72" spans="1:4" x14ac:dyDescent="0.25">
      <c r="A72" s="10" t="s">
        <v>87</v>
      </c>
      <c r="B72" s="25"/>
      <c r="C72" s="25"/>
      <c r="D72" s="25"/>
    </row>
    <row r="73" spans="1:4" x14ac:dyDescent="0.25">
      <c r="A73" s="43" t="s">
        <v>88</v>
      </c>
      <c r="B73" s="33"/>
      <c r="C73" s="33"/>
      <c r="D73" s="33"/>
    </row>
    <row r="74" spans="1:4" x14ac:dyDescent="0.25">
      <c r="A74" s="43" t="s">
        <v>89</v>
      </c>
      <c r="B74" s="33"/>
      <c r="C74" s="33"/>
      <c r="D74" s="33"/>
    </row>
    <row r="75" spans="1:4" x14ac:dyDescent="0.25">
      <c r="A75" s="44"/>
      <c r="B75" s="8"/>
      <c r="C75" s="8"/>
      <c r="D75" s="8"/>
    </row>
    <row r="76" spans="1:4" ht="18.75" x14ac:dyDescent="0.3">
      <c r="A76" s="307" t="s">
        <v>65</v>
      </c>
      <c r="B76" s="308"/>
      <c r="C76" s="308"/>
      <c r="D76" s="308"/>
    </row>
    <row r="77" spans="1:4" ht="15.75" x14ac:dyDescent="0.25">
      <c r="A77" s="11" t="s">
        <v>90</v>
      </c>
      <c r="B77" s="12">
        <v>2023</v>
      </c>
      <c r="C77" s="12">
        <v>2024</v>
      </c>
      <c r="D77" s="12">
        <v>2025</v>
      </c>
    </row>
    <row r="78" spans="1:4" x14ac:dyDescent="0.25">
      <c r="A78" s="26" t="s">
        <v>91</v>
      </c>
      <c r="B78" s="2"/>
      <c r="C78" s="2"/>
      <c r="D78" s="2"/>
    </row>
    <row r="79" spans="1:4" x14ac:dyDescent="0.25">
      <c r="A79" s="26" t="s">
        <v>92</v>
      </c>
      <c r="B79" s="2"/>
      <c r="C79" s="2"/>
      <c r="D79" s="2"/>
    </row>
    <row r="80" spans="1:4" x14ac:dyDescent="0.25">
      <c r="A80" s="26" t="s">
        <v>93</v>
      </c>
      <c r="B80" s="2"/>
      <c r="C80" s="2"/>
      <c r="D80" s="2"/>
    </row>
    <row r="81" spans="1:4" x14ac:dyDescent="0.25">
      <c r="A81" s="26" t="s">
        <v>94</v>
      </c>
      <c r="B81" s="2"/>
      <c r="C81" s="2"/>
      <c r="D81" s="2"/>
    </row>
    <row r="82" spans="1:4" x14ac:dyDescent="0.25">
      <c r="A82" s="26" t="s">
        <v>95</v>
      </c>
      <c r="B82" s="25"/>
      <c r="C82" s="25"/>
      <c r="D82" s="25"/>
    </row>
    <row r="84" spans="1:4" ht="15.75" x14ac:dyDescent="0.25">
      <c r="A84" s="11" t="s">
        <v>96</v>
      </c>
      <c r="B84" s="12">
        <v>2023</v>
      </c>
      <c r="C84" s="12">
        <v>2024</v>
      </c>
      <c r="D84" s="12">
        <v>2025</v>
      </c>
    </row>
    <row r="85" spans="1:4" x14ac:dyDescent="0.25">
      <c r="A85" s="26" t="s">
        <v>97</v>
      </c>
      <c r="B85" s="2"/>
      <c r="C85" s="2"/>
      <c r="D85" s="2"/>
    </row>
    <row r="86" spans="1:4" x14ac:dyDescent="0.25">
      <c r="A86" s="26" t="s">
        <v>98</v>
      </c>
      <c r="B86" s="2"/>
      <c r="C86" s="2"/>
      <c r="D86" s="2"/>
    </row>
    <row r="87" spans="1:4" x14ac:dyDescent="0.25">
      <c r="A87" s="26" t="s">
        <v>99</v>
      </c>
      <c r="B87" s="2"/>
      <c r="C87" s="2"/>
      <c r="D87" s="2"/>
    </row>
    <row r="88" spans="1:4" x14ac:dyDescent="0.25">
      <c r="A88" s="26" t="s">
        <v>100</v>
      </c>
      <c r="B88" s="2"/>
      <c r="C88" s="2"/>
      <c r="D88" s="2"/>
    </row>
    <row r="89" spans="1:4" x14ac:dyDescent="0.25">
      <c r="A89" s="26" t="s">
        <v>101</v>
      </c>
      <c r="B89" s="2"/>
      <c r="C89" s="2"/>
      <c r="D89" s="2"/>
    </row>
    <row r="91" spans="1:4" ht="18.75" x14ac:dyDescent="0.3">
      <c r="A91" s="298" t="s">
        <v>102</v>
      </c>
      <c r="B91" s="299"/>
      <c r="C91" s="299"/>
      <c r="D91" s="299"/>
    </row>
    <row r="93" spans="1:4" x14ac:dyDescent="0.25">
      <c r="A93" s="3" t="s">
        <v>103</v>
      </c>
    </row>
    <row r="94" spans="1:4" x14ac:dyDescent="0.25">
      <c r="A94" s="33"/>
      <c r="B94" s="42">
        <v>2023</v>
      </c>
      <c r="C94" s="42">
        <v>2024</v>
      </c>
      <c r="D94" s="42">
        <v>2025</v>
      </c>
    </row>
    <row r="95" spans="1:4" x14ac:dyDescent="0.25">
      <c r="A95" s="41" t="s">
        <v>104</v>
      </c>
      <c r="B95" s="2"/>
      <c r="C95" s="2"/>
      <c r="D95" s="2"/>
    </row>
    <row r="96" spans="1:4" x14ac:dyDescent="0.25">
      <c r="A96" s="41" t="s">
        <v>105</v>
      </c>
      <c r="B96" s="2"/>
      <c r="C96" s="2"/>
      <c r="D96" s="2"/>
    </row>
    <row r="97" spans="1:4" x14ac:dyDescent="0.25">
      <c r="A97" s="41" t="s">
        <v>106</v>
      </c>
      <c r="B97" s="33"/>
      <c r="C97" s="33"/>
      <c r="D97" s="33"/>
    </row>
    <row r="112" spans="1:4" x14ac:dyDescent="0.25">
      <c r="A112" s="16"/>
      <c r="B112" s="16"/>
      <c r="C112" s="16"/>
      <c r="D112" s="16"/>
    </row>
    <row r="113" spans="1:4" x14ac:dyDescent="0.25">
      <c r="A113" s="16"/>
      <c r="B113" s="16"/>
      <c r="C113" s="16"/>
      <c r="D113" s="16"/>
    </row>
    <row r="115" spans="1:4" x14ac:dyDescent="0.25">
      <c r="A115" s="3" t="s">
        <v>107</v>
      </c>
    </row>
    <row r="117" spans="1:4" x14ac:dyDescent="0.25">
      <c r="A117" s="25"/>
      <c r="B117" s="12">
        <v>2023</v>
      </c>
      <c r="C117" s="12">
        <v>2024</v>
      </c>
      <c r="D117" s="12">
        <v>2025</v>
      </c>
    </row>
    <row r="118" spans="1:4" x14ac:dyDescent="0.25">
      <c r="A118" s="26" t="s">
        <v>104</v>
      </c>
      <c r="B118" s="2"/>
      <c r="C118" s="2"/>
      <c r="D118" s="2"/>
    </row>
    <row r="119" spans="1:4" x14ac:dyDescent="0.25">
      <c r="A119" s="26" t="s">
        <v>108</v>
      </c>
      <c r="B119" s="2"/>
      <c r="C119" s="2"/>
      <c r="D119" s="2"/>
    </row>
    <row r="136" spans="1:4" x14ac:dyDescent="0.25">
      <c r="A136" s="3" t="s">
        <v>109</v>
      </c>
    </row>
    <row r="138" spans="1:4" x14ac:dyDescent="0.25">
      <c r="A138" s="25"/>
      <c r="B138" s="12">
        <v>2023</v>
      </c>
      <c r="C138" s="12">
        <v>2024</v>
      </c>
      <c r="D138" s="12">
        <v>2025</v>
      </c>
    </row>
    <row r="139" spans="1:4" x14ac:dyDescent="0.25">
      <c r="A139" s="26" t="s">
        <v>77</v>
      </c>
      <c r="B139" s="1"/>
      <c r="C139" s="1"/>
      <c r="D139" s="1"/>
    </row>
    <row r="140" spans="1:4" ht="30" x14ac:dyDescent="0.25">
      <c r="A140" s="14" t="s">
        <v>78</v>
      </c>
      <c r="B140" s="1"/>
      <c r="C140" s="1"/>
      <c r="D140" s="1"/>
    </row>
    <row r="154" spans="1:4" x14ac:dyDescent="0.25">
      <c r="A154" s="16"/>
      <c r="B154" s="16"/>
      <c r="C154" s="16"/>
      <c r="D154" s="16"/>
    </row>
    <row r="155" spans="1:4" x14ac:dyDescent="0.25">
      <c r="A155" s="16"/>
      <c r="B155" s="16"/>
      <c r="C155" s="16"/>
      <c r="D155" s="16"/>
    </row>
    <row r="158" spans="1:4" x14ac:dyDescent="0.25">
      <c r="A158" s="3" t="s">
        <v>110</v>
      </c>
    </row>
    <row r="160" spans="1:4" x14ac:dyDescent="0.25">
      <c r="A160" s="25"/>
      <c r="B160" s="12">
        <v>2023</v>
      </c>
      <c r="C160" s="12">
        <v>2024</v>
      </c>
      <c r="D160" s="12">
        <v>2025</v>
      </c>
    </row>
    <row r="161" spans="1:4" x14ac:dyDescent="0.25">
      <c r="A161" s="26" t="s">
        <v>68</v>
      </c>
      <c r="B161" s="1"/>
      <c r="C161" s="1"/>
      <c r="D161" s="1"/>
    </row>
    <row r="162" spans="1:4" x14ac:dyDescent="0.25">
      <c r="A162" s="26" t="s">
        <v>69</v>
      </c>
      <c r="B162" s="1"/>
      <c r="C162" s="1"/>
      <c r="D162" s="1"/>
    </row>
    <row r="163" spans="1:4" x14ac:dyDescent="0.25">
      <c r="A163" s="26" t="s">
        <v>70</v>
      </c>
      <c r="B163" s="1"/>
      <c r="C163" s="1"/>
      <c r="D163" s="1"/>
    </row>
    <row r="164" spans="1:4" x14ac:dyDescent="0.25">
      <c r="A164" s="26" t="s">
        <v>71</v>
      </c>
      <c r="B164" s="1"/>
      <c r="C164" s="1"/>
      <c r="D164" s="1"/>
    </row>
    <row r="179" spans="1:4" x14ac:dyDescent="0.25">
      <c r="A179" s="16"/>
      <c r="B179" s="16"/>
      <c r="C179" s="16"/>
      <c r="D179" s="16"/>
    </row>
    <row r="180" spans="1:4" x14ac:dyDescent="0.25">
      <c r="A180" s="16"/>
      <c r="B180" s="16"/>
      <c r="C180" s="16"/>
      <c r="D180" s="16"/>
    </row>
    <row r="182" spans="1:4" x14ac:dyDescent="0.25">
      <c r="A182" s="3" t="s">
        <v>111</v>
      </c>
    </row>
    <row r="184" spans="1:4" x14ac:dyDescent="0.25">
      <c r="A184" s="25"/>
      <c r="B184" s="12">
        <v>2023</v>
      </c>
      <c r="C184" s="12">
        <v>2024</v>
      </c>
      <c r="D184" s="12">
        <v>2025</v>
      </c>
    </row>
    <row r="185" spans="1:4" ht="30" x14ac:dyDescent="0.25">
      <c r="A185" s="14" t="s">
        <v>85</v>
      </c>
      <c r="B185" s="1"/>
      <c r="C185" s="1"/>
      <c r="D185" s="1"/>
    </row>
    <row r="186" spans="1:4" ht="30" x14ac:dyDescent="0.25">
      <c r="A186" s="14" t="s">
        <v>86</v>
      </c>
      <c r="B186" s="1"/>
      <c r="C186" s="1"/>
      <c r="D186" s="1"/>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x14ac:dyDescent="0.25">
      <c r="A208" s="25" t="s">
        <v>116</v>
      </c>
      <c r="B208" s="25"/>
      <c r="C208" s="25"/>
      <c r="D208" s="25"/>
    </row>
    <row r="209" spans="1:4" x14ac:dyDescent="0.25">
      <c r="A209" s="309" t="s">
        <v>117</v>
      </c>
      <c r="B209" s="301"/>
      <c r="C209" s="301"/>
      <c r="D209" s="302"/>
    </row>
    <row r="210" spans="1:4" x14ac:dyDescent="0.25">
      <c r="A210" s="253" t="s">
        <v>118</v>
      </c>
      <c r="B210" s="311" t="s">
        <v>119</v>
      </c>
      <c r="C210" s="301"/>
      <c r="D210" s="302"/>
    </row>
    <row r="211" spans="1:4" x14ac:dyDescent="0.25">
      <c r="A211" s="253" t="s">
        <v>120</v>
      </c>
      <c r="B211" s="311" t="s">
        <v>121</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x14ac:dyDescent="0.25">
      <c r="A215" s="253" t="s">
        <v>126</v>
      </c>
      <c r="B215" s="303" t="s">
        <v>123</v>
      </c>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3">
    <mergeCell ref="A1:D1"/>
    <mergeCell ref="B4:D4"/>
    <mergeCell ref="A19:D19"/>
    <mergeCell ref="A209:D209"/>
    <mergeCell ref="A35:D35"/>
    <mergeCell ref="B36:D36"/>
    <mergeCell ref="B37:D37"/>
    <mergeCell ref="B38:D38"/>
    <mergeCell ref="B39:D39"/>
    <mergeCell ref="B40:D40"/>
    <mergeCell ref="A43:D43"/>
    <mergeCell ref="A49:D49"/>
    <mergeCell ref="A76:D76"/>
    <mergeCell ref="A91:D91"/>
    <mergeCell ref="A204:D204"/>
    <mergeCell ref="A216:D216"/>
    <mergeCell ref="B217:D217"/>
    <mergeCell ref="B210:D210"/>
    <mergeCell ref="B211:D211"/>
    <mergeCell ref="B212:D212"/>
    <mergeCell ref="B213:D213"/>
    <mergeCell ref="B214:D214"/>
    <mergeCell ref="B215:D215"/>
  </mergeCells>
  <hyperlinks>
    <hyperlink ref="B210" r:id="rId1" xr:uid="{00000000-0004-0000-0500-000000000000}"/>
    <hyperlink ref="B211" r:id="rId2" xr:uid="{00000000-0004-0000-0500-000001000000}"/>
  </hyperlinks>
  <pageMargins left="0.7" right="0.7" top="0.75" bottom="0.75" header="0.3" footer="0.3"/>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218"/>
  <sheetViews>
    <sheetView workbookViewId="0">
      <selection activeCell="I189" sqref="I18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4093160</v>
      </c>
      <c r="C2" s="8"/>
      <c r="D2" s="9"/>
    </row>
    <row r="3" spans="1:4" x14ac:dyDescent="0.25">
      <c r="A3" s="26" t="s">
        <v>2</v>
      </c>
      <c r="B3" s="34">
        <v>4019989100545</v>
      </c>
      <c r="C3" s="23"/>
      <c r="D3" s="24"/>
    </row>
    <row r="4" spans="1:4" ht="31.35" customHeight="1" x14ac:dyDescent="0.25">
      <c r="A4" s="26" t="s">
        <v>3</v>
      </c>
      <c r="B4" s="324" t="s">
        <v>234</v>
      </c>
      <c r="C4" s="305"/>
      <c r="D4" s="306"/>
    </row>
    <row r="5" spans="1:4" x14ac:dyDescent="0.25">
      <c r="A5" s="26" t="s">
        <v>5</v>
      </c>
      <c r="B5" s="4" t="s">
        <v>974</v>
      </c>
      <c r="C5" s="23" t="s">
        <v>975</v>
      </c>
      <c r="D5" s="24" t="s">
        <v>976</v>
      </c>
    </row>
    <row r="6" spans="1:4" x14ac:dyDescent="0.25">
      <c r="A6" s="26" t="s">
        <v>9</v>
      </c>
      <c r="B6" s="32"/>
      <c r="C6" s="16"/>
      <c r="D6" s="29"/>
    </row>
    <row r="7" spans="1:4" x14ac:dyDescent="0.25">
      <c r="A7" s="26" t="s">
        <v>10</v>
      </c>
      <c r="B7" s="32"/>
      <c r="C7" s="16"/>
      <c r="D7" s="29"/>
    </row>
    <row r="8" spans="1:4" x14ac:dyDescent="0.25">
      <c r="A8" s="26" t="s">
        <v>11</v>
      </c>
      <c r="B8" s="4" t="s">
        <v>958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977</v>
      </c>
      <c r="C14" s="23"/>
      <c r="D14" s="24"/>
    </row>
    <row r="15" spans="1:4" x14ac:dyDescent="0.25">
      <c r="A15" s="26" t="s">
        <v>24</v>
      </c>
      <c r="B15" s="4" t="s">
        <v>235</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978</v>
      </c>
      <c r="C21" s="25" t="s">
        <v>979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-3.8</v>
      </c>
      <c r="C53" s="1">
        <v>-4.99</v>
      </c>
      <c r="D53" s="1">
        <v>-2.08</v>
      </c>
    </row>
    <row r="54" spans="1:4" x14ac:dyDescent="0.25">
      <c r="A54" s="26" t="s">
        <v>69</v>
      </c>
      <c r="B54" s="1">
        <v>-13.2285363064373</v>
      </c>
      <c r="C54" s="1">
        <v>-22.564899026894679</v>
      </c>
      <c r="D54" s="1">
        <v>-18.069007788637361</v>
      </c>
    </row>
    <row r="55" spans="1:4" x14ac:dyDescent="0.25">
      <c r="A55" s="26" t="s">
        <v>70</v>
      </c>
      <c r="B55" s="1">
        <v>-1.33</v>
      </c>
      <c r="C55" s="1">
        <v>-1.82</v>
      </c>
      <c r="D55" s="1">
        <v>-0.74</v>
      </c>
    </row>
    <row r="56" spans="1:4" x14ac:dyDescent="0.25">
      <c r="A56" s="26" t="s">
        <v>71</v>
      </c>
      <c r="B56" s="1">
        <v>-2.59</v>
      </c>
      <c r="C56" s="1">
        <v>-3.77</v>
      </c>
      <c r="D56" s="1">
        <v>-1.49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0.37927413634789231</v>
      </c>
      <c r="C59" s="1">
        <v>0.43515323908235459</v>
      </c>
      <c r="D59" s="1">
        <v>0.39782989190432549</v>
      </c>
    </row>
    <row r="60" spans="1:4" ht="30" x14ac:dyDescent="0.25">
      <c r="A60" s="14" t="s">
        <v>75</v>
      </c>
      <c r="B60" s="1">
        <v>1.288745970727075</v>
      </c>
      <c r="C60" s="1">
        <v>0.71494858328966671</v>
      </c>
      <c r="D60" s="1">
        <v>0.68344632348690748</v>
      </c>
    </row>
    <row r="61" spans="1:4" x14ac:dyDescent="0.25">
      <c r="A61" s="13" t="s">
        <v>76</v>
      </c>
      <c r="B61" s="1"/>
      <c r="C61" s="1"/>
      <c r="D61" s="1"/>
    </row>
    <row r="62" spans="1:4" ht="32.1" customHeight="1" x14ac:dyDescent="0.25">
      <c r="A62" s="26" t="s">
        <v>77</v>
      </c>
      <c r="B62" s="1">
        <v>0.1570109168535207</v>
      </c>
      <c r="C62" s="1">
        <v>0.15458464248721249</v>
      </c>
      <c r="D62" s="1">
        <v>0.14476983640251731</v>
      </c>
    </row>
    <row r="63" spans="1:4" ht="32.1" customHeight="1" x14ac:dyDescent="0.25">
      <c r="A63" s="14" t="s">
        <v>78</v>
      </c>
      <c r="B63" s="1">
        <v>0.30671075509828322</v>
      </c>
      <c r="C63" s="1">
        <v>0.31940020967568572</v>
      </c>
      <c r="D63" s="1">
        <v>0.29137701594816329</v>
      </c>
    </row>
    <row r="64" spans="1:4" ht="32.1" customHeight="1" x14ac:dyDescent="0.25">
      <c r="A64" s="14" t="s">
        <v>79</v>
      </c>
      <c r="B64" s="1">
        <v>-16.119025422569258</v>
      </c>
      <c r="C64" s="1">
        <v>-3.555765287687922</v>
      </c>
      <c r="D64" s="1">
        <v>-3.5821702081760329</v>
      </c>
    </row>
    <row r="65" spans="1:4" ht="30" x14ac:dyDescent="0.25">
      <c r="A65" s="14" t="s">
        <v>80</v>
      </c>
      <c r="B65" s="1">
        <v>-19.450363087589281</v>
      </c>
      <c r="C65" s="1">
        <v>-38.882507042022191</v>
      </c>
      <c r="D65" s="1">
        <v>-36.38914770320941</v>
      </c>
    </row>
    <row r="66" spans="1:4" x14ac:dyDescent="0.25">
      <c r="A66" s="13" t="s">
        <v>81</v>
      </c>
      <c r="B66" s="1"/>
      <c r="C66" s="1"/>
      <c r="D66" s="1"/>
    </row>
    <row r="67" spans="1:4" ht="32.1" customHeight="1" x14ac:dyDescent="0.25">
      <c r="A67" s="26" t="s">
        <v>82</v>
      </c>
      <c r="B67" s="1">
        <v>0.97246544533092782</v>
      </c>
      <c r="C67" s="1">
        <v>0.96136504274454115</v>
      </c>
      <c r="D67" s="1">
        <v>0.97141331952917287</v>
      </c>
    </row>
    <row r="68" spans="1:4" ht="30" x14ac:dyDescent="0.25">
      <c r="A68" s="14" t="s">
        <v>83</v>
      </c>
      <c r="B68" s="1">
        <v>0</v>
      </c>
      <c r="C68" s="1">
        <v>0.56966879911964452</v>
      </c>
      <c r="D68" s="1">
        <v>3.5986426881798179</v>
      </c>
    </row>
    <row r="69" spans="1:4" ht="32.1" customHeight="1" x14ac:dyDescent="0.25">
      <c r="A69" s="13" t="s">
        <v>84</v>
      </c>
      <c r="B69" s="1"/>
      <c r="C69" s="1"/>
      <c r="D69" s="1"/>
    </row>
    <row r="70" spans="1:4" ht="32.1" customHeight="1" x14ac:dyDescent="0.25">
      <c r="A70" s="14" t="s">
        <v>85</v>
      </c>
      <c r="B70" s="1">
        <v>3.7328518838192082</v>
      </c>
      <c r="C70" s="1">
        <v>3.6323844779757972</v>
      </c>
      <c r="D70" s="1">
        <v>3.9097032145649591</v>
      </c>
    </row>
    <row r="71" spans="1:4" s="16" customFormat="1" ht="30" x14ac:dyDescent="0.25">
      <c r="A71" s="14" t="s">
        <v>86</v>
      </c>
      <c r="B71" s="1">
        <v>3.6481161807917739</v>
      </c>
      <c r="C71" s="1">
        <v>3.52992779066409</v>
      </c>
      <c r="D71" s="1">
        <v>3.7759545482375452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19680711</v>
      </c>
      <c r="C78" s="2">
        <v>20982518</v>
      </c>
      <c r="D78" s="2">
        <v>19496350</v>
      </c>
    </row>
    <row r="79" spans="1:4" x14ac:dyDescent="0.25">
      <c r="A79" s="26" t="s">
        <v>92</v>
      </c>
      <c r="B79" s="2">
        <v>-2603470</v>
      </c>
      <c r="C79" s="2">
        <v>-4734684</v>
      </c>
      <c r="D79" s="2">
        <v>-3522797</v>
      </c>
    </row>
    <row r="80" spans="1:4" x14ac:dyDescent="0.25">
      <c r="A80" s="26" t="s">
        <v>93</v>
      </c>
      <c r="B80" s="2">
        <v>-747437</v>
      </c>
      <c r="C80" s="2">
        <v>-1045984</v>
      </c>
      <c r="D80" s="2">
        <v>-406469</v>
      </c>
    </row>
    <row r="81" spans="1:4" x14ac:dyDescent="0.25">
      <c r="A81" s="26" t="s">
        <v>94</v>
      </c>
      <c r="B81" s="2">
        <v>0</v>
      </c>
      <c r="C81" s="2">
        <v>0</v>
      </c>
      <c r="D81" s="2">
        <v>0</v>
      </c>
    </row>
    <row r="82" spans="1:4" x14ac:dyDescent="0.25">
      <c r="A82" s="26" t="s">
        <v>95</v>
      </c>
      <c r="B82" s="25">
        <v>747437</v>
      </c>
      <c r="C82" s="25">
        <v>1045984</v>
      </c>
      <c r="D82" s="25">
        <v>406469</v>
      </c>
    </row>
    <row r="83" spans="1:4" ht="15.95" customHeight="1" x14ac:dyDescent="0.25"/>
    <row r="84" spans="1:4" ht="15.75" x14ac:dyDescent="0.25">
      <c r="A84" s="11" t="s">
        <v>96</v>
      </c>
      <c r="B84" s="12">
        <v>2023</v>
      </c>
      <c r="C84" s="12">
        <v>2024</v>
      </c>
      <c r="D84" s="12">
        <v>2025</v>
      </c>
    </row>
    <row r="85" spans="1:4" x14ac:dyDescent="0.25">
      <c r="A85" s="26" t="s">
        <v>97</v>
      </c>
      <c r="B85" s="2">
        <v>56272533</v>
      </c>
      <c r="C85" s="2">
        <v>57359249</v>
      </c>
      <c r="D85" s="2">
        <v>55056165</v>
      </c>
    </row>
    <row r="86" spans="1:4" x14ac:dyDescent="0.25">
      <c r="A86" s="26" t="s">
        <v>98</v>
      </c>
      <c r="B86" s="2">
        <v>8835402</v>
      </c>
      <c r="C86" s="2">
        <v>8866859</v>
      </c>
      <c r="D86" s="2">
        <v>7970472</v>
      </c>
    </row>
    <row r="87" spans="1:4" x14ac:dyDescent="0.25">
      <c r="A87" s="26" t="s">
        <v>99</v>
      </c>
      <c r="B87" s="2">
        <v>28806952</v>
      </c>
      <c r="C87" s="2">
        <v>27760968</v>
      </c>
      <c r="D87" s="2">
        <v>27354498</v>
      </c>
    </row>
    <row r="88" spans="1:4" x14ac:dyDescent="0.25">
      <c r="A88" s="26" t="s">
        <v>100</v>
      </c>
      <c r="B88" s="2">
        <v>56272533</v>
      </c>
      <c r="C88" s="2">
        <v>57359249</v>
      </c>
      <c r="D88" s="2">
        <v>55056165</v>
      </c>
    </row>
    <row r="89" spans="1:4" x14ac:dyDescent="0.25">
      <c r="A89" s="26" t="s">
        <v>101</v>
      </c>
      <c r="B89" s="2">
        <v>47437131</v>
      </c>
      <c r="C89" s="2">
        <v>48492390</v>
      </c>
      <c r="D89" s="2">
        <v>47085693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8835402</v>
      </c>
      <c r="C95" s="2">
        <v>8866859</v>
      </c>
      <c r="D95" s="2">
        <v>7970472</v>
      </c>
    </row>
    <row r="96" spans="1:4" x14ac:dyDescent="0.25">
      <c r="A96" s="41" t="s">
        <v>105</v>
      </c>
      <c r="B96" s="2">
        <v>-548135</v>
      </c>
      <c r="C96" s="2">
        <v>-2493657</v>
      </c>
      <c r="D96" s="2">
        <v>-2225040</v>
      </c>
    </row>
    <row r="97" spans="1:4" x14ac:dyDescent="0.25">
      <c r="A97" s="41" t="s">
        <v>106</v>
      </c>
      <c r="B97" s="33">
        <v>-16.119025422569258</v>
      </c>
      <c r="C97" s="33">
        <v>-3.555765287687922</v>
      </c>
      <c r="D97" s="33">
        <v>-3.5821702081760329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8835402</v>
      </c>
      <c r="C118" s="2">
        <v>8866859</v>
      </c>
      <c r="D118" s="2">
        <v>7970472</v>
      </c>
    </row>
    <row r="119" spans="1:4" x14ac:dyDescent="0.25">
      <c r="A119" s="26" t="s">
        <v>108</v>
      </c>
      <c r="B119" s="2">
        <v>21670596</v>
      </c>
      <c r="C119" s="2">
        <v>24723619</v>
      </c>
      <c r="D119" s="2">
        <v>22361106</v>
      </c>
    </row>
    <row r="136" spans="1:4" x14ac:dyDescent="0.25">
      <c r="A136" s="3" t="s">
        <v>109</v>
      </c>
    </row>
    <row r="138" spans="1:4" x14ac:dyDescent="0.25">
      <c r="A138" s="25"/>
      <c r="B138" s="12">
        <v>2023</v>
      </c>
      <c r="C138" s="12">
        <v>2024</v>
      </c>
      <c r="D138" s="12">
        <v>2025</v>
      </c>
    </row>
    <row r="139" spans="1:4" ht="32.1" customHeight="1" x14ac:dyDescent="0.25">
      <c r="A139" s="26" t="s">
        <v>77</v>
      </c>
      <c r="B139" s="1">
        <v>0.1570109168535207</v>
      </c>
      <c r="C139" s="1">
        <v>0.15458464248721249</v>
      </c>
      <c r="D139" s="1">
        <v>0.14476983640251731</v>
      </c>
    </row>
    <row r="140" spans="1:4" ht="30" x14ac:dyDescent="0.25">
      <c r="A140" s="14" t="s">
        <v>78</v>
      </c>
      <c r="B140" s="1">
        <v>0.30671075509828322</v>
      </c>
      <c r="C140" s="1">
        <v>0.31940020967568572</v>
      </c>
      <c r="D140" s="1">
        <v>0.29137701594816329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-3.8</v>
      </c>
      <c r="C161" s="1">
        <v>-4.99</v>
      </c>
      <c r="D161" s="1">
        <v>-2.08</v>
      </c>
    </row>
    <row r="162" spans="1:4" x14ac:dyDescent="0.25">
      <c r="A162" s="26" t="s">
        <v>69</v>
      </c>
      <c r="B162" s="1">
        <v>-13.2285363064373</v>
      </c>
      <c r="C162" s="1">
        <v>-22.564899026894679</v>
      </c>
      <c r="D162" s="1">
        <v>-18.069007788637361</v>
      </c>
    </row>
    <row r="163" spans="1:4" x14ac:dyDescent="0.25">
      <c r="A163" s="26" t="s">
        <v>70</v>
      </c>
      <c r="B163" s="1">
        <v>-1.33</v>
      </c>
      <c r="C163" s="1">
        <v>-1.82</v>
      </c>
      <c r="D163" s="1">
        <v>-0.74</v>
      </c>
    </row>
    <row r="164" spans="1:4" x14ac:dyDescent="0.25">
      <c r="A164" s="26" t="s">
        <v>71</v>
      </c>
      <c r="B164" s="1">
        <v>-2.59</v>
      </c>
      <c r="C164" s="1">
        <v>-3.77</v>
      </c>
      <c r="D164" s="1">
        <v>-1.49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3.7328518838192082</v>
      </c>
      <c r="C185" s="1">
        <v>3.6323844779757972</v>
      </c>
      <c r="D185" s="1">
        <v>3.9097032145649591</v>
      </c>
    </row>
    <row r="186" spans="1:4" ht="30" x14ac:dyDescent="0.25">
      <c r="A186" s="14" t="s">
        <v>86</v>
      </c>
      <c r="B186" s="1">
        <v>3.6481161807917739</v>
      </c>
      <c r="C186" s="1">
        <v>3.52992779066409</v>
      </c>
      <c r="D186" s="1">
        <v>3.7759545482375452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980</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3B00-000000000000}"/>
  </hyperlinks>
  <pageMargins left="0.75" right="0.75" top="1" bottom="1" header="0.5" footer="0.5"/>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218"/>
  <sheetViews>
    <sheetView workbookViewId="0">
      <selection activeCell="N209" sqref="N20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4009428</v>
      </c>
      <c r="C2" s="8"/>
      <c r="D2" s="9"/>
    </row>
    <row r="3" spans="1:4" x14ac:dyDescent="0.25">
      <c r="A3" s="26" t="s">
        <v>2</v>
      </c>
      <c r="B3" s="34" t="s">
        <v>981</v>
      </c>
      <c r="C3" s="23"/>
      <c r="D3" s="24"/>
    </row>
    <row r="4" spans="1:4" ht="31.35" customHeight="1" x14ac:dyDescent="0.25">
      <c r="A4" s="26" t="s">
        <v>3</v>
      </c>
      <c r="B4" s="324" t="s">
        <v>236</v>
      </c>
      <c r="C4" s="305"/>
      <c r="D4" s="306"/>
    </row>
    <row r="5" spans="1:4" x14ac:dyDescent="0.25">
      <c r="A5" s="26" t="s">
        <v>5</v>
      </c>
      <c r="B5" s="4" t="s">
        <v>982</v>
      </c>
      <c r="C5" s="23" t="s">
        <v>539</v>
      </c>
      <c r="D5" s="24" t="s">
        <v>527</v>
      </c>
    </row>
    <row r="6" spans="1:4" x14ac:dyDescent="0.25">
      <c r="A6" s="26" t="s">
        <v>9</v>
      </c>
      <c r="B6" s="32"/>
      <c r="C6" s="16"/>
      <c r="D6" s="29"/>
    </row>
    <row r="7" spans="1:4" x14ac:dyDescent="0.25">
      <c r="A7" s="26" t="s">
        <v>10</v>
      </c>
      <c r="B7" s="32"/>
      <c r="C7" s="16"/>
      <c r="D7" s="29"/>
    </row>
    <row r="8" spans="1:4" x14ac:dyDescent="0.25">
      <c r="A8" s="26" t="s">
        <v>11</v>
      </c>
      <c r="B8" s="4"/>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1889123</v>
      </c>
      <c r="C12" s="16"/>
      <c r="D12" s="29"/>
    </row>
    <row r="13" spans="1:4" x14ac:dyDescent="0.25">
      <c r="A13" s="26" t="s">
        <v>20</v>
      </c>
      <c r="B13" s="4" t="s">
        <v>541</v>
      </c>
      <c r="C13" s="23"/>
      <c r="D13" s="24"/>
    </row>
    <row r="14" spans="1:4" x14ac:dyDescent="0.25">
      <c r="A14" s="26" t="s">
        <v>22</v>
      </c>
      <c r="B14" s="4">
        <v>6011012</v>
      </c>
      <c r="C14" s="23"/>
      <c r="D14" s="24"/>
    </row>
    <row r="15" spans="1:4" x14ac:dyDescent="0.25">
      <c r="A15" s="26" t="s">
        <v>24</v>
      </c>
      <c r="B15" s="4" t="s">
        <v>237</v>
      </c>
      <c r="C15" s="23"/>
      <c r="D15" s="24"/>
    </row>
    <row r="16" spans="1:4" x14ac:dyDescent="0.25">
      <c r="A16" s="26" t="s">
        <v>26</v>
      </c>
      <c r="B16" s="47">
        <v>1889123</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983</v>
      </c>
      <c r="C21" s="25" t="s">
        <v>984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7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45" t="s">
        <v>49</v>
      </c>
      <c r="B35" s="367"/>
      <c r="C35" s="367"/>
      <c r="D35" s="367"/>
      <c r="E35" s="16"/>
      <c r="F35" s="16"/>
      <c r="G35" s="16"/>
      <c r="H35" s="16"/>
      <c r="I35" s="16"/>
      <c r="J35" s="16"/>
      <c r="K35" s="16"/>
      <c r="L35" s="16"/>
      <c r="M35" s="16"/>
      <c r="N35" s="16"/>
      <c r="O35" s="16"/>
      <c r="P35" s="16"/>
      <c r="Q35" s="16"/>
      <c r="R35" s="16"/>
    </row>
    <row r="36" spans="1:18" ht="25.35" customHeight="1" x14ac:dyDescent="0.25">
      <c r="A36" s="209"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ht="25.5" customHeight="1"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46"/>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7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209" t="s">
        <v>58</v>
      </c>
      <c r="B44" s="21"/>
      <c r="C44" s="21"/>
      <c r="D44" s="22"/>
      <c r="E44" s="16"/>
      <c r="F44" s="16"/>
      <c r="G44" s="16"/>
      <c r="H44" s="16"/>
      <c r="I44" s="16"/>
      <c r="J44" s="16"/>
      <c r="K44" s="16"/>
      <c r="L44" s="16"/>
      <c r="M44" s="16"/>
      <c r="N44" s="16"/>
      <c r="O44" s="16"/>
      <c r="P44" s="16"/>
      <c r="Q44" s="16"/>
      <c r="R44" s="16"/>
    </row>
    <row r="45" spans="1:18" ht="15.75" customHeight="1" x14ac:dyDescent="0.25">
      <c r="A45" s="210"/>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209" t="s">
        <v>62</v>
      </c>
      <c r="B46" s="17"/>
      <c r="C46" s="17"/>
      <c r="D46" s="17"/>
      <c r="E46" s="16"/>
      <c r="F46" s="16"/>
      <c r="G46" s="16"/>
      <c r="H46" s="16"/>
      <c r="I46" s="16"/>
      <c r="J46" s="16"/>
      <c r="K46" s="16"/>
      <c r="L46" s="16"/>
      <c r="M46" s="16"/>
      <c r="N46" s="16"/>
      <c r="O46" s="16"/>
      <c r="P46" s="16"/>
      <c r="Q46" s="16"/>
      <c r="R46" s="16"/>
    </row>
    <row r="47" spans="1:18" ht="15.95" customHeight="1" x14ac:dyDescent="0.25">
      <c r="A47" s="211" t="s">
        <v>63</v>
      </c>
      <c r="B47" s="17"/>
      <c r="C47" s="17"/>
      <c r="D47" s="17"/>
      <c r="E47" s="16"/>
      <c r="F47" s="16"/>
      <c r="G47" s="16"/>
      <c r="H47" s="16"/>
      <c r="I47" s="16"/>
      <c r="J47" s="16"/>
      <c r="K47" s="16"/>
      <c r="L47" s="16"/>
      <c r="M47" s="16"/>
      <c r="N47" s="16"/>
      <c r="O47" s="16"/>
      <c r="P47" s="16"/>
      <c r="Q47" s="16"/>
      <c r="R47" s="16"/>
    </row>
    <row r="48" spans="1:18" ht="18.95" customHeight="1" x14ac:dyDescent="0.25">
      <c r="A48" s="346"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c r="A50" s="16"/>
      <c r="B50" s="16"/>
      <c r="C50" s="16"/>
      <c r="D50" s="16"/>
    </row>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-13.86</v>
      </c>
      <c r="C53" s="1">
        <v>-4.75</v>
      </c>
      <c r="D53" s="1">
        <v>-7.16</v>
      </c>
    </row>
    <row r="54" spans="1:4" x14ac:dyDescent="0.25">
      <c r="A54" s="26" t="s">
        <v>69</v>
      </c>
      <c r="B54" s="1">
        <v>-14.68767599396964</v>
      </c>
      <c r="C54" s="1">
        <v>-25.049713356934991</v>
      </c>
      <c r="D54" s="1">
        <v>-11.87049971554776</v>
      </c>
    </row>
    <row r="55" spans="1:4" x14ac:dyDescent="0.25">
      <c r="A55" s="26" t="s">
        <v>70</v>
      </c>
      <c r="B55" s="1">
        <v>-9.52</v>
      </c>
      <c r="C55" s="1">
        <v>-3.36</v>
      </c>
      <c r="D55" s="1">
        <v>-5.88</v>
      </c>
    </row>
    <row r="56" spans="1:4" x14ac:dyDescent="0.25">
      <c r="A56" s="26" t="s">
        <v>71</v>
      </c>
      <c r="B56" s="1">
        <v>-31.36</v>
      </c>
      <c r="C56" s="1">
        <v>-12.22</v>
      </c>
      <c r="D56" s="1">
        <v>-27.44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0.83548442432287595</v>
      </c>
      <c r="C59" s="1">
        <v>0.85320940789361588</v>
      </c>
      <c r="D59" s="1">
        <v>0.86508130821909801</v>
      </c>
    </row>
    <row r="60" spans="1:4" ht="30" x14ac:dyDescent="0.25">
      <c r="A60" s="14" t="s">
        <v>75</v>
      </c>
      <c r="B60" s="1">
        <v>3.2083002538071068</v>
      </c>
      <c r="C60" s="1">
        <v>1.6322033197181509</v>
      </c>
      <c r="D60" s="1">
        <v>1.8059159328460179</v>
      </c>
    </row>
    <row r="61" spans="1:4" x14ac:dyDescent="0.25">
      <c r="A61" s="13" t="s">
        <v>76</v>
      </c>
      <c r="B61" s="1"/>
      <c r="C61" s="1"/>
      <c r="D61" s="1"/>
    </row>
    <row r="62" spans="1:4" ht="32.1" customHeight="1" x14ac:dyDescent="0.25">
      <c r="A62" s="26" t="s">
        <v>77</v>
      </c>
      <c r="B62" s="1">
        <v>0.40470196054393082</v>
      </c>
      <c r="C62" s="1">
        <v>0.47064619679010522</v>
      </c>
      <c r="D62" s="1">
        <v>0.56881372673126762</v>
      </c>
    </row>
    <row r="63" spans="1:4" ht="32.1" customHeight="1" x14ac:dyDescent="0.25">
      <c r="A63" s="14" t="s">
        <v>78</v>
      </c>
      <c r="B63" s="1">
        <v>1.333583411201132</v>
      </c>
      <c r="C63" s="1">
        <v>1.7133017705363229</v>
      </c>
      <c r="D63" s="1">
        <v>2.6559644376862739</v>
      </c>
    </row>
    <row r="64" spans="1:4" ht="32.1" customHeight="1" x14ac:dyDescent="0.25">
      <c r="A64" s="14" t="s">
        <v>79</v>
      </c>
      <c r="B64" s="1">
        <v>-5.185084855931251</v>
      </c>
      <c r="C64" s="1">
        <v>-4.0606363196651536</v>
      </c>
      <c r="D64" s="1">
        <v>-16.239194114254271</v>
      </c>
    </row>
    <row r="65" spans="1:4" ht="30" x14ac:dyDescent="0.25">
      <c r="A65" s="14" t="s">
        <v>80</v>
      </c>
      <c r="B65" s="1">
        <v>-6.2215183298706522</v>
      </c>
      <c r="C65" s="1">
        <v>-11.98730385350658</v>
      </c>
      <c r="D65" s="1">
        <v>-12.56504257666629</v>
      </c>
    </row>
    <row r="66" spans="1:4" x14ac:dyDescent="0.25">
      <c r="A66" s="13" t="s">
        <v>81</v>
      </c>
      <c r="B66" s="1"/>
      <c r="C66" s="1"/>
      <c r="D66" s="1"/>
    </row>
    <row r="67" spans="1:4" ht="32.1" customHeight="1" x14ac:dyDescent="0.25">
      <c r="A67" s="26" t="s">
        <v>82</v>
      </c>
      <c r="B67" s="1">
        <v>0.89171601512651111</v>
      </c>
      <c r="C67" s="1">
        <v>0.97339466564871535</v>
      </c>
      <c r="D67" s="1">
        <v>0.93940604480143175</v>
      </c>
    </row>
    <row r="68" spans="1:4" ht="30" x14ac:dyDescent="0.25">
      <c r="A68" s="14" t="s">
        <v>83</v>
      </c>
      <c r="B68" s="1">
        <v>0.38934890422893909</v>
      </c>
      <c r="C68" s="1">
        <v>0.31788766321014039</v>
      </c>
      <c r="D68" s="1">
        <v>0.59316651578590018</v>
      </c>
    </row>
    <row r="69" spans="1:4" ht="32.1" customHeight="1" x14ac:dyDescent="0.25">
      <c r="A69" s="13" t="s">
        <v>84</v>
      </c>
      <c r="B69" s="1"/>
      <c r="C69" s="1"/>
      <c r="D69" s="1"/>
    </row>
    <row r="70" spans="1:4" ht="32.1" customHeight="1" x14ac:dyDescent="0.25">
      <c r="A70" s="14" t="s">
        <v>85</v>
      </c>
      <c r="B70" s="1">
        <v>1.5857299363510411</v>
      </c>
      <c r="C70" s="1">
        <v>1.4340093567529819</v>
      </c>
      <c r="D70" s="1">
        <v>1.2687725061644519</v>
      </c>
    </row>
    <row r="71" spans="1:4" s="16" customFormat="1" ht="30" x14ac:dyDescent="0.25">
      <c r="A71" s="14" t="s">
        <v>86</v>
      </c>
      <c r="B71" s="1">
        <v>1.332529889240947</v>
      </c>
      <c r="C71" s="1">
        <v>1.1834967131663221</v>
      </c>
      <c r="D71" s="1">
        <v>1.059435984591353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25281406</v>
      </c>
      <c r="C78" s="2">
        <v>25607806</v>
      </c>
      <c r="D78" s="2">
        <v>29932969</v>
      </c>
    </row>
    <row r="79" spans="1:4" x14ac:dyDescent="0.25">
      <c r="A79" s="26" t="s">
        <v>92</v>
      </c>
      <c r="B79" s="2">
        <v>-3713251</v>
      </c>
      <c r="C79" s="2">
        <v>-6414682</v>
      </c>
      <c r="D79" s="2">
        <v>-3553193</v>
      </c>
    </row>
    <row r="80" spans="1:4" x14ac:dyDescent="0.25">
      <c r="A80" s="26" t="s">
        <v>93</v>
      </c>
      <c r="B80" s="2">
        <v>-3504118</v>
      </c>
      <c r="C80" s="2">
        <v>-1216983</v>
      </c>
      <c r="D80" s="2">
        <v>-2144105</v>
      </c>
    </row>
    <row r="81" spans="1:4" x14ac:dyDescent="0.25">
      <c r="A81" s="26" t="s">
        <v>94</v>
      </c>
      <c r="B81" s="2">
        <v>0</v>
      </c>
      <c r="C81" s="2">
        <v>0</v>
      </c>
      <c r="D81" s="2">
        <v>0</v>
      </c>
    </row>
    <row r="82" spans="1:4" x14ac:dyDescent="0.25">
      <c r="A82" s="26" t="s">
        <v>95</v>
      </c>
      <c r="B82" s="25">
        <v>3504118</v>
      </c>
      <c r="C82" s="25">
        <v>1216983</v>
      </c>
      <c r="D82" s="25">
        <v>2144105</v>
      </c>
    </row>
    <row r="83" spans="1:4" ht="15.95" customHeight="1" x14ac:dyDescent="0.25">
      <c r="A83" s="16"/>
      <c r="B83" s="16"/>
      <c r="C83" s="16"/>
      <c r="D83" s="16"/>
    </row>
    <row r="84" spans="1:4" ht="15.75" x14ac:dyDescent="0.25">
      <c r="A84" s="11" t="s">
        <v>96</v>
      </c>
      <c r="B84" s="12">
        <v>2023</v>
      </c>
      <c r="C84" s="12">
        <v>2024</v>
      </c>
      <c r="D84" s="12">
        <v>2025</v>
      </c>
    </row>
    <row r="85" spans="1:4" x14ac:dyDescent="0.25">
      <c r="A85" s="26" t="s">
        <v>97</v>
      </c>
      <c r="B85" s="2">
        <v>36820343</v>
      </c>
      <c r="C85" s="2">
        <v>36246172</v>
      </c>
      <c r="D85" s="2">
        <v>36480178</v>
      </c>
    </row>
    <row r="86" spans="1:4" x14ac:dyDescent="0.25">
      <c r="A86" s="26" t="s">
        <v>98</v>
      </c>
      <c r="B86" s="2">
        <v>14901265</v>
      </c>
      <c r="C86" s="2">
        <v>17059123</v>
      </c>
      <c r="D86" s="2">
        <v>20750426</v>
      </c>
    </row>
    <row r="87" spans="1:4" x14ac:dyDescent="0.25">
      <c r="A87" s="26" t="s">
        <v>99</v>
      </c>
      <c r="B87" s="2">
        <v>11173853</v>
      </c>
      <c r="C87" s="2">
        <v>9956870</v>
      </c>
      <c r="D87" s="2">
        <v>7812765</v>
      </c>
    </row>
    <row r="88" spans="1:4" x14ac:dyDescent="0.25">
      <c r="A88" s="26" t="s">
        <v>100</v>
      </c>
      <c r="B88" s="2">
        <v>36820343</v>
      </c>
      <c r="C88" s="2">
        <v>36246172</v>
      </c>
      <c r="D88" s="2">
        <v>36480178</v>
      </c>
    </row>
    <row r="89" spans="1:4" x14ac:dyDescent="0.25">
      <c r="A89" s="26" t="s">
        <v>101</v>
      </c>
      <c r="B89" s="2">
        <f>B87-B85</f>
        <v>-25646490</v>
      </c>
      <c r="C89" s="2">
        <f>C87-C85</f>
        <v>-26289302</v>
      </c>
      <c r="D89" s="2">
        <f>D87-D85</f>
        <v>-28667413</v>
      </c>
    </row>
    <row r="90" spans="1:4" ht="18.95" customHeight="1" x14ac:dyDescent="0.25">
      <c r="A90" s="344"/>
      <c r="B90" s="299"/>
      <c r="C90" s="299"/>
      <c r="D90" s="299"/>
    </row>
    <row r="91" spans="1:4" ht="18.75" x14ac:dyDescent="0.3">
      <c r="A91" s="231" t="s">
        <v>102</v>
      </c>
    </row>
    <row r="92" spans="1:4" x14ac:dyDescent="0.25">
      <c r="A92" s="16"/>
      <c r="B92" s="16"/>
      <c r="C92" s="16"/>
      <c r="D92" s="16"/>
    </row>
    <row r="93" spans="1:4" x14ac:dyDescent="0.25">
      <c r="A93" s="204" t="s">
        <v>103</v>
      </c>
      <c r="B93" s="16"/>
      <c r="C93" s="16"/>
      <c r="D93" s="16"/>
    </row>
    <row r="94" spans="1:4" x14ac:dyDescent="0.25">
      <c r="A94" s="33"/>
      <c r="B94" s="42">
        <v>2023</v>
      </c>
      <c r="C94" s="42">
        <v>2024</v>
      </c>
      <c r="D94" s="42">
        <v>2025</v>
      </c>
    </row>
    <row r="95" spans="1:4" x14ac:dyDescent="0.25">
      <c r="A95" s="41" t="s">
        <v>104</v>
      </c>
      <c r="B95" s="2">
        <v>14901265</v>
      </c>
      <c r="C95" s="2">
        <v>17059123</v>
      </c>
      <c r="D95" s="2">
        <v>20750426</v>
      </c>
    </row>
    <row r="96" spans="1:4" x14ac:dyDescent="0.25">
      <c r="A96" s="41" t="s">
        <v>105</v>
      </c>
      <c r="B96" s="2">
        <v>-2873871</v>
      </c>
      <c r="C96" s="2">
        <v>-4201096</v>
      </c>
      <c r="D96" s="2">
        <v>-1277799</v>
      </c>
    </row>
    <row r="97" spans="1:4" x14ac:dyDescent="0.25">
      <c r="A97" s="41" t="s">
        <v>106</v>
      </c>
      <c r="B97" s="33">
        <f>B94/B95</f>
        <v>1.3576028612335931E-4</v>
      </c>
      <c r="C97" s="33">
        <f>C94/C95</f>
        <v>1.1864619300769448E-4</v>
      </c>
      <c r="D97" s="33">
        <f>D94/D95</f>
        <v>9.7588357945036893E-5</v>
      </c>
    </row>
    <row r="98" spans="1:4" x14ac:dyDescent="0.25">
      <c r="A98" s="16"/>
      <c r="B98" s="16"/>
      <c r="C98" s="16"/>
      <c r="D98" s="16"/>
    </row>
    <row r="99" spans="1:4" x14ac:dyDescent="0.25">
      <c r="A99" s="16"/>
      <c r="B99" s="16"/>
      <c r="C99" s="16"/>
      <c r="D99" s="16"/>
    </row>
    <row r="100" spans="1:4" x14ac:dyDescent="0.25">
      <c r="A100" s="16"/>
      <c r="B100" s="16"/>
      <c r="C100" s="16"/>
      <c r="D100" s="16"/>
    </row>
    <row r="101" spans="1:4" x14ac:dyDescent="0.25">
      <c r="A101" s="16"/>
      <c r="B101" s="16"/>
      <c r="C101" s="16"/>
      <c r="D101" s="16"/>
    </row>
    <row r="102" spans="1:4" x14ac:dyDescent="0.25">
      <c r="A102" s="16"/>
      <c r="B102" s="16"/>
      <c r="C102" s="16"/>
      <c r="D102" s="16"/>
    </row>
    <row r="103" spans="1:4" x14ac:dyDescent="0.25">
      <c r="A103" s="16"/>
      <c r="B103" s="16"/>
      <c r="C103" s="16"/>
      <c r="D103" s="16"/>
    </row>
    <row r="104" spans="1:4" x14ac:dyDescent="0.25">
      <c r="A104" s="16"/>
      <c r="B104" s="16"/>
      <c r="C104" s="16"/>
      <c r="D104" s="16"/>
    </row>
    <row r="105" spans="1:4" x14ac:dyDescent="0.25">
      <c r="A105" s="16"/>
      <c r="B105" s="16"/>
      <c r="C105" s="16"/>
      <c r="D105" s="16"/>
    </row>
    <row r="106" spans="1:4" x14ac:dyDescent="0.25">
      <c r="A106" s="16"/>
      <c r="B106" s="16"/>
      <c r="C106" s="16"/>
      <c r="D106" s="16"/>
    </row>
    <row r="107" spans="1:4" x14ac:dyDescent="0.25">
      <c r="A107" s="16"/>
      <c r="B107" s="16"/>
      <c r="C107" s="16"/>
      <c r="D107" s="16"/>
    </row>
    <row r="108" spans="1:4" x14ac:dyDescent="0.25">
      <c r="A108" s="16"/>
      <c r="B108" s="16"/>
      <c r="C108" s="16"/>
      <c r="D108" s="16"/>
    </row>
    <row r="109" spans="1:4" x14ac:dyDescent="0.25">
      <c r="A109" s="16"/>
      <c r="B109" s="16"/>
      <c r="C109" s="16"/>
      <c r="D109" s="16"/>
    </row>
    <row r="110" spans="1:4" x14ac:dyDescent="0.25">
      <c r="A110" s="16"/>
      <c r="B110" s="16"/>
      <c r="C110" s="16"/>
      <c r="D110" s="16"/>
    </row>
    <row r="111" spans="1:4" s="16" customFormat="1" x14ac:dyDescent="0.25"/>
    <row r="112" spans="1:4" s="16" customFormat="1" x14ac:dyDescent="0.25"/>
    <row r="114" spans="1:4" x14ac:dyDescent="0.25">
      <c r="A114" s="16"/>
      <c r="B114" s="16"/>
      <c r="C114" s="16"/>
      <c r="D114" s="16"/>
    </row>
    <row r="115" spans="1:4" x14ac:dyDescent="0.25">
      <c r="A115" s="204" t="s">
        <v>107</v>
      </c>
      <c r="B115" s="16"/>
      <c r="C115" s="16"/>
      <c r="D115" s="16"/>
    </row>
    <row r="116" spans="1:4" x14ac:dyDescent="0.25">
      <c r="A116" s="16"/>
      <c r="B116" s="16"/>
      <c r="C116" s="16"/>
      <c r="D116" s="16"/>
    </row>
    <row r="117" spans="1:4" x14ac:dyDescent="0.25">
      <c r="A117" s="25"/>
      <c r="B117" s="12">
        <v>2023</v>
      </c>
      <c r="C117" s="12">
        <v>2024</v>
      </c>
      <c r="D117" s="12">
        <v>2025</v>
      </c>
    </row>
    <row r="118" spans="1:4" x14ac:dyDescent="0.25">
      <c r="A118" s="26" t="s">
        <v>104</v>
      </c>
      <c r="B118" s="2">
        <v>14901265</v>
      </c>
      <c r="C118" s="2">
        <v>17059123</v>
      </c>
      <c r="D118" s="2">
        <v>20750426</v>
      </c>
    </row>
    <row r="119" spans="1:4" x14ac:dyDescent="0.25">
      <c r="A119" s="26" t="s">
        <v>108</v>
      </c>
      <c r="B119" s="2">
        <v>25855000</v>
      </c>
      <c r="C119" s="2">
        <v>31170519</v>
      </c>
      <c r="D119" s="2">
        <v>31457103</v>
      </c>
    </row>
    <row r="120" spans="1:4" x14ac:dyDescent="0.25">
      <c r="A120" s="16"/>
      <c r="B120" s="16"/>
      <c r="C120" s="16"/>
      <c r="D120" s="16"/>
    </row>
    <row r="121" spans="1:4" x14ac:dyDescent="0.25">
      <c r="A121" s="16"/>
      <c r="B121" s="16"/>
      <c r="C121" s="16"/>
      <c r="D121" s="16"/>
    </row>
    <row r="122" spans="1:4" x14ac:dyDescent="0.25">
      <c r="A122" s="16"/>
      <c r="B122" s="16"/>
      <c r="C122" s="16"/>
      <c r="D122" s="16"/>
    </row>
    <row r="123" spans="1:4" x14ac:dyDescent="0.25">
      <c r="A123" s="16"/>
      <c r="B123" s="16"/>
      <c r="C123" s="16"/>
      <c r="D123" s="16"/>
    </row>
    <row r="124" spans="1:4" x14ac:dyDescent="0.25">
      <c r="A124" s="16"/>
      <c r="B124" s="16"/>
      <c r="C124" s="16"/>
      <c r="D124" s="16"/>
    </row>
    <row r="125" spans="1:4" x14ac:dyDescent="0.25">
      <c r="A125" s="16"/>
      <c r="B125" s="16"/>
      <c r="C125" s="16"/>
      <c r="D125" s="16"/>
    </row>
    <row r="126" spans="1:4" x14ac:dyDescent="0.25">
      <c r="A126" s="16"/>
      <c r="B126" s="16"/>
      <c r="C126" s="16"/>
      <c r="D126" s="16"/>
    </row>
    <row r="127" spans="1:4" x14ac:dyDescent="0.25">
      <c r="A127" s="16"/>
      <c r="B127" s="16"/>
      <c r="C127" s="16"/>
      <c r="D127" s="16"/>
    </row>
    <row r="128" spans="1:4" x14ac:dyDescent="0.25">
      <c r="A128" s="16"/>
      <c r="B128" s="16"/>
      <c r="C128" s="16"/>
      <c r="D128" s="16"/>
    </row>
    <row r="129" spans="1:4" x14ac:dyDescent="0.25">
      <c r="A129" s="16"/>
      <c r="B129" s="16"/>
      <c r="C129" s="16"/>
      <c r="D129" s="16"/>
    </row>
    <row r="130" spans="1:4" x14ac:dyDescent="0.25">
      <c r="A130" s="16"/>
      <c r="B130" s="16"/>
      <c r="C130" s="16"/>
      <c r="D130" s="16"/>
    </row>
    <row r="131" spans="1:4" x14ac:dyDescent="0.25">
      <c r="A131" s="16"/>
      <c r="B131" s="16"/>
      <c r="C131" s="16"/>
      <c r="D131" s="16"/>
    </row>
    <row r="132" spans="1:4" x14ac:dyDescent="0.25">
      <c r="A132" s="16"/>
      <c r="B132" s="16"/>
      <c r="C132" s="16"/>
      <c r="D132" s="16"/>
    </row>
    <row r="133" spans="1:4" x14ac:dyDescent="0.25">
      <c r="A133" s="16"/>
      <c r="B133" s="16"/>
      <c r="C133" s="16"/>
      <c r="D133" s="16"/>
    </row>
    <row r="134" spans="1:4" x14ac:dyDescent="0.25">
      <c r="A134" s="16"/>
      <c r="B134" s="16"/>
      <c r="C134" s="16"/>
      <c r="D134" s="16"/>
    </row>
    <row r="135" spans="1:4" x14ac:dyDescent="0.25">
      <c r="A135" s="16"/>
      <c r="B135" s="16"/>
      <c r="C135" s="16"/>
      <c r="D135" s="16"/>
    </row>
    <row r="136" spans="1:4" x14ac:dyDescent="0.25">
      <c r="A136" s="204" t="s">
        <v>109</v>
      </c>
      <c r="B136" s="16"/>
      <c r="C136" s="16"/>
      <c r="D136" s="16"/>
    </row>
    <row r="137" spans="1:4" x14ac:dyDescent="0.25">
      <c r="A137" s="16"/>
      <c r="B137" s="16"/>
      <c r="C137" s="16"/>
      <c r="D137" s="16"/>
    </row>
    <row r="138" spans="1:4" x14ac:dyDescent="0.25">
      <c r="A138" s="25"/>
      <c r="B138" s="12">
        <v>2023</v>
      </c>
      <c r="C138" s="12">
        <v>2024</v>
      </c>
      <c r="D138" s="12">
        <v>2025</v>
      </c>
    </row>
    <row r="139" spans="1:4" ht="32.1" customHeight="1" x14ac:dyDescent="0.25">
      <c r="A139" s="26" t="s">
        <v>77</v>
      </c>
      <c r="B139" s="1">
        <v>0.40470196054393082</v>
      </c>
      <c r="C139" s="1">
        <v>0.47064619679010522</v>
      </c>
      <c r="D139" s="1">
        <v>0.56881372673126762</v>
      </c>
    </row>
    <row r="140" spans="1:4" ht="30" x14ac:dyDescent="0.25">
      <c r="A140" s="14" t="s">
        <v>78</v>
      </c>
      <c r="B140" s="1">
        <v>1.333583411201132</v>
      </c>
      <c r="C140" s="1">
        <v>1.7133017705363229</v>
      </c>
      <c r="D140" s="1">
        <v>2.6559644376862739</v>
      </c>
    </row>
    <row r="141" spans="1:4" x14ac:dyDescent="0.25">
      <c r="A141" s="16"/>
      <c r="B141" s="16"/>
      <c r="C141" s="16"/>
      <c r="D141" s="16"/>
    </row>
    <row r="142" spans="1:4" x14ac:dyDescent="0.25">
      <c r="A142" s="16"/>
      <c r="B142" s="16"/>
      <c r="C142" s="16"/>
      <c r="D142" s="16"/>
    </row>
    <row r="143" spans="1:4" x14ac:dyDescent="0.25">
      <c r="A143" s="16"/>
      <c r="B143" s="16"/>
      <c r="C143" s="16"/>
      <c r="D143" s="16"/>
    </row>
    <row r="144" spans="1:4" x14ac:dyDescent="0.25">
      <c r="A144" s="16"/>
      <c r="B144" s="16"/>
      <c r="C144" s="16"/>
      <c r="D144" s="16"/>
    </row>
    <row r="145" spans="1:4" x14ac:dyDescent="0.25">
      <c r="A145" s="16"/>
      <c r="B145" s="16"/>
      <c r="C145" s="16"/>
      <c r="D145" s="16"/>
    </row>
    <row r="146" spans="1:4" x14ac:dyDescent="0.25">
      <c r="A146" s="16"/>
      <c r="B146" s="16"/>
      <c r="C146" s="16"/>
      <c r="D146" s="16"/>
    </row>
    <row r="147" spans="1:4" x14ac:dyDescent="0.25">
      <c r="A147" s="16"/>
      <c r="B147" s="16"/>
      <c r="C147" s="16"/>
      <c r="D147" s="16"/>
    </row>
    <row r="148" spans="1:4" x14ac:dyDescent="0.25">
      <c r="A148" s="16"/>
      <c r="B148" s="16"/>
      <c r="C148" s="16"/>
      <c r="D148" s="16"/>
    </row>
    <row r="149" spans="1:4" x14ac:dyDescent="0.25">
      <c r="A149" s="16"/>
      <c r="B149" s="16"/>
      <c r="C149" s="16"/>
      <c r="D149" s="16"/>
    </row>
    <row r="150" spans="1:4" x14ac:dyDescent="0.25">
      <c r="A150" s="16"/>
      <c r="B150" s="16"/>
      <c r="C150" s="16"/>
      <c r="D150" s="16"/>
    </row>
    <row r="151" spans="1:4" x14ac:dyDescent="0.25">
      <c r="A151" s="16"/>
      <c r="B151" s="16"/>
      <c r="C151" s="16"/>
      <c r="D151" s="16"/>
    </row>
    <row r="152" spans="1:4" x14ac:dyDescent="0.25">
      <c r="A152" s="16"/>
      <c r="B152" s="16"/>
      <c r="C152" s="16"/>
      <c r="D152" s="16"/>
    </row>
    <row r="153" spans="1:4" s="16" customFormat="1" x14ac:dyDescent="0.25"/>
    <row r="154" spans="1:4" s="16" customFormat="1" x14ac:dyDescent="0.25"/>
    <row r="156" spans="1:4" x14ac:dyDescent="0.25">
      <c r="A156" s="16"/>
      <c r="B156" s="16"/>
      <c r="C156" s="16"/>
      <c r="D156" s="16"/>
    </row>
    <row r="157" spans="1:4" x14ac:dyDescent="0.25">
      <c r="A157" s="16"/>
      <c r="B157" s="16"/>
      <c r="C157" s="16"/>
      <c r="D157" s="16"/>
    </row>
    <row r="158" spans="1:4" x14ac:dyDescent="0.25">
      <c r="A158" s="204" t="s">
        <v>110</v>
      </c>
      <c r="B158" s="16"/>
      <c r="C158" s="16"/>
      <c r="D158" s="16"/>
    </row>
    <row r="159" spans="1:4" x14ac:dyDescent="0.25">
      <c r="A159" s="16"/>
      <c r="B159" s="16"/>
      <c r="C159" s="16"/>
      <c r="D159" s="16"/>
    </row>
    <row r="160" spans="1:4" x14ac:dyDescent="0.25">
      <c r="A160" s="25"/>
      <c r="B160" s="12">
        <v>2023</v>
      </c>
      <c r="C160" s="12">
        <v>2024</v>
      </c>
      <c r="D160" s="12">
        <v>2025</v>
      </c>
    </row>
    <row r="161" spans="1:4" x14ac:dyDescent="0.25">
      <c r="A161" s="26" t="s">
        <v>68</v>
      </c>
      <c r="B161" s="1">
        <v>-13.86</v>
      </c>
      <c r="C161" s="1">
        <v>-4.75</v>
      </c>
      <c r="D161" s="1">
        <v>-7.16</v>
      </c>
    </row>
    <row r="162" spans="1:4" x14ac:dyDescent="0.25">
      <c r="A162" s="26" t="s">
        <v>69</v>
      </c>
      <c r="B162" s="1">
        <v>-14.68767599396964</v>
      </c>
      <c r="C162" s="1">
        <v>-25.049713356934991</v>
      </c>
      <c r="D162" s="1">
        <v>-11.87049971554776</v>
      </c>
    </row>
    <row r="163" spans="1:4" x14ac:dyDescent="0.25">
      <c r="A163" s="26" t="s">
        <v>70</v>
      </c>
      <c r="B163" s="1">
        <v>-9.52</v>
      </c>
      <c r="C163" s="1">
        <v>-3.36</v>
      </c>
      <c r="D163" s="1">
        <v>-5.88</v>
      </c>
    </row>
    <row r="164" spans="1:4" x14ac:dyDescent="0.25">
      <c r="A164" s="26" t="s">
        <v>71</v>
      </c>
      <c r="B164" s="1">
        <v>-31.36</v>
      </c>
      <c r="C164" s="1">
        <v>-12.22</v>
      </c>
      <c r="D164" s="1">
        <v>-27.44</v>
      </c>
    </row>
    <row r="165" spans="1:4" x14ac:dyDescent="0.25">
      <c r="A165" s="16"/>
      <c r="B165" s="16"/>
      <c r="C165" s="16"/>
      <c r="D165" s="16"/>
    </row>
    <row r="166" spans="1:4" x14ac:dyDescent="0.25">
      <c r="A166" s="16"/>
      <c r="B166" s="16"/>
      <c r="C166" s="16"/>
      <c r="D166" s="16"/>
    </row>
    <row r="167" spans="1:4" x14ac:dyDescent="0.25">
      <c r="A167" s="16"/>
      <c r="B167" s="16"/>
      <c r="C167" s="16"/>
      <c r="D167" s="16"/>
    </row>
    <row r="168" spans="1:4" x14ac:dyDescent="0.25">
      <c r="A168" s="16"/>
      <c r="B168" s="16"/>
      <c r="C168" s="16"/>
      <c r="D168" s="16"/>
    </row>
    <row r="169" spans="1:4" x14ac:dyDescent="0.25">
      <c r="A169" s="16"/>
      <c r="B169" s="16"/>
      <c r="C169" s="16"/>
      <c r="D169" s="16"/>
    </row>
    <row r="170" spans="1:4" x14ac:dyDescent="0.25">
      <c r="A170" s="16"/>
      <c r="B170" s="16"/>
      <c r="C170" s="16"/>
      <c r="D170" s="16"/>
    </row>
    <row r="171" spans="1:4" x14ac:dyDescent="0.25">
      <c r="A171" s="16"/>
      <c r="B171" s="16"/>
      <c r="C171" s="16"/>
      <c r="D171" s="16"/>
    </row>
    <row r="172" spans="1:4" x14ac:dyDescent="0.25">
      <c r="A172" s="16"/>
      <c r="B172" s="16"/>
      <c r="C172" s="16"/>
      <c r="D172" s="16"/>
    </row>
    <row r="173" spans="1:4" x14ac:dyDescent="0.25">
      <c r="A173" s="16"/>
      <c r="B173" s="16"/>
      <c r="C173" s="16"/>
      <c r="D173" s="16"/>
    </row>
    <row r="174" spans="1:4" x14ac:dyDescent="0.25">
      <c r="A174" s="16"/>
      <c r="B174" s="16"/>
      <c r="C174" s="16"/>
      <c r="D174" s="16"/>
    </row>
    <row r="175" spans="1:4" x14ac:dyDescent="0.25">
      <c r="A175" s="16"/>
      <c r="B175" s="16"/>
      <c r="C175" s="16"/>
      <c r="D175" s="16"/>
    </row>
    <row r="176" spans="1:4" x14ac:dyDescent="0.25">
      <c r="A176" s="16"/>
      <c r="B176" s="16"/>
      <c r="C176" s="16"/>
      <c r="D176" s="16"/>
    </row>
    <row r="177" spans="1:4" x14ac:dyDescent="0.25">
      <c r="A177" s="16"/>
      <c r="B177" s="16"/>
      <c r="C177" s="16"/>
      <c r="D177" s="16"/>
    </row>
    <row r="178" spans="1:4" s="16" customFormat="1" x14ac:dyDescent="0.25"/>
    <row r="179" spans="1:4" s="16" customFormat="1" x14ac:dyDescent="0.25"/>
    <row r="181" spans="1:4" x14ac:dyDescent="0.25">
      <c r="A181" s="16"/>
      <c r="B181" s="16"/>
      <c r="C181" s="16"/>
      <c r="D181" s="16"/>
    </row>
    <row r="182" spans="1:4" x14ac:dyDescent="0.25">
      <c r="A182" s="204" t="s">
        <v>111</v>
      </c>
      <c r="B182" s="16"/>
      <c r="C182" s="16"/>
      <c r="D182" s="16"/>
    </row>
    <row r="183" spans="1:4" x14ac:dyDescent="0.25">
      <c r="A183" s="16"/>
      <c r="B183" s="16"/>
      <c r="C183" s="16"/>
      <c r="D183" s="16"/>
    </row>
    <row r="184" spans="1:4" ht="32.1" customHeight="1" x14ac:dyDescent="0.25">
      <c r="A184" s="25"/>
      <c r="B184" s="12">
        <v>2023</v>
      </c>
      <c r="C184" s="12">
        <v>2024</v>
      </c>
      <c r="D184" s="12">
        <v>2025</v>
      </c>
    </row>
    <row r="185" spans="1:4" ht="32.1" customHeight="1" x14ac:dyDescent="0.25">
      <c r="A185" s="14" t="s">
        <v>85</v>
      </c>
      <c r="B185" s="1">
        <v>1.583548921817296</v>
      </c>
      <c r="C185" s="1">
        <v>1.5417077280858791</v>
      </c>
      <c r="D185" s="1">
        <v>1.4657822313066651</v>
      </c>
    </row>
    <row r="186" spans="1:4" ht="30" x14ac:dyDescent="0.25">
      <c r="A186" s="14" t="s">
        <v>86</v>
      </c>
      <c r="B186" s="1">
        <v>1.5705601103461431</v>
      </c>
      <c r="C186" s="1">
        <v>1.527205058149407</v>
      </c>
      <c r="D186" s="1">
        <v>1.457925392790135</v>
      </c>
    </row>
    <row r="187" spans="1:4" x14ac:dyDescent="0.25">
      <c r="A187" s="16"/>
      <c r="B187" s="16"/>
      <c r="C187" s="16"/>
      <c r="D187" s="16"/>
    </row>
    <row r="188" spans="1:4" x14ac:dyDescent="0.25">
      <c r="A188" s="16"/>
      <c r="B188" s="16"/>
      <c r="C188" s="16"/>
      <c r="D188" s="16"/>
    </row>
    <row r="189" spans="1:4" x14ac:dyDescent="0.25">
      <c r="A189" s="16"/>
      <c r="B189" s="16"/>
      <c r="C189" s="16"/>
      <c r="D189" s="16"/>
    </row>
    <row r="190" spans="1:4" x14ac:dyDescent="0.25">
      <c r="A190" s="16"/>
      <c r="B190" s="16"/>
      <c r="C190" s="16"/>
      <c r="D190" s="16"/>
    </row>
    <row r="191" spans="1:4" x14ac:dyDescent="0.25">
      <c r="A191" s="16"/>
      <c r="B191" s="16"/>
      <c r="C191" s="16"/>
      <c r="D191" s="16"/>
    </row>
    <row r="192" spans="1:4" x14ac:dyDescent="0.25">
      <c r="A192" s="16"/>
      <c r="B192" s="16"/>
      <c r="C192" s="16"/>
      <c r="D192" s="16"/>
    </row>
    <row r="193" spans="1:4" x14ac:dyDescent="0.25">
      <c r="A193" s="16"/>
      <c r="B193" s="16"/>
      <c r="C193" s="16"/>
      <c r="D193" s="16"/>
    </row>
    <row r="194" spans="1:4" x14ac:dyDescent="0.25">
      <c r="A194" s="16"/>
      <c r="B194" s="16"/>
      <c r="C194" s="16"/>
      <c r="D194" s="16"/>
    </row>
    <row r="195" spans="1:4" x14ac:dyDescent="0.25">
      <c r="A195" s="16"/>
      <c r="B195" s="16"/>
      <c r="C195" s="16"/>
      <c r="D195" s="16"/>
    </row>
    <row r="196" spans="1:4" x14ac:dyDescent="0.25">
      <c r="A196" s="16"/>
      <c r="B196" s="16"/>
      <c r="C196" s="16"/>
      <c r="D196" s="16"/>
    </row>
    <row r="197" spans="1:4" x14ac:dyDescent="0.25">
      <c r="A197" s="16"/>
      <c r="B197" s="16"/>
      <c r="C197" s="16"/>
      <c r="D197" s="16"/>
    </row>
    <row r="198" spans="1:4" x14ac:dyDescent="0.25">
      <c r="A198" s="16"/>
      <c r="B198" s="16"/>
      <c r="C198" s="16"/>
      <c r="D198" s="16"/>
    </row>
    <row r="199" spans="1:4" x14ac:dyDescent="0.25">
      <c r="A199" s="16"/>
      <c r="B199" s="16"/>
      <c r="C199" s="16"/>
      <c r="D199" s="16"/>
    </row>
    <row r="200" spans="1:4" x14ac:dyDescent="0.25">
      <c r="A200" s="16"/>
      <c r="B200" s="16"/>
      <c r="C200" s="16"/>
      <c r="D200" s="16"/>
    </row>
    <row r="201" spans="1:4" x14ac:dyDescent="0.25">
      <c r="A201" s="16"/>
      <c r="B201" s="16"/>
      <c r="C201" s="16"/>
      <c r="D201" s="16"/>
    </row>
    <row r="202" spans="1:4" x14ac:dyDescent="0.25">
      <c r="A202" s="16"/>
      <c r="B202" s="16"/>
      <c r="C202" s="16"/>
      <c r="D202" s="16"/>
    </row>
    <row r="203" spans="1:4" ht="18.75" customHeight="1" x14ac:dyDescent="0.25">
      <c r="A203" s="344"/>
      <c r="B203" s="299"/>
      <c r="C203" s="299"/>
      <c r="D203" s="299"/>
    </row>
    <row r="204" spans="1:4" ht="18.75" customHeight="1" x14ac:dyDescent="0.25">
      <c r="A204" s="309" t="s">
        <v>112</v>
      </c>
      <c r="B204" s="301"/>
      <c r="C204" s="301"/>
      <c r="D204" s="302"/>
    </row>
    <row r="205" spans="1:4" ht="18.75" customHeight="1"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7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7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7416490</v>
      </c>
      <c r="C2" s="8"/>
      <c r="D2" s="9"/>
    </row>
    <row r="3" spans="1:4" x14ac:dyDescent="0.25">
      <c r="A3" s="26" t="s">
        <v>2</v>
      </c>
      <c r="B3" s="34">
        <v>4010020503254</v>
      </c>
      <c r="C3" s="23"/>
      <c r="D3" s="24"/>
    </row>
    <row r="4" spans="1:4" ht="31.35" customHeight="1" x14ac:dyDescent="0.25">
      <c r="A4" s="26" t="s">
        <v>3</v>
      </c>
      <c r="B4" s="324" t="s">
        <v>238</v>
      </c>
      <c r="C4" s="305"/>
      <c r="D4" s="306"/>
    </row>
    <row r="5" spans="1:4" x14ac:dyDescent="0.25">
      <c r="A5" s="26" t="s">
        <v>5</v>
      </c>
      <c r="B5" s="4" t="s">
        <v>982</v>
      </c>
      <c r="C5" s="23" t="s">
        <v>993</v>
      </c>
      <c r="D5" s="24" t="s">
        <v>994</v>
      </c>
    </row>
    <row r="6" spans="1:4" x14ac:dyDescent="0.25">
      <c r="A6" s="26" t="s">
        <v>9</v>
      </c>
      <c r="B6" s="32"/>
      <c r="C6" s="16"/>
      <c r="D6" s="29"/>
    </row>
    <row r="7" spans="1:4" x14ac:dyDescent="0.25">
      <c r="A7" s="26" t="s">
        <v>10</v>
      </c>
      <c r="B7" s="67">
        <v>43882.540277777778</v>
      </c>
      <c r="C7" s="16"/>
      <c r="D7" s="29"/>
    </row>
    <row r="8" spans="1:4" x14ac:dyDescent="0.25">
      <c r="A8" s="26" t="s">
        <v>11</v>
      </c>
      <c r="B8" s="4" t="s">
        <v>995</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350000</v>
      </c>
      <c r="C12" s="16"/>
      <c r="D12" s="29"/>
    </row>
    <row r="13" spans="1:4" x14ac:dyDescent="0.25">
      <c r="A13" s="26" t="s">
        <v>20</v>
      </c>
      <c r="B13" s="4" t="s">
        <v>541</v>
      </c>
      <c r="C13" s="23"/>
      <c r="D13" s="24"/>
    </row>
    <row r="14" spans="1:4" x14ac:dyDescent="0.25">
      <c r="A14" s="26" t="s">
        <v>22</v>
      </c>
      <c r="B14" s="4" t="s">
        <v>996</v>
      </c>
      <c r="C14" s="23"/>
      <c r="D14" s="24"/>
    </row>
    <row r="15" spans="1:4" x14ac:dyDescent="0.25">
      <c r="A15" s="26" t="s">
        <v>24</v>
      </c>
      <c r="B15" s="4" t="s">
        <v>237</v>
      </c>
      <c r="C15" s="23"/>
      <c r="D15" s="24"/>
    </row>
    <row r="16" spans="1:4" x14ac:dyDescent="0.25">
      <c r="A16" s="26" t="s">
        <v>26</v>
      </c>
      <c r="B16" s="47">
        <v>350000</v>
      </c>
      <c r="C16" s="16"/>
      <c r="D16" s="29"/>
    </row>
    <row r="17" spans="1:4" x14ac:dyDescent="0.25">
      <c r="A17" s="26" t="s">
        <v>27</v>
      </c>
      <c r="B17" s="4" t="s">
        <v>541</v>
      </c>
      <c r="C17" s="23"/>
      <c r="D17" s="24"/>
    </row>
    <row r="18" spans="1:4" ht="27.6" customHeight="1" x14ac:dyDescent="0.25">
      <c r="A18" s="26" t="s">
        <v>28</v>
      </c>
      <c r="B18" s="5" t="s">
        <v>668</v>
      </c>
      <c r="C18" s="310" t="s">
        <v>669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997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1.01471976861036</v>
      </c>
      <c r="C53" s="1">
        <v>4.5182351342327873</v>
      </c>
      <c r="D53" s="1">
        <v>0.77535861878960421</v>
      </c>
    </row>
    <row r="54" spans="1:4" x14ac:dyDescent="0.25">
      <c r="A54" s="26" t="s">
        <v>69</v>
      </c>
      <c r="B54" s="1">
        <v>0.6540831189086046</v>
      </c>
      <c r="C54" s="1">
        <v>3.9961775868927658</v>
      </c>
      <c r="D54" s="1">
        <v>0.15406373404353019</v>
      </c>
    </row>
    <row r="55" spans="1:4" x14ac:dyDescent="0.25">
      <c r="A55" s="26" t="s">
        <v>70</v>
      </c>
      <c r="B55" s="1">
        <v>0.70283506046185251</v>
      </c>
      <c r="C55" s="1">
        <v>3.5972950480686801</v>
      </c>
      <c r="D55" s="1">
        <v>0.64542398820114855</v>
      </c>
    </row>
    <row r="56" spans="1:4" x14ac:dyDescent="0.25">
      <c r="A56" s="26" t="s">
        <v>71</v>
      </c>
      <c r="B56" s="1">
        <v>0.76036286777491546</v>
      </c>
      <c r="C56" s="1">
        <v>3.741059751518776</v>
      </c>
      <c r="D56" s="1">
        <v>0.68153362631219894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0.71450005346190359</v>
      </c>
      <c r="C59" s="1">
        <v>0.79420312614463029</v>
      </c>
      <c r="D59" s="1">
        <v>0.84097262596391742</v>
      </c>
    </row>
    <row r="60" spans="1:4" ht="30" x14ac:dyDescent="0.25">
      <c r="A60" s="14" t="s">
        <v>75</v>
      </c>
      <c r="B60" s="1">
        <v>23.515313441099249</v>
      </c>
      <c r="C60" s="1">
        <v>9.7068040082344389</v>
      </c>
      <c r="D60" s="1">
        <v>6.0633821388542906</v>
      </c>
    </row>
    <row r="61" spans="1:4" x14ac:dyDescent="0.25">
      <c r="A61" s="13" t="s">
        <v>605</v>
      </c>
      <c r="B61" s="1"/>
      <c r="C61" s="1"/>
      <c r="D61" s="1"/>
    </row>
    <row r="62" spans="1:4" ht="32.1" customHeight="1" x14ac:dyDescent="0.25">
      <c r="A62" s="26" t="s">
        <v>77</v>
      </c>
      <c r="B62" s="1">
        <v>6.3553017162567518E-2</v>
      </c>
      <c r="C62" s="1">
        <v>5.3705962184953764E-3</v>
      </c>
      <c r="D62" s="1">
        <v>2.0285575162820702E-2</v>
      </c>
    </row>
    <row r="63" spans="1:4" ht="32.1" customHeight="1" x14ac:dyDescent="0.25">
      <c r="A63" s="14" t="s">
        <v>78</v>
      </c>
      <c r="B63" s="1">
        <v>6.8754900123684265E-2</v>
      </c>
      <c r="C63" s="1">
        <v>5.5852303150554349E-3</v>
      </c>
      <c r="D63" s="1">
        <v>2.1420495449941609E-2</v>
      </c>
    </row>
    <row r="64" spans="1:4" ht="32.1" customHeight="1" x14ac:dyDescent="0.25">
      <c r="A64" s="14" t="s">
        <v>79</v>
      </c>
      <c r="B64" s="1">
        <v>1.752622523550756</v>
      </c>
      <c r="C64" s="1">
        <v>4.6861035369210623E-2</v>
      </c>
      <c r="D64" s="1">
        <v>0.25211413839074659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1.0065838953370521</v>
      </c>
      <c r="C67" s="1">
        <v>1.0416251924813691</v>
      </c>
      <c r="D67" s="1">
        <v>1.0043273574937379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4.3455099807882931</v>
      </c>
      <c r="C70" s="1">
        <v>79.214934174037424</v>
      </c>
      <c r="D70" s="1">
        <v>21.96663670154097</v>
      </c>
    </row>
    <row r="71" spans="1:4" s="16" customFormat="1" ht="30" x14ac:dyDescent="0.25">
      <c r="A71" s="14" t="s">
        <v>86</v>
      </c>
      <c r="B71" s="1">
        <v>3.9515473239141232</v>
      </c>
      <c r="C71" s="1">
        <v>69.2223195259363</v>
      </c>
      <c r="D71" s="1">
        <v>19.16447028670887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5606474</v>
      </c>
      <c r="C78" s="2">
        <v>6412703</v>
      </c>
      <c r="D78" s="2">
        <v>6805625</v>
      </c>
    </row>
    <row r="79" spans="1:4" x14ac:dyDescent="0.25">
      <c r="A79" s="26" t="s">
        <v>92</v>
      </c>
      <c r="B79" s="2">
        <v>36671</v>
      </c>
      <c r="C79" s="2">
        <v>256263</v>
      </c>
      <c r="D79" s="2">
        <v>10485</v>
      </c>
    </row>
    <row r="80" spans="1:4" x14ac:dyDescent="0.25">
      <c r="A80" s="26" t="s">
        <v>93</v>
      </c>
      <c r="B80" s="2">
        <v>56890</v>
      </c>
      <c r="C80" s="2">
        <v>289741</v>
      </c>
      <c r="D80" s="2">
        <v>52768</v>
      </c>
    </row>
    <row r="81" spans="1:4" x14ac:dyDescent="0.25">
      <c r="A81" s="26" t="s">
        <v>94</v>
      </c>
      <c r="B81" s="2">
        <v>56890</v>
      </c>
      <c r="C81" s="2">
        <v>289741</v>
      </c>
      <c r="D81" s="2">
        <v>52768</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8094360</v>
      </c>
      <c r="C85" s="2">
        <v>8054413</v>
      </c>
      <c r="D85" s="2">
        <v>8175711</v>
      </c>
    </row>
    <row r="86" spans="1:4" x14ac:dyDescent="0.25">
      <c r="A86" s="26" t="s">
        <v>98</v>
      </c>
      <c r="B86" s="2">
        <v>514421</v>
      </c>
      <c r="C86" s="2">
        <v>43257</v>
      </c>
      <c r="D86" s="2">
        <v>165849</v>
      </c>
    </row>
    <row r="87" spans="1:4" x14ac:dyDescent="0.25">
      <c r="A87" s="26" t="s">
        <v>99</v>
      </c>
      <c r="B87" s="2">
        <v>7481954</v>
      </c>
      <c r="C87" s="2">
        <v>7744891</v>
      </c>
      <c r="D87" s="2">
        <v>7742538</v>
      </c>
    </row>
    <row r="88" spans="1:4" x14ac:dyDescent="0.25">
      <c r="A88" s="26" t="s">
        <v>100</v>
      </c>
      <c r="B88" s="2">
        <v>8094360</v>
      </c>
      <c r="C88" s="2">
        <v>8054413</v>
      </c>
      <c r="D88" s="2">
        <v>8175711</v>
      </c>
    </row>
    <row r="89" spans="1:4" x14ac:dyDescent="0.25">
      <c r="A89" s="26" t="s">
        <v>101</v>
      </c>
      <c r="B89" s="2">
        <v>7579939</v>
      </c>
      <c r="C89" s="2">
        <v>8011156</v>
      </c>
      <c r="D89" s="2">
        <v>8009862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514421</v>
      </c>
      <c r="C95" s="2">
        <v>43257</v>
      </c>
      <c r="D95" s="2">
        <v>165849</v>
      </c>
    </row>
    <row r="96" spans="1:4" x14ac:dyDescent="0.25">
      <c r="A96" s="41" t="s">
        <v>105</v>
      </c>
      <c r="B96" s="2">
        <v>293515</v>
      </c>
      <c r="C96" s="2">
        <v>923091</v>
      </c>
      <c r="D96" s="2">
        <v>657833</v>
      </c>
    </row>
    <row r="97" spans="1:4" x14ac:dyDescent="0.25">
      <c r="A97" s="41" t="s">
        <v>106</v>
      </c>
      <c r="B97" s="33">
        <v>1.752622523550756</v>
      </c>
      <c r="C97" s="33">
        <v>4.6861035369210623E-2</v>
      </c>
      <c r="D97" s="33">
        <v>0.25211413839074659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514421</v>
      </c>
      <c r="C118" s="2">
        <v>43257</v>
      </c>
      <c r="D118" s="2">
        <v>165849</v>
      </c>
    </row>
    <row r="119" spans="1:4" x14ac:dyDescent="0.25">
      <c r="A119" s="26" t="s">
        <v>108</v>
      </c>
      <c r="B119" s="2">
        <v>5606474</v>
      </c>
      <c r="C119" s="2">
        <v>6412703</v>
      </c>
      <c r="D119" s="2">
        <v>6824545</v>
      </c>
    </row>
    <row r="136" spans="1:4" x14ac:dyDescent="0.25">
      <c r="A136" s="3" t="s">
        <v>109</v>
      </c>
    </row>
    <row r="138" spans="1:4" x14ac:dyDescent="0.25">
      <c r="A138" s="25"/>
      <c r="B138" s="12">
        <v>2023</v>
      </c>
      <c r="C138" s="12">
        <v>2024</v>
      </c>
      <c r="D138" s="12">
        <v>2025</v>
      </c>
    </row>
    <row r="139" spans="1:4" ht="32.1" customHeight="1" x14ac:dyDescent="0.25">
      <c r="A139" s="26" t="s">
        <v>77</v>
      </c>
      <c r="B139" s="1">
        <v>6.3553017162567518E-2</v>
      </c>
      <c r="C139" s="1">
        <v>5.3705962184953764E-3</v>
      </c>
      <c r="D139" s="1">
        <v>2.0285575162820702E-2</v>
      </c>
    </row>
    <row r="140" spans="1:4" ht="30" x14ac:dyDescent="0.25">
      <c r="A140" s="14" t="s">
        <v>78</v>
      </c>
      <c r="B140" s="1">
        <v>6.8754900123684265E-2</v>
      </c>
      <c r="C140" s="1">
        <v>5.5852303150554349E-3</v>
      </c>
      <c r="D140" s="1">
        <v>2.1420495449941609E-2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1.01471976861036</v>
      </c>
      <c r="C161" s="1">
        <v>4.5182351342327873</v>
      </c>
      <c r="D161" s="1">
        <v>0.77535861878960421</v>
      </c>
    </row>
    <row r="162" spans="1:4" x14ac:dyDescent="0.25">
      <c r="A162" s="26" t="s">
        <v>69</v>
      </c>
      <c r="B162" s="1">
        <v>0.6540831189086046</v>
      </c>
      <c r="C162" s="1">
        <v>3.9961775868927658</v>
      </c>
      <c r="D162" s="1">
        <v>0.15406373404353019</v>
      </c>
    </row>
    <row r="163" spans="1:4" x14ac:dyDescent="0.25">
      <c r="A163" s="26" t="s">
        <v>558</v>
      </c>
      <c r="B163" s="1">
        <v>0.70283506046185251</v>
      </c>
      <c r="C163" s="1">
        <v>3.5972950480686801</v>
      </c>
      <c r="D163" s="1">
        <v>0.64542398820114855</v>
      </c>
    </row>
    <row r="164" spans="1:4" x14ac:dyDescent="0.25">
      <c r="A164" s="26" t="s">
        <v>71</v>
      </c>
      <c r="B164" s="1">
        <v>0.76036286777491546</v>
      </c>
      <c r="C164" s="1">
        <v>3.741059751518776</v>
      </c>
      <c r="D164" s="1">
        <v>0.68153362631219894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4.3455099807882931</v>
      </c>
      <c r="C185" s="1">
        <v>79.214934174037424</v>
      </c>
      <c r="D185" s="1">
        <v>21.96663670154097</v>
      </c>
    </row>
    <row r="186" spans="1:4" ht="30" x14ac:dyDescent="0.25">
      <c r="A186" s="14" t="s">
        <v>86</v>
      </c>
      <c r="B186" s="1">
        <v>3.9515473239141232</v>
      </c>
      <c r="C186" s="1">
        <v>69.2223195259363</v>
      </c>
      <c r="D186" s="1">
        <v>19.16447028670887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998</v>
      </c>
      <c r="C210" s="301"/>
      <c r="D210" s="302"/>
    </row>
    <row r="211" spans="1:4" x14ac:dyDescent="0.25">
      <c r="A211" s="253" t="s">
        <v>120</v>
      </c>
      <c r="B211" s="311" t="s">
        <v>999</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1000</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3D00-000000000000}"/>
    <hyperlink ref="B211" r:id="rId2" xr:uid="{00000000-0004-0000-3D00-000001000000}"/>
    <hyperlink ref="B214" r:id="rId3" xr:uid="{00000000-0004-0000-3D00-000002000000}"/>
  </hyperlinks>
  <pageMargins left="0.75" right="0.75" top="1" bottom="1" header="0.5" footer="0.5"/>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220"/>
  <sheetViews>
    <sheetView workbookViewId="0">
      <selection activeCell="H21" sqref="H2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4086058</v>
      </c>
      <c r="C2" s="8"/>
      <c r="D2" s="9"/>
    </row>
    <row r="3" spans="1:4" x14ac:dyDescent="0.25">
      <c r="A3" s="26" t="s">
        <v>2</v>
      </c>
      <c r="B3" s="34">
        <v>4006989102713</v>
      </c>
      <c r="C3" s="23"/>
      <c r="D3" s="24"/>
    </row>
    <row r="4" spans="1:4" ht="31.35" customHeight="1" x14ac:dyDescent="0.25">
      <c r="A4" s="26" t="s">
        <v>3</v>
      </c>
      <c r="B4" s="324" t="s">
        <v>239</v>
      </c>
      <c r="C4" s="305"/>
      <c r="D4" s="306"/>
    </row>
    <row r="5" spans="1:4" x14ac:dyDescent="0.25">
      <c r="A5" s="26" t="s">
        <v>5</v>
      </c>
      <c r="B5" s="4" t="s">
        <v>1001</v>
      </c>
      <c r="C5" s="23" t="s">
        <v>1002</v>
      </c>
      <c r="D5" s="24" t="s">
        <v>821</v>
      </c>
    </row>
    <row r="6" spans="1:4" x14ac:dyDescent="0.25">
      <c r="A6" s="26" t="s">
        <v>9</v>
      </c>
      <c r="B6" s="32"/>
      <c r="C6" s="16"/>
      <c r="D6" s="29"/>
    </row>
    <row r="7" spans="1:4" x14ac:dyDescent="0.25">
      <c r="A7" s="26" t="s">
        <v>10</v>
      </c>
      <c r="B7" s="32"/>
      <c r="C7" s="16"/>
      <c r="D7" s="29"/>
    </row>
    <row r="8" spans="1:4" x14ac:dyDescent="0.25">
      <c r="A8" s="26" t="s">
        <v>11</v>
      </c>
      <c r="B8" s="4" t="s">
        <v>1003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1004</v>
      </c>
      <c r="C14" s="23"/>
      <c r="D14" s="24"/>
    </row>
    <row r="15" spans="1:4" x14ac:dyDescent="0.25">
      <c r="A15" s="26" t="s">
        <v>24</v>
      </c>
      <c r="B15" s="4" t="s">
        <v>240</v>
      </c>
      <c r="C15" s="23"/>
      <c r="D15" s="24"/>
    </row>
    <row r="16" spans="1:4" x14ac:dyDescent="0.25">
      <c r="A16" s="26" t="s">
        <v>26</v>
      </c>
      <c r="B16" s="32"/>
      <c r="C16" s="16"/>
      <c r="D16" s="29"/>
    </row>
    <row r="17" spans="1:10" x14ac:dyDescent="0.25">
      <c r="A17" s="26" t="s">
        <v>27</v>
      </c>
      <c r="B17" s="4" t="s">
        <v>541</v>
      </c>
      <c r="C17" s="23"/>
      <c r="D17" s="24"/>
    </row>
    <row r="18" spans="1:10" ht="27.6" customHeight="1" x14ac:dyDescent="0.25">
      <c r="A18" s="26" t="s">
        <v>28</v>
      </c>
      <c r="B18" s="5" t="s">
        <v>544</v>
      </c>
      <c r="C18" s="310" t="s">
        <v>545</v>
      </c>
      <c r="D18" s="306"/>
    </row>
    <row r="19" spans="1:10" ht="22.35" customHeight="1" thickBot="1" x14ac:dyDescent="0.35">
      <c r="A19" s="307" t="s">
        <v>31</v>
      </c>
      <c r="B19" s="308"/>
      <c r="C19" s="308"/>
      <c r="D19" s="308"/>
    </row>
    <row r="20" spans="1:10" x14ac:dyDescent="0.25">
      <c r="A20" s="104" t="s">
        <v>32</v>
      </c>
      <c r="B20" s="105"/>
      <c r="C20" s="105"/>
      <c r="D20" s="106"/>
    </row>
    <row r="21" spans="1:10" x14ac:dyDescent="0.25">
      <c r="A21" s="107" t="s">
        <v>33</v>
      </c>
      <c r="B21" s="25" t="s">
        <v>1005</v>
      </c>
      <c r="C21" s="25" t="s">
        <v>1006</v>
      </c>
      <c r="D21" s="108"/>
      <c r="F21" s="16"/>
      <c r="G21" s="16"/>
      <c r="H21" s="16"/>
      <c r="I21" s="16"/>
      <c r="J21" s="16"/>
    </row>
    <row r="22" spans="1:10" x14ac:dyDescent="0.25">
      <c r="A22" s="107" t="s">
        <v>521</v>
      </c>
      <c r="B22" s="25" t="s">
        <v>1007</v>
      </c>
      <c r="C22" s="25" t="s">
        <v>1008</v>
      </c>
      <c r="D22" s="108"/>
      <c r="F22" s="16"/>
      <c r="G22" s="16"/>
      <c r="H22" s="16"/>
      <c r="I22" s="16"/>
      <c r="J22" s="16"/>
    </row>
    <row r="23" spans="1:10" x14ac:dyDescent="0.25">
      <c r="A23" s="109"/>
      <c r="B23" s="25" t="s">
        <v>1005</v>
      </c>
      <c r="C23" s="25" t="s">
        <v>1009</v>
      </c>
      <c r="D23" s="108"/>
      <c r="F23" s="16"/>
      <c r="G23" s="16"/>
      <c r="H23" s="16"/>
      <c r="I23" s="16"/>
      <c r="J23" s="16"/>
    </row>
    <row r="24" spans="1:10" x14ac:dyDescent="0.25">
      <c r="A24" s="109"/>
      <c r="B24" s="25" t="s">
        <v>1010</v>
      </c>
      <c r="C24" s="25" t="s">
        <v>823</v>
      </c>
      <c r="D24" s="108"/>
      <c r="F24" s="16"/>
      <c r="G24" s="16"/>
      <c r="H24" s="16"/>
      <c r="I24" s="16"/>
      <c r="J24" s="16"/>
    </row>
    <row r="25" spans="1:10" x14ac:dyDescent="0.25">
      <c r="A25" s="109"/>
      <c r="B25" s="25" t="s">
        <v>677</v>
      </c>
      <c r="C25" s="25" t="s">
        <v>1011</v>
      </c>
      <c r="D25" s="108"/>
      <c r="F25" s="16"/>
      <c r="G25" s="16"/>
      <c r="H25" s="16"/>
      <c r="I25" s="16"/>
      <c r="J25" s="16"/>
    </row>
    <row r="26" spans="1:10" x14ac:dyDescent="0.25">
      <c r="A26" s="109"/>
      <c r="B26" s="25" t="s">
        <v>1012</v>
      </c>
      <c r="C26" s="25" t="s">
        <v>1013</v>
      </c>
      <c r="D26" s="108"/>
      <c r="F26" s="16"/>
      <c r="G26" s="16"/>
      <c r="H26" s="16"/>
      <c r="I26" s="16"/>
      <c r="J26" s="16"/>
    </row>
    <row r="27" spans="1:10" x14ac:dyDescent="0.25">
      <c r="A27" s="107" t="s">
        <v>522</v>
      </c>
      <c r="B27" s="25" t="s">
        <v>1014</v>
      </c>
      <c r="C27" s="25" t="s">
        <v>1015</v>
      </c>
      <c r="D27" s="108"/>
      <c r="F27" s="16"/>
      <c r="G27" s="16"/>
      <c r="H27" s="16"/>
      <c r="I27" s="16"/>
      <c r="J27" s="16"/>
    </row>
    <row r="28" spans="1:10" x14ac:dyDescent="0.25">
      <c r="A28" s="109"/>
      <c r="B28" s="25" t="s">
        <v>1016</v>
      </c>
      <c r="C28" s="25" t="s">
        <v>1017</v>
      </c>
      <c r="D28" s="108"/>
      <c r="F28" s="16"/>
      <c r="G28" s="16"/>
      <c r="H28" s="16"/>
      <c r="I28" s="16"/>
      <c r="J28" s="16"/>
    </row>
    <row r="29" spans="1:10" x14ac:dyDescent="0.25">
      <c r="A29" s="109"/>
      <c r="B29" s="25" t="s">
        <v>1018</v>
      </c>
      <c r="C29" s="25" t="s">
        <v>1019</v>
      </c>
      <c r="D29" s="108"/>
      <c r="F29" s="16"/>
      <c r="G29" s="16"/>
      <c r="H29" s="16"/>
      <c r="I29" s="16"/>
      <c r="J29" s="16"/>
    </row>
    <row r="30" spans="1:10" s="16" customFormat="1" ht="15.95" customHeight="1" thickBot="1" x14ac:dyDescent="0.3">
      <c r="A30" s="110"/>
      <c r="B30" s="111" t="s">
        <v>1020</v>
      </c>
      <c r="C30" s="111" t="s">
        <v>1021</v>
      </c>
      <c r="D30" s="112"/>
    </row>
    <row r="31" spans="1:10" s="16" customFormat="1" x14ac:dyDescent="0.25">
      <c r="A31" s="102"/>
      <c r="B31" s="102"/>
      <c r="C31" s="102"/>
      <c r="D31" s="102"/>
    </row>
    <row r="32" spans="1:10" x14ac:dyDescent="0.25">
      <c r="A32" s="26" t="s">
        <v>47</v>
      </c>
      <c r="B32" s="25">
        <v>39</v>
      </c>
      <c r="C32" s="25"/>
      <c r="D32" s="25"/>
      <c r="F32" s="16"/>
      <c r="G32" s="16"/>
      <c r="H32" s="16"/>
      <c r="I32" s="16"/>
      <c r="J32" s="16"/>
    </row>
    <row r="33" spans="1:18" x14ac:dyDescent="0.25">
      <c r="A33" s="26" t="s">
        <v>1884</v>
      </c>
      <c r="B33" s="25">
        <v>40</v>
      </c>
    </row>
    <row r="34" spans="1:18" x14ac:dyDescent="0.25">
      <c r="A34" s="26" t="s">
        <v>48</v>
      </c>
      <c r="B34" s="25">
        <v>100</v>
      </c>
      <c r="C34" s="25"/>
      <c r="D34" s="25"/>
      <c r="F34" s="16"/>
      <c r="G34" s="16"/>
      <c r="H34" s="16"/>
      <c r="I34" s="16"/>
      <c r="J34" s="16"/>
    </row>
    <row r="35" spans="1:18" x14ac:dyDescent="0.25">
      <c r="A35" s="25"/>
      <c r="B35" s="25"/>
      <c r="C35" s="25"/>
      <c r="D35" s="25"/>
    </row>
    <row r="36" spans="1:18" ht="18.95" customHeight="1" x14ac:dyDescent="0.25">
      <c r="A36" s="329"/>
      <c r="B36" s="299"/>
      <c r="C36" s="299"/>
      <c r="D36" s="299"/>
      <c r="E36" s="16"/>
      <c r="F36" s="16"/>
      <c r="G36" s="16"/>
      <c r="H36" s="16"/>
      <c r="I36" s="16"/>
      <c r="J36" s="16"/>
      <c r="K36" s="16"/>
      <c r="L36" s="16"/>
      <c r="M36" s="16"/>
      <c r="N36" s="16"/>
      <c r="O36" s="16"/>
      <c r="P36" s="16"/>
      <c r="Q36" s="16"/>
      <c r="R36" s="16"/>
    </row>
    <row r="37" spans="1:18" ht="15.95" customHeight="1" x14ac:dyDescent="0.25">
      <c r="A37" s="235"/>
      <c r="B37" s="313"/>
      <c r="C37" s="313"/>
      <c r="D37" s="313"/>
      <c r="E37" s="16"/>
      <c r="F37" s="16"/>
      <c r="G37" s="16"/>
      <c r="H37" s="16"/>
      <c r="I37" s="16"/>
      <c r="J37" s="16"/>
      <c r="K37" s="16"/>
      <c r="L37" s="16"/>
      <c r="M37" s="16"/>
      <c r="N37" s="16"/>
      <c r="O37" s="16"/>
      <c r="P37" s="16"/>
      <c r="Q37" s="16"/>
      <c r="R37" s="16"/>
    </row>
    <row r="38" spans="1:18" ht="25.35" customHeight="1" x14ac:dyDescent="0.25">
      <c r="A38" s="37" t="s">
        <v>50</v>
      </c>
      <c r="B38" s="323"/>
      <c r="C38" s="301"/>
      <c r="D38" s="302"/>
      <c r="E38" s="16"/>
      <c r="F38" s="16"/>
      <c r="G38" s="16"/>
      <c r="H38" s="16"/>
      <c r="I38" s="16"/>
      <c r="J38" s="16"/>
      <c r="K38" s="16"/>
      <c r="L38" s="16"/>
      <c r="M38" s="16"/>
      <c r="N38" s="16"/>
      <c r="O38" s="16"/>
      <c r="P38" s="16"/>
      <c r="Q38" s="16"/>
      <c r="R38" s="16"/>
    </row>
    <row r="39" spans="1:18" x14ac:dyDescent="0.25">
      <c r="A39" s="35" t="s">
        <v>523</v>
      </c>
      <c r="B39" s="327"/>
      <c r="C39" s="301"/>
      <c r="D39" s="302"/>
      <c r="E39" s="16"/>
      <c r="F39" s="16"/>
      <c r="G39" s="16"/>
      <c r="H39" s="16"/>
      <c r="I39" s="16"/>
      <c r="J39" s="16"/>
      <c r="K39" s="16"/>
      <c r="L39" s="16"/>
      <c r="M39" s="16"/>
      <c r="N39" s="16"/>
      <c r="O39" s="16"/>
      <c r="P39" s="16"/>
      <c r="Q39" s="16"/>
      <c r="R39" s="16"/>
    </row>
    <row r="40" spans="1:18" x14ac:dyDescent="0.25">
      <c r="A40" s="35" t="s">
        <v>53</v>
      </c>
      <c r="B40" s="327"/>
      <c r="C40" s="301"/>
      <c r="D40" s="302"/>
      <c r="E40" s="16"/>
      <c r="F40" s="16"/>
      <c r="G40" s="16"/>
      <c r="H40" s="16"/>
      <c r="I40" s="16"/>
      <c r="J40" s="16"/>
      <c r="K40" s="16"/>
      <c r="L40" s="16"/>
      <c r="M40" s="16"/>
      <c r="N40" s="16"/>
      <c r="O40" s="16"/>
      <c r="P40" s="16"/>
      <c r="Q40" s="16"/>
      <c r="R40" s="16"/>
    </row>
    <row r="41" spans="1:18" x14ac:dyDescent="0.25">
      <c r="A41" s="35" t="s">
        <v>54</v>
      </c>
      <c r="B41" s="327"/>
      <c r="C41" s="301"/>
      <c r="D41" s="302"/>
      <c r="E41" s="16"/>
      <c r="F41" s="16"/>
      <c r="G41" s="16"/>
      <c r="H41" s="16"/>
      <c r="I41" s="16"/>
      <c r="J41" s="16"/>
      <c r="K41" s="16"/>
      <c r="L41" s="16"/>
      <c r="M41" s="16"/>
      <c r="N41" s="16"/>
      <c r="O41" s="16"/>
      <c r="P41" s="16"/>
      <c r="Q41" s="16"/>
      <c r="R41" s="16"/>
    </row>
    <row r="42" spans="1:18" ht="25.5" x14ac:dyDescent="0.25">
      <c r="A42" s="35" t="s">
        <v>55</v>
      </c>
      <c r="B42" s="330"/>
      <c r="C42" s="301"/>
      <c r="D42" s="302"/>
      <c r="E42" s="16"/>
      <c r="F42" s="16"/>
      <c r="G42" s="16"/>
      <c r="H42" s="16"/>
      <c r="I42" s="16"/>
      <c r="J42" s="16"/>
      <c r="K42" s="16"/>
      <c r="L42" s="16"/>
      <c r="M42" s="16"/>
      <c r="N42" s="16"/>
      <c r="O42" s="16"/>
      <c r="P42" s="16"/>
      <c r="Q42" s="16"/>
      <c r="R42" s="16"/>
    </row>
    <row r="43" spans="1:18" x14ac:dyDescent="0.25">
      <c r="A43" s="35" t="s">
        <v>56</v>
      </c>
      <c r="B43" s="17"/>
      <c r="C43" s="23"/>
      <c r="D43" s="24"/>
      <c r="E43" s="16"/>
      <c r="F43" s="16"/>
      <c r="G43" s="16"/>
      <c r="H43" s="16"/>
      <c r="I43" s="16"/>
      <c r="J43" s="16"/>
      <c r="K43" s="16"/>
      <c r="L43" s="16"/>
      <c r="M43" s="16"/>
      <c r="N43" s="16"/>
      <c r="O43" s="16"/>
      <c r="P43" s="16"/>
      <c r="Q43" s="16"/>
      <c r="R43" s="16"/>
    </row>
    <row r="44" spans="1:18" ht="18.95" customHeight="1" x14ac:dyDescent="0.25">
      <c r="A44" s="328"/>
      <c r="B44" s="305"/>
      <c r="C44" s="305"/>
      <c r="D44" s="306"/>
      <c r="E44" s="16"/>
      <c r="F44" s="16"/>
      <c r="G44" s="16"/>
      <c r="H44" s="16"/>
      <c r="I44" s="16"/>
      <c r="J44" s="16"/>
      <c r="K44" s="16"/>
      <c r="L44" s="16"/>
      <c r="M44" s="16"/>
      <c r="N44" s="16"/>
      <c r="O44" s="16"/>
      <c r="P44" s="16"/>
      <c r="Q44" s="16"/>
      <c r="R44" s="16"/>
    </row>
    <row r="45" spans="1:18" ht="15.75" customHeight="1" x14ac:dyDescent="0.25">
      <c r="A45" s="234" t="s">
        <v>57</v>
      </c>
      <c r="B45" s="6"/>
      <c r="C45" s="6"/>
      <c r="D45" s="7"/>
      <c r="E45" s="16"/>
      <c r="F45" s="16"/>
      <c r="G45" s="16"/>
      <c r="H45" s="16"/>
      <c r="I45" s="16"/>
      <c r="J45" s="16"/>
      <c r="K45" s="16"/>
      <c r="L45" s="16"/>
      <c r="M45" s="16"/>
      <c r="N45" s="16"/>
      <c r="O45" s="16"/>
      <c r="P45" s="16"/>
      <c r="Q45" s="16"/>
      <c r="R45" s="16"/>
    </row>
    <row r="46" spans="1:18" ht="18" x14ac:dyDescent="0.25">
      <c r="A46" s="37" t="s">
        <v>58</v>
      </c>
      <c r="B46" s="21"/>
      <c r="C46" s="21"/>
      <c r="D46" s="22"/>
      <c r="E46" s="16"/>
      <c r="F46" s="16"/>
      <c r="G46" s="16"/>
      <c r="H46" s="16"/>
      <c r="I46" s="16"/>
      <c r="J46" s="16"/>
      <c r="K46" s="16"/>
      <c r="L46" s="16"/>
      <c r="M46" s="16"/>
      <c r="N46" s="16"/>
      <c r="O46" s="16"/>
      <c r="P46" s="16"/>
      <c r="Q46" s="16"/>
      <c r="R46" s="16"/>
    </row>
    <row r="47" spans="1:18" ht="15.75" customHeight="1" x14ac:dyDescent="0.25">
      <c r="A47" s="38"/>
      <c r="B47" s="17" t="s">
        <v>59</v>
      </c>
      <c r="C47" s="17" t="s">
        <v>60</v>
      </c>
      <c r="D47" s="17" t="s">
        <v>61</v>
      </c>
      <c r="E47" s="16"/>
      <c r="F47" s="16"/>
      <c r="G47" s="16"/>
      <c r="H47" s="16"/>
      <c r="I47" s="16"/>
      <c r="J47" s="16"/>
      <c r="K47" s="16"/>
      <c r="L47" s="16"/>
      <c r="M47" s="16"/>
      <c r="N47" s="16"/>
      <c r="O47" s="16"/>
      <c r="P47" s="16"/>
      <c r="Q47" s="16"/>
      <c r="R47" s="16"/>
    </row>
    <row r="48" spans="1:18" ht="15.95" customHeight="1" x14ac:dyDescent="0.25">
      <c r="A48" s="37" t="s">
        <v>62</v>
      </c>
      <c r="B48" s="17"/>
      <c r="C48" s="17"/>
      <c r="D48" s="17"/>
      <c r="E48" s="16"/>
      <c r="F48" s="16"/>
      <c r="G48" s="16"/>
      <c r="H48" s="16"/>
      <c r="I48" s="16"/>
      <c r="J48" s="16"/>
      <c r="K48" s="16"/>
      <c r="L48" s="16"/>
      <c r="M48" s="16"/>
      <c r="N48" s="16"/>
      <c r="O48" s="16"/>
      <c r="P48" s="16"/>
      <c r="Q48" s="16"/>
      <c r="R48" s="16"/>
    </row>
    <row r="49" spans="1:18" ht="15.95" customHeight="1" x14ac:dyDescent="0.25">
      <c r="A49" s="39" t="s">
        <v>63</v>
      </c>
      <c r="B49" s="17"/>
      <c r="C49" s="17"/>
      <c r="D49" s="17"/>
      <c r="E49" s="16"/>
      <c r="F49" s="16"/>
      <c r="G49" s="16"/>
      <c r="H49" s="16"/>
      <c r="I49" s="16"/>
      <c r="J49" s="16"/>
      <c r="K49" s="16"/>
      <c r="L49" s="16"/>
      <c r="M49" s="16"/>
      <c r="N49" s="16"/>
      <c r="O49" s="16"/>
      <c r="P49" s="16"/>
      <c r="Q49" s="16"/>
      <c r="R49" s="16"/>
    </row>
    <row r="50" spans="1:18" ht="18.95" customHeight="1" x14ac:dyDescent="0.25">
      <c r="A50" s="330" t="s">
        <v>64</v>
      </c>
      <c r="B50" s="301"/>
      <c r="C50" s="301"/>
      <c r="D50" s="302"/>
      <c r="E50" s="16"/>
      <c r="F50" s="16"/>
      <c r="G50" s="16"/>
      <c r="H50" s="16"/>
      <c r="I50" s="16"/>
      <c r="J50" s="16"/>
      <c r="K50" s="16"/>
      <c r="L50" s="16"/>
      <c r="M50" s="16"/>
      <c r="N50" s="16"/>
      <c r="O50" s="16"/>
      <c r="P50" s="16"/>
      <c r="Q50" s="16"/>
      <c r="R50" s="16"/>
    </row>
    <row r="51" spans="1:18" ht="18.75" x14ac:dyDescent="0.3">
      <c r="A51" s="233" t="s">
        <v>65</v>
      </c>
      <c r="B51" s="8"/>
      <c r="C51" s="8"/>
      <c r="D51" s="8"/>
    </row>
    <row r="52" spans="1:18" ht="15.95" customHeight="1" x14ac:dyDescent="0.25"/>
    <row r="53" spans="1:18" ht="15.75" x14ac:dyDescent="0.25">
      <c r="A53" s="11" t="s">
        <v>66</v>
      </c>
      <c r="B53" s="12">
        <v>2023</v>
      </c>
      <c r="C53" s="12">
        <v>2024</v>
      </c>
      <c r="D53" s="12">
        <v>2025</v>
      </c>
    </row>
    <row r="54" spans="1:18" ht="15.75" customHeight="1" x14ac:dyDescent="0.25">
      <c r="A54" s="13" t="s">
        <v>67</v>
      </c>
      <c r="B54" s="25"/>
      <c r="C54" s="25"/>
      <c r="D54" s="25"/>
    </row>
    <row r="55" spans="1:18" x14ac:dyDescent="0.25">
      <c r="A55" s="26" t="s">
        <v>68</v>
      </c>
      <c r="B55" s="1">
        <v>3.595230294236802</v>
      </c>
      <c r="C55" s="1">
        <v>2.0631695309910709</v>
      </c>
      <c r="D55" s="1">
        <v>2.38162479133468</v>
      </c>
    </row>
    <row r="56" spans="1:18" x14ac:dyDescent="0.25">
      <c r="A56" s="26" t="s">
        <v>69</v>
      </c>
      <c r="B56" s="1">
        <v>-14.82525273008795</v>
      </c>
      <c r="C56" s="1">
        <v>-20.7487872322369</v>
      </c>
      <c r="D56" s="1">
        <v>-29.63890657623088</v>
      </c>
    </row>
    <row r="57" spans="1:18" x14ac:dyDescent="0.25">
      <c r="A57" s="26" t="s">
        <v>70</v>
      </c>
      <c r="B57" s="1">
        <v>0.62325306212086962</v>
      </c>
      <c r="C57" s="1">
        <v>0.39852585189478701</v>
      </c>
      <c r="D57" s="1">
        <v>0.45202941945219582</v>
      </c>
    </row>
    <row r="58" spans="1:18" x14ac:dyDescent="0.25">
      <c r="A58" s="26" t="s">
        <v>71</v>
      </c>
      <c r="B58" s="1">
        <v>1.0197238713474579</v>
      </c>
      <c r="C58" s="1">
        <v>0.65129635338573688</v>
      </c>
      <c r="D58" s="1">
        <v>0.73978895851556015</v>
      </c>
    </row>
    <row r="59" spans="1:18" x14ac:dyDescent="0.25">
      <c r="A59" s="13" t="s">
        <v>72</v>
      </c>
      <c r="B59" s="1"/>
      <c r="C59" s="1"/>
      <c r="D59" s="1"/>
    </row>
    <row r="60" spans="1:18" x14ac:dyDescent="0.25">
      <c r="A60" s="26" t="s">
        <v>73</v>
      </c>
      <c r="B60" s="1">
        <v>0</v>
      </c>
      <c r="C60" s="1">
        <v>0</v>
      </c>
      <c r="D60" s="1">
        <v>0</v>
      </c>
    </row>
    <row r="61" spans="1:18" ht="29.45" customHeight="1" x14ac:dyDescent="0.25">
      <c r="A61" s="26" t="s">
        <v>74</v>
      </c>
      <c r="B61" s="1">
        <v>0.39420537074631129</v>
      </c>
      <c r="C61" s="1">
        <v>0.23838691411772661</v>
      </c>
      <c r="D61" s="1">
        <v>0.25231039178460019</v>
      </c>
    </row>
    <row r="62" spans="1:18" ht="30" x14ac:dyDescent="0.25">
      <c r="A62" s="14" t="s">
        <v>75</v>
      </c>
      <c r="B62" s="1">
        <v>1.111323607030487</v>
      </c>
      <c r="C62" s="1">
        <v>0.61458791870611251</v>
      </c>
      <c r="D62" s="1">
        <v>0.59283578749039201</v>
      </c>
    </row>
    <row r="63" spans="1:18" x14ac:dyDescent="0.25">
      <c r="A63" s="13" t="s">
        <v>76</v>
      </c>
      <c r="B63" s="1"/>
      <c r="C63" s="1"/>
      <c r="D63" s="1"/>
    </row>
    <row r="64" spans="1:18" ht="32.1" customHeight="1" x14ac:dyDescent="0.25">
      <c r="A64" s="26" t="s">
        <v>77</v>
      </c>
      <c r="B64" s="1">
        <v>0.38880212611154608</v>
      </c>
      <c r="C64" s="1">
        <v>0.38810366460204032</v>
      </c>
      <c r="D64" s="1">
        <v>0.38897517427236911</v>
      </c>
    </row>
    <row r="65" spans="1:4" ht="32.1" customHeight="1" x14ac:dyDescent="0.25">
      <c r="A65" s="14" t="s">
        <v>78</v>
      </c>
      <c r="B65" s="1">
        <v>0.63613134587327447</v>
      </c>
      <c r="C65" s="1">
        <v>0.63426375049235884</v>
      </c>
      <c r="D65" s="1">
        <v>0.63659471414956514</v>
      </c>
    </row>
    <row r="66" spans="1:4" ht="32.1" customHeight="1" x14ac:dyDescent="0.25">
      <c r="A66" s="14" t="s">
        <v>79</v>
      </c>
      <c r="B66" s="1">
        <v>-19.45519215175544</v>
      </c>
      <c r="C66" s="1">
        <v>-11.91140643837784</v>
      </c>
      <c r="D66" s="1">
        <v>-8.0083123192989714</v>
      </c>
    </row>
    <row r="67" spans="1:4" ht="30" x14ac:dyDescent="0.25">
      <c r="A67" s="14" t="s">
        <v>80</v>
      </c>
      <c r="B67" s="1" t="e">
        <v>#DIV/0!</v>
      </c>
      <c r="C67" s="1" t="e">
        <v>#DIV/0!</v>
      </c>
      <c r="D67" s="1" t="e">
        <v>#DIV/0!</v>
      </c>
    </row>
    <row r="68" spans="1:4" x14ac:dyDescent="0.25">
      <c r="A68" s="13" t="s">
        <v>81</v>
      </c>
      <c r="B68" s="1"/>
      <c r="C68" s="1"/>
      <c r="D68" s="1"/>
    </row>
    <row r="69" spans="1:4" ht="32.1" customHeight="1" x14ac:dyDescent="0.25">
      <c r="A69" s="26" t="s">
        <v>82</v>
      </c>
      <c r="B69" s="1">
        <v>1.035256609975304</v>
      </c>
      <c r="C69" s="1">
        <v>1.019315763097739</v>
      </c>
      <c r="D69" s="1">
        <v>1.0207549630411361</v>
      </c>
    </row>
    <row r="70" spans="1:4" ht="30" x14ac:dyDescent="0.25">
      <c r="A70" s="14" t="s">
        <v>83</v>
      </c>
      <c r="B70" s="1" t="e">
        <v>#DIV/0!</v>
      </c>
      <c r="C70" s="1" t="e">
        <v>#DIV/0!</v>
      </c>
      <c r="D70" s="1" t="e">
        <v>#DIV/0!</v>
      </c>
    </row>
    <row r="71" spans="1:4" ht="32.1" customHeight="1" x14ac:dyDescent="0.25">
      <c r="A71" s="13" t="s">
        <v>84</v>
      </c>
      <c r="B71" s="1"/>
      <c r="C71" s="1"/>
      <c r="D71" s="1"/>
    </row>
    <row r="72" spans="1:4" ht="32.1" customHeight="1" x14ac:dyDescent="0.25">
      <c r="A72" s="14" t="s">
        <v>85</v>
      </c>
      <c r="B72" s="1">
        <v>1.028652873303914</v>
      </c>
      <c r="C72" s="1">
        <v>1.0530317812469989</v>
      </c>
      <c r="D72" s="1">
        <v>1.055526471232836</v>
      </c>
    </row>
    <row r="73" spans="1:4" s="16" customFormat="1" ht="30" x14ac:dyDescent="0.25">
      <c r="A73" s="14" t="s">
        <v>86</v>
      </c>
      <c r="B73" s="1">
        <v>0.88552353924174909</v>
      </c>
      <c r="C73" s="1">
        <v>0.8998119490265325</v>
      </c>
      <c r="D73" s="1">
        <v>0.89514034419063326</v>
      </c>
    </row>
    <row r="74" spans="1:4" ht="15.95" customHeight="1" x14ac:dyDescent="0.25">
      <c r="A74" s="10" t="s">
        <v>87</v>
      </c>
      <c r="B74" s="25"/>
      <c r="C74" s="25"/>
      <c r="D74" s="25"/>
    </row>
    <row r="75" spans="1:4" ht="15.95" customHeight="1" x14ac:dyDescent="0.25">
      <c r="A75" s="43" t="s">
        <v>88</v>
      </c>
      <c r="B75" s="25"/>
      <c r="C75" s="25"/>
      <c r="D75" s="25"/>
    </row>
    <row r="76" spans="1:4" s="16" customFormat="1" x14ac:dyDescent="0.25">
      <c r="A76" s="43" t="s">
        <v>89</v>
      </c>
      <c r="B76" s="25"/>
      <c r="C76" s="25"/>
      <c r="D76" s="25"/>
    </row>
    <row r="77" spans="1:4" ht="18.95" customHeight="1" x14ac:dyDescent="0.25">
      <c r="A77" s="326"/>
      <c r="B77" s="308"/>
      <c r="C77" s="308"/>
      <c r="D77" s="308"/>
    </row>
    <row r="78" spans="1:4" ht="15.95" customHeight="1" x14ac:dyDescent="0.3">
      <c r="A78" s="232" t="s">
        <v>65</v>
      </c>
      <c r="B78" s="8"/>
      <c r="C78" s="8"/>
      <c r="D78" s="8"/>
    </row>
    <row r="79" spans="1:4" ht="15.75" x14ac:dyDescent="0.25">
      <c r="A79" s="11" t="s">
        <v>90</v>
      </c>
      <c r="B79" s="12">
        <v>2023</v>
      </c>
      <c r="C79" s="12">
        <v>2024</v>
      </c>
      <c r="D79" s="12">
        <v>2025</v>
      </c>
    </row>
    <row r="80" spans="1:4" x14ac:dyDescent="0.25">
      <c r="A80" s="26" t="s">
        <v>91</v>
      </c>
      <c r="B80" s="2">
        <v>24444359</v>
      </c>
      <c r="C80" s="2">
        <v>27384468</v>
      </c>
      <c r="D80" s="2">
        <v>27155327</v>
      </c>
    </row>
    <row r="81" spans="1:4" x14ac:dyDescent="0.25">
      <c r="A81" s="26" t="s">
        <v>92</v>
      </c>
      <c r="B81" s="2">
        <v>-3623938</v>
      </c>
      <c r="C81" s="2">
        <v>-5681945</v>
      </c>
      <c r="D81" s="2">
        <v>-8048542</v>
      </c>
    </row>
    <row r="82" spans="1:4" x14ac:dyDescent="0.25">
      <c r="A82" s="26" t="s">
        <v>93</v>
      </c>
      <c r="B82" s="2">
        <v>989593</v>
      </c>
      <c r="C82" s="2">
        <v>638703</v>
      </c>
      <c r="D82" s="2">
        <v>730655</v>
      </c>
    </row>
    <row r="83" spans="1:4" x14ac:dyDescent="0.25">
      <c r="A83" s="26" t="s">
        <v>94</v>
      </c>
      <c r="B83" s="2">
        <v>878831</v>
      </c>
      <c r="C83" s="2">
        <v>564988</v>
      </c>
      <c r="D83" s="2">
        <v>646738</v>
      </c>
    </row>
    <row r="84" spans="1:4" x14ac:dyDescent="0.25">
      <c r="A84" s="26" t="s">
        <v>95</v>
      </c>
      <c r="B84" s="25">
        <v>0</v>
      </c>
      <c r="C84" s="25">
        <v>0</v>
      </c>
      <c r="D84" s="25">
        <v>0</v>
      </c>
    </row>
    <row r="85" spans="1:4" ht="15.95" customHeight="1" x14ac:dyDescent="0.25"/>
    <row r="86" spans="1:4" ht="15.75" x14ac:dyDescent="0.25">
      <c r="A86" s="11" t="s">
        <v>96</v>
      </c>
      <c r="B86" s="12">
        <v>2023</v>
      </c>
      <c r="C86" s="12">
        <v>2024</v>
      </c>
      <c r="D86" s="12">
        <v>2025</v>
      </c>
    </row>
    <row r="87" spans="1:4" x14ac:dyDescent="0.25">
      <c r="A87" s="26" t="s">
        <v>97</v>
      </c>
      <c r="B87" s="2">
        <v>141007089</v>
      </c>
      <c r="C87" s="2">
        <v>141769473</v>
      </c>
      <c r="D87" s="2">
        <v>143074316</v>
      </c>
    </row>
    <row r="88" spans="1:4" x14ac:dyDescent="0.25">
      <c r="A88" s="26" t="s">
        <v>98</v>
      </c>
      <c r="B88" s="2">
        <v>54823856</v>
      </c>
      <c r="C88" s="2">
        <v>55021252</v>
      </c>
      <c r="D88" s="2">
        <v>55652357</v>
      </c>
    </row>
    <row r="89" spans="1:4" x14ac:dyDescent="0.25">
      <c r="A89" s="26" t="s">
        <v>99</v>
      </c>
      <c r="B89" s="2">
        <v>86183233</v>
      </c>
      <c r="C89" s="2">
        <v>86748221</v>
      </c>
      <c r="D89" s="2">
        <v>87421959</v>
      </c>
    </row>
    <row r="90" spans="1:4" x14ac:dyDescent="0.25">
      <c r="A90" s="26" t="s">
        <v>100</v>
      </c>
      <c r="B90" s="2">
        <v>141007089</v>
      </c>
      <c r="C90" s="2">
        <v>141769473</v>
      </c>
      <c r="D90" s="2">
        <v>143074316</v>
      </c>
    </row>
    <row r="91" spans="1:4" x14ac:dyDescent="0.25">
      <c r="A91" s="26" t="s">
        <v>101</v>
      </c>
      <c r="B91" s="2">
        <v>86183233</v>
      </c>
      <c r="C91" s="2">
        <v>86748221</v>
      </c>
      <c r="D91" s="2">
        <v>87421959</v>
      </c>
    </row>
    <row r="92" spans="1:4" ht="18.95" customHeight="1" x14ac:dyDescent="0.25">
      <c r="A92" s="299"/>
      <c r="B92" s="299"/>
      <c r="C92" s="299"/>
      <c r="D92" s="299"/>
    </row>
    <row r="93" spans="1:4" ht="18.75" x14ac:dyDescent="0.3">
      <c r="A93" s="231" t="s">
        <v>102</v>
      </c>
    </row>
    <row r="95" spans="1:4" x14ac:dyDescent="0.25">
      <c r="A95" s="3" t="s">
        <v>103</v>
      </c>
    </row>
    <row r="96" spans="1:4" x14ac:dyDescent="0.25">
      <c r="A96" s="33"/>
      <c r="B96" s="42">
        <v>2023</v>
      </c>
      <c r="C96" s="42">
        <v>2024</v>
      </c>
      <c r="D96" s="42">
        <v>2025</v>
      </c>
    </row>
    <row r="97" spans="1:4" x14ac:dyDescent="0.25">
      <c r="A97" s="41" t="s">
        <v>104</v>
      </c>
      <c r="B97" s="2">
        <v>54823856</v>
      </c>
      <c r="C97" s="2">
        <v>55021252</v>
      </c>
      <c r="D97" s="2">
        <v>55652357</v>
      </c>
    </row>
    <row r="98" spans="1:4" x14ac:dyDescent="0.25">
      <c r="A98" s="41" t="s">
        <v>105</v>
      </c>
      <c r="B98" s="2">
        <v>-2817955</v>
      </c>
      <c r="C98" s="2">
        <v>-4619207</v>
      </c>
      <c r="D98" s="2">
        <v>-6949324</v>
      </c>
    </row>
    <row r="99" spans="1:4" x14ac:dyDescent="0.25">
      <c r="A99" s="41" t="s">
        <v>106</v>
      </c>
      <c r="B99" s="33">
        <v>-19.45519215175544</v>
      </c>
      <c r="C99" s="33">
        <v>-11.91140643837784</v>
      </c>
      <c r="D99" s="33">
        <v>-8.0083123192989714</v>
      </c>
    </row>
    <row r="113" spans="1:4" s="16" customFormat="1" x14ac:dyDescent="0.25"/>
    <row r="114" spans="1:4" s="16" customFormat="1" x14ac:dyDescent="0.25"/>
    <row r="117" spans="1:4" x14ac:dyDescent="0.25">
      <c r="A117" s="3" t="s">
        <v>107</v>
      </c>
    </row>
    <row r="119" spans="1:4" x14ac:dyDescent="0.25">
      <c r="A119" s="25"/>
      <c r="B119" s="12">
        <v>2023</v>
      </c>
      <c r="C119" s="12">
        <v>2024</v>
      </c>
      <c r="D119" s="12">
        <v>2025</v>
      </c>
    </row>
    <row r="120" spans="1:4" x14ac:dyDescent="0.25">
      <c r="A120" s="26" t="s">
        <v>104</v>
      </c>
      <c r="B120" s="2">
        <v>54823856</v>
      </c>
      <c r="C120" s="2">
        <v>55021252</v>
      </c>
      <c r="D120" s="2">
        <v>55652357</v>
      </c>
    </row>
    <row r="121" spans="1:4" x14ac:dyDescent="0.25">
      <c r="A121" s="26" t="s">
        <v>108</v>
      </c>
      <c r="B121" s="2">
        <v>29057890</v>
      </c>
      <c r="C121" s="2">
        <v>33705116</v>
      </c>
      <c r="D121" s="2">
        <v>35934524</v>
      </c>
    </row>
    <row r="138" spans="1:4" x14ac:dyDescent="0.25">
      <c r="A138" s="3" t="s">
        <v>109</v>
      </c>
    </row>
    <row r="140" spans="1:4" x14ac:dyDescent="0.25">
      <c r="A140" s="25"/>
      <c r="B140" s="12">
        <v>2023</v>
      </c>
      <c r="C140" s="12">
        <v>2024</v>
      </c>
      <c r="D140" s="12">
        <v>2025</v>
      </c>
    </row>
    <row r="141" spans="1:4" ht="32.1" customHeight="1" x14ac:dyDescent="0.25">
      <c r="A141" s="26" t="s">
        <v>77</v>
      </c>
      <c r="B141" s="1">
        <v>0.38880212611154608</v>
      </c>
      <c r="C141" s="1">
        <v>0.38810366460204032</v>
      </c>
      <c r="D141" s="1">
        <v>0.38897517427236911</v>
      </c>
    </row>
    <row r="142" spans="1:4" ht="30" x14ac:dyDescent="0.25">
      <c r="A142" s="14" t="s">
        <v>78</v>
      </c>
      <c r="B142" s="1">
        <v>0.63613134587327447</v>
      </c>
      <c r="C142" s="1">
        <v>0.63426375049235884</v>
      </c>
      <c r="D142" s="1">
        <v>0.63659471414956514</v>
      </c>
    </row>
    <row r="155" spans="1:1" s="16" customFormat="1" x14ac:dyDescent="0.25"/>
    <row r="156" spans="1:1" s="16" customFormat="1" x14ac:dyDescent="0.25"/>
    <row r="160" spans="1:1" x14ac:dyDescent="0.25">
      <c r="A160" s="3" t="s">
        <v>110</v>
      </c>
    </row>
    <row r="162" spans="1:4" x14ac:dyDescent="0.25">
      <c r="A162" s="25"/>
      <c r="B162" s="12">
        <v>2023</v>
      </c>
      <c r="C162" s="12">
        <v>2024</v>
      </c>
      <c r="D162" s="12">
        <v>2025</v>
      </c>
    </row>
    <row r="163" spans="1:4" x14ac:dyDescent="0.25">
      <c r="A163" s="26" t="s">
        <v>68</v>
      </c>
      <c r="B163" s="1">
        <v>3.595230294236802</v>
      </c>
      <c r="C163" s="1">
        <v>2.0631695309910709</v>
      </c>
      <c r="D163" s="1">
        <v>2.38162479133468</v>
      </c>
    </row>
    <row r="164" spans="1:4" x14ac:dyDescent="0.25">
      <c r="A164" s="26" t="s">
        <v>69</v>
      </c>
      <c r="B164" s="1">
        <v>-14.82525273008795</v>
      </c>
      <c r="C164" s="1">
        <v>-20.7487872322369</v>
      </c>
      <c r="D164" s="1">
        <v>-29.63890657623088</v>
      </c>
    </row>
    <row r="165" spans="1:4" x14ac:dyDescent="0.25">
      <c r="A165" s="26" t="s">
        <v>558</v>
      </c>
      <c r="B165" s="1">
        <v>0.62325306212086962</v>
      </c>
      <c r="C165" s="1">
        <v>0.39852585189478701</v>
      </c>
      <c r="D165" s="1">
        <v>0.45202941945219582</v>
      </c>
    </row>
    <row r="166" spans="1:4" x14ac:dyDescent="0.25">
      <c r="A166" s="26" t="s">
        <v>71</v>
      </c>
      <c r="B166" s="1">
        <v>1.0197238713474579</v>
      </c>
      <c r="C166" s="1">
        <v>0.65129635338573688</v>
      </c>
      <c r="D166" s="1">
        <v>0.73978895851556015</v>
      </c>
    </row>
    <row r="180" spans="1:4" s="16" customFormat="1" x14ac:dyDescent="0.25"/>
    <row r="181" spans="1:4" s="16" customFormat="1" x14ac:dyDescent="0.25"/>
    <row r="184" spans="1:4" x14ac:dyDescent="0.25">
      <c r="A184" s="3" t="s">
        <v>111</v>
      </c>
    </row>
    <row r="186" spans="1:4" ht="32.1" customHeight="1" x14ac:dyDescent="0.25">
      <c r="A186" s="25"/>
      <c r="B186" s="12">
        <v>2023</v>
      </c>
      <c r="C186" s="12">
        <v>2024</v>
      </c>
      <c r="D186" s="12">
        <v>2025</v>
      </c>
    </row>
    <row r="187" spans="1:4" ht="32.1" customHeight="1" x14ac:dyDescent="0.25">
      <c r="A187" s="14" t="s">
        <v>85</v>
      </c>
      <c r="B187" s="1">
        <v>1.028652873303914</v>
      </c>
      <c r="C187" s="1">
        <v>1.0530317812469989</v>
      </c>
      <c r="D187" s="1">
        <v>1.055526471232836</v>
      </c>
    </row>
    <row r="188" spans="1:4" ht="30" x14ac:dyDescent="0.25">
      <c r="A188" s="14" t="s">
        <v>86</v>
      </c>
      <c r="B188" s="1">
        <v>0.88552353924174909</v>
      </c>
      <c r="C188" s="1">
        <v>0.8998119490265325</v>
      </c>
      <c r="D188" s="1">
        <v>0.89514034419063326</v>
      </c>
    </row>
    <row r="205" spans="1:4" ht="18.95" customHeight="1" x14ac:dyDescent="0.25">
      <c r="A205" s="299"/>
      <c r="B205" s="299"/>
      <c r="C205" s="299"/>
      <c r="D205" s="299"/>
    </row>
    <row r="206" spans="1:4" x14ac:dyDescent="0.25">
      <c r="A206" s="309" t="s">
        <v>112</v>
      </c>
      <c r="B206" s="301"/>
      <c r="C206" s="301"/>
      <c r="D206" s="302"/>
    </row>
    <row r="207" spans="1:4" x14ac:dyDescent="0.25">
      <c r="A207" s="27" t="s">
        <v>113</v>
      </c>
      <c r="B207" s="25"/>
      <c r="C207" s="25"/>
      <c r="D207" s="25"/>
    </row>
    <row r="208" spans="1:4" x14ac:dyDescent="0.25">
      <c r="A208" s="25" t="s">
        <v>114</v>
      </c>
      <c r="B208" s="25"/>
      <c r="C208" s="25"/>
      <c r="D208" s="25"/>
    </row>
    <row r="209" spans="1:4" x14ac:dyDescent="0.25">
      <c r="A209" s="25" t="s">
        <v>115</v>
      </c>
      <c r="B209" s="25"/>
      <c r="C209" s="25"/>
      <c r="D209" s="25"/>
    </row>
    <row r="210" spans="1:4" ht="18.95" customHeight="1" x14ac:dyDescent="0.25">
      <c r="A210" s="325" t="s">
        <v>116</v>
      </c>
      <c r="B210" s="301"/>
      <c r="C210" s="301"/>
      <c r="D210" s="302"/>
    </row>
    <row r="211" spans="1:4" x14ac:dyDescent="0.25">
      <c r="A211" s="309" t="s">
        <v>117</v>
      </c>
      <c r="B211" s="301"/>
      <c r="C211" s="301"/>
      <c r="D211" s="302"/>
    </row>
    <row r="212" spans="1:4" x14ac:dyDescent="0.25">
      <c r="A212" s="253" t="s">
        <v>118</v>
      </c>
      <c r="B212" s="311" t="s">
        <v>1022</v>
      </c>
      <c r="C212" s="301"/>
      <c r="D212" s="302"/>
    </row>
    <row r="213" spans="1:4" x14ac:dyDescent="0.25">
      <c r="A213" s="253" t="s">
        <v>120</v>
      </c>
      <c r="B213" s="303" t="s">
        <v>123</v>
      </c>
      <c r="C213" s="301"/>
      <c r="D213" s="302"/>
    </row>
    <row r="214" spans="1:4" x14ac:dyDescent="0.25">
      <c r="A214" s="253" t="s">
        <v>122</v>
      </c>
      <c r="B214" s="303" t="s">
        <v>123</v>
      </c>
      <c r="C214" s="301"/>
      <c r="D214" s="302"/>
    </row>
    <row r="215" spans="1:4" x14ac:dyDescent="0.25">
      <c r="A215" s="253" t="s">
        <v>124</v>
      </c>
      <c r="B215" s="303" t="s">
        <v>123</v>
      </c>
      <c r="C215" s="301"/>
      <c r="D215" s="302"/>
    </row>
    <row r="216" spans="1:4" x14ac:dyDescent="0.25">
      <c r="A216" s="253" t="s">
        <v>125</v>
      </c>
      <c r="B216" s="311" t="s">
        <v>1023</v>
      </c>
      <c r="C216" s="301"/>
      <c r="D216" s="302"/>
    </row>
    <row r="217" spans="1:4" ht="18.95" customHeight="1" x14ac:dyDescent="0.25">
      <c r="A217" s="253" t="s">
        <v>126</v>
      </c>
      <c r="B217" s="302"/>
      <c r="C217" s="301"/>
      <c r="D217" s="302"/>
    </row>
    <row r="218" spans="1:4" x14ac:dyDescent="0.25">
      <c r="A218" s="309" t="s">
        <v>127</v>
      </c>
      <c r="B218" s="301"/>
      <c r="C218" s="301"/>
      <c r="D218" s="302"/>
    </row>
    <row r="219" spans="1:4" x14ac:dyDescent="0.25">
      <c r="A219" s="253" t="s">
        <v>128</v>
      </c>
      <c r="B219" s="303" t="s">
        <v>123</v>
      </c>
      <c r="C219" s="301"/>
      <c r="D219" s="302"/>
    </row>
    <row r="220" spans="1:4" x14ac:dyDescent="0.25">
      <c r="A220" s="27"/>
      <c r="B220" s="25"/>
      <c r="C220" s="25"/>
      <c r="D220" s="25"/>
    </row>
  </sheetData>
  <mergeCells count="27">
    <mergeCell ref="A1:D1"/>
    <mergeCell ref="B213:D213"/>
    <mergeCell ref="B216:D216"/>
    <mergeCell ref="B41:D41"/>
    <mergeCell ref="B212:D212"/>
    <mergeCell ref="B4:D4"/>
    <mergeCell ref="A211:D211"/>
    <mergeCell ref="B37:D37"/>
    <mergeCell ref="A77:D77"/>
    <mergeCell ref="A92:D92"/>
    <mergeCell ref="B40:D40"/>
    <mergeCell ref="B42:D42"/>
    <mergeCell ref="A206:D206"/>
    <mergeCell ref="A19:D19"/>
    <mergeCell ref="B38:D38"/>
    <mergeCell ref="A44:D44"/>
    <mergeCell ref="B219:D219"/>
    <mergeCell ref="C18:D18"/>
    <mergeCell ref="B39:D39"/>
    <mergeCell ref="A218:D218"/>
    <mergeCell ref="A205:D205"/>
    <mergeCell ref="A50:D50"/>
    <mergeCell ref="B215:D215"/>
    <mergeCell ref="A210:D210"/>
    <mergeCell ref="B214:D214"/>
    <mergeCell ref="B217:D217"/>
    <mergeCell ref="A36:D36"/>
  </mergeCells>
  <hyperlinks>
    <hyperlink ref="B212" r:id="rId1" xr:uid="{00000000-0004-0000-3E00-000000000000}"/>
    <hyperlink ref="B216" r:id="rId2" xr:uid="{00000000-0004-0000-3E00-000001000000}"/>
  </hyperlinks>
  <pageMargins left="0.75" right="0.75" top="1" bottom="1" header="0.5" footer="0.5"/>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7594801</v>
      </c>
      <c r="C2" s="8"/>
      <c r="D2" s="9"/>
    </row>
    <row r="3" spans="1:4" x14ac:dyDescent="0.25">
      <c r="A3" s="26" t="s">
        <v>2</v>
      </c>
      <c r="B3" s="34">
        <v>4065022501347</v>
      </c>
      <c r="C3" s="23"/>
      <c r="D3" s="24"/>
    </row>
    <row r="4" spans="1:4" ht="48.75" customHeight="1" x14ac:dyDescent="0.25">
      <c r="A4" s="26" t="s">
        <v>3</v>
      </c>
      <c r="B4" s="324" t="s">
        <v>241</v>
      </c>
      <c r="C4" s="305"/>
      <c r="D4" s="306"/>
    </row>
    <row r="5" spans="1:4" x14ac:dyDescent="0.25">
      <c r="A5" s="26" t="s">
        <v>5</v>
      </c>
      <c r="B5" s="4" t="s">
        <v>1001</v>
      </c>
      <c r="C5" s="23" t="s">
        <v>1002</v>
      </c>
      <c r="D5" s="24" t="s">
        <v>8</v>
      </c>
    </row>
    <row r="6" spans="1:4" x14ac:dyDescent="0.25">
      <c r="A6" s="26" t="s">
        <v>9</v>
      </c>
      <c r="B6" s="32"/>
      <c r="C6" s="16"/>
      <c r="D6" s="29"/>
    </row>
    <row r="7" spans="1:4" x14ac:dyDescent="0.25">
      <c r="A7" s="26" t="s">
        <v>10</v>
      </c>
      <c r="B7" s="67">
        <v>44714.530555555553</v>
      </c>
      <c r="C7" s="16"/>
      <c r="D7" s="29"/>
    </row>
    <row r="8" spans="1:4" x14ac:dyDescent="0.25">
      <c r="A8" s="26" t="s">
        <v>11</v>
      </c>
      <c r="B8" s="4" t="s">
        <v>1024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3000000</v>
      </c>
      <c r="C12" s="16"/>
      <c r="D12" s="29"/>
    </row>
    <row r="13" spans="1:4" x14ac:dyDescent="0.25">
      <c r="A13" s="26" t="s">
        <v>20</v>
      </c>
      <c r="B13" s="4" t="s">
        <v>541</v>
      </c>
      <c r="C13" s="23"/>
      <c r="D13" s="24"/>
    </row>
    <row r="14" spans="1:4" x14ac:dyDescent="0.25">
      <c r="A14" s="26" t="s">
        <v>22</v>
      </c>
      <c r="B14" s="4" t="s">
        <v>1025</v>
      </c>
      <c r="C14" s="23"/>
      <c r="D14" s="24"/>
    </row>
    <row r="15" spans="1:4" x14ac:dyDescent="0.25">
      <c r="A15" s="26" t="s">
        <v>24</v>
      </c>
      <c r="B15" s="4" t="s">
        <v>1026</v>
      </c>
      <c r="C15" s="23"/>
      <c r="D15" s="24"/>
    </row>
    <row r="16" spans="1:4" x14ac:dyDescent="0.25">
      <c r="A16" s="26" t="s">
        <v>26</v>
      </c>
      <c r="B16" s="47">
        <v>3000000</v>
      </c>
      <c r="C16" s="16"/>
      <c r="D16" s="29"/>
    </row>
    <row r="17" spans="1:4" x14ac:dyDescent="0.25">
      <c r="A17" s="26" t="s">
        <v>27</v>
      </c>
      <c r="B17" s="4" t="s">
        <v>541</v>
      </c>
      <c r="C17" s="23"/>
      <c r="D17" s="24"/>
    </row>
    <row r="18" spans="1:4" ht="27.6" customHeight="1" x14ac:dyDescent="0.25">
      <c r="A18" s="26" t="s">
        <v>28</v>
      </c>
      <c r="B18" s="5" t="s">
        <v>563</v>
      </c>
      <c r="C18" s="310" t="s">
        <v>564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1027</v>
      </c>
      <c r="C21" s="25" t="s">
        <v>1028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-235.87</v>
      </c>
      <c r="C53" s="1">
        <v>-59.87</v>
      </c>
      <c r="D53" s="1">
        <v>-6.44</v>
      </c>
    </row>
    <row r="54" spans="1:4" x14ac:dyDescent="0.25">
      <c r="A54" s="26" t="s">
        <v>69</v>
      </c>
      <c r="B54" s="1">
        <v>-235.8679242669769</v>
      </c>
      <c r="C54" s="1">
        <v>-61.981881617792268</v>
      </c>
      <c r="D54" s="1">
        <v>-6.6934067089227849</v>
      </c>
    </row>
    <row r="55" spans="1:4" x14ac:dyDescent="0.25">
      <c r="A55" s="26" t="s">
        <v>70</v>
      </c>
      <c r="B55" s="1">
        <v>-44.4</v>
      </c>
      <c r="C55" s="1">
        <v>-147.72</v>
      </c>
      <c r="D55" s="1">
        <v>-21.47</v>
      </c>
    </row>
    <row r="56" spans="1:4" x14ac:dyDescent="0.25">
      <c r="A56" s="26" t="s">
        <v>71</v>
      </c>
      <c r="B56" s="1">
        <v>-51.65</v>
      </c>
      <c r="C56" s="1">
        <v>-148.57</v>
      </c>
      <c r="D56" s="1">
        <v>-31.77</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0.16343251824443009</v>
      </c>
      <c r="C59" s="1">
        <v>1.300170805480992</v>
      </c>
      <c r="D59" s="1">
        <v>3.5238298176263272</v>
      </c>
    </row>
    <row r="60" spans="1:4" ht="30" x14ac:dyDescent="0.25">
      <c r="A60" s="14" t="s">
        <v>75</v>
      </c>
      <c r="B60" s="1">
        <v>4.2328835386885277</v>
      </c>
      <c r="C60" s="1">
        <v>16.404771596374779</v>
      </c>
      <c r="D60" s="1">
        <v>57.083970782768738</v>
      </c>
    </row>
    <row r="61" spans="1:4" x14ac:dyDescent="0.25">
      <c r="A61" s="13" t="s">
        <v>76</v>
      </c>
      <c r="B61" s="1"/>
      <c r="C61" s="1"/>
      <c r="D61" s="1"/>
    </row>
    <row r="62" spans="1:4" ht="32.1" customHeight="1" x14ac:dyDescent="0.25">
      <c r="A62" s="26" t="s">
        <v>77</v>
      </c>
      <c r="B62" s="1">
        <v>0.14041273273356791</v>
      </c>
      <c r="C62" s="1">
        <v>5.7569056632060271E-3</v>
      </c>
      <c r="D62" s="1">
        <v>0.32425936721310372</v>
      </c>
    </row>
    <row r="63" spans="1:4" ht="32.1" customHeight="1" x14ac:dyDescent="0.25">
      <c r="A63" s="14" t="s">
        <v>78</v>
      </c>
      <c r="B63" s="1">
        <v>0.16334901420782261</v>
      </c>
      <c r="C63" s="1">
        <v>5.7902395259241384E-3</v>
      </c>
      <c r="D63" s="1">
        <v>0.47985773162077</v>
      </c>
    </row>
    <row r="64" spans="1:4" ht="32.1" customHeight="1" x14ac:dyDescent="0.25">
      <c r="A64" s="14" t="s">
        <v>79</v>
      </c>
      <c r="B64" s="1">
        <v>-0.31624574033513603</v>
      </c>
      <c r="C64" s="1">
        <v>-3.7646689738335898E-3</v>
      </c>
      <c r="D64" s="1">
        <v>-1.454089312594079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0.29773608247422678</v>
      </c>
      <c r="C67" s="1">
        <v>0.63036661850280196</v>
      </c>
      <c r="D67" s="1">
        <v>0.93959658870386675</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7.1218612481354713</v>
      </c>
      <c r="C70" s="1">
        <v>167.30251736111109</v>
      </c>
      <c r="D70" s="1">
        <v>2.9132539682539682</v>
      </c>
    </row>
    <row r="71" spans="1:4" s="16" customFormat="1" ht="30" x14ac:dyDescent="0.25">
      <c r="A71" s="14" t="s">
        <v>86</v>
      </c>
      <c r="B71" s="1">
        <v>7.1218612481354713</v>
      </c>
      <c r="C71" s="1">
        <v>167.30251736111109</v>
      </c>
      <c r="D71" s="1">
        <v>2.8761214630779852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433206</v>
      </c>
      <c r="C78" s="2">
        <v>1974790</v>
      </c>
      <c r="D78" s="2">
        <v>2977557</v>
      </c>
    </row>
    <row r="79" spans="1:4" x14ac:dyDescent="0.25">
      <c r="A79" s="26" t="s">
        <v>92</v>
      </c>
      <c r="B79" s="2">
        <v>-1021794</v>
      </c>
      <c r="C79" s="2">
        <v>-1224012</v>
      </c>
      <c r="D79" s="2">
        <v>-199300</v>
      </c>
    </row>
    <row r="80" spans="1:4" x14ac:dyDescent="0.25">
      <c r="A80" s="26" t="s">
        <v>93</v>
      </c>
      <c r="B80" s="2">
        <v>-1021794</v>
      </c>
      <c r="C80" s="2">
        <v>-1182384</v>
      </c>
      <c r="D80" s="2">
        <v>-191893</v>
      </c>
    </row>
    <row r="81" spans="1:4" x14ac:dyDescent="0.25">
      <c r="A81" s="26" t="s">
        <v>94</v>
      </c>
      <c r="B81" s="2">
        <v>0</v>
      </c>
      <c r="C81" s="2">
        <v>0</v>
      </c>
      <c r="D81" s="2">
        <v>0</v>
      </c>
    </row>
    <row r="82" spans="1:4" x14ac:dyDescent="0.25">
      <c r="A82" s="26" t="s">
        <v>95</v>
      </c>
      <c r="B82" s="25">
        <v>1021794</v>
      </c>
      <c r="C82" s="25">
        <v>1182384</v>
      </c>
      <c r="D82" s="25">
        <v>191893</v>
      </c>
    </row>
    <row r="83" spans="1:4" ht="15.95" customHeight="1" x14ac:dyDescent="0.25"/>
    <row r="84" spans="1:4" ht="15.75" x14ac:dyDescent="0.25">
      <c r="A84" s="11" t="s">
        <v>96</v>
      </c>
      <c r="B84" s="12">
        <v>2023</v>
      </c>
      <c r="C84" s="12">
        <v>2024</v>
      </c>
      <c r="D84" s="12">
        <v>2025</v>
      </c>
    </row>
    <row r="85" spans="1:4" x14ac:dyDescent="0.25">
      <c r="A85" s="26" t="s">
        <v>97</v>
      </c>
      <c r="B85" s="2">
        <v>2301344</v>
      </c>
      <c r="C85" s="2">
        <v>800430</v>
      </c>
      <c r="D85" s="2">
        <v>893729</v>
      </c>
    </row>
    <row r="86" spans="1:4" x14ac:dyDescent="0.25">
      <c r="A86" s="26" t="s">
        <v>98</v>
      </c>
      <c r="B86" s="2">
        <v>323138</v>
      </c>
      <c r="C86" s="2">
        <v>4608</v>
      </c>
      <c r="D86" s="2">
        <v>289800</v>
      </c>
    </row>
    <row r="87" spans="1:4" x14ac:dyDescent="0.25">
      <c r="A87" s="26" t="s">
        <v>99</v>
      </c>
      <c r="B87" s="2">
        <v>1978206</v>
      </c>
      <c r="C87" s="2">
        <v>795822</v>
      </c>
      <c r="D87" s="2">
        <v>603929</v>
      </c>
    </row>
    <row r="88" spans="1:4" x14ac:dyDescent="0.25">
      <c r="A88" s="26" t="s">
        <v>100</v>
      </c>
      <c r="B88" s="2">
        <v>2301344</v>
      </c>
      <c r="C88" s="2">
        <v>800430</v>
      </c>
      <c r="D88" s="2">
        <v>893729</v>
      </c>
    </row>
    <row r="89" spans="1:4" x14ac:dyDescent="0.25">
      <c r="A89" s="26" t="s">
        <v>101</v>
      </c>
      <c r="B89" s="2">
        <v>1978206</v>
      </c>
      <c r="C89" s="2">
        <v>795822</v>
      </c>
      <c r="D89" s="2">
        <v>603929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323138</v>
      </c>
      <c r="C95" s="2">
        <v>4608</v>
      </c>
      <c r="D95" s="2">
        <v>289800</v>
      </c>
    </row>
    <row r="96" spans="1:4" x14ac:dyDescent="0.25">
      <c r="A96" s="41" t="s">
        <v>105</v>
      </c>
      <c r="B96" s="2">
        <v>-1021794</v>
      </c>
      <c r="C96" s="2">
        <v>-1224012</v>
      </c>
      <c r="D96" s="2">
        <v>-199300</v>
      </c>
    </row>
    <row r="97" spans="1:4" x14ac:dyDescent="0.25">
      <c r="A97" s="41" t="s">
        <v>106</v>
      </c>
      <c r="B97" s="33">
        <v>-0.31624574033513603</v>
      </c>
      <c r="C97" s="33">
        <v>-3.7646689738335898E-3</v>
      </c>
      <c r="D97" s="33">
        <v>-1.454089312594079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323138</v>
      </c>
      <c r="C118" s="2">
        <v>4608</v>
      </c>
      <c r="D118" s="2">
        <v>289800</v>
      </c>
    </row>
    <row r="119" spans="1:4" x14ac:dyDescent="0.25">
      <c r="A119" s="26" t="s">
        <v>108</v>
      </c>
      <c r="B119" s="2">
        <v>433206</v>
      </c>
      <c r="C119" s="2">
        <v>2016418</v>
      </c>
      <c r="D119" s="2">
        <v>2984964</v>
      </c>
    </row>
    <row r="136" spans="1:4" x14ac:dyDescent="0.25">
      <c r="A136" s="3" t="s">
        <v>109</v>
      </c>
    </row>
    <row r="138" spans="1:4" x14ac:dyDescent="0.25">
      <c r="A138" s="25"/>
      <c r="B138" s="12">
        <v>2023</v>
      </c>
      <c r="C138" s="12">
        <v>2024</v>
      </c>
      <c r="D138" s="12">
        <v>2025</v>
      </c>
    </row>
    <row r="139" spans="1:4" ht="32.1" customHeight="1" x14ac:dyDescent="0.25">
      <c r="A139" s="26" t="s">
        <v>77</v>
      </c>
      <c r="B139" s="1">
        <v>0.14041273273356791</v>
      </c>
      <c r="C139" s="1">
        <v>5.7569056632060271E-3</v>
      </c>
      <c r="D139" s="1">
        <v>0.32425936721310372</v>
      </c>
    </row>
    <row r="140" spans="1:4" ht="30" x14ac:dyDescent="0.25">
      <c r="A140" s="14" t="s">
        <v>78</v>
      </c>
      <c r="B140" s="1">
        <v>0.16334901420782261</v>
      </c>
      <c r="C140" s="1">
        <v>5.7902395259241384E-3</v>
      </c>
      <c r="D140" s="1">
        <v>0.47985773162077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-235.87</v>
      </c>
      <c r="C161" s="1">
        <v>-59.87</v>
      </c>
      <c r="D161" s="1">
        <v>-6.44</v>
      </c>
    </row>
    <row r="162" spans="1:4" x14ac:dyDescent="0.25">
      <c r="A162" s="26" t="s">
        <v>69</v>
      </c>
      <c r="B162" s="1">
        <v>-235.8679242669769</v>
      </c>
      <c r="C162" s="1">
        <v>-61.981881617792268</v>
      </c>
      <c r="D162" s="1">
        <v>-6.6934067089227849</v>
      </c>
    </row>
    <row r="163" spans="1:4" x14ac:dyDescent="0.25">
      <c r="A163" s="26" t="s">
        <v>70</v>
      </c>
      <c r="B163" s="1">
        <v>-44.4</v>
      </c>
      <c r="C163" s="1">
        <v>-147.72</v>
      </c>
      <c r="D163" s="1">
        <v>-21.47</v>
      </c>
    </row>
    <row r="164" spans="1:4" x14ac:dyDescent="0.25">
      <c r="A164" s="26" t="s">
        <v>71</v>
      </c>
      <c r="B164" s="1">
        <v>-51.65</v>
      </c>
      <c r="C164" s="1">
        <v>-148.57</v>
      </c>
      <c r="D164" s="1">
        <v>-31.77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7.1218612481354713</v>
      </c>
      <c r="C185" s="1">
        <v>167.30251736111109</v>
      </c>
      <c r="D185" s="1">
        <v>2.9132539682539682</v>
      </c>
    </row>
    <row r="186" spans="1:4" ht="30" x14ac:dyDescent="0.25">
      <c r="A186" s="14" t="s">
        <v>86</v>
      </c>
      <c r="B186" s="1">
        <v>7.1218612481354713</v>
      </c>
      <c r="C186" s="1">
        <v>167.30251736111109</v>
      </c>
      <c r="D186" s="1">
        <v>2.8761214630779852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R218"/>
  <sheetViews>
    <sheetView workbookViewId="0">
      <selection activeCell="A183" sqref="A183:D185"/>
    </sheetView>
  </sheetViews>
  <sheetFormatPr defaultColWidth="8.85546875" defaultRowHeight="15" x14ac:dyDescent="0.25"/>
  <cols>
    <col min="1" max="1" width="41.42578125" customWidth="1"/>
    <col min="2" max="2" width="14.42578125" customWidth="1"/>
    <col min="3" max="3" width="15.28515625" customWidth="1"/>
    <col min="4" max="4" width="20.85546875" customWidth="1"/>
  </cols>
  <sheetData>
    <row r="1" spans="1:4" ht="23.1" customHeight="1" x14ac:dyDescent="0.3">
      <c r="A1" s="298" t="s">
        <v>0</v>
      </c>
      <c r="B1" s="299"/>
      <c r="C1" s="299"/>
      <c r="D1" s="299"/>
    </row>
    <row r="2" spans="1:4" x14ac:dyDescent="0.25">
      <c r="A2" s="26" t="s">
        <v>1</v>
      </c>
      <c r="B2" s="30">
        <v>5189560</v>
      </c>
      <c r="C2" s="8"/>
      <c r="D2" s="9"/>
    </row>
    <row r="3" spans="1:4" x14ac:dyDescent="0.25">
      <c r="A3" s="26" t="s">
        <v>2</v>
      </c>
      <c r="B3" s="34">
        <v>4021997125055</v>
      </c>
      <c r="C3" s="23"/>
      <c r="D3" s="24"/>
    </row>
    <row r="4" spans="1:4" ht="31.35" customHeight="1" x14ac:dyDescent="0.25">
      <c r="A4" s="26" t="s">
        <v>3</v>
      </c>
      <c r="B4" s="324" t="s">
        <v>243</v>
      </c>
      <c r="C4" s="305"/>
      <c r="D4" s="306"/>
    </row>
    <row r="5" spans="1:4" x14ac:dyDescent="0.25">
      <c r="A5" s="26" t="s">
        <v>5</v>
      </c>
      <c r="B5" s="4" t="s">
        <v>1029</v>
      </c>
      <c r="C5" s="23" t="s">
        <v>692</v>
      </c>
      <c r="D5" s="24"/>
    </row>
    <row r="6" spans="1:4" x14ac:dyDescent="0.25">
      <c r="A6" s="26" t="s">
        <v>9</v>
      </c>
      <c r="B6" s="32"/>
      <c r="C6" s="16"/>
      <c r="D6" s="29"/>
    </row>
    <row r="7" spans="1:4" x14ac:dyDescent="0.25">
      <c r="A7" s="26" t="s">
        <v>10</v>
      </c>
      <c r="B7" s="32"/>
      <c r="C7" s="16"/>
      <c r="D7" s="29"/>
    </row>
    <row r="8" spans="1:4" x14ac:dyDescent="0.25">
      <c r="A8" s="26" t="s">
        <v>11</v>
      </c>
      <c r="B8" s="4" t="s">
        <v>1030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40</v>
      </c>
      <c r="C12" s="16"/>
      <c r="D12" s="29"/>
    </row>
    <row r="13" spans="1:4" x14ac:dyDescent="0.25">
      <c r="A13" s="26" t="s">
        <v>20</v>
      </c>
      <c r="B13" s="4" t="s">
        <v>541</v>
      </c>
      <c r="C13" s="23"/>
      <c r="D13" s="24"/>
    </row>
    <row r="14" spans="1:4" x14ac:dyDescent="0.25">
      <c r="A14" s="26" t="s">
        <v>22</v>
      </c>
      <c r="B14" s="4" t="s">
        <v>1031</v>
      </c>
      <c r="C14" s="23"/>
      <c r="D14" s="24"/>
    </row>
    <row r="15" spans="1:4" x14ac:dyDescent="0.25">
      <c r="A15" s="26" t="s">
        <v>24</v>
      </c>
      <c r="B15" s="4" t="s">
        <v>244</v>
      </c>
      <c r="C15" s="23"/>
      <c r="D15" s="24"/>
    </row>
    <row r="16" spans="1:4" x14ac:dyDescent="0.25">
      <c r="A16" s="26" t="s">
        <v>26</v>
      </c>
      <c r="B16" s="32">
        <v>40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ht="18" customHeight="1" x14ac:dyDescent="0.25">
      <c r="A21" s="26" t="s">
        <v>33</v>
      </c>
      <c r="B21" s="25" t="s">
        <v>1032</v>
      </c>
      <c r="C21" s="25" t="s">
        <v>1033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-51.24</v>
      </c>
      <c r="C53" s="1">
        <v>-32.549999999999997</v>
      </c>
      <c r="D53" s="1">
        <v>5.3394352612132421</v>
      </c>
    </row>
    <row r="54" spans="1:4" x14ac:dyDescent="0.25">
      <c r="A54" s="26" t="s">
        <v>69</v>
      </c>
      <c r="B54" s="1">
        <v>-56.823818357303388</v>
      </c>
      <c r="C54" s="1">
        <v>-36.348091167232567</v>
      </c>
      <c r="D54" s="1">
        <v>-22.41555873365424</v>
      </c>
    </row>
    <row r="55" spans="1:4" x14ac:dyDescent="0.25">
      <c r="A55" s="26" t="s">
        <v>70</v>
      </c>
      <c r="B55" s="1">
        <v>-18.11</v>
      </c>
      <c r="C55" s="1">
        <v>-12.44</v>
      </c>
      <c r="D55" s="1">
        <v>1.9302632211322219</v>
      </c>
    </row>
    <row r="56" spans="1:4" x14ac:dyDescent="0.25">
      <c r="A56" s="26" t="s">
        <v>71</v>
      </c>
      <c r="B56" s="1">
        <v>-207.34</v>
      </c>
      <c r="C56" s="1">
        <v>271.11</v>
      </c>
      <c r="D56" s="1">
        <v>-76.524340169826061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0.36762643580995091</v>
      </c>
      <c r="C59" s="1">
        <v>0.40644463317633478</v>
      </c>
      <c r="D59" s="1">
        <v>0.48286151660897703</v>
      </c>
    </row>
    <row r="60" spans="1:4" ht="30" x14ac:dyDescent="0.25">
      <c r="A60" s="14" t="s">
        <v>75</v>
      </c>
      <c r="B60" s="1">
        <v>0.82094645806174449</v>
      </c>
      <c r="C60" s="1">
        <v>0.445016025374458</v>
      </c>
      <c r="D60" s="1">
        <v>0.41360398130387482</v>
      </c>
    </row>
    <row r="61" spans="1:4" x14ac:dyDescent="0.25">
      <c r="A61" s="13" t="s">
        <v>76</v>
      </c>
      <c r="B61" s="1"/>
      <c r="C61" s="1"/>
      <c r="D61" s="1"/>
    </row>
    <row r="62" spans="1:4" ht="32.1" customHeight="1" x14ac:dyDescent="0.25">
      <c r="A62" s="26" t="s">
        <v>77</v>
      </c>
      <c r="B62" s="1">
        <v>0.91263958649044508</v>
      </c>
      <c r="C62" s="1">
        <v>1.0458956052473269</v>
      </c>
      <c r="D62" s="1">
        <v>1.02522417333947</v>
      </c>
    </row>
    <row r="63" spans="1:4" ht="32.1" customHeight="1" x14ac:dyDescent="0.25">
      <c r="A63" s="14" t="s">
        <v>78</v>
      </c>
      <c r="B63" s="1">
        <v>10.44683226448587</v>
      </c>
      <c r="C63" s="1">
        <v>-22.788578549320679</v>
      </c>
      <c r="D63" s="1">
        <v>-40.64451030929331</v>
      </c>
    </row>
    <row r="64" spans="1:4" ht="32.1" customHeight="1" x14ac:dyDescent="0.25">
      <c r="A64" s="14" t="s">
        <v>79</v>
      </c>
      <c r="B64" s="1">
        <v>-4.9989955664350294</v>
      </c>
      <c r="C64" s="1">
        <v>-8.9195517529141313</v>
      </c>
      <c r="D64" s="1">
        <v>-16.001965034720559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0.67327177563323182</v>
      </c>
      <c r="C67" s="1">
        <v>0.76130184220851482</v>
      </c>
      <c r="D67" s="1">
        <v>1.0446321068829061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0.96009503236052218</v>
      </c>
      <c r="C70" s="1">
        <v>0.87042934514176518</v>
      </c>
      <c r="D70" s="1">
        <v>0.91187404623273138</v>
      </c>
    </row>
    <row r="71" spans="1:4" s="16" customFormat="1" ht="30" x14ac:dyDescent="0.25">
      <c r="A71" s="14" t="s">
        <v>86</v>
      </c>
      <c r="B71" s="1">
        <v>0.96009503236052218</v>
      </c>
      <c r="C71" s="1">
        <v>0.87042934514176518</v>
      </c>
      <c r="D71" s="1">
        <v>0.91187404623273138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21048135</v>
      </c>
      <c r="C78" s="2">
        <v>23891040</v>
      </c>
      <c r="D78" s="2">
        <v>24694709</v>
      </c>
    </row>
    <row r="79" spans="1:4" x14ac:dyDescent="0.25">
      <c r="A79" s="26" t="s">
        <v>92</v>
      </c>
      <c r="B79" s="2">
        <v>-11960354</v>
      </c>
      <c r="C79" s="2">
        <v>-8683937</v>
      </c>
      <c r="D79" s="2">
        <v>-5535457</v>
      </c>
    </row>
    <row r="80" spans="1:4" x14ac:dyDescent="0.25">
      <c r="A80" s="26" t="s">
        <v>93</v>
      </c>
      <c r="B80" s="2">
        <v>-10784805</v>
      </c>
      <c r="C80" s="2">
        <v>-7775587</v>
      </c>
      <c r="D80" s="2">
        <v>1349236</v>
      </c>
    </row>
    <row r="81" spans="1:4" x14ac:dyDescent="0.25">
      <c r="A81" s="26" t="s">
        <v>94</v>
      </c>
      <c r="B81" s="2">
        <v>0</v>
      </c>
      <c r="C81" s="2">
        <v>0</v>
      </c>
      <c r="D81" s="2">
        <v>1318558</v>
      </c>
    </row>
    <row r="82" spans="1:4" x14ac:dyDescent="0.25">
      <c r="A82" s="26" t="s">
        <v>95</v>
      </c>
      <c r="B82" s="25">
        <v>10784805</v>
      </c>
      <c r="C82" s="25">
        <v>7775587</v>
      </c>
      <c r="D82" s="25">
        <v>0</v>
      </c>
    </row>
    <row r="83" spans="1:4" ht="15.95" customHeight="1" x14ac:dyDescent="0.25"/>
    <row r="84" spans="1:4" ht="15.75" x14ac:dyDescent="0.25">
      <c r="A84" s="11" t="s">
        <v>96</v>
      </c>
      <c r="B84" s="12">
        <v>2023</v>
      </c>
      <c r="C84" s="12">
        <v>2024</v>
      </c>
      <c r="D84" s="12">
        <v>2025</v>
      </c>
    </row>
    <row r="85" spans="1:4" x14ac:dyDescent="0.25">
      <c r="A85" s="26" t="s">
        <v>97</v>
      </c>
      <c r="B85" s="2">
        <v>59539519</v>
      </c>
      <c r="C85" s="2">
        <v>62491321</v>
      </c>
      <c r="D85" s="2">
        <v>68309751</v>
      </c>
    </row>
    <row r="86" spans="1:4" x14ac:dyDescent="0.25">
      <c r="A86" s="26" t="s">
        <v>98</v>
      </c>
      <c r="B86" s="2">
        <v>54338122</v>
      </c>
      <c r="C86" s="2">
        <v>65359398</v>
      </c>
      <c r="D86" s="2">
        <v>70032808</v>
      </c>
    </row>
    <row r="87" spans="1:4" x14ac:dyDescent="0.25">
      <c r="A87" s="26" t="s">
        <v>99</v>
      </c>
      <c r="B87" s="2">
        <v>5201397</v>
      </c>
      <c r="C87" s="2">
        <v>-2868077</v>
      </c>
      <c r="D87" s="2">
        <v>-1723057</v>
      </c>
    </row>
    <row r="88" spans="1:4" x14ac:dyDescent="0.25">
      <c r="A88" s="26" t="s">
        <v>100</v>
      </c>
      <c r="B88" s="2">
        <v>59539519</v>
      </c>
      <c r="C88" s="2">
        <v>62491321</v>
      </c>
      <c r="D88" s="2">
        <v>68309751</v>
      </c>
    </row>
    <row r="89" spans="1:4" x14ac:dyDescent="0.25">
      <c r="A89" s="26" t="s">
        <v>101</v>
      </c>
      <c r="B89" s="2">
        <v>5201397</v>
      </c>
      <c r="C89" s="2">
        <v>-2868077</v>
      </c>
      <c r="D89" s="2">
        <v>-1723057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54338122</v>
      </c>
      <c r="C95" s="2">
        <v>65359398</v>
      </c>
      <c r="D95" s="2">
        <v>70032808</v>
      </c>
    </row>
    <row r="96" spans="1:4" x14ac:dyDescent="0.25">
      <c r="A96" s="41" t="s">
        <v>105</v>
      </c>
      <c r="B96" s="2">
        <v>-10869808</v>
      </c>
      <c r="C96" s="2">
        <v>-7327655</v>
      </c>
      <c r="D96" s="2">
        <v>-4376513</v>
      </c>
    </row>
    <row r="97" spans="1:4" x14ac:dyDescent="0.25">
      <c r="A97" s="41" t="s">
        <v>106</v>
      </c>
      <c r="B97" s="33">
        <v>-4.9989955664350294</v>
      </c>
      <c r="C97" s="33">
        <v>-8.9195517529141313</v>
      </c>
      <c r="D97" s="33">
        <v>-16.001965034720559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54338122</v>
      </c>
      <c r="C118" s="2">
        <v>65359398</v>
      </c>
      <c r="D118" s="2">
        <v>70032808</v>
      </c>
    </row>
    <row r="119" spans="1:4" x14ac:dyDescent="0.25">
      <c r="A119" s="26" t="s">
        <v>108</v>
      </c>
      <c r="B119" s="2">
        <v>22223684</v>
      </c>
      <c r="C119" s="2">
        <v>24799390</v>
      </c>
      <c r="D119" s="2">
        <v>31579402</v>
      </c>
    </row>
    <row r="136" spans="1:4" x14ac:dyDescent="0.25">
      <c r="A136" s="3" t="s">
        <v>109</v>
      </c>
    </row>
    <row r="138" spans="1:4" x14ac:dyDescent="0.25">
      <c r="A138" s="25"/>
      <c r="B138" s="12">
        <v>2023</v>
      </c>
      <c r="C138" s="12">
        <v>2024</v>
      </c>
      <c r="D138" s="12">
        <v>2025</v>
      </c>
    </row>
    <row r="139" spans="1:4" ht="32.1" customHeight="1" x14ac:dyDescent="0.25">
      <c r="A139" s="26" t="s">
        <v>77</v>
      </c>
      <c r="B139" s="1">
        <v>0.91263958649044508</v>
      </c>
      <c r="C139" s="1">
        <v>1.0458956052473269</v>
      </c>
      <c r="D139" s="1">
        <v>1.02522417333947</v>
      </c>
    </row>
    <row r="140" spans="1:4" ht="30" x14ac:dyDescent="0.25">
      <c r="A140" s="14" t="s">
        <v>78</v>
      </c>
      <c r="B140" s="1">
        <v>10.44683226448587</v>
      </c>
      <c r="C140" s="1">
        <v>-22.788578549320679</v>
      </c>
      <c r="D140" s="1">
        <v>-40.64451030929331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-51.24</v>
      </c>
      <c r="C161" s="1">
        <v>-32.549999999999997</v>
      </c>
      <c r="D161" s="1">
        <v>5.3394352612132421</v>
      </c>
    </row>
    <row r="162" spans="1:4" x14ac:dyDescent="0.25">
      <c r="A162" s="26" t="s">
        <v>69</v>
      </c>
      <c r="B162" s="1">
        <v>-56.823818357303388</v>
      </c>
      <c r="C162" s="1">
        <v>-36.348091167232567</v>
      </c>
      <c r="D162" s="1">
        <v>-22.41555873365424</v>
      </c>
    </row>
    <row r="163" spans="1:4" x14ac:dyDescent="0.25">
      <c r="A163" s="26" t="s">
        <v>70</v>
      </c>
      <c r="B163" s="1">
        <v>-18.11</v>
      </c>
      <c r="C163" s="1">
        <v>-12.44</v>
      </c>
      <c r="D163" s="1">
        <v>1.9302632211322219</v>
      </c>
    </row>
    <row r="164" spans="1:4" x14ac:dyDescent="0.25">
      <c r="A164" s="26" t="s">
        <v>71</v>
      </c>
      <c r="B164" s="1">
        <v>-207.34</v>
      </c>
      <c r="C164" s="1">
        <v>271.11</v>
      </c>
      <c r="D164" s="1">
        <v>-76.524340169826061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0.96009503236052218</v>
      </c>
      <c r="C185" s="1">
        <v>0.87042934514176518</v>
      </c>
      <c r="D185" s="1">
        <v>0.91187404623273138</v>
      </c>
    </row>
    <row r="186" spans="1:4" ht="30" x14ac:dyDescent="0.25">
      <c r="A186" s="14" t="s">
        <v>86</v>
      </c>
      <c r="B186" s="1">
        <v>0.96009503236052218</v>
      </c>
      <c r="C186" s="1">
        <v>0.87042934514176518</v>
      </c>
      <c r="D186" s="1">
        <v>0.91187404623273138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1034</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000-000000000000}"/>
  </hyperlinks>
  <pageMargins left="0.75" right="0.75" top="1" bottom="1" header="0.5" footer="0.5"/>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218"/>
  <sheetViews>
    <sheetView workbookViewId="0">
      <selection activeCell="A11" sqref="A1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5539595</v>
      </c>
      <c r="C2" s="8"/>
      <c r="D2" s="9"/>
    </row>
    <row r="3" spans="1:4" x14ac:dyDescent="0.25">
      <c r="A3" s="26" t="s">
        <v>2</v>
      </c>
      <c r="B3" s="34">
        <v>4050001100051</v>
      </c>
      <c r="C3" s="23"/>
      <c r="D3" s="24"/>
    </row>
    <row r="4" spans="1:4" ht="62.25" customHeight="1" x14ac:dyDescent="0.25">
      <c r="A4" s="26" t="s">
        <v>3</v>
      </c>
      <c r="B4" s="324" t="s">
        <v>245</v>
      </c>
      <c r="C4" s="305"/>
      <c r="D4" s="306"/>
    </row>
    <row r="5" spans="1:4" x14ac:dyDescent="0.25">
      <c r="A5" s="26" t="s">
        <v>5</v>
      </c>
      <c r="B5" s="4" t="s">
        <v>1035</v>
      </c>
      <c r="C5" s="23" t="s">
        <v>1035</v>
      </c>
      <c r="D5" s="24" t="s">
        <v>527</v>
      </c>
    </row>
    <row r="6" spans="1:4" x14ac:dyDescent="0.25">
      <c r="A6" s="26" t="s">
        <v>9</v>
      </c>
      <c r="B6" s="32"/>
      <c r="C6" s="16"/>
      <c r="D6" s="29"/>
    </row>
    <row r="7" spans="1:4" x14ac:dyDescent="0.25">
      <c r="A7" s="26" t="s">
        <v>10</v>
      </c>
      <c r="B7" s="32"/>
      <c r="C7" s="16"/>
      <c r="D7" s="29"/>
    </row>
    <row r="8" spans="1:4" x14ac:dyDescent="0.25">
      <c r="A8" s="26" t="s">
        <v>11</v>
      </c>
      <c r="B8" s="4" t="s">
        <v>1036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123" t="s">
        <v>1037</v>
      </c>
      <c r="C14" s="23"/>
      <c r="D14" s="24"/>
    </row>
    <row r="15" spans="1:4" x14ac:dyDescent="0.25">
      <c r="A15" s="26" t="s">
        <v>24</v>
      </c>
      <c r="B15" s="4" t="s">
        <v>246</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1038</v>
      </c>
      <c r="C21" s="25" t="s">
        <v>1039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-2.48</v>
      </c>
      <c r="C53" s="1">
        <v>-26.55</v>
      </c>
      <c r="D53" s="1">
        <v>-54.2</v>
      </c>
    </row>
    <row r="54" spans="1:4" x14ac:dyDescent="0.25">
      <c r="A54" s="26" t="s">
        <v>69</v>
      </c>
      <c r="B54" s="1">
        <v>-26.553646333108631</v>
      </c>
      <c r="C54" s="1">
        <v>-54.202891693410123</v>
      </c>
      <c r="D54" s="1">
        <v>-2.481547936992424</v>
      </c>
    </row>
    <row r="55" spans="1:4" x14ac:dyDescent="0.25">
      <c r="A55" s="26" t="s">
        <v>70</v>
      </c>
      <c r="B55" s="1">
        <v>-0.19</v>
      </c>
      <c r="C55" s="1">
        <v>-2.09</v>
      </c>
      <c r="D55" s="1">
        <v>-3.69</v>
      </c>
    </row>
    <row r="56" spans="1:4" x14ac:dyDescent="0.25">
      <c r="A56" s="26" t="s">
        <v>71</v>
      </c>
      <c r="B56" s="1">
        <v>1.06</v>
      </c>
      <c r="C56" s="1">
        <v>13.49</v>
      </c>
      <c r="D56" s="1">
        <v>19.28</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7.6656787327421802E-2</v>
      </c>
      <c r="C59" s="1">
        <v>6.8161966018873185E-2</v>
      </c>
      <c r="D59" s="1">
        <v>8.3223477013092309E-2</v>
      </c>
    </row>
    <row r="60" spans="1:4" ht="30" x14ac:dyDescent="0.25">
      <c r="A60" s="14" t="s">
        <v>75</v>
      </c>
      <c r="B60" s="1">
        <v>0.37190830316757029</v>
      </c>
      <c r="C60" s="1">
        <v>0.16271232379552439</v>
      </c>
      <c r="D60" s="1">
        <v>0.38235249446375602</v>
      </c>
    </row>
    <row r="61" spans="1:4" x14ac:dyDescent="0.25">
      <c r="A61" s="13" t="s">
        <v>76</v>
      </c>
      <c r="B61" s="1"/>
      <c r="C61" s="1"/>
      <c r="D61" s="1"/>
    </row>
    <row r="62" spans="1:4" ht="32.1" customHeight="1" x14ac:dyDescent="0.25">
      <c r="A62" s="26" t="s">
        <v>77</v>
      </c>
      <c r="B62" s="1">
        <v>0.5624165129387334</v>
      </c>
      <c r="C62" s="1">
        <v>0.59787337072861724</v>
      </c>
      <c r="D62" s="1">
        <v>0.60580688129828397</v>
      </c>
    </row>
    <row r="63" spans="1:4" ht="32.1" customHeight="1" x14ac:dyDescent="0.25">
      <c r="A63" s="14" t="s">
        <v>78</v>
      </c>
      <c r="B63" s="1">
        <v>-3.627946737655082</v>
      </c>
      <c r="C63" s="1">
        <v>-3.1259929821740911</v>
      </c>
      <c r="D63" s="1">
        <v>-3.2907863937989421</v>
      </c>
    </row>
    <row r="64" spans="1:4" ht="32.1" customHeight="1" x14ac:dyDescent="0.25">
      <c r="A64" s="14" t="s">
        <v>79</v>
      </c>
      <c r="B64" s="1">
        <v>-27.234073723726919</v>
      </c>
      <c r="C64" s="1">
        <v>-16.298659692377111</v>
      </c>
      <c r="D64" s="1">
        <v>-392.85322643619003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0.79017873366354563</v>
      </c>
      <c r="C67" s="1">
        <v>0.64849626943976124</v>
      </c>
      <c r="D67" s="1">
        <v>0.97578541711217981</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0.87801095575594046</v>
      </c>
      <c r="C70" s="1">
        <v>0.87517771092538788</v>
      </c>
      <c r="D70" s="1">
        <v>0.9078575977298079</v>
      </c>
    </row>
    <row r="71" spans="1:4" s="16" customFormat="1" ht="30" x14ac:dyDescent="0.25">
      <c r="A71" s="14" t="s">
        <v>86</v>
      </c>
      <c r="B71" s="1">
        <v>0.87801095575594046</v>
      </c>
      <c r="C71" s="1">
        <v>0.87517771092538788</v>
      </c>
      <c r="D71" s="1">
        <v>0.9078575977298079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10915322</v>
      </c>
      <c r="C78" s="2">
        <v>9468362</v>
      </c>
      <c r="D78" s="2">
        <v>11466875</v>
      </c>
    </row>
    <row r="79" spans="1:4" x14ac:dyDescent="0.25">
      <c r="A79" s="26" t="s">
        <v>92</v>
      </c>
      <c r="B79" s="2">
        <v>-2898416</v>
      </c>
      <c r="C79" s="2">
        <v>-5132126</v>
      </c>
      <c r="D79" s="2">
        <v>-284556</v>
      </c>
    </row>
    <row r="80" spans="1:4" x14ac:dyDescent="0.25">
      <c r="A80" s="26" t="s">
        <v>93</v>
      </c>
      <c r="B80" s="2">
        <v>-2898416</v>
      </c>
      <c r="C80" s="2">
        <v>-5132126</v>
      </c>
      <c r="D80" s="2">
        <v>-284556</v>
      </c>
    </row>
    <row r="81" spans="1:4" x14ac:dyDescent="0.25">
      <c r="A81" s="26" t="s">
        <v>94</v>
      </c>
      <c r="B81" s="2">
        <v>0</v>
      </c>
      <c r="C81" s="2">
        <v>0</v>
      </c>
      <c r="D81" s="2">
        <v>0</v>
      </c>
    </row>
    <row r="82" spans="1:4" x14ac:dyDescent="0.25">
      <c r="A82" s="26" t="s">
        <v>95</v>
      </c>
      <c r="B82" s="25">
        <v>2898416</v>
      </c>
      <c r="C82" s="25">
        <v>5132126</v>
      </c>
      <c r="D82" s="25">
        <v>284556</v>
      </c>
    </row>
    <row r="83" spans="1:4" ht="15.95" customHeight="1" x14ac:dyDescent="0.25"/>
    <row r="84" spans="1:4" ht="15.75" x14ac:dyDescent="0.25">
      <c r="A84" s="11" t="s">
        <v>96</v>
      </c>
      <c r="B84" s="12">
        <v>2023</v>
      </c>
      <c r="C84" s="12">
        <v>2024</v>
      </c>
      <c r="D84" s="12">
        <v>2025</v>
      </c>
    </row>
    <row r="85" spans="1:4" x14ac:dyDescent="0.25">
      <c r="A85" s="26" t="s">
        <v>97</v>
      </c>
      <c r="B85" s="2">
        <v>138624774</v>
      </c>
      <c r="C85" s="2">
        <v>139194736</v>
      </c>
      <c r="D85" s="2">
        <v>146159454</v>
      </c>
    </row>
    <row r="86" spans="1:4" x14ac:dyDescent="0.25">
      <c r="A86" s="26" t="s">
        <v>98</v>
      </c>
      <c r="B86" s="2">
        <v>77964862</v>
      </c>
      <c r="C86" s="2">
        <v>83220826</v>
      </c>
      <c r="D86" s="2">
        <v>88544403</v>
      </c>
    </row>
    <row r="87" spans="1:4" x14ac:dyDescent="0.25">
      <c r="A87" s="26" t="s">
        <v>99</v>
      </c>
      <c r="B87" s="2">
        <v>-21490079</v>
      </c>
      <c r="C87" s="2">
        <v>-26622205</v>
      </c>
      <c r="D87" s="2">
        <v>-26906761</v>
      </c>
    </row>
    <row r="88" spans="1:4" x14ac:dyDescent="0.25">
      <c r="A88" s="26" t="s">
        <v>100</v>
      </c>
      <c r="B88" s="2">
        <v>138624774</v>
      </c>
      <c r="C88" s="2">
        <v>139194736</v>
      </c>
      <c r="D88" s="2">
        <v>146159454</v>
      </c>
    </row>
    <row r="89" spans="1:4" x14ac:dyDescent="0.25">
      <c r="A89" s="26" t="s">
        <v>101</v>
      </c>
      <c r="B89" s="2">
        <v>60659912</v>
      </c>
      <c r="C89" s="2">
        <v>55973910</v>
      </c>
      <c r="D89" s="2">
        <v>57615051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77964862</v>
      </c>
      <c r="C95" s="2">
        <v>83220826</v>
      </c>
      <c r="D95" s="2">
        <v>88544403</v>
      </c>
    </row>
    <row r="96" spans="1:4" x14ac:dyDescent="0.25">
      <c r="A96" s="41" t="s">
        <v>105</v>
      </c>
      <c r="B96" s="2">
        <v>-2862769</v>
      </c>
      <c r="C96" s="2">
        <v>-5105992</v>
      </c>
      <c r="D96" s="2">
        <v>-225388</v>
      </c>
    </row>
    <row r="97" spans="1:4" x14ac:dyDescent="0.25">
      <c r="A97" s="41" t="s">
        <v>106</v>
      </c>
      <c r="B97" s="33">
        <v>-27.234073723726919</v>
      </c>
      <c r="C97" s="33">
        <v>-16.298659692377111</v>
      </c>
      <c r="D97" s="33">
        <v>-392.85322643619003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77964862</v>
      </c>
      <c r="C118" s="2">
        <v>83220826</v>
      </c>
      <c r="D118" s="2">
        <v>88544403</v>
      </c>
    </row>
    <row r="119" spans="1:4" x14ac:dyDescent="0.25">
      <c r="A119" s="26" t="s">
        <v>108</v>
      </c>
      <c r="B119" s="2">
        <v>10915322</v>
      </c>
      <c r="C119" s="2">
        <v>9468362</v>
      </c>
      <c r="D119" s="2">
        <v>11466875</v>
      </c>
    </row>
    <row r="136" spans="1:4" x14ac:dyDescent="0.25">
      <c r="A136" s="3" t="s">
        <v>109</v>
      </c>
    </row>
    <row r="138" spans="1:4" x14ac:dyDescent="0.25">
      <c r="A138" s="25"/>
      <c r="B138" s="12">
        <v>2023</v>
      </c>
      <c r="C138" s="12">
        <v>2024</v>
      </c>
      <c r="D138" s="12">
        <v>2025</v>
      </c>
    </row>
    <row r="139" spans="1:4" ht="32.1" customHeight="1" x14ac:dyDescent="0.25">
      <c r="A139" s="26" t="s">
        <v>77</v>
      </c>
      <c r="B139" s="1">
        <v>0.5624165129387334</v>
      </c>
      <c r="C139" s="1">
        <v>0.59787337072861724</v>
      </c>
      <c r="D139" s="1">
        <v>0.60580688129828397</v>
      </c>
    </row>
    <row r="140" spans="1:4" ht="30" x14ac:dyDescent="0.25">
      <c r="A140" s="14" t="s">
        <v>78</v>
      </c>
      <c r="B140" s="1">
        <v>-3.627946737655082</v>
      </c>
      <c r="C140" s="1">
        <v>-3.1259929821740911</v>
      </c>
      <c r="D140" s="1">
        <v>-3.2907863937989421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-2.48</v>
      </c>
      <c r="C161" s="1">
        <v>-26.55</v>
      </c>
      <c r="D161" s="1">
        <v>-54.2</v>
      </c>
    </row>
    <row r="162" spans="1:4" x14ac:dyDescent="0.25">
      <c r="A162" s="26" t="s">
        <v>69</v>
      </c>
      <c r="B162" s="1">
        <v>-26.553646333108631</v>
      </c>
      <c r="C162" s="1">
        <v>-54.202891693410123</v>
      </c>
      <c r="D162" s="1">
        <v>-2.481547936992424</v>
      </c>
    </row>
    <row r="163" spans="1:4" x14ac:dyDescent="0.25">
      <c r="A163" s="26" t="s">
        <v>70</v>
      </c>
      <c r="B163" s="1">
        <v>-0.19</v>
      </c>
      <c r="C163" s="1">
        <v>-2.09</v>
      </c>
      <c r="D163" s="1">
        <v>-3.69</v>
      </c>
    </row>
    <row r="164" spans="1:4" x14ac:dyDescent="0.25">
      <c r="A164" s="26" t="s">
        <v>71</v>
      </c>
      <c r="B164" s="1">
        <v>1.06</v>
      </c>
      <c r="C164" s="1">
        <v>13.49</v>
      </c>
      <c r="D164" s="1">
        <v>19.28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0.87801095575594046</v>
      </c>
      <c r="C185" s="1">
        <v>0.87517771092538788</v>
      </c>
      <c r="D185" s="1">
        <v>0.9078575977298079</v>
      </c>
    </row>
    <row r="186" spans="1:4" ht="30" x14ac:dyDescent="0.25">
      <c r="A186" s="14" t="s">
        <v>86</v>
      </c>
      <c r="B186" s="1">
        <v>0.87801095575594046</v>
      </c>
      <c r="C186" s="1">
        <v>0.87517771092538788</v>
      </c>
      <c r="D186" s="1">
        <v>0.9078575977298079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1040</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100-000000000000}"/>
  </hyperlinks>
  <pageMargins left="0.75" right="0.75" top="1" bottom="1" header="0.5" footer="0.5"/>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218"/>
  <sheetViews>
    <sheetView workbookViewId="0">
      <selection activeCell="G36" sqref="G3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5236304</v>
      </c>
      <c r="C2" s="8"/>
      <c r="D2" s="9"/>
    </row>
    <row r="3" spans="1:4" x14ac:dyDescent="0.25">
      <c r="A3" s="26" t="s">
        <v>2</v>
      </c>
      <c r="B3" s="34">
        <v>4012998110281</v>
      </c>
      <c r="C3" s="23"/>
      <c r="D3" s="24"/>
    </row>
    <row r="4" spans="1:4" ht="31.35" customHeight="1" x14ac:dyDescent="0.25">
      <c r="A4" s="26" t="s">
        <v>3</v>
      </c>
      <c r="B4" s="324" t="s">
        <v>247</v>
      </c>
      <c r="C4" s="305"/>
      <c r="D4" s="306"/>
    </row>
    <row r="5" spans="1:4" x14ac:dyDescent="0.25">
      <c r="A5" s="26" t="s">
        <v>5</v>
      </c>
      <c r="B5" s="4" t="s">
        <v>1041</v>
      </c>
      <c r="C5" s="23"/>
      <c r="D5" s="24"/>
    </row>
    <row r="6" spans="1:4" x14ac:dyDescent="0.25">
      <c r="A6" s="26" t="s">
        <v>9</v>
      </c>
      <c r="B6" s="32"/>
      <c r="C6" s="16"/>
      <c r="D6" s="29"/>
    </row>
    <row r="7" spans="1:4" x14ac:dyDescent="0.25">
      <c r="A7" s="26" t="s">
        <v>10</v>
      </c>
      <c r="B7" s="32"/>
      <c r="C7" s="16"/>
      <c r="D7" s="29"/>
    </row>
    <row r="8" spans="1:4" x14ac:dyDescent="0.25">
      <c r="A8" s="26" t="s">
        <v>11</v>
      </c>
      <c r="B8" s="4" t="s">
        <v>1042</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5000</v>
      </c>
      <c r="C12" s="16"/>
      <c r="D12" s="29"/>
    </row>
    <row r="13" spans="1:4" x14ac:dyDescent="0.25">
      <c r="A13" s="26" t="s">
        <v>20</v>
      </c>
      <c r="B13" s="4" t="s">
        <v>541</v>
      </c>
      <c r="C13" s="23"/>
      <c r="D13" s="24"/>
    </row>
    <row r="14" spans="1:4" x14ac:dyDescent="0.25">
      <c r="A14" s="26" t="s">
        <v>22</v>
      </c>
      <c r="B14" s="4" t="s">
        <v>1043</v>
      </c>
      <c r="C14" s="23"/>
      <c r="D14" s="24"/>
    </row>
    <row r="15" spans="1:4" x14ac:dyDescent="0.25">
      <c r="A15" s="26" t="s">
        <v>24</v>
      </c>
      <c r="B15" s="4" t="s">
        <v>248</v>
      </c>
      <c r="C15" s="23"/>
      <c r="D15" s="24"/>
    </row>
    <row r="16" spans="1:4" x14ac:dyDescent="0.25">
      <c r="A16" s="26" t="s">
        <v>26</v>
      </c>
      <c r="B16" s="47">
        <v>5000</v>
      </c>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1044</v>
      </c>
      <c r="C21" s="25" t="s">
        <v>1045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R218"/>
  <sheetViews>
    <sheetView zoomScaleNormal="100" workbookViewId="0">
      <selection activeCell="B15" sqref="B1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5714613</v>
      </c>
      <c r="C2" s="8"/>
      <c r="D2" s="9"/>
    </row>
    <row r="3" spans="1:4" x14ac:dyDescent="0.25">
      <c r="A3" s="26" t="s">
        <v>2</v>
      </c>
      <c r="B3" s="34">
        <v>4012002114855</v>
      </c>
      <c r="C3" s="23"/>
      <c r="D3" s="24"/>
    </row>
    <row r="4" spans="1:4" ht="31.35" customHeight="1" x14ac:dyDescent="0.25">
      <c r="A4" s="26" t="s">
        <v>3</v>
      </c>
      <c r="B4" s="324" t="s">
        <v>249</v>
      </c>
      <c r="C4" s="305"/>
      <c r="D4" s="306"/>
    </row>
    <row r="5" spans="1:4" x14ac:dyDescent="0.25">
      <c r="A5" s="26" t="s">
        <v>5</v>
      </c>
      <c r="B5" s="4" t="s">
        <v>1041</v>
      </c>
      <c r="C5" s="23"/>
      <c r="D5" s="24"/>
    </row>
    <row r="6" spans="1:4" x14ac:dyDescent="0.25">
      <c r="A6" s="26" t="s">
        <v>9</v>
      </c>
      <c r="B6" s="32"/>
      <c r="C6" s="16"/>
      <c r="D6" s="29"/>
    </row>
    <row r="7" spans="1:4" x14ac:dyDescent="0.25">
      <c r="A7" s="26" t="s">
        <v>10</v>
      </c>
      <c r="B7" s="32"/>
      <c r="C7" s="16"/>
      <c r="D7" s="29"/>
    </row>
    <row r="8" spans="1:4" x14ac:dyDescent="0.25">
      <c r="A8" s="26" t="s">
        <v>11</v>
      </c>
      <c r="B8" s="4" t="s">
        <v>1046</v>
      </c>
      <c r="C8" s="23"/>
      <c r="D8" s="24"/>
    </row>
    <row r="9" spans="1:4" x14ac:dyDescent="0.25">
      <c r="A9" s="26" t="s">
        <v>13</v>
      </c>
      <c r="B9" s="148" t="s">
        <v>738</v>
      </c>
      <c r="C9" s="23"/>
      <c r="D9" s="24"/>
    </row>
    <row r="10" spans="1:4" x14ac:dyDescent="0.25">
      <c r="A10" s="26" t="s">
        <v>15</v>
      </c>
      <c r="B10" s="4" t="s">
        <v>812</v>
      </c>
      <c r="C10" s="23"/>
      <c r="D10" s="24"/>
    </row>
    <row r="11" spans="1:4" x14ac:dyDescent="0.25">
      <c r="A11" s="26" t="s">
        <v>17</v>
      </c>
      <c r="B11" s="4" t="s">
        <v>813</v>
      </c>
      <c r="C11" s="23"/>
      <c r="D11" s="24"/>
    </row>
    <row r="12" spans="1:4" x14ac:dyDescent="0.25">
      <c r="A12" s="26" t="s">
        <v>19</v>
      </c>
      <c r="B12" s="47">
        <v>10000</v>
      </c>
      <c r="C12" s="16"/>
      <c r="D12" s="29"/>
    </row>
    <row r="13" spans="1:4" x14ac:dyDescent="0.25">
      <c r="A13" s="26" t="s">
        <v>20</v>
      </c>
      <c r="B13" s="4" t="s">
        <v>541</v>
      </c>
      <c r="C13" s="23"/>
      <c r="D13" s="24"/>
    </row>
    <row r="14" spans="1:4" x14ac:dyDescent="0.25">
      <c r="A14" s="26" t="s">
        <v>22</v>
      </c>
      <c r="B14" s="4" t="s">
        <v>1043</v>
      </c>
      <c r="C14" s="23"/>
      <c r="D14" s="24"/>
    </row>
    <row r="15" spans="1:4" x14ac:dyDescent="0.25">
      <c r="A15" s="26" t="s">
        <v>24</v>
      </c>
      <c r="B15" s="4" t="s">
        <v>248</v>
      </c>
      <c r="C15" s="23"/>
      <c r="D15" s="24"/>
    </row>
    <row r="16" spans="1:4" x14ac:dyDescent="0.25">
      <c r="A16" s="26" t="s">
        <v>26</v>
      </c>
      <c r="B16" s="47">
        <v>10000</v>
      </c>
      <c r="C16" s="16"/>
      <c r="D16" s="29"/>
    </row>
    <row r="17" spans="1:4" x14ac:dyDescent="0.25">
      <c r="A17" s="26" t="s">
        <v>27</v>
      </c>
      <c r="B17" s="4" t="s">
        <v>541</v>
      </c>
      <c r="C17" s="23"/>
      <c r="D17" s="24"/>
    </row>
    <row r="18" spans="1:4" ht="27.6" customHeight="1" x14ac:dyDescent="0.25">
      <c r="A18" s="26" t="s">
        <v>28</v>
      </c>
      <c r="B18" s="5" t="s">
        <v>1047</v>
      </c>
      <c r="C18" s="310" t="s">
        <v>1048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1049</v>
      </c>
      <c r="C21" s="25" t="s">
        <v>1050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pageSetup orientation="portrait"/>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218"/>
  <sheetViews>
    <sheetView topLeftCell="A189" workbookViewId="0">
      <selection activeCell="G23" sqref="G23"/>
    </sheetView>
  </sheetViews>
  <sheetFormatPr defaultColWidth="8.85546875" defaultRowHeight="15" x14ac:dyDescent="0.25"/>
  <cols>
    <col min="1" max="1" width="41.42578125" customWidth="1"/>
    <col min="2" max="2" width="16.140625" customWidth="1"/>
    <col min="3" max="3" width="15.28515625" customWidth="1"/>
    <col min="4" max="4" width="19.140625" customWidth="1"/>
  </cols>
  <sheetData>
    <row r="1" spans="1:4" ht="23.1" customHeight="1" x14ac:dyDescent="0.3">
      <c r="A1" s="298" t="s">
        <v>0</v>
      </c>
      <c r="B1" s="299"/>
      <c r="C1" s="299"/>
      <c r="D1" s="299"/>
    </row>
    <row r="2" spans="1:4" x14ac:dyDescent="0.25">
      <c r="A2" s="26" t="s">
        <v>1</v>
      </c>
      <c r="B2" s="30">
        <v>5509807</v>
      </c>
      <c r="C2" s="8"/>
      <c r="D2" s="9"/>
    </row>
    <row r="3" spans="1:4" x14ac:dyDescent="0.25">
      <c r="A3" s="26" t="s">
        <v>2</v>
      </c>
      <c r="B3" s="34">
        <v>4030001415760</v>
      </c>
      <c r="C3" s="23"/>
      <c r="D3" s="24"/>
    </row>
    <row r="4" spans="1:4" ht="31.35" customHeight="1" x14ac:dyDescent="0.25">
      <c r="A4" s="26" t="s">
        <v>3</v>
      </c>
      <c r="B4" s="324" t="s">
        <v>250</v>
      </c>
      <c r="C4" s="305"/>
      <c r="D4" s="306"/>
    </row>
    <row r="5" spans="1:4" x14ac:dyDescent="0.25">
      <c r="A5" s="26" t="s">
        <v>5</v>
      </c>
      <c r="B5" s="4" t="s">
        <v>1051</v>
      </c>
      <c r="C5" s="23" t="s">
        <v>1052</v>
      </c>
      <c r="D5" s="24"/>
    </row>
    <row r="6" spans="1:4" x14ac:dyDescent="0.25">
      <c r="A6" s="26" t="s">
        <v>9</v>
      </c>
      <c r="B6" s="32"/>
      <c r="C6" s="16"/>
      <c r="D6" s="29"/>
    </row>
    <row r="7" spans="1:4" x14ac:dyDescent="0.25">
      <c r="A7" s="26" t="s">
        <v>10</v>
      </c>
      <c r="B7" s="32"/>
      <c r="C7" s="16"/>
      <c r="D7" s="29"/>
    </row>
    <row r="8" spans="1:4" x14ac:dyDescent="0.25">
      <c r="A8" s="26" t="s">
        <v>11</v>
      </c>
      <c r="B8" s="4" t="s">
        <v>1053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1054</v>
      </c>
      <c r="C14" s="23"/>
      <c r="D14" s="24"/>
    </row>
    <row r="15" spans="1:4" x14ac:dyDescent="0.25">
      <c r="A15" s="26" t="s">
        <v>24</v>
      </c>
      <c r="B15" s="4" t="s">
        <v>251</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1055</v>
      </c>
      <c r="C21" s="25" t="s">
        <v>1056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-77.52</v>
      </c>
      <c r="C53" s="1">
        <v>-172.17</v>
      </c>
      <c r="D53" s="1">
        <v>-136.41999999999999</v>
      </c>
    </row>
    <row r="54" spans="1:4" x14ac:dyDescent="0.25">
      <c r="A54" s="26" t="s">
        <v>69</v>
      </c>
      <c r="B54" s="1">
        <v>-77.517269246660931</v>
      </c>
      <c r="C54" s="1">
        <v>-172.17233601495451</v>
      </c>
      <c r="D54" s="1">
        <v>-138.369955572637</v>
      </c>
    </row>
    <row r="55" spans="1:4" x14ac:dyDescent="0.25">
      <c r="A55" s="26" t="s">
        <v>70</v>
      </c>
      <c r="B55" s="1">
        <v>-44.15</v>
      </c>
      <c r="C55" s="1">
        <v>-84.09</v>
      </c>
      <c r="D55" s="1">
        <v>-68.44</v>
      </c>
    </row>
    <row r="56" spans="1:4" x14ac:dyDescent="0.25">
      <c r="A56" s="26" t="s">
        <v>71</v>
      </c>
      <c r="B56" s="1">
        <v>-34.51</v>
      </c>
      <c r="C56" s="1">
        <v>-42.25</v>
      </c>
      <c r="D56" s="1">
        <v>-28.19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0.59487734289942573</v>
      </c>
      <c r="C59" s="1">
        <v>0.51453080084849434</v>
      </c>
      <c r="D59" s="1">
        <v>0.54530959168850579</v>
      </c>
    </row>
    <row r="60" spans="1:4" ht="30" x14ac:dyDescent="0.25">
      <c r="A60" s="14" t="s">
        <v>75</v>
      </c>
      <c r="B60" s="1">
        <v>1.4395704590369509</v>
      </c>
      <c r="C60" s="1">
        <v>0.65968990278639916</v>
      </c>
      <c r="D60" s="1">
        <v>0.71583195481457873</v>
      </c>
    </row>
    <row r="61" spans="1:4" x14ac:dyDescent="0.25">
      <c r="A61" s="13" t="s">
        <v>76</v>
      </c>
      <c r="B61" s="1"/>
      <c r="C61" s="1"/>
      <c r="D61" s="1"/>
    </row>
    <row r="62" spans="1:4" ht="32.1" customHeight="1" x14ac:dyDescent="0.25">
      <c r="A62" s="26" t="s">
        <v>77</v>
      </c>
      <c r="B62" s="1">
        <v>2.2792059532261222</v>
      </c>
      <c r="C62" s="1">
        <v>2.990135256865909</v>
      </c>
      <c r="D62" s="1">
        <v>3.4277987410332811</v>
      </c>
    </row>
    <row r="63" spans="1:4" ht="32.1" customHeight="1" x14ac:dyDescent="0.25">
      <c r="A63" s="14" t="s">
        <v>78</v>
      </c>
      <c r="B63" s="1">
        <v>-1.7817349485264879</v>
      </c>
      <c r="C63" s="1">
        <v>-1.502478410223641</v>
      </c>
      <c r="D63" s="1">
        <v>-1.4118957568840309</v>
      </c>
    </row>
    <row r="64" spans="1:4" ht="32.1" customHeight="1" x14ac:dyDescent="0.25">
      <c r="A64" s="14" t="s">
        <v>79</v>
      </c>
      <c r="B64" s="1">
        <v>-5.1623203283587449</v>
      </c>
      <c r="C64" s="1">
        <v>-3.5559508425717139</v>
      </c>
      <c r="D64" s="1">
        <v>-4.9376917548343906</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0.56332547489252793</v>
      </c>
      <c r="C67" s="1">
        <v>0.36741426944472982</v>
      </c>
      <c r="D67" s="1">
        <v>0.42770871901330088</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0.42397548190328699</v>
      </c>
      <c r="C70" s="1">
        <v>0.32431582766090677</v>
      </c>
      <c r="D70" s="1">
        <v>0.28400121262830152</v>
      </c>
    </row>
    <row r="71" spans="1:4" s="16" customFormat="1" ht="30" x14ac:dyDescent="0.25">
      <c r="A71" s="14" t="s">
        <v>86</v>
      </c>
      <c r="B71" s="1">
        <v>0.42388291708661308</v>
      </c>
      <c r="C71" s="1">
        <v>0.32425243865630071</v>
      </c>
      <c r="D71" s="1">
        <v>0.28395277304783628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13725121</v>
      </c>
      <c r="C78" s="2">
        <v>13100036</v>
      </c>
      <c r="D78" s="2">
        <v>15361704</v>
      </c>
    </row>
    <row r="79" spans="1:4" x14ac:dyDescent="0.25">
      <c r="A79" s="26" t="s">
        <v>92</v>
      </c>
      <c r="B79" s="2">
        <v>-10639339</v>
      </c>
      <c r="C79" s="2">
        <v>-22554638</v>
      </c>
      <c r="D79" s="2">
        <v>-21255983</v>
      </c>
    </row>
    <row r="80" spans="1:4" x14ac:dyDescent="0.25">
      <c r="A80" s="26" t="s">
        <v>93</v>
      </c>
      <c r="B80" s="2">
        <v>-10639339</v>
      </c>
      <c r="C80" s="2">
        <v>-22554638</v>
      </c>
      <c r="D80" s="2">
        <v>-20955983</v>
      </c>
    </row>
    <row r="81" spans="1:4" x14ac:dyDescent="0.25">
      <c r="A81" s="26" t="s">
        <v>94</v>
      </c>
      <c r="B81" s="2">
        <v>0</v>
      </c>
      <c r="C81" s="2">
        <v>0</v>
      </c>
      <c r="D81" s="2">
        <v>0</v>
      </c>
    </row>
    <row r="82" spans="1:4" x14ac:dyDescent="0.25">
      <c r="A82" s="26" t="s">
        <v>95</v>
      </c>
      <c r="B82" s="25">
        <v>10639339</v>
      </c>
      <c r="C82" s="25">
        <v>22554638</v>
      </c>
      <c r="D82" s="25">
        <v>20955983</v>
      </c>
    </row>
    <row r="83" spans="1:4" ht="15.95" customHeight="1" x14ac:dyDescent="0.25"/>
    <row r="84" spans="1:4" ht="15.75" x14ac:dyDescent="0.25">
      <c r="A84" s="11" t="s">
        <v>96</v>
      </c>
      <c r="B84" s="12">
        <v>2023</v>
      </c>
      <c r="C84" s="12">
        <v>2024</v>
      </c>
      <c r="D84" s="12">
        <v>2025</v>
      </c>
    </row>
    <row r="85" spans="1:4" x14ac:dyDescent="0.25">
      <c r="A85" s="26" t="s">
        <v>97</v>
      </c>
      <c r="B85" s="2">
        <v>24097724</v>
      </c>
      <c r="C85" s="2">
        <v>26822594</v>
      </c>
      <c r="D85" s="2">
        <v>30618919</v>
      </c>
    </row>
    <row r="86" spans="1:4" x14ac:dyDescent="0.25">
      <c r="A86" s="26" t="s">
        <v>98</v>
      </c>
      <c r="B86" s="2">
        <v>54923676</v>
      </c>
      <c r="C86" s="2">
        <v>80203184</v>
      </c>
      <c r="D86" s="2">
        <v>104955492</v>
      </c>
    </row>
    <row r="87" spans="1:4" x14ac:dyDescent="0.25">
      <c r="A87" s="26" t="s">
        <v>99</v>
      </c>
      <c r="B87" s="2">
        <v>-30825952</v>
      </c>
      <c r="C87" s="2">
        <v>-53380590</v>
      </c>
      <c r="D87" s="2">
        <v>-74336573</v>
      </c>
    </row>
    <row r="88" spans="1:4" x14ac:dyDescent="0.25">
      <c r="A88" s="26" t="s">
        <v>100</v>
      </c>
      <c r="B88" s="2">
        <v>24097724</v>
      </c>
      <c r="C88" s="2">
        <v>26822594</v>
      </c>
      <c r="D88" s="2">
        <v>30618919</v>
      </c>
    </row>
    <row r="89" spans="1:4" x14ac:dyDescent="0.25">
      <c r="A89" s="26" t="s">
        <v>101</v>
      </c>
      <c r="B89" s="2">
        <v>-30825952</v>
      </c>
      <c r="C89" s="2">
        <v>-53380590</v>
      </c>
      <c r="D89" s="2">
        <v>-74336573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54923676</v>
      </c>
      <c r="C95" s="2">
        <v>80203184</v>
      </c>
      <c r="D95" s="2">
        <v>104955492</v>
      </c>
    </row>
    <row r="96" spans="1:4" x14ac:dyDescent="0.25">
      <c r="A96" s="41" t="s">
        <v>105</v>
      </c>
      <c r="B96" s="2">
        <v>-10639339</v>
      </c>
      <c r="C96" s="2">
        <v>-22554638</v>
      </c>
      <c r="D96" s="2">
        <v>-21255983</v>
      </c>
    </row>
    <row r="97" spans="1:4" x14ac:dyDescent="0.25">
      <c r="A97" s="41" t="s">
        <v>106</v>
      </c>
      <c r="B97" s="33">
        <v>-5.1623203283587449</v>
      </c>
      <c r="C97" s="33">
        <v>-3.5559508425717139</v>
      </c>
      <c r="D97" s="33">
        <v>-4.9376917548343906</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54923676</v>
      </c>
      <c r="C118" s="2">
        <v>80203184</v>
      </c>
      <c r="D118" s="2">
        <v>104955492</v>
      </c>
    </row>
    <row r="119" spans="1:4" x14ac:dyDescent="0.25">
      <c r="A119" s="26" t="s">
        <v>108</v>
      </c>
      <c r="B119" s="2">
        <v>13725121</v>
      </c>
      <c r="C119" s="2">
        <v>13100036</v>
      </c>
      <c r="D119" s="2">
        <v>15661704</v>
      </c>
    </row>
    <row r="136" spans="1:4" x14ac:dyDescent="0.25">
      <c r="A136" s="3" t="s">
        <v>109</v>
      </c>
    </row>
    <row r="138" spans="1:4" x14ac:dyDescent="0.25">
      <c r="A138" s="25"/>
      <c r="B138" s="12">
        <v>2023</v>
      </c>
      <c r="C138" s="12">
        <v>2024</v>
      </c>
      <c r="D138" s="12">
        <v>2025</v>
      </c>
    </row>
    <row r="139" spans="1:4" ht="32.1" customHeight="1" x14ac:dyDescent="0.25">
      <c r="A139" s="26" t="s">
        <v>77</v>
      </c>
      <c r="B139" s="1">
        <v>2.2792059532261222</v>
      </c>
      <c r="C139" s="1">
        <v>2.990135256865909</v>
      </c>
      <c r="D139" s="1">
        <v>3.4277987410332811</v>
      </c>
    </row>
    <row r="140" spans="1:4" ht="30" x14ac:dyDescent="0.25">
      <c r="A140" s="14" t="s">
        <v>78</v>
      </c>
      <c r="B140" s="1">
        <v>-1.7817349485264879</v>
      </c>
      <c r="C140" s="1">
        <v>-1.502478410223641</v>
      </c>
      <c r="D140" s="1">
        <v>-1.4118957568840309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-77.52</v>
      </c>
      <c r="C161" s="1">
        <v>-172.17</v>
      </c>
      <c r="D161" s="1">
        <v>-136.41999999999999</v>
      </c>
    </row>
    <row r="162" spans="1:4" x14ac:dyDescent="0.25">
      <c r="A162" s="26" t="s">
        <v>69</v>
      </c>
      <c r="B162" s="1">
        <v>-77.517269246660931</v>
      </c>
      <c r="C162" s="1">
        <v>-172.17233601495451</v>
      </c>
      <c r="D162" s="1">
        <v>-138.369955572637</v>
      </c>
    </row>
    <row r="163" spans="1:4" x14ac:dyDescent="0.25">
      <c r="A163" s="26" t="s">
        <v>70</v>
      </c>
      <c r="B163" s="1">
        <v>-44.15</v>
      </c>
      <c r="C163" s="1">
        <v>-84.09</v>
      </c>
      <c r="D163" s="1">
        <v>-68.44</v>
      </c>
    </row>
    <row r="164" spans="1:4" x14ac:dyDescent="0.25">
      <c r="A164" s="26" t="s">
        <v>71</v>
      </c>
      <c r="B164" s="1">
        <v>-34.51</v>
      </c>
      <c r="C164" s="1">
        <v>-42.25</v>
      </c>
      <c r="D164" s="1">
        <v>-28.19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0.42397548190328699</v>
      </c>
      <c r="C185" s="1">
        <v>0.32431582766090677</v>
      </c>
      <c r="D185" s="1">
        <v>0.28400121262830152</v>
      </c>
    </row>
    <row r="186" spans="1:4" ht="30" x14ac:dyDescent="0.25">
      <c r="A186" s="14" t="s">
        <v>86</v>
      </c>
      <c r="B186" s="1">
        <v>0.42388291708661308</v>
      </c>
      <c r="C186" s="1">
        <v>0.32425243865630071</v>
      </c>
      <c r="D186" s="1">
        <v>0.28395277304783628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1057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1058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400-000000000000}"/>
    <hyperlink ref="B214" r:id="rId2" xr:uid="{00000000-0004-0000-4400-000001000000}"/>
  </hyperlinks>
  <pageMargins left="0.75" right="0.75" top="1" bottom="1" header="0.5" footer="0.5"/>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18"/>
  <sheetViews>
    <sheetView topLeftCell="A166"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7595360</v>
      </c>
      <c r="C2" s="8"/>
      <c r="D2" s="9"/>
    </row>
    <row r="3" spans="1:4" x14ac:dyDescent="0.25">
      <c r="A3" s="26" t="s">
        <v>2</v>
      </c>
      <c r="B3" s="34">
        <v>4032022553856</v>
      </c>
      <c r="C3" s="23"/>
      <c r="D3" s="24"/>
    </row>
    <row r="4" spans="1:4" ht="31.35" customHeight="1" x14ac:dyDescent="0.25">
      <c r="A4" s="26" t="s">
        <v>3</v>
      </c>
      <c r="B4" s="324" t="s">
        <v>133</v>
      </c>
      <c r="C4" s="305"/>
      <c r="D4" s="306"/>
    </row>
    <row r="5" spans="1:4" x14ac:dyDescent="0.25">
      <c r="A5" s="26" t="s">
        <v>5</v>
      </c>
      <c r="B5" s="4" t="s">
        <v>6</v>
      </c>
      <c r="C5" s="23" t="s">
        <v>7</v>
      </c>
      <c r="D5" s="24" t="s">
        <v>513</v>
      </c>
    </row>
    <row r="6" spans="1:4" x14ac:dyDescent="0.25">
      <c r="A6" s="26" t="s">
        <v>9</v>
      </c>
      <c r="B6" s="32"/>
      <c r="C6" s="16"/>
      <c r="D6" s="29"/>
    </row>
    <row r="7" spans="1:4" x14ac:dyDescent="0.25">
      <c r="A7" s="26" t="s">
        <v>10</v>
      </c>
      <c r="B7" s="67">
        <v>44718.593055555553</v>
      </c>
      <c r="C7" s="16"/>
      <c r="D7" s="29"/>
    </row>
    <row r="8" spans="1:4" x14ac:dyDescent="0.25">
      <c r="A8" s="26" t="s">
        <v>11</v>
      </c>
      <c r="B8" s="4" t="s">
        <v>514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2500</v>
      </c>
      <c r="C12" s="16"/>
      <c r="D12" s="29"/>
    </row>
    <row r="13" spans="1:4" x14ac:dyDescent="0.25">
      <c r="A13" s="26" t="s">
        <v>20</v>
      </c>
      <c r="B13" s="4" t="s">
        <v>21</v>
      </c>
      <c r="C13" s="23"/>
      <c r="D13" s="24"/>
    </row>
    <row r="14" spans="1:4" x14ac:dyDescent="0.25">
      <c r="A14" s="26" t="s">
        <v>22</v>
      </c>
      <c r="B14" s="4" t="s">
        <v>23</v>
      </c>
      <c r="C14" s="23"/>
      <c r="D14" s="24"/>
    </row>
    <row r="15" spans="1:4" x14ac:dyDescent="0.25">
      <c r="A15" s="26" t="s">
        <v>24</v>
      </c>
      <c r="B15" s="4" t="s">
        <v>25</v>
      </c>
      <c r="C15" s="23"/>
      <c r="D15" s="24"/>
    </row>
    <row r="16" spans="1:4" x14ac:dyDescent="0.25">
      <c r="A16" s="26" t="s">
        <v>26</v>
      </c>
      <c r="B16" s="47">
        <v>2500</v>
      </c>
      <c r="C16" s="16"/>
      <c r="D16" s="29"/>
    </row>
    <row r="17" spans="1:4" x14ac:dyDescent="0.25">
      <c r="A17" s="26" t="s">
        <v>27</v>
      </c>
      <c r="B17" s="4" t="s">
        <v>21</v>
      </c>
      <c r="C17" s="23"/>
      <c r="D17" s="24"/>
    </row>
    <row r="18" spans="1:4" ht="27.6" customHeight="1" x14ac:dyDescent="0.25">
      <c r="A18" s="26" t="s">
        <v>28</v>
      </c>
      <c r="B18" s="5" t="s">
        <v>517</v>
      </c>
      <c r="C18" s="310" t="s">
        <v>518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519</v>
      </c>
      <c r="C21" s="25" t="s">
        <v>520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98</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ht="15.95" customHeight="1" x14ac:dyDescent="0.25">
      <c r="A37" s="179" t="s">
        <v>523</v>
      </c>
      <c r="B37" s="327"/>
      <c r="C37" s="301"/>
      <c r="D37" s="302"/>
      <c r="E37" s="16"/>
      <c r="F37" s="16"/>
      <c r="G37" s="16"/>
      <c r="H37" s="16"/>
      <c r="I37" s="16"/>
      <c r="J37" s="16"/>
      <c r="K37" s="16"/>
      <c r="L37" s="16"/>
      <c r="M37" s="16"/>
      <c r="N37" s="16"/>
      <c r="O37" s="16"/>
      <c r="P37" s="16"/>
      <c r="Q37" s="16"/>
      <c r="R37" s="16"/>
    </row>
    <row r="38" spans="1:18" ht="15.95" customHeight="1" x14ac:dyDescent="0.25">
      <c r="A38" s="179" t="s">
        <v>53</v>
      </c>
      <c r="B38" s="327"/>
      <c r="C38" s="301"/>
      <c r="D38" s="302"/>
      <c r="E38" s="16"/>
      <c r="F38" s="16"/>
      <c r="G38" s="16"/>
      <c r="H38" s="16"/>
      <c r="I38" s="16"/>
      <c r="J38" s="16"/>
      <c r="K38" s="16"/>
      <c r="L38" s="16"/>
      <c r="M38" s="16"/>
      <c r="N38" s="16"/>
      <c r="O38" s="16"/>
      <c r="P38" s="16"/>
      <c r="Q38" s="16"/>
      <c r="R38" s="16"/>
    </row>
    <row r="39" spans="1:18" ht="32.1" customHeight="1" x14ac:dyDescent="0.25">
      <c r="A39" s="179" t="s">
        <v>524</v>
      </c>
      <c r="B39" s="327"/>
      <c r="C39" s="301"/>
      <c r="D39" s="302"/>
      <c r="E39" s="16"/>
      <c r="F39" s="16"/>
      <c r="G39" s="16"/>
      <c r="H39" s="16"/>
      <c r="I39" s="16"/>
      <c r="J39" s="16"/>
      <c r="K39" s="16"/>
      <c r="L39" s="16"/>
      <c r="M39" s="16"/>
      <c r="N39" s="16"/>
      <c r="O39" s="16"/>
      <c r="P39" s="16"/>
      <c r="Q39" s="16"/>
      <c r="R39" s="16"/>
    </row>
    <row r="40" spans="1:18" ht="15.95" customHeight="1" x14ac:dyDescent="0.25">
      <c r="A40" s="179" t="s">
        <v>55</v>
      </c>
      <c r="B40" s="330"/>
      <c r="C40" s="301"/>
      <c r="D40" s="302"/>
      <c r="E40" s="16"/>
      <c r="F40" s="16"/>
      <c r="G40" s="16"/>
      <c r="H40" s="16"/>
      <c r="I40" s="16"/>
      <c r="J40" s="16"/>
      <c r="K40" s="16"/>
      <c r="L40" s="16"/>
      <c r="M40" s="16"/>
      <c r="N40" s="16"/>
      <c r="O40" s="16"/>
      <c r="P40" s="16"/>
      <c r="Q40" s="16"/>
      <c r="R40" s="16"/>
    </row>
    <row r="41" spans="1:18" x14ac:dyDescent="0.25">
      <c r="A41" s="179"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v>-2.78</v>
      </c>
      <c r="D53" s="1">
        <v>-413.58</v>
      </c>
    </row>
    <row r="54" spans="1:4" x14ac:dyDescent="0.25">
      <c r="A54" s="26" t="s">
        <v>69</v>
      </c>
      <c r="B54" s="1" t="e">
        <v>#DIV/0!</v>
      </c>
      <c r="C54" s="1">
        <v>-2.7785078292982748</v>
      </c>
      <c r="D54" s="1">
        <v>-24997.273562426439</v>
      </c>
    </row>
    <row r="55" spans="1:4" x14ac:dyDescent="0.25">
      <c r="A55" s="26" t="s">
        <v>70</v>
      </c>
      <c r="B55" s="1"/>
      <c r="C55" s="1">
        <v>-29.36</v>
      </c>
      <c r="D55" s="1">
        <v>-49.06</v>
      </c>
    </row>
    <row r="56" spans="1:4" x14ac:dyDescent="0.25">
      <c r="A56" s="26" t="s">
        <v>71</v>
      </c>
      <c r="B56" s="1" t="e">
        <v>#DIV/0!</v>
      </c>
      <c r="C56" s="1">
        <v>100</v>
      </c>
      <c r="D56" s="1">
        <v>44.24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6.0358257429378952</v>
      </c>
      <c r="C59" s="1">
        <v>11.309136405149429</v>
      </c>
      <c r="D59" s="1">
        <v>7.6372263754758057E-2</v>
      </c>
    </row>
    <row r="60" spans="1:4" ht="30" x14ac:dyDescent="0.25">
      <c r="A60" s="14" t="s">
        <v>75</v>
      </c>
      <c r="B60" s="1" t="e">
        <v>#DIV/0!</v>
      </c>
      <c r="C60" s="1" t="e">
        <v>#DIV/0!</v>
      </c>
      <c r="D60" s="1">
        <v>232.22</v>
      </c>
    </row>
    <row r="61" spans="1:4" x14ac:dyDescent="0.25">
      <c r="A61" s="13" t="s">
        <v>76</v>
      </c>
      <c r="B61" s="1"/>
      <c r="C61" s="1"/>
      <c r="D61" s="1"/>
    </row>
    <row r="62" spans="1:4" ht="32.1" customHeight="1" x14ac:dyDescent="0.25">
      <c r="A62" s="26" t="s">
        <v>77</v>
      </c>
      <c r="B62" s="1">
        <v>0.99676553637878174</v>
      </c>
      <c r="C62" s="1">
        <v>1.293581923998498</v>
      </c>
      <c r="D62" s="1">
        <v>2.1090230774601002</v>
      </c>
    </row>
    <row r="63" spans="1:4" ht="32.1" customHeight="1" x14ac:dyDescent="0.25">
      <c r="A63" s="14" t="s">
        <v>78</v>
      </c>
      <c r="B63" s="1" t="e">
        <v>#DIV/0!</v>
      </c>
      <c r="C63" s="1">
        <v>-4.4062042593777564</v>
      </c>
      <c r="D63" s="1">
        <v>-1.901694491597248</v>
      </c>
    </row>
    <row r="64" spans="1:4" ht="32.1" customHeight="1" x14ac:dyDescent="0.25">
      <c r="A64" s="14" t="s">
        <v>79</v>
      </c>
      <c r="B64" s="1">
        <v>-0.20316091989996621</v>
      </c>
      <c r="C64" s="1">
        <v>-4.4062042593777564</v>
      </c>
      <c r="D64" s="1">
        <v>-7.1263756981768067E-2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v>
      </c>
      <c r="C67" s="1">
        <v>0.97296606179656731</v>
      </c>
      <c r="D67" s="1">
        <v>3.9844965530324277E-3</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3.244959324104364E-3</v>
      </c>
      <c r="C70" s="1">
        <v>2.4613603395093549E-2</v>
      </c>
      <c r="D70" s="1">
        <v>1.7578650104223069E-2</v>
      </c>
    </row>
    <row r="71" spans="1:4" s="16" customFormat="1" ht="30" x14ac:dyDescent="0.25">
      <c r="A71" s="14" t="s">
        <v>86</v>
      </c>
      <c r="B71" s="1">
        <v>3.244959324104364E-3</v>
      </c>
      <c r="C71" s="1">
        <v>2.4613603395093549E-2</v>
      </c>
      <c r="D71" s="1">
        <v>1.7578650104223069E-2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65356879</v>
      </c>
      <c r="D78" s="2">
        <v>348330</v>
      </c>
    </row>
    <row r="79" spans="1:4" x14ac:dyDescent="0.25">
      <c r="A79" s="26" t="s">
        <v>92</v>
      </c>
      <c r="B79" s="2">
        <v>-26360301</v>
      </c>
      <c r="C79" s="2">
        <v>-1815946</v>
      </c>
      <c r="D79" s="2">
        <v>-87073003</v>
      </c>
    </row>
    <row r="80" spans="1:4" x14ac:dyDescent="0.25">
      <c r="A80" s="26" t="s">
        <v>93</v>
      </c>
      <c r="B80" s="2">
        <v>0</v>
      </c>
      <c r="C80" s="2">
        <v>-1815946</v>
      </c>
      <c r="D80" s="2">
        <v>-1440606</v>
      </c>
    </row>
    <row r="81" spans="1:4" x14ac:dyDescent="0.25">
      <c r="A81" s="26" t="s">
        <v>94</v>
      </c>
      <c r="B81" s="2">
        <v>0</v>
      </c>
      <c r="C81" s="2">
        <v>0</v>
      </c>
      <c r="D81" s="2">
        <v>0</v>
      </c>
    </row>
    <row r="82" spans="1:4" x14ac:dyDescent="0.25">
      <c r="A82" s="26" t="s">
        <v>95</v>
      </c>
      <c r="B82" s="25">
        <v>0</v>
      </c>
      <c r="C82" s="25">
        <v>1815946</v>
      </c>
      <c r="D82" s="25">
        <v>1440606</v>
      </c>
    </row>
    <row r="83" spans="1:4" ht="15.95" customHeight="1" x14ac:dyDescent="0.25"/>
    <row r="84" spans="1:4" ht="15.75" x14ac:dyDescent="0.25">
      <c r="A84" s="11" t="s">
        <v>96</v>
      </c>
      <c r="B84" s="12">
        <v>2023</v>
      </c>
      <c r="C84" s="12">
        <v>2024</v>
      </c>
      <c r="D84" s="12">
        <v>2025</v>
      </c>
    </row>
    <row r="85" spans="1:4" x14ac:dyDescent="0.25">
      <c r="A85" s="26" t="s">
        <v>97</v>
      </c>
      <c r="B85" s="2">
        <v>5372761</v>
      </c>
      <c r="C85" s="2">
        <v>6185483</v>
      </c>
      <c r="D85" s="2">
        <v>2936415</v>
      </c>
    </row>
    <row r="86" spans="1:4" x14ac:dyDescent="0.25">
      <c r="A86" s="26" t="s">
        <v>98</v>
      </c>
      <c r="B86" s="2">
        <v>5355383</v>
      </c>
      <c r="C86" s="2">
        <v>8001429</v>
      </c>
      <c r="D86" s="2">
        <v>6192967</v>
      </c>
    </row>
    <row r="87" spans="1:4" x14ac:dyDescent="0.25">
      <c r="A87" s="26" t="s">
        <v>99</v>
      </c>
      <c r="B87" s="2">
        <v>0</v>
      </c>
      <c r="C87" s="2">
        <v>-1815946</v>
      </c>
      <c r="D87" s="2">
        <v>-3256552</v>
      </c>
    </row>
    <row r="88" spans="1:4" x14ac:dyDescent="0.25">
      <c r="A88" s="26" t="s">
        <v>100</v>
      </c>
      <c r="B88" s="2">
        <v>5372761</v>
      </c>
      <c r="C88" s="2">
        <v>6185483</v>
      </c>
      <c r="D88" s="2">
        <v>2936415</v>
      </c>
    </row>
    <row r="89" spans="1:4" x14ac:dyDescent="0.25">
      <c r="A89" s="26" t="s">
        <v>101</v>
      </c>
      <c r="B89" s="2">
        <v>17378</v>
      </c>
      <c r="C89" s="2">
        <v>-1815946</v>
      </c>
      <c r="D89" s="2">
        <v>-3256552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5355383</v>
      </c>
      <c r="C95" s="2">
        <v>8001429</v>
      </c>
      <c r="D95" s="2">
        <v>6192967</v>
      </c>
    </row>
    <row r="96" spans="1:4" x14ac:dyDescent="0.25">
      <c r="A96" s="41" t="s">
        <v>105</v>
      </c>
      <c r="B96" s="2">
        <v>-26360301</v>
      </c>
      <c r="C96" s="2">
        <v>-1815946</v>
      </c>
      <c r="D96" s="2">
        <v>-86902056</v>
      </c>
    </row>
    <row r="97" spans="1:4" x14ac:dyDescent="0.25">
      <c r="A97" s="41" t="s">
        <v>106</v>
      </c>
      <c r="B97" s="33">
        <v>-0.20316091989996621</v>
      </c>
      <c r="C97" s="33">
        <v>-4.4062042593777564</v>
      </c>
      <c r="D97" s="33">
        <v>-7.1263756981768067E-2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5355383</v>
      </c>
      <c r="C118" s="2">
        <v>8001429</v>
      </c>
      <c r="D118" s="2">
        <v>6192967</v>
      </c>
    </row>
    <row r="119" spans="1:4" x14ac:dyDescent="0.25">
      <c r="A119" s="26" t="s">
        <v>108</v>
      </c>
      <c r="B119" s="2">
        <v>26360301</v>
      </c>
      <c r="C119" s="2">
        <v>65356879</v>
      </c>
      <c r="D119" s="2">
        <v>348330</v>
      </c>
    </row>
    <row r="136" spans="1:4" x14ac:dyDescent="0.25">
      <c r="A136" s="3" t="s">
        <v>109</v>
      </c>
    </row>
    <row r="138" spans="1:4" x14ac:dyDescent="0.25">
      <c r="A138" s="25"/>
      <c r="B138" s="12">
        <v>2023</v>
      </c>
      <c r="C138" s="12">
        <v>2024</v>
      </c>
      <c r="D138" s="12">
        <v>2025</v>
      </c>
    </row>
    <row r="139" spans="1:4" ht="32.1" customHeight="1" x14ac:dyDescent="0.25">
      <c r="A139" s="26" t="s">
        <v>77</v>
      </c>
      <c r="B139" s="1">
        <v>0.99676553637878174</v>
      </c>
      <c r="C139" s="1">
        <v>1.293581923998498</v>
      </c>
      <c r="D139" s="1">
        <v>2.1090230774601002</v>
      </c>
    </row>
    <row r="140" spans="1:4" ht="30" x14ac:dyDescent="0.25">
      <c r="A140" s="14" t="s">
        <v>78</v>
      </c>
      <c r="B140" s="1" t="e">
        <v>#DIV/0!</v>
      </c>
      <c r="C140" s="1">
        <v>-4.4062042593777564</v>
      </c>
      <c r="D140" s="1">
        <v>-1.901694491597248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v>-2.78</v>
      </c>
      <c r="D161" s="1">
        <v>-413.58</v>
      </c>
    </row>
    <row r="162" spans="1:4" x14ac:dyDescent="0.25">
      <c r="A162" s="26" t="s">
        <v>69</v>
      </c>
      <c r="B162" s="1" t="e">
        <v>#DIV/0!</v>
      </c>
      <c r="C162" s="1">
        <v>-2.7785078292982748</v>
      </c>
      <c r="D162" s="1">
        <v>-24997.273562426439</v>
      </c>
    </row>
    <row r="163" spans="1:4" x14ac:dyDescent="0.25">
      <c r="A163" s="26" t="s">
        <v>70</v>
      </c>
      <c r="B163" s="1"/>
      <c r="C163" s="1">
        <v>-29.36</v>
      </c>
      <c r="D163" s="1">
        <v>-49.06</v>
      </c>
    </row>
    <row r="164" spans="1:4" x14ac:dyDescent="0.25">
      <c r="A164" s="26" t="s">
        <v>71</v>
      </c>
      <c r="B164" s="1" t="e">
        <v>#DIV/0!</v>
      </c>
      <c r="C164" s="1">
        <v>100</v>
      </c>
      <c r="D164" s="1">
        <v>44.24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3.244959324104364E-3</v>
      </c>
      <c r="C185" s="1">
        <v>2.4613603395093549E-2</v>
      </c>
      <c r="D185" s="1">
        <v>1.7578650104223069E-2</v>
      </c>
    </row>
    <row r="186" spans="1:4" ht="30" x14ac:dyDescent="0.25">
      <c r="A186" s="14" t="s">
        <v>86</v>
      </c>
      <c r="B186" s="1">
        <v>3.244959324104364E-3</v>
      </c>
      <c r="C186" s="1">
        <v>2.4613603395093549E-2</v>
      </c>
      <c r="D186" s="1">
        <v>1.7578650104223069E-2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218"/>
  <sheetViews>
    <sheetView topLeftCell="A16"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5173523</v>
      </c>
      <c r="C2" s="8"/>
      <c r="D2" s="9"/>
    </row>
    <row r="3" spans="1:4" x14ac:dyDescent="0.25">
      <c r="A3" s="26" t="s">
        <v>2</v>
      </c>
      <c r="B3" s="34">
        <v>4013997114522</v>
      </c>
      <c r="C3" s="23"/>
      <c r="D3" s="24"/>
    </row>
    <row r="4" spans="1:4" ht="31.35" customHeight="1" x14ac:dyDescent="0.25">
      <c r="A4" s="26" t="s">
        <v>3</v>
      </c>
      <c r="B4" s="324" t="s">
        <v>252</v>
      </c>
      <c r="C4" s="305"/>
      <c r="D4" s="306"/>
    </row>
    <row r="5" spans="1:4" x14ac:dyDescent="0.25">
      <c r="A5" s="26" t="s">
        <v>5</v>
      </c>
      <c r="B5" s="4" t="s">
        <v>1059</v>
      </c>
      <c r="C5" s="23" t="s">
        <v>1060</v>
      </c>
      <c r="D5" s="24" t="s">
        <v>527</v>
      </c>
    </row>
    <row r="6" spans="1:4" x14ac:dyDescent="0.25">
      <c r="A6" s="26" t="s">
        <v>9</v>
      </c>
      <c r="B6" s="32"/>
      <c r="C6" s="16"/>
      <c r="D6" s="29"/>
    </row>
    <row r="7" spans="1:4" x14ac:dyDescent="0.25">
      <c r="A7" s="26" t="s">
        <v>10</v>
      </c>
      <c r="B7" s="32"/>
      <c r="C7" s="16"/>
      <c r="D7" s="29"/>
    </row>
    <row r="8" spans="1:4" x14ac:dyDescent="0.25">
      <c r="A8" s="26" t="s">
        <v>11</v>
      </c>
      <c r="B8" s="4" t="s">
        <v>1061</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1062</v>
      </c>
      <c r="C14" s="23"/>
      <c r="D14" s="24"/>
    </row>
    <row r="15" spans="1:4" x14ac:dyDescent="0.25">
      <c r="A15" s="26" t="s">
        <v>24</v>
      </c>
      <c r="B15" s="4" t="s">
        <v>253</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1063</v>
      </c>
      <c r="C18" s="310" t="s">
        <v>1064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1065</v>
      </c>
      <c r="C21" s="25" t="s">
        <v>1066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9"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10.580661533999519</v>
      </c>
      <c r="C62" s="1">
        <v>10.580661533999519</v>
      </c>
      <c r="D62" s="1">
        <v>10.580661533999519</v>
      </c>
    </row>
    <row r="63" spans="1:4" ht="32.1" customHeight="1" x14ac:dyDescent="0.25">
      <c r="A63" s="14" t="s">
        <v>78</v>
      </c>
      <c r="B63" s="1">
        <v>-1.10437692600362</v>
      </c>
      <c r="C63" s="1">
        <v>-1.10437692600362</v>
      </c>
      <c r="D63" s="1">
        <v>-1.10437692600362</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9.2985731738238486E-2</v>
      </c>
      <c r="C70" s="1">
        <v>9.2985731738238486E-2</v>
      </c>
      <c r="D70" s="1">
        <v>9.2985731738238486E-2</v>
      </c>
    </row>
    <row r="71" spans="1:4" s="16" customFormat="1" ht="30" x14ac:dyDescent="0.25">
      <c r="A71" s="14" t="s">
        <v>86</v>
      </c>
      <c r="B71" s="1">
        <v>9.2985731738238486E-2</v>
      </c>
      <c r="C71" s="1">
        <v>9.2985731738238486E-2</v>
      </c>
      <c r="D71" s="1">
        <v>9.2985731738238486E-2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151708</v>
      </c>
      <c r="C85" s="2">
        <v>151708</v>
      </c>
      <c r="D85" s="2">
        <v>151708</v>
      </c>
    </row>
    <row r="86" spans="1:4" x14ac:dyDescent="0.25">
      <c r="A86" s="26" t="s">
        <v>98</v>
      </c>
      <c r="B86" s="2">
        <v>1605171</v>
      </c>
      <c r="C86" s="2">
        <v>1605171</v>
      </c>
      <c r="D86" s="2">
        <v>1605171</v>
      </c>
    </row>
    <row r="87" spans="1:4" x14ac:dyDescent="0.25">
      <c r="A87" s="26" t="s">
        <v>99</v>
      </c>
      <c r="B87" s="2">
        <v>-1453463</v>
      </c>
      <c r="C87" s="2">
        <v>-1453463</v>
      </c>
      <c r="D87" s="2">
        <v>-1453463</v>
      </c>
    </row>
    <row r="88" spans="1:4" x14ac:dyDescent="0.25">
      <c r="A88" s="26" t="s">
        <v>100</v>
      </c>
      <c r="B88" s="2">
        <v>151708</v>
      </c>
      <c r="C88" s="2">
        <v>151708</v>
      </c>
      <c r="D88" s="2">
        <v>151708</v>
      </c>
    </row>
    <row r="89" spans="1:4" x14ac:dyDescent="0.25">
      <c r="A89" s="26" t="s">
        <v>101</v>
      </c>
      <c r="B89" s="2">
        <v>-1453463</v>
      </c>
      <c r="C89" s="2">
        <v>-1453463</v>
      </c>
      <c r="D89" s="2">
        <v>-1453463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1605171</v>
      </c>
      <c r="C95" s="2">
        <v>1605171</v>
      </c>
      <c r="D95" s="2">
        <v>1605171</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1605171</v>
      </c>
      <c r="C118" s="2">
        <v>1605171</v>
      </c>
      <c r="D118" s="2">
        <v>1605171</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10.580661533999519</v>
      </c>
      <c r="C139" s="1">
        <v>10.580661533999519</v>
      </c>
      <c r="D139" s="1">
        <v>10.580661533999519</v>
      </c>
    </row>
    <row r="140" spans="1:4" ht="30" x14ac:dyDescent="0.25">
      <c r="A140" s="14" t="s">
        <v>78</v>
      </c>
      <c r="B140" s="1">
        <v>-1.10437692600362</v>
      </c>
      <c r="C140" s="1">
        <v>-1.10437692600362</v>
      </c>
      <c r="D140" s="1">
        <v>-1.10437692600362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9.2985731738238486E-2</v>
      </c>
      <c r="C185" s="1">
        <v>9.2985731738238486E-2</v>
      </c>
      <c r="D185" s="1">
        <v>9.2985731738238486E-2</v>
      </c>
    </row>
    <row r="186" spans="1:4" ht="30" x14ac:dyDescent="0.25">
      <c r="A186" s="14" t="s">
        <v>86</v>
      </c>
      <c r="B186" s="1">
        <v>9.2985731738238486E-2</v>
      </c>
      <c r="C186" s="1">
        <v>9.2985731738238486E-2</v>
      </c>
      <c r="D186" s="1">
        <v>9.2985731738238486E-2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218"/>
  <sheetViews>
    <sheetView workbookViewId="0">
      <selection activeCell="J15" sqref="J1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6531040</v>
      </c>
      <c r="C2" s="8"/>
      <c r="D2" s="9"/>
    </row>
    <row r="3" spans="1:4" x14ac:dyDescent="0.25">
      <c r="A3" s="26" t="s">
        <v>2</v>
      </c>
      <c r="B3" s="34">
        <v>4053009500112</v>
      </c>
      <c r="C3" s="23"/>
      <c r="D3" s="24"/>
    </row>
    <row r="4" spans="1:4" ht="31.35" customHeight="1" x14ac:dyDescent="0.25">
      <c r="A4" s="26" t="s">
        <v>3</v>
      </c>
      <c r="B4" s="324" t="s">
        <v>254</v>
      </c>
      <c r="C4" s="305"/>
      <c r="D4" s="306"/>
    </row>
    <row r="5" spans="1:4" x14ac:dyDescent="0.25">
      <c r="A5" s="26" t="s">
        <v>5</v>
      </c>
      <c r="B5" s="4" t="s">
        <v>1059</v>
      </c>
      <c r="C5" s="23" t="s">
        <v>1060</v>
      </c>
      <c r="D5" s="24" t="s">
        <v>527</v>
      </c>
    </row>
    <row r="6" spans="1:4" x14ac:dyDescent="0.25">
      <c r="A6" s="26" t="s">
        <v>9</v>
      </c>
      <c r="B6" s="32"/>
      <c r="C6" s="16"/>
      <c r="D6" s="29"/>
    </row>
    <row r="7" spans="1:4" x14ac:dyDescent="0.25">
      <c r="A7" s="26" t="s">
        <v>10</v>
      </c>
      <c r="B7" s="67">
        <v>39714.581944444442</v>
      </c>
      <c r="C7" s="16"/>
      <c r="D7" s="29"/>
    </row>
    <row r="8" spans="1:4" x14ac:dyDescent="0.25">
      <c r="A8" s="26" t="s">
        <v>11</v>
      </c>
      <c r="B8" s="4" t="s">
        <v>1067</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1068</v>
      </c>
      <c r="C14" s="23"/>
      <c r="D14" s="24"/>
    </row>
    <row r="15" spans="1:4" x14ac:dyDescent="0.25">
      <c r="A15" s="26" t="s">
        <v>24</v>
      </c>
      <c r="B15" s="4" t="s">
        <v>1069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637</v>
      </c>
      <c r="C21" s="25" t="s">
        <v>1070</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1.906828351786759</v>
      </c>
      <c r="C53" s="1">
        <v>-10.88</v>
      </c>
      <c r="D53" s="1">
        <v>-20.98</v>
      </c>
    </row>
    <row r="54" spans="1:4" x14ac:dyDescent="0.25">
      <c r="A54" s="26" t="s">
        <v>69</v>
      </c>
      <c r="B54" s="1">
        <v>-4.0723699936664133</v>
      </c>
      <c r="C54" s="1">
        <v>-20.807898415175561</v>
      </c>
      <c r="D54" s="1">
        <v>-20.855805999632832</v>
      </c>
    </row>
    <row r="55" spans="1:4" x14ac:dyDescent="0.25">
      <c r="A55" s="26" t="s">
        <v>70</v>
      </c>
      <c r="B55" s="1">
        <v>0.57959824177103814</v>
      </c>
      <c r="C55" s="1">
        <v>-2.4300000000000002</v>
      </c>
      <c r="D55" s="1">
        <v>-4.72</v>
      </c>
    </row>
    <row r="56" spans="1:4" x14ac:dyDescent="0.25">
      <c r="A56" s="26" t="s">
        <v>71</v>
      </c>
      <c r="B56" s="1">
        <v>2.11034454007364</v>
      </c>
      <c r="C56" s="1">
        <v>-13.22</v>
      </c>
      <c r="D56" s="1">
        <v>-33.11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0.32978531825478141</v>
      </c>
      <c r="C59" s="1">
        <v>0.27974692778241939</v>
      </c>
      <c r="D59" s="1">
        <v>0.22139614540388611</v>
      </c>
    </row>
    <row r="60" spans="1:4" ht="30" x14ac:dyDescent="0.25">
      <c r="A60" s="14" t="s">
        <v>75</v>
      </c>
      <c r="B60" s="1">
        <v>1.256851819580167</v>
      </c>
      <c r="C60" s="1">
        <v>0.57578888339043255</v>
      </c>
      <c r="D60" s="1">
        <v>0.5127957919505336</v>
      </c>
    </row>
    <row r="61" spans="1:4" x14ac:dyDescent="0.25">
      <c r="A61" s="13" t="s">
        <v>76</v>
      </c>
      <c r="B61" s="1"/>
      <c r="C61" s="1"/>
      <c r="D61" s="1"/>
    </row>
    <row r="62" spans="1:4" ht="32.1" customHeight="1" x14ac:dyDescent="0.25">
      <c r="A62" s="26" t="s">
        <v>77</v>
      </c>
      <c r="B62" s="1">
        <v>0.72535373690648008</v>
      </c>
      <c r="C62" s="1">
        <v>0.81636919431679489</v>
      </c>
      <c r="D62" s="1">
        <v>0.85732434092532661</v>
      </c>
    </row>
    <row r="63" spans="1:4" ht="32.1" customHeight="1" x14ac:dyDescent="0.25">
      <c r="A63" s="14" t="s">
        <v>78</v>
      </c>
      <c r="B63" s="1">
        <v>2.6410471736857</v>
      </c>
      <c r="C63" s="1">
        <v>4.4457093747395122</v>
      </c>
      <c r="D63" s="1">
        <v>6.0089040168836441</v>
      </c>
    </row>
    <row r="64" spans="1:4" ht="32.1" customHeight="1" x14ac:dyDescent="0.25">
      <c r="A64" s="14" t="s">
        <v>79</v>
      </c>
      <c r="B64" s="1">
        <v>26.859614265674971</v>
      </c>
      <c r="C64" s="1">
        <v>-296.61764607343878</v>
      </c>
      <c r="D64" s="1">
        <v>51.98637896039461</v>
      </c>
    </row>
    <row r="65" spans="1:4" ht="30" x14ac:dyDescent="0.25">
      <c r="A65" s="14" t="s">
        <v>80</v>
      </c>
      <c r="B65" s="1">
        <v>-11.65869328285436</v>
      </c>
      <c r="C65" s="1">
        <v>-91.240032620514683</v>
      </c>
      <c r="D65" s="1">
        <v>-170.78793133344891</v>
      </c>
    </row>
    <row r="66" spans="1:4" x14ac:dyDescent="0.25">
      <c r="A66" s="13" t="s">
        <v>81</v>
      </c>
      <c r="B66" s="1"/>
      <c r="C66" s="1"/>
      <c r="D66" s="1"/>
    </row>
    <row r="67" spans="1:4" ht="32.1" customHeight="1" x14ac:dyDescent="0.25">
      <c r="A67" s="26" t="s">
        <v>82</v>
      </c>
      <c r="B67" s="1">
        <v>1.0279189903773489</v>
      </c>
      <c r="C67" s="1">
        <v>0.91180472772064258</v>
      </c>
      <c r="D67" s="1">
        <v>0.82743757668606854</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3.6782935565763641</v>
      </c>
      <c r="C70" s="1">
        <v>3.2443762977364492</v>
      </c>
      <c r="D70" s="1">
        <v>3.1518404063551939</v>
      </c>
    </row>
    <row r="71" spans="1:4" s="16" customFormat="1" ht="30" x14ac:dyDescent="0.25">
      <c r="A71" s="14" t="s">
        <v>86</v>
      </c>
      <c r="B71" s="1">
        <v>3.67675120328397</v>
      </c>
      <c r="C71" s="1">
        <v>3.2424949795986242</v>
      </c>
      <c r="D71" s="1">
        <v>3.148328131042037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4990853</v>
      </c>
      <c r="C78" s="2">
        <v>4839148</v>
      </c>
      <c r="D78" s="2">
        <v>4722589</v>
      </c>
    </row>
    <row r="79" spans="1:4" x14ac:dyDescent="0.25">
      <c r="A79" s="26" t="s">
        <v>92</v>
      </c>
      <c r="B79" s="2">
        <v>-203246</v>
      </c>
      <c r="C79" s="2">
        <v>-1006925</v>
      </c>
      <c r="D79" s="2">
        <v>-984934</v>
      </c>
    </row>
    <row r="80" spans="1:4" x14ac:dyDescent="0.25">
      <c r="A80" s="26" t="s">
        <v>93</v>
      </c>
      <c r="B80" s="2">
        <v>127581</v>
      </c>
      <c r="C80" s="2">
        <v>-526632</v>
      </c>
      <c r="D80" s="2">
        <v>-990671</v>
      </c>
    </row>
    <row r="81" spans="1:4" x14ac:dyDescent="0.25">
      <c r="A81" s="26" t="s">
        <v>94</v>
      </c>
      <c r="B81" s="2">
        <v>95167</v>
      </c>
      <c r="C81" s="2">
        <v>0</v>
      </c>
      <c r="D81" s="2">
        <v>0</v>
      </c>
    </row>
    <row r="82" spans="1:4" x14ac:dyDescent="0.25">
      <c r="A82" s="26" t="s">
        <v>95</v>
      </c>
      <c r="B82" s="25">
        <v>0</v>
      </c>
      <c r="C82" s="25">
        <v>526632</v>
      </c>
      <c r="D82" s="25">
        <v>990671</v>
      </c>
    </row>
    <row r="83" spans="1:4" ht="15.95" customHeight="1" x14ac:dyDescent="0.25"/>
    <row r="84" spans="1:4" ht="15.75" x14ac:dyDescent="0.25">
      <c r="A84" s="11" t="s">
        <v>96</v>
      </c>
      <c r="B84" s="12">
        <v>2023</v>
      </c>
      <c r="C84" s="12">
        <v>2024</v>
      </c>
      <c r="D84" s="12">
        <v>2025</v>
      </c>
    </row>
    <row r="85" spans="1:4" x14ac:dyDescent="0.25">
      <c r="A85" s="26" t="s">
        <v>97</v>
      </c>
      <c r="B85" s="2">
        <v>16419477</v>
      </c>
      <c r="C85" s="2">
        <v>21689803</v>
      </c>
      <c r="D85" s="2">
        <v>20972358</v>
      </c>
    </row>
    <row r="86" spans="1:4" x14ac:dyDescent="0.25">
      <c r="A86" s="26" t="s">
        <v>98</v>
      </c>
      <c r="B86" s="2">
        <v>11909929</v>
      </c>
      <c r="C86" s="2">
        <v>17706887</v>
      </c>
      <c r="D86" s="2">
        <v>17980113</v>
      </c>
    </row>
    <row r="87" spans="1:4" x14ac:dyDescent="0.25">
      <c r="A87" s="26" t="s">
        <v>99</v>
      </c>
      <c r="B87" s="2">
        <v>4509548</v>
      </c>
      <c r="C87" s="2">
        <v>3982916</v>
      </c>
      <c r="D87" s="2">
        <v>2992245</v>
      </c>
    </row>
    <row r="88" spans="1:4" x14ac:dyDescent="0.25">
      <c r="A88" s="26" t="s">
        <v>100</v>
      </c>
      <c r="B88" s="2">
        <v>16419477</v>
      </c>
      <c r="C88" s="2">
        <v>21689803</v>
      </c>
      <c r="D88" s="2">
        <v>20972358</v>
      </c>
    </row>
    <row r="89" spans="1:4" x14ac:dyDescent="0.25">
      <c r="A89" s="26" t="s">
        <v>101</v>
      </c>
      <c r="B89" s="2">
        <v>4509548</v>
      </c>
      <c r="C89" s="2">
        <v>3982916</v>
      </c>
      <c r="D89" s="2">
        <v>2992245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11909929</v>
      </c>
      <c r="C95" s="2">
        <v>17706887</v>
      </c>
      <c r="D95" s="2">
        <v>17980113</v>
      </c>
    </row>
    <row r="96" spans="1:4" x14ac:dyDescent="0.25">
      <c r="A96" s="41" t="s">
        <v>105</v>
      </c>
      <c r="B96" s="2">
        <v>443414</v>
      </c>
      <c r="C96" s="2">
        <v>-59696</v>
      </c>
      <c r="D96" s="2">
        <v>345862</v>
      </c>
    </row>
    <row r="97" spans="1:4" x14ac:dyDescent="0.25">
      <c r="A97" s="41" t="s">
        <v>106</v>
      </c>
      <c r="B97" s="33">
        <v>26.859614265674971</v>
      </c>
      <c r="C97" s="33">
        <v>-296.61764607343878</v>
      </c>
      <c r="D97" s="33">
        <v>51.98637896039461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11909929</v>
      </c>
      <c r="C118" s="2">
        <v>17706887</v>
      </c>
      <c r="D118" s="2">
        <v>17980113</v>
      </c>
    </row>
    <row r="119" spans="1:4" x14ac:dyDescent="0.25">
      <c r="A119" s="26" t="s">
        <v>108</v>
      </c>
      <c r="B119" s="2">
        <v>5339113</v>
      </c>
      <c r="C119" s="2">
        <v>5330477</v>
      </c>
      <c r="D119" s="2">
        <v>4722619</v>
      </c>
    </row>
    <row r="136" spans="1:4" x14ac:dyDescent="0.25">
      <c r="A136" s="3" t="s">
        <v>109</v>
      </c>
    </row>
    <row r="138" spans="1:4" x14ac:dyDescent="0.25">
      <c r="A138" s="25"/>
      <c r="B138" s="12">
        <v>2023</v>
      </c>
      <c r="C138" s="12">
        <v>2024</v>
      </c>
      <c r="D138" s="12">
        <v>2025</v>
      </c>
    </row>
    <row r="139" spans="1:4" ht="32.1" customHeight="1" x14ac:dyDescent="0.25">
      <c r="A139" s="26" t="s">
        <v>77</v>
      </c>
      <c r="B139" s="1">
        <v>0.72535373690648008</v>
      </c>
      <c r="C139" s="1">
        <v>0.81636919431679489</v>
      </c>
      <c r="D139" s="1">
        <v>0.85732434092532661</v>
      </c>
    </row>
    <row r="140" spans="1:4" ht="30" x14ac:dyDescent="0.25">
      <c r="A140" s="14" t="s">
        <v>78</v>
      </c>
      <c r="B140" s="1">
        <v>2.6410471736857</v>
      </c>
      <c r="C140" s="1">
        <v>4.4457093747395122</v>
      </c>
      <c r="D140" s="1">
        <v>6.0089040168836441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1.906828351786759</v>
      </c>
      <c r="C161" s="1">
        <v>-10.88</v>
      </c>
      <c r="D161" s="1">
        <v>-20.98</v>
      </c>
    </row>
    <row r="162" spans="1:4" x14ac:dyDescent="0.25">
      <c r="A162" s="26" t="s">
        <v>69</v>
      </c>
      <c r="B162" s="1">
        <v>-4.0723699936664133</v>
      </c>
      <c r="C162" s="1">
        <v>-20.807898415175561</v>
      </c>
      <c r="D162" s="1">
        <v>-20.855805999632832</v>
      </c>
    </row>
    <row r="163" spans="1:4" x14ac:dyDescent="0.25">
      <c r="A163" s="26" t="s">
        <v>70</v>
      </c>
      <c r="B163" s="1">
        <v>0.57959824177103814</v>
      </c>
      <c r="C163" s="1">
        <v>-2.4300000000000002</v>
      </c>
      <c r="D163" s="1">
        <v>-4.72</v>
      </c>
    </row>
    <row r="164" spans="1:4" x14ac:dyDescent="0.25">
      <c r="A164" s="26" t="s">
        <v>71</v>
      </c>
      <c r="B164" s="1">
        <v>2.11034454007364</v>
      </c>
      <c r="C164" s="1">
        <v>-13.22</v>
      </c>
      <c r="D164" s="1">
        <v>-33.11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3.6782935565763641</v>
      </c>
      <c r="C185" s="1">
        <v>3.2443762977364492</v>
      </c>
      <c r="D185" s="1">
        <v>3.1518404063551939</v>
      </c>
    </row>
    <row r="186" spans="1:4" ht="30" x14ac:dyDescent="0.25">
      <c r="A186" s="14" t="s">
        <v>86</v>
      </c>
      <c r="B186" s="1">
        <v>3.67675120328397</v>
      </c>
      <c r="C186" s="1">
        <v>3.2424949795986242</v>
      </c>
      <c r="D186" s="1">
        <v>3.148328131042037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1071</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600-000000000000}"/>
    <hyperlink ref="B211" r:id="rId2" xr:uid="{00000000-0004-0000-4600-000001000000}"/>
  </hyperlinks>
  <pageMargins left="0.75" right="0.75" top="1" bottom="1" header="0.5" footer="0.5"/>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5208238</v>
      </c>
      <c r="C2" s="8"/>
      <c r="D2" s="9"/>
    </row>
    <row r="3" spans="1:4" x14ac:dyDescent="0.25">
      <c r="A3" s="26" t="s">
        <v>2</v>
      </c>
      <c r="B3" s="34">
        <v>4030998337063</v>
      </c>
      <c r="C3" s="23"/>
      <c r="D3" s="24"/>
    </row>
    <row r="4" spans="1:4" ht="31.35" customHeight="1" x14ac:dyDescent="0.25">
      <c r="A4" s="26" t="s">
        <v>3</v>
      </c>
      <c r="B4" s="324" t="s">
        <v>256</v>
      </c>
      <c r="C4" s="305"/>
      <c r="D4" s="306"/>
    </row>
    <row r="5" spans="1:4" x14ac:dyDescent="0.25">
      <c r="A5" s="26" t="s">
        <v>5</v>
      </c>
      <c r="B5" s="4" t="s">
        <v>1072</v>
      </c>
      <c r="C5" s="23" t="s">
        <v>722</v>
      </c>
      <c r="D5" s="24" t="s">
        <v>893</v>
      </c>
    </row>
    <row r="6" spans="1:4" x14ac:dyDescent="0.25">
      <c r="A6" s="26" t="s">
        <v>9</v>
      </c>
      <c r="B6" s="32"/>
      <c r="C6" s="16"/>
      <c r="D6" s="29"/>
    </row>
    <row r="7" spans="1:4" x14ac:dyDescent="0.25">
      <c r="A7" s="26" t="s">
        <v>10</v>
      </c>
      <c r="B7" s="32"/>
      <c r="C7" s="16"/>
      <c r="D7" s="29"/>
    </row>
    <row r="8" spans="1:4" x14ac:dyDescent="0.25">
      <c r="A8" s="26" t="s">
        <v>11</v>
      </c>
      <c r="B8" s="4" t="s">
        <v>1073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452708</v>
      </c>
      <c r="C12" s="16"/>
      <c r="D12" s="29"/>
    </row>
    <row r="13" spans="1:4" x14ac:dyDescent="0.25">
      <c r="A13" s="26" t="s">
        <v>20</v>
      </c>
      <c r="B13" s="4" t="s">
        <v>541</v>
      </c>
      <c r="C13" s="23"/>
      <c r="D13" s="24"/>
    </row>
    <row r="14" spans="1:4" x14ac:dyDescent="0.25">
      <c r="A14" s="26" t="s">
        <v>22</v>
      </c>
      <c r="B14" s="4" t="s">
        <v>1074</v>
      </c>
      <c r="C14" s="23"/>
      <c r="D14" s="24"/>
    </row>
    <row r="15" spans="1:4" x14ac:dyDescent="0.25">
      <c r="A15" s="26" t="s">
        <v>24</v>
      </c>
      <c r="B15" s="4" t="s">
        <v>257</v>
      </c>
      <c r="C15" s="23"/>
      <c r="D15" s="24"/>
    </row>
    <row r="16" spans="1:4" x14ac:dyDescent="0.25">
      <c r="A16" s="26" t="s">
        <v>26</v>
      </c>
      <c r="B16" s="32">
        <v>452708</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1075</v>
      </c>
      <c r="C21" s="25" t="s">
        <v>1076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8.832188851275367</v>
      </c>
      <c r="C53" s="1">
        <v>13.139469464082939</v>
      </c>
      <c r="D53" s="1">
        <v>2.5442960312652971</v>
      </c>
    </row>
    <row r="54" spans="1:4" x14ac:dyDescent="0.25">
      <c r="A54" s="26" t="s">
        <v>69</v>
      </c>
      <c r="B54" s="1">
        <v>7.9366361297206423</v>
      </c>
      <c r="C54" s="1">
        <v>11.897764777292069</v>
      </c>
      <c r="D54" s="1">
        <v>1.849966404875077</v>
      </c>
    </row>
    <row r="55" spans="1:4" x14ac:dyDescent="0.25">
      <c r="A55" s="26" t="s">
        <v>70</v>
      </c>
      <c r="B55" s="1">
        <v>6.3407378604479954</v>
      </c>
      <c r="C55" s="1">
        <v>10.89895922492112</v>
      </c>
      <c r="D55" s="1">
        <v>1.967755581121565</v>
      </c>
    </row>
    <row r="56" spans="1:4" x14ac:dyDescent="0.25">
      <c r="A56" s="26" t="s">
        <v>71</v>
      </c>
      <c r="B56" s="1">
        <v>8.0964434526291598</v>
      </c>
      <c r="C56" s="1">
        <v>13.06792722108052</v>
      </c>
      <c r="D56" s="1">
        <v>2.487070856587259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0.80347067255731663</v>
      </c>
      <c r="C59" s="1">
        <v>0.88278996830174028</v>
      </c>
      <c r="D59" s="1">
        <v>0.81424395072666766</v>
      </c>
    </row>
    <row r="60" spans="1:4" ht="30" x14ac:dyDescent="0.25">
      <c r="A60" s="14" t="s">
        <v>75</v>
      </c>
      <c r="B60" s="1">
        <v>2.630055356489005</v>
      </c>
      <c r="C60" s="1">
        <v>1.575870140686416</v>
      </c>
      <c r="D60" s="1">
        <v>1.5449479331983029</v>
      </c>
    </row>
    <row r="61" spans="1:4" x14ac:dyDescent="0.25">
      <c r="A61" s="13" t="s">
        <v>76</v>
      </c>
      <c r="B61" s="1"/>
      <c r="C61" s="1"/>
      <c r="D61" s="1"/>
    </row>
    <row r="62" spans="1:4" ht="32.1" customHeight="1" x14ac:dyDescent="0.25">
      <c r="A62" s="26" t="s">
        <v>77</v>
      </c>
      <c r="B62" s="1">
        <v>0.20741262635530261</v>
      </c>
      <c r="C62" s="1">
        <v>0.15721787042344701</v>
      </c>
      <c r="D62" s="1">
        <v>0.20012931440296841</v>
      </c>
    </row>
    <row r="63" spans="1:4" ht="32.1" customHeight="1" x14ac:dyDescent="0.25">
      <c r="A63" s="14" t="s">
        <v>78</v>
      </c>
      <c r="B63" s="1">
        <v>0.2648437197068354</v>
      </c>
      <c r="C63" s="1">
        <v>0.18850531010787799</v>
      </c>
      <c r="D63" s="1">
        <v>0.25294594012367949</v>
      </c>
    </row>
    <row r="64" spans="1:4" ht="32.1" customHeight="1" x14ac:dyDescent="0.25">
      <c r="A64" s="14" t="s">
        <v>79</v>
      </c>
      <c r="B64" s="1">
        <v>2.137423247509723</v>
      </c>
      <c r="C64" s="1">
        <v>1.0880651138830431</v>
      </c>
      <c r="D64" s="1">
        <v>3.2434039704025501</v>
      </c>
    </row>
    <row r="65" spans="1:4" ht="30" x14ac:dyDescent="0.25">
      <c r="A65" s="14" t="s">
        <v>80</v>
      </c>
      <c r="B65" s="1">
        <v>19.174034385052941</v>
      </c>
      <c r="C65" s="1">
        <v>29.363384563516519</v>
      </c>
      <c r="D65" s="1">
        <v>2.8829525156906342</v>
      </c>
    </row>
    <row r="66" spans="1:4" x14ac:dyDescent="0.25">
      <c r="A66" s="13" t="s">
        <v>81</v>
      </c>
      <c r="B66" s="1"/>
      <c r="C66" s="1"/>
      <c r="D66" s="1"/>
    </row>
    <row r="67" spans="1:4" ht="32.1" customHeight="1" x14ac:dyDescent="0.25">
      <c r="A67" s="26" t="s">
        <v>82</v>
      </c>
      <c r="B67" s="1">
        <v>1.111345863224503</v>
      </c>
      <c r="C67" s="1">
        <v>1.163167792725341</v>
      </c>
      <c r="D67" s="1">
        <v>1.0324603824564831</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6.0723206332749191</v>
      </c>
      <c r="C70" s="1">
        <v>7.3774885316055734</v>
      </c>
      <c r="D70" s="1">
        <v>7.1307754665111771</v>
      </c>
    </row>
    <row r="71" spans="1:4" s="16" customFormat="1" ht="30" x14ac:dyDescent="0.25">
      <c r="A71" s="14" t="s">
        <v>86</v>
      </c>
      <c r="B71" s="1">
        <v>6.0495127568628719</v>
      </c>
      <c r="C71" s="1">
        <v>7.3525205168370098</v>
      </c>
      <c r="D71" s="1">
        <v>7.0742111497548308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68039657</v>
      </c>
      <c r="C78" s="2">
        <v>84915118</v>
      </c>
      <c r="D78" s="2">
        <v>85588311</v>
      </c>
    </row>
    <row r="79" spans="1:4" x14ac:dyDescent="0.25">
      <c r="A79" s="26" t="s">
        <v>92</v>
      </c>
      <c r="B79" s="2">
        <v>5400060</v>
      </c>
      <c r="C79" s="2">
        <v>10103001</v>
      </c>
      <c r="D79" s="2">
        <v>1583355</v>
      </c>
    </row>
    <row r="80" spans="1:4" x14ac:dyDescent="0.25">
      <c r="A80" s="26" t="s">
        <v>93</v>
      </c>
      <c r="B80" s="2">
        <v>6693026</v>
      </c>
      <c r="C80" s="2">
        <v>11862860</v>
      </c>
      <c r="D80" s="2">
        <v>2177620</v>
      </c>
    </row>
    <row r="81" spans="1:4" x14ac:dyDescent="0.25">
      <c r="A81" s="26" t="s">
        <v>94</v>
      </c>
      <c r="B81" s="2">
        <v>6009391</v>
      </c>
      <c r="C81" s="2">
        <v>11157396</v>
      </c>
      <c r="D81" s="2">
        <v>2177620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94774317</v>
      </c>
      <c r="C85" s="2">
        <v>102371206</v>
      </c>
      <c r="D85" s="2">
        <v>110665167</v>
      </c>
    </row>
    <row r="86" spans="1:4" x14ac:dyDescent="0.25">
      <c r="A86" s="26" t="s">
        <v>98</v>
      </c>
      <c r="B86" s="2">
        <v>19657390</v>
      </c>
      <c r="C86" s="2">
        <v>16094583</v>
      </c>
      <c r="D86" s="2">
        <v>22147344</v>
      </c>
    </row>
    <row r="87" spans="1:4" x14ac:dyDescent="0.25">
      <c r="A87" s="26" t="s">
        <v>99</v>
      </c>
      <c r="B87" s="2">
        <v>74222602</v>
      </c>
      <c r="C87" s="2">
        <v>85379998</v>
      </c>
      <c r="D87" s="2">
        <v>87557618</v>
      </c>
    </row>
    <row r="88" spans="1:4" x14ac:dyDescent="0.25">
      <c r="A88" s="26" t="s">
        <v>100</v>
      </c>
      <c r="B88" s="2">
        <v>94774317</v>
      </c>
      <c r="C88" s="2">
        <v>102371206</v>
      </c>
      <c r="D88" s="2">
        <v>110665167</v>
      </c>
    </row>
    <row r="89" spans="1:4" x14ac:dyDescent="0.25">
      <c r="A89" s="26" t="s">
        <v>101</v>
      </c>
      <c r="B89" s="2">
        <v>75116927</v>
      </c>
      <c r="C89" s="2">
        <v>86276623</v>
      </c>
      <c r="D89" s="2">
        <v>88517823</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19657390</v>
      </c>
      <c r="C95" s="2">
        <v>16094583</v>
      </c>
      <c r="D95" s="2">
        <v>22147344</v>
      </c>
    </row>
    <row r="96" spans="1:4" x14ac:dyDescent="0.25">
      <c r="A96" s="41" t="s">
        <v>105</v>
      </c>
      <c r="B96" s="2">
        <v>9196770</v>
      </c>
      <c r="C96" s="2">
        <v>14791930</v>
      </c>
      <c r="D96" s="2">
        <v>6828426</v>
      </c>
    </row>
    <row r="97" spans="1:4" x14ac:dyDescent="0.25">
      <c r="A97" s="41" t="s">
        <v>106</v>
      </c>
      <c r="B97" s="33">
        <v>2.137423247509723</v>
      </c>
      <c r="C97" s="33">
        <v>1.0880651138830431</v>
      </c>
      <c r="D97" s="33">
        <v>3.2434039704025501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19657390</v>
      </c>
      <c r="C118" s="2">
        <v>16094583</v>
      </c>
      <c r="D118" s="2">
        <v>22147344</v>
      </c>
    </row>
    <row r="119" spans="1:4" x14ac:dyDescent="0.25">
      <c r="A119" s="26" t="s">
        <v>108</v>
      </c>
      <c r="B119" s="2">
        <v>69614257</v>
      </c>
      <c r="C119" s="2">
        <v>87019045</v>
      </c>
      <c r="D119" s="2">
        <v>86731789</v>
      </c>
    </row>
    <row r="136" spans="1:4" x14ac:dyDescent="0.25">
      <c r="A136" s="3" t="s">
        <v>109</v>
      </c>
    </row>
    <row r="138" spans="1:4" x14ac:dyDescent="0.25">
      <c r="A138" s="25"/>
      <c r="B138" s="12">
        <v>2023</v>
      </c>
      <c r="C138" s="12">
        <v>2024</v>
      </c>
      <c r="D138" s="12">
        <v>2025</v>
      </c>
    </row>
    <row r="139" spans="1:4" ht="32.1" customHeight="1" x14ac:dyDescent="0.25">
      <c r="A139" s="26" t="s">
        <v>77</v>
      </c>
      <c r="B139" s="1">
        <v>0.20741262635530261</v>
      </c>
      <c r="C139" s="1">
        <v>0.15721787042344701</v>
      </c>
      <c r="D139" s="1">
        <v>0.20012931440296841</v>
      </c>
    </row>
    <row r="140" spans="1:4" ht="30" x14ac:dyDescent="0.25">
      <c r="A140" s="14" t="s">
        <v>78</v>
      </c>
      <c r="B140" s="1">
        <v>0.2648437197068354</v>
      </c>
      <c r="C140" s="1">
        <v>0.18850531010787799</v>
      </c>
      <c r="D140" s="1">
        <v>0.25294594012367949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8.832188851275367</v>
      </c>
      <c r="C161" s="1">
        <v>13.139469464082939</v>
      </c>
      <c r="D161" s="1">
        <v>2.5442960312652971</v>
      </c>
    </row>
    <row r="162" spans="1:4" x14ac:dyDescent="0.25">
      <c r="A162" s="26" t="s">
        <v>69</v>
      </c>
      <c r="B162" s="1">
        <v>7.9366361297206423</v>
      </c>
      <c r="C162" s="1">
        <v>11.897764777292069</v>
      </c>
      <c r="D162" s="1">
        <v>1.849966404875077</v>
      </c>
    </row>
    <row r="163" spans="1:4" x14ac:dyDescent="0.25">
      <c r="A163" s="26" t="s">
        <v>70</v>
      </c>
      <c r="B163" s="1">
        <v>6.3407378604479954</v>
      </c>
      <c r="C163" s="1">
        <v>10.89895922492112</v>
      </c>
      <c r="D163" s="1">
        <v>1.967755581121565</v>
      </c>
    </row>
    <row r="164" spans="1:4" x14ac:dyDescent="0.25">
      <c r="A164" s="26" t="s">
        <v>71</v>
      </c>
      <c r="B164" s="1">
        <v>8.0964434526291598</v>
      </c>
      <c r="C164" s="1">
        <v>13.06792722108052</v>
      </c>
      <c r="D164" s="1">
        <v>2.487070856587259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6.0723206332749191</v>
      </c>
      <c r="C185" s="1">
        <v>7.3774885316055734</v>
      </c>
      <c r="D185" s="1">
        <v>7.1307754665111771</v>
      </c>
    </row>
    <row r="186" spans="1:4" ht="30" x14ac:dyDescent="0.25">
      <c r="A186" s="14" t="s">
        <v>86</v>
      </c>
      <c r="B186" s="1">
        <v>6.0495127568628719</v>
      </c>
      <c r="C186" s="1">
        <v>7.3525205168370098</v>
      </c>
      <c r="D186" s="1">
        <v>7.0742111497548308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1077</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700-000000000000}"/>
    <hyperlink ref="B211" r:id="rId2" xr:uid="{00000000-0004-0000-4700-000001000000}"/>
  </hyperlinks>
  <pageMargins left="0.75" right="0.75" top="1" bottom="1" header="0.5" footer="0.5"/>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218"/>
  <sheetViews>
    <sheetView topLeftCell="A3" workbookViewId="0">
      <selection activeCell="B4" sqref="B4:D4"/>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6382100</v>
      </c>
      <c r="C2" s="8"/>
      <c r="D2" s="9"/>
    </row>
    <row r="3" spans="1:4" x14ac:dyDescent="0.25">
      <c r="A3" s="26" t="s">
        <v>2</v>
      </c>
      <c r="B3" s="34">
        <v>4030008037559</v>
      </c>
      <c r="C3" s="23"/>
      <c r="D3" s="24"/>
    </row>
    <row r="4" spans="1:4" ht="31.35" customHeight="1" x14ac:dyDescent="0.25">
      <c r="A4" s="26" t="s">
        <v>3</v>
      </c>
      <c r="B4" s="324" t="s">
        <v>258</v>
      </c>
      <c r="C4" s="305"/>
      <c r="D4" s="306"/>
    </row>
    <row r="5" spans="1:4" x14ac:dyDescent="0.25">
      <c r="A5" s="26" t="s">
        <v>5</v>
      </c>
      <c r="B5" s="4" t="s">
        <v>1072</v>
      </c>
      <c r="C5" s="23" t="s">
        <v>1078</v>
      </c>
      <c r="D5" s="24" t="s">
        <v>527</v>
      </c>
    </row>
    <row r="6" spans="1:4" x14ac:dyDescent="0.25">
      <c r="A6" s="26" t="s">
        <v>9</v>
      </c>
      <c r="B6" s="32"/>
      <c r="C6" s="16"/>
      <c r="D6" s="29"/>
    </row>
    <row r="7" spans="1:4" x14ac:dyDescent="0.25">
      <c r="A7" s="26" t="s">
        <v>10</v>
      </c>
      <c r="B7" s="67">
        <v>39654.498611111107</v>
      </c>
      <c r="C7" s="16"/>
      <c r="D7" s="29"/>
    </row>
    <row r="8" spans="1:4" x14ac:dyDescent="0.25">
      <c r="A8" s="26" t="s">
        <v>11</v>
      </c>
      <c r="B8" s="4" t="s">
        <v>1079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523973</v>
      </c>
      <c r="C12" s="16"/>
      <c r="D12" s="29"/>
    </row>
    <row r="13" spans="1:4" x14ac:dyDescent="0.25">
      <c r="A13" s="26" t="s">
        <v>20</v>
      </c>
      <c r="B13" s="4" t="s">
        <v>21</v>
      </c>
      <c r="C13" s="23"/>
      <c r="D13" s="24"/>
    </row>
    <row r="14" spans="1:4" x14ac:dyDescent="0.25">
      <c r="A14" s="26" t="s">
        <v>22</v>
      </c>
      <c r="B14" s="4" t="s">
        <v>1080</v>
      </c>
      <c r="C14" s="23"/>
      <c r="D14" s="24"/>
    </row>
    <row r="15" spans="1:4" x14ac:dyDescent="0.25">
      <c r="A15" s="26" t="s">
        <v>24</v>
      </c>
      <c r="B15" s="4" t="s">
        <v>1081</v>
      </c>
      <c r="C15" s="23"/>
      <c r="D15" s="24"/>
    </row>
    <row r="16" spans="1:4" x14ac:dyDescent="0.25">
      <c r="A16" s="26" t="s">
        <v>26</v>
      </c>
      <c r="B16" s="47">
        <v>523973</v>
      </c>
      <c r="C16" s="16"/>
      <c r="D16" s="29"/>
    </row>
    <row r="17" spans="1:4" x14ac:dyDescent="0.25">
      <c r="A17" s="26" t="s">
        <v>27</v>
      </c>
      <c r="B17" s="4" t="s">
        <v>21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1082</v>
      </c>
      <c r="C21" s="25" t="s">
        <v>1083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50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22.262644607050611</v>
      </c>
      <c r="C53" s="1">
        <v>10.8472839579814</v>
      </c>
      <c r="D53" s="1">
        <v>10.41606113304184</v>
      </c>
    </row>
    <row r="54" spans="1:4" x14ac:dyDescent="0.25">
      <c r="A54" s="26" t="s">
        <v>69</v>
      </c>
      <c r="B54" s="1">
        <v>21.903530086735572</v>
      </c>
      <c r="C54" s="1">
        <v>9.4006787771364806</v>
      </c>
      <c r="D54" s="1">
        <v>9.6906448925395523</v>
      </c>
    </row>
    <row r="55" spans="1:4" x14ac:dyDescent="0.25">
      <c r="A55" s="26" t="s">
        <v>70</v>
      </c>
      <c r="B55" s="1">
        <v>16.46732494587868</v>
      </c>
      <c r="C55" s="1">
        <v>6.8673691115256048</v>
      </c>
      <c r="D55" s="1">
        <v>6.6878373754855822</v>
      </c>
    </row>
    <row r="56" spans="1:4" x14ac:dyDescent="0.25">
      <c r="A56" s="26" t="s">
        <v>71</v>
      </c>
      <c r="B56" s="1">
        <v>19.753151615529049</v>
      </c>
      <c r="C56" s="1">
        <v>8.8250209631344241</v>
      </c>
      <c r="D56" s="1">
        <v>8.3775379332621203</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0.77041156645800002</v>
      </c>
      <c r="C59" s="1">
        <v>0.67651078324313429</v>
      </c>
      <c r="D59" s="1">
        <v>0.66313930494617135</v>
      </c>
    </row>
    <row r="60" spans="1:4" ht="30" x14ac:dyDescent="0.25">
      <c r="A60" s="14" t="s">
        <v>75</v>
      </c>
      <c r="B60" s="1">
        <v>4.8529760511684383</v>
      </c>
      <c r="C60" s="1">
        <v>2.4687663661830359</v>
      </c>
      <c r="D60" s="1">
        <v>2.6286517527706739</v>
      </c>
    </row>
    <row r="61" spans="1:4" x14ac:dyDescent="0.25">
      <c r="A61" s="13" t="s">
        <v>76</v>
      </c>
      <c r="B61" s="1"/>
      <c r="C61" s="1"/>
      <c r="D61" s="1"/>
    </row>
    <row r="62" spans="1:4" ht="32.1" customHeight="1" x14ac:dyDescent="0.25">
      <c r="A62" s="26" t="s">
        <v>77</v>
      </c>
      <c r="B62" s="1">
        <v>0.15083820853705721</v>
      </c>
      <c r="C62" s="1">
        <v>0.20313551312618389</v>
      </c>
      <c r="D62" s="1">
        <v>0.18099976574253321</v>
      </c>
    </row>
    <row r="63" spans="1:4" ht="32.1" customHeight="1" x14ac:dyDescent="0.25">
      <c r="A63" s="14" t="s">
        <v>78</v>
      </c>
      <c r="B63" s="1">
        <v>0.1809358843916524</v>
      </c>
      <c r="C63" s="1">
        <v>0.26104249423363141</v>
      </c>
      <c r="D63" s="1">
        <v>0.22672985574945051</v>
      </c>
    </row>
    <row r="64" spans="1:4" ht="32.1" customHeight="1" x14ac:dyDescent="0.25">
      <c r="A64" s="14" t="s">
        <v>79</v>
      </c>
      <c r="B64" s="1">
        <v>0.76506726929854685</v>
      </c>
      <c r="C64" s="1">
        <v>2.1496771048161492</v>
      </c>
      <c r="D64" s="1">
        <v>1.680110790806518</v>
      </c>
    </row>
    <row r="65" spans="1:4" ht="30" x14ac:dyDescent="0.25">
      <c r="A65" s="14" t="s">
        <v>80</v>
      </c>
      <c r="B65" s="1">
        <v>21.495286693862539</v>
      </c>
      <c r="C65" s="1">
        <v>340.2030987323368</v>
      </c>
      <c r="D65" s="1">
        <v>12.37579687876149</v>
      </c>
    </row>
    <row r="66" spans="1:4" x14ac:dyDescent="0.25">
      <c r="A66" s="13" t="s">
        <v>81</v>
      </c>
      <c r="B66" s="1"/>
      <c r="C66" s="1"/>
      <c r="D66" s="1"/>
    </row>
    <row r="67" spans="1:4" ht="32.1" customHeight="1" x14ac:dyDescent="0.25">
      <c r="A67" s="26" t="s">
        <v>82</v>
      </c>
      <c r="B67" s="1">
        <v>1.282470068531774</v>
      </c>
      <c r="C67" s="1">
        <v>1.1037894096492979</v>
      </c>
      <c r="D67" s="1">
        <v>1.1092934401356911</v>
      </c>
    </row>
    <row r="68" spans="1:4" ht="30" x14ac:dyDescent="0.25">
      <c r="A68" s="14" t="s">
        <v>83</v>
      </c>
      <c r="B68" s="1">
        <v>1.1989508780589311</v>
      </c>
      <c r="C68" s="1">
        <v>53.25843972920169</v>
      </c>
      <c r="D68" s="1">
        <v>2.1974282920566228</v>
      </c>
    </row>
    <row r="69" spans="1:4" ht="32.1" customHeight="1" x14ac:dyDescent="0.25">
      <c r="A69" s="13" t="s">
        <v>84</v>
      </c>
      <c r="B69" s="1"/>
      <c r="C69" s="1"/>
      <c r="D69" s="1"/>
    </row>
    <row r="70" spans="1:4" ht="32.1" customHeight="1" x14ac:dyDescent="0.25">
      <c r="A70" s="14" t="s">
        <v>85</v>
      </c>
      <c r="B70" s="1">
        <v>2.7870762145764898</v>
      </c>
      <c r="C70" s="1">
        <v>2.6177117346799839</v>
      </c>
      <c r="D70" s="1">
        <v>2.8559578469946971</v>
      </c>
    </row>
    <row r="71" spans="1:4" s="16" customFormat="1" ht="30" x14ac:dyDescent="0.25">
      <c r="A71" s="14" t="s">
        <v>86</v>
      </c>
      <c r="B71" s="1">
        <v>2.5599527988789732</v>
      </c>
      <c r="C71" s="1">
        <v>2.3111216081893451</v>
      </c>
      <c r="D71" s="1">
        <v>2.480918554818071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81118970</v>
      </c>
      <c r="C78" s="2">
        <v>79648823</v>
      </c>
      <c r="D78" s="2">
        <v>85940039</v>
      </c>
    </row>
    <row r="79" spans="1:4" x14ac:dyDescent="0.25">
      <c r="A79" s="26" t="s">
        <v>92</v>
      </c>
      <c r="B79" s="2">
        <v>17767918</v>
      </c>
      <c r="C79" s="2">
        <v>7487530</v>
      </c>
      <c r="D79" s="2">
        <v>8328144</v>
      </c>
    </row>
    <row r="80" spans="1:4" x14ac:dyDescent="0.25">
      <c r="A80" s="26" t="s">
        <v>93</v>
      </c>
      <c r="B80" s="2">
        <v>18059228</v>
      </c>
      <c r="C80" s="2">
        <v>8639734</v>
      </c>
      <c r="D80" s="2">
        <v>9288266</v>
      </c>
    </row>
    <row r="81" spans="1:4" x14ac:dyDescent="0.25">
      <c r="A81" s="26" t="s">
        <v>94</v>
      </c>
      <c r="B81" s="2">
        <v>18059228</v>
      </c>
      <c r="C81" s="2">
        <v>8639734</v>
      </c>
      <c r="D81" s="2">
        <v>8951567</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109667041</v>
      </c>
      <c r="C85" s="2">
        <v>125808499</v>
      </c>
      <c r="D85" s="2">
        <v>133848455</v>
      </c>
    </row>
    <row r="86" spans="1:4" x14ac:dyDescent="0.25">
      <c r="A86" s="26" t="s">
        <v>98</v>
      </c>
      <c r="B86" s="2">
        <v>16541980</v>
      </c>
      <c r="C86" s="2">
        <v>25556174</v>
      </c>
      <c r="D86" s="2">
        <v>24226539</v>
      </c>
    </row>
    <row r="87" spans="1:4" x14ac:dyDescent="0.25">
      <c r="A87" s="26" t="s">
        <v>99</v>
      </c>
      <c r="B87" s="2">
        <v>91424540</v>
      </c>
      <c r="C87" s="2">
        <v>97900436</v>
      </c>
      <c r="D87" s="2">
        <v>106852002</v>
      </c>
    </row>
    <row r="88" spans="1:4" x14ac:dyDescent="0.25">
      <c r="A88" s="26" t="s">
        <v>100</v>
      </c>
      <c r="B88" s="2">
        <v>109667041</v>
      </c>
      <c r="C88" s="2">
        <v>125808499</v>
      </c>
      <c r="D88" s="2">
        <v>133848455</v>
      </c>
    </row>
    <row r="89" spans="1:4" x14ac:dyDescent="0.25">
      <c r="A89" s="26" t="s">
        <v>101</v>
      </c>
      <c r="B89" s="2">
        <v>93125061</v>
      </c>
      <c r="C89" s="2">
        <v>100252325</v>
      </c>
      <c r="D89" s="2">
        <v>109621916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16541980</v>
      </c>
      <c r="C95" s="2">
        <v>25556174</v>
      </c>
      <c r="D95" s="2">
        <v>24226539</v>
      </c>
    </row>
    <row r="96" spans="1:4" x14ac:dyDescent="0.25">
      <c r="A96" s="41" t="s">
        <v>105</v>
      </c>
      <c r="B96" s="2">
        <v>21621602</v>
      </c>
      <c r="C96" s="2">
        <v>11888378</v>
      </c>
      <c r="D96" s="2">
        <v>14419608</v>
      </c>
    </row>
    <row r="97" spans="1:4" x14ac:dyDescent="0.25">
      <c r="A97" s="41" t="s">
        <v>106</v>
      </c>
      <c r="B97" s="33">
        <v>0.76506726929854685</v>
      </c>
      <c r="C97" s="33">
        <v>2.1496771048161492</v>
      </c>
      <c r="D97" s="33">
        <v>1.680110790806518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16541980</v>
      </c>
      <c r="C118" s="2">
        <v>25556174</v>
      </c>
      <c r="D118" s="2">
        <v>24226539</v>
      </c>
    </row>
    <row r="119" spans="1:4" x14ac:dyDescent="0.25">
      <c r="A119" s="26" t="s">
        <v>108</v>
      </c>
      <c r="B119" s="2">
        <v>81245828</v>
      </c>
      <c r="C119" s="2">
        <v>79650871</v>
      </c>
      <c r="D119" s="2">
        <v>86094366</v>
      </c>
    </row>
    <row r="136" spans="1:4" x14ac:dyDescent="0.25">
      <c r="A136" s="3" t="s">
        <v>109</v>
      </c>
    </row>
    <row r="138" spans="1:4" x14ac:dyDescent="0.25">
      <c r="A138" s="25"/>
      <c r="B138" s="12">
        <v>2023</v>
      </c>
      <c r="C138" s="12">
        <v>2024</v>
      </c>
      <c r="D138" s="12">
        <v>2025</v>
      </c>
    </row>
    <row r="139" spans="1:4" ht="32.1" customHeight="1" x14ac:dyDescent="0.25">
      <c r="A139" s="26" t="s">
        <v>77</v>
      </c>
      <c r="B139" s="1">
        <v>0.15083820853705721</v>
      </c>
      <c r="C139" s="1">
        <v>0.20313551312618389</v>
      </c>
      <c r="D139" s="1">
        <v>0.18099976574253321</v>
      </c>
    </row>
    <row r="140" spans="1:4" ht="30" x14ac:dyDescent="0.25">
      <c r="A140" s="14" t="s">
        <v>78</v>
      </c>
      <c r="B140" s="1">
        <v>0.1809358843916524</v>
      </c>
      <c r="C140" s="1">
        <v>0.26104249423363141</v>
      </c>
      <c r="D140" s="1">
        <v>0.22672985574945051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22.262644607050611</v>
      </c>
      <c r="C161" s="1">
        <v>10.8472839579814</v>
      </c>
      <c r="D161" s="1">
        <v>10.41606113304184</v>
      </c>
    </row>
    <row r="162" spans="1:4" x14ac:dyDescent="0.25">
      <c r="A162" s="26" t="s">
        <v>69</v>
      </c>
      <c r="B162" s="1">
        <v>21.903530086735572</v>
      </c>
      <c r="C162" s="1">
        <v>9.4006787771364806</v>
      </c>
      <c r="D162" s="1">
        <v>9.6906448925395523</v>
      </c>
    </row>
    <row r="163" spans="1:4" x14ac:dyDescent="0.25">
      <c r="A163" s="26" t="s">
        <v>70</v>
      </c>
      <c r="B163" s="1">
        <v>16.46732494587868</v>
      </c>
      <c r="C163" s="1">
        <v>6.8673691115256048</v>
      </c>
      <c r="D163" s="1">
        <v>6.6878373754855822</v>
      </c>
    </row>
    <row r="164" spans="1:4" x14ac:dyDescent="0.25">
      <c r="A164" s="26" t="s">
        <v>71</v>
      </c>
      <c r="B164" s="1">
        <v>19.753151615529049</v>
      </c>
      <c r="C164" s="1">
        <v>8.8250209631344241</v>
      </c>
      <c r="D164" s="1">
        <v>8.3775379332621203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2.7870762145764898</v>
      </c>
      <c r="C185" s="1">
        <v>2.6177117346799839</v>
      </c>
      <c r="D185" s="1">
        <v>2.8559578469946971</v>
      </c>
    </row>
    <row r="186" spans="1:4" ht="30" x14ac:dyDescent="0.25">
      <c r="A186" s="14" t="s">
        <v>86</v>
      </c>
      <c r="B186" s="1">
        <v>2.5599527988789732</v>
      </c>
      <c r="C186" s="1">
        <v>2.3111216081893451</v>
      </c>
      <c r="D186" s="1">
        <v>2.480918554818071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1084</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1085</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800-000000000000}"/>
    <hyperlink ref="B211" r:id="rId2" xr:uid="{00000000-0004-0000-4800-000001000000}"/>
    <hyperlink ref="B214" r:id="rId3" xr:uid="{00000000-0004-0000-4800-000002000000}"/>
  </hyperlinks>
  <pageMargins left="0.75" right="0.75" top="1" bottom="1" header="0.5" footer="0.5"/>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6665799</v>
      </c>
      <c r="C2" s="8"/>
      <c r="D2" s="9"/>
    </row>
    <row r="3" spans="1:4" x14ac:dyDescent="0.25">
      <c r="A3" s="26" t="s">
        <v>2</v>
      </c>
      <c r="B3" s="34">
        <v>4054010500971</v>
      </c>
      <c r="C3" s="23"/>
      <c r="D3" s="24"/>
    </row>
    <row r="4" spans="1:4" ht="48.75" customHeight="1" x14ac:dyDescent="0.25">
      <c r="A4" s="26" t="s">
        <v>3</v>
      </c>
      <c r="B4" s="324" t="s">
        <v>260</v>
      </c>
      <c r="C4" s="305"/>
      <c r="D4" s="306"/>
    </row>
    <row r="5" spans="1:4" x14ac:dyDescent="0.25">
      <c r="A5" s="26" t="s">
        <v>5</v>
      </c>
      <c r="B5" s="4" t="s">
        <v>1072</v>
      </c>
      <c r="C5" s="23" t="s">
        <v>1078</v>
      </c>
      <c r="D5" s="24"/>
    </row>
    <row r="6" spans="1:4" x14ac:dyDescent="0.25">
      <c r="A6" s="26" t="s">
        <v>9</v>
      </c>
      <c r="B6" s="32"/>
      <c r="C6" s="16"/>
      <c r="D6" s="29"/>
    </row>
    <row r="7" spans="1:4" x14ac:dyDescent="0.25">
      <c r="A7" s="26" t="s">
        <v>10</v>
      </c>
      <c r="B7" s="67">
        <v>40546.530555555553</v>
      </c>
      <c r="C7" s="16"/>
      <c r="D7" s="29"/>
    </row>
    <row r="8" spans="1:4" x14ac:dyDescent="0.25">
      <c r="A8" s="26" t="s">
        <v>11</v>
      </c>
      <c r="B8" s="4" t="s">
        <v>1086</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350000</v>
      </c>
      <c r="C12" s="16"/>
      <c r="D12" s="29"/>
    </row>
    <row r="13" spans="1:4" x14ac:dyDescent="0.25">
      <c r="A13" s="26" t="s">
        <v>20</v>
      </c>
      <c r="B13" s="4" t="s">
        <v>541</v>
      </c>
      <c r="C13" s="23"/>
      <c r="D13" s="24"/>
    </row>
    <row r="14" spans="1:4" x14ac:dyDescent="0.25">
      <c r="A14" s="26" t="s">
        <v>22</v>
      </c>
      <c r="B14" s="4" t="s">
        <v>1080</v>
      </c>
      <c r="C14" s="23"/>
      <c r="D14" s="24"/>
    </row>
    <row r="15" spans="1:4" x14ac:dyDescent="0.25">
      <c r="A15" s="26" t="s">
        <v>24</v>
      </c>
      <c r="B15" s="4" t="s">
        <v>1081</v>
      </c>
      <c r="C15" s="23"/>
      <c r="D15" s="24"/>
    </row>
    <row r="16" spans="1:4" x14ac:dyDescent="0.25">
      <c r="A16" s="26" t="s">
        <v>26</v>
      </c>
      <c r="B16" s="47">
        <v>350000</v>
      </c>
      <c r="C16" s="16"/>
      <c r="D16" s="29"/>
    </row>
    <row r="17" spans="1:4" x14ac:dyDescent="0.25">
      <c r="A17" s="26" t="s">
        <v>27</v>
      </c>
      <c r="B17" s="4" t="s">
        <v>541</v>
      </c>
      <c r="C17" s="23"/>
      <c r="D17" s="24"/>
    </row>
    <row r="18" spans="1:4" ht="27.6" customHeight="1" x14ac:dyDescent="0.25">
      <c r="A18" s="26" t="s">
        <v>28</v>
      </c>
      <c r="B18" s="5" t="s">
        <v>1087</v>
      </c>
      <c r="C18" s="310" t="s">
        <v>1088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1075</v>
      </c>
      <c r="C21" s="25" t="s">
        <v>1076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v>
      </c>
      <c r="C59" s="1">
        <v>0</v>
      </c>
      <c r="D59" s="1">
        <v>0</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0.66899403265380308</v>
      </c>
      <c r="C62" s="1">
        <v>0.66899403265380308</v>
      </c>
      <c r="D62" s="1">
        <v>0.66899403265380308</v>
      </c>
    </row>
    <row r="63" spans="1:4" ht="32.1" customHeight="1" x14ac:dyDescent="0.25">
      <c r="A63" s="14" t="s">
        <v>78</v>
      </c>
      <c r="B63" s="1">
        <v>2.021093571265157</v>
      </c>
      <c r="C63" s="1">
        <v>2.021093571265157</v>
      </c>
      <c r="D63" s="1">
        <v>2.021093571265157</v>
      </c>
    </row>
    <row r="64" spans="1:4" ht="32.1" customHeight="1" x14ac:dyDescent="0.25">
      <c r="A64" s="14" t="s">
        <v>79</v>
      </c>
      <c r="B64" s="1" t="e">
        <v>#DIV/0!</v>
      </c>
      <c r="C64" s="1" t="e">
        <v>#DIV/0!</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t="e">
        <v>#DIV/0!</v>
      </c>
      <c r="C67" s="1" t="e">
        <v>#DIV/0!</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1.0353965271331871</v>
      </c>
      <c r="C70" s="1">
        <v>1.0353965271331871</v>
      </c>
      <c r="D70" s="1">
        <v>1.0353965271331871</v>
      </c>
    </row>
    <row r="71" spans="1:4" s="16" customFormat="1" ht="30" x14ac:dyDescent="0.25">
      <c r="A71" s="14" t="s">
        <v>86</v>
      </c>
      <c r="B71" s="1">
        <v>1.0353965271331871</v>
      </c>
      <c r="C71" s="1">
        <v>1.0353965271331871</v>
      </c>
      <c r="D71" s="1">
        <v>1.0353965271331871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132052</v>
      </c>
      <c r="C85" s="2">
        <v>132052</v>
      </c>
      <c r="D85" s="2">
        <v>132052</v>
      </c>
    </row>
    <row r="86" spans="1:4" x14ac:dyDescent="0.25">
      <c r="A86" s="26" t="s">
        <v>98</v>
      </c>
      <c r="B86" s="2">
        <v>88342</v>
      </c>
      <c r="C86" s="2">
        <v>88342</v>
      </c>
      <c r="D86" s="2">
        <v>88342</v>
      </c>
    </row>
    <row r="87" spans="1:4" x14ac:dyDescent="0.25">
      <c r="A87" s="26" t="s">
        <v>99</v>
      </c>
      <c r="B87" s="2">
        <v>43710</v>
      </c>
      <c r="C87" s="2">
        <v>43710</v>
      </c>
      <c r="D87" s="2">
        <v>43710</v>
      </c>
    </row>
    <row r="88" spans="1:4" x14ac:dyDescent="0.25">
      <c r="A88" s="26" t="s">
        <v>100</v>
      </c>
      <c r="B88" s="2">
        <v>132052</v>
      </c>
      <c r="C88" s="2">
        <v>132052</v>
      </c>
      <c r="D88" s="2">
        <v>132052</v>
      </c>
    </row>
    <row r="89" spans="1:4" x14ac:dyDescent="0.25">
      <c r="A89" s="26" t="s">
        <v>101</v>
      </c>
      <c r="B89" s="2">
        <v>43710</v>
      </c>
      <c r="C89" s="2">
        <v>43710</v>
      </c>
      <c r="D89" s="2">
        <v>43710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88342</v>
      </c>
      <c r="C95" s="2">
        <v>88342</v>
      </c>
      <c r="D95" s="2">
        <v>88342</v>
      </c>
    </row>
    <row r="96" spans="1:4" x14ac:dyDescent="0.25">
      <c r="A96" s="41" t="s">
        <v>105</v>
      </c>
      <c r="B96" s="2">
        <v>0</v>
      </c>
      <c r="C96" s="2">
        <v>0</v>
      </c>
      <c r="D96" s="2">
        <v>0</v>
      </c>
    </row>
    <row r="97" spans="1:4" x14ac:dyDescent="0.25">
      <c r="A97" s="41" t="s">
        <v>106</v>
      </c>
      <c r="B97" s="33" t="e">
        <v>#DIV/0!</v>
      </c>
      <c r="C97" s="33" t="e">
        <v>#DIV/0!</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88342</v>
      </c>
      <c r="C118" s="2">
        <v>88342</v>
      </c>
      <c r="D118" s="2">
        <v>88342</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0.66899403265380308</v>
      </c>
      <c r="C139" s="1">
        <v>0.66899403265380308</v>
      </c>
      <c r="D139" s="1">
        <v>0.66899403265380308</v>
      </c>
    </row>
    <row r="140" spans="1:4" ht="30" x14ac:dyDescent="0.25">
      <c r="A140" s="14" t="s">
        <v>78</v>
      </c>
      <c r="B140" s="1">
        <v>2.021093571265157</v>
      </c>
      <c r="C140" s="1">
        <v>2.021093571265157</v>
      </c>
      <c r="D140" s="1">
        <v>2.021093571265157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t="e">
        <v>#DIV/0!</v>
      </c>
    </row>
    <row r="162" spans="1:4" x14ac:dyDescent="0.25">
      <c r="A162" s="26" t="s">
        <v>69</v>
      </c>
      <c r="B162" s="40" t="e">
        <v>#DIV/0!</v>
      </c>
      <c r="C162" s="40" t="e">
        <v>#DIV/0!</v>
      </c>
      <c r="D162" s="40" t="e">
        <v>#DIV/0!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1.0353965271331871</v>
      </c>
      <c r="C185" s="1">
        <v>1.0353965271331871</v>
      </c>
      <c r="D185" s="1">
        <v>1.0353965271331871</v>
      </c>
    </row>
    <row r="186" spans="1:4" ht="30" x14ac:dyDescent="0.25">
      <c r="A186" s="14" t="s">
        <v>86</v>
      </c>
      <c r="B186" s="1">
        <v>1.0353965271331871</v>
      </c>
      <c r="C186" s="1">
        <v>1.0353965271331871</v>
      </c>
      <c r="D186" s="1">
        <v>1.0353965271331871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R218"/>
  <sheetViews>
    <sheetView topLeftCell="A16" workbookViewId="0">
      <selection activeCell="A31" sqref="A3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7518862</v>
      </c>
      <c r="C2" s="8"/>
      <c r="D2" s="9"/>
    </row>
    <row r="3" spans="1:4" x14ac:dyDescent="0.25">
      <c r="A3" s="26" t="s">
        <v>2</v>
      </c>
      <c r="B3" s="34">
        <v>4055021501658</v>
      </c>
      <c r="C3" s="23"/>
      <c r="D3" s="24"/>
    </row>
    <row r="4" spans="1:4" ht="31.35" customHeight="1" x14ac:dyDescent="0.25">
      <c r="A4" s="26" t="s">
        <v>3</v>
      </c>
      <c r="B4" s="324" t="s">
        <v>262</v>
      </c>
      <c r="C4" s="305"/>
      <c r="D4" s="306"/>
    </row>
    <row r="5" spans="1:4" x14ac:dyDescent="0.25">
      <c r="A5" s="26" t="s">
        <v>5</v>
      </c>
      <c r="B5" s="4" t="s">
        <v>1089</v>
      </c>
      <c r="C5" s="23" t="s">
        <v>700</v>
      </c>
      <c r="D5" s="24" t="s">
        <v>527</v>
      </c>
    </row>
    <row r="6" spans="1:4" x14ac:dyDescent="0.25">
      <c r="A6" s="26" t="s">
        <v>9</v>
      </c>
      <c r="B6" s="32"/>
      <c r="C6" s="16"/>
      <c r="D6" s="29"/>
    </row>
    <row r="7" spans="1:4" x14ac:dyDescent="0.25">
      <c r="A7" s="26" t="s">
        <v>10</v>
      </c>
      <c r="B7" s="67">
        <v>44400.593055555553</v>
      </c>
      <c r="C7" s="16"/>
      <c r="D7" s="29"/>
    </row>
    <row r="8" spans="1:4" x14ac:dyDescent="0.25">
      <c r="A8" s="26" t="s">
        <v>11</v>
      </c>
      <c r="B8" s="4" t="s">
        <v>1090</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307500</v>
      </c>
      <c r="C12" s="16"/>
      <c r="D12" s="29"/>
    </row>
    <row r="13" spans="1:4" x14ac:dyDescent="0.25">
      <c r="A13" s="26" t="s">
        <v>20</v>
      </c>
      <c r="B13" s="4" t="s">
        <v>541</v>
      </c>
      <c r="C13" s="23"/>
      <c r="D13" s="24"/>
    </row>
    <row r="14" spans="1:4" x14ac:dyDescent="0.25">
      <c r="A14" s="26" t="s">
        <v>22</v>
      </c>
      <c r="B14" s="4" t="s">
        <v>928</v>
      </c>
      <c r="C14" s="23"/>
      <c r="D14" s="24"/>
    </row>
    <row r="15" spans="1:4" x14ac:dyDescent="0.25">
      <c r="A15" s="26" t="s">
        <v>24</v>
      </c>
      <c r="B15" s="4" t="s">
        <v>1091</v>
      </c>
      <c r="C15" s="23"/>
      <c r="D15" s="24"/>
    </row>
    <row r="16" spans="1:4" x14ac:dyDescent="0.25">
      <c r="A16" s="26" t="s">
        <v>26</v>
      </c>
      <c r="B16" s="47">
        <v>307500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1092</v>
      </c>
      <c r="C21" s="25" t="s">
        <v>1093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12.678514706177999</v>
      </c>
      <c r="C53" s="1">
        <v>3.0449056884794201</v>
      </c>
      <c r="D53" s="1">
        <v>1.3181873532407631</v>
      </c>
    </row>
    <row r="54" spans="1:4" x14ac:dyDescent="0.25">
      <c r="A54" s="26" t="s">
        <v>69</v>
      </c>
      <c r="B54" s="1">
        <v>-327.79976277115458</v>
      </c>
      <c r="C54" s="1">
        <v>-498.3340744917391</v>
      </c>
      <c r="D54" s="1">
        <v>-236.65906597757001</v>
      </c>
    </row>
    <row r="55" spans="1:4" x14ac:dyDescent="0.25">
      <c r="A55" s="26" t="s">
        <v>70</v>
      </c>
      <c r="B55" s="1">
        <v>14.74275535108144</v>
      </c>
      <c r="C55" s="1">
        <v>4.4807720005761196</v>
      </c>
      <c r="D55" s="1">
        <v>3.2032455999425959</v>
      </c>
    </row>
    <row r="56" spans="1:4" x14ac:dyDescent="0.25">
      <c r="A56" s="26" t="s">
        <v>71</v>
      </c>
      <c r="B56" s="1">
        <v>65.906207478905358</v>
      </c>
      <c r="C56" s="1">
        <v>13.009825597463241</v>
      </c>
      <c r="D56" s="1">
        <v>8.4013809941759074</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5.1122771104908393</v>
      </c>
      <c r="C59" s="1">
        <v>7.5768633004167887</v>
      </c>
      <c r="D59" s="1">
        <v>8.1615985627892176</v>
      </c>
    </row>
    <row r="60" spans="1:4" ht="30" x14ac:dyDescent="0.25">
      <c r="A60" s="14" t="s">
        <v>75</v>
      </c>
      <c r="B60" s="1">
        <v>11.388165154838379</v>
      </c>
      <c r="C60" s="1">
        <v>7.3433435153863584</v>
      </c>
      <c r="D60" s="1">
        <v>10.23438404687627</v>
      </c>
    </row>
    <row r="61" spans="1:4" x14ac:dyDescent="0.25">
      <c r="A61" s="13" t="s">
        <v>76</v>
      </c>
      <c r="B61" s="1"/>
      <c r="C61" s="1"/>
      <c r="D61" s="1"/>
    </row>
    <row r="62" spans="1:4" ht="32.1" customHeight="1" x14ac:dyDescent="0.25">
      <c r="A62" s="26" t="s">
        <v>77</v>
      </c>
      <c r="B62" s="1">
        <v>0.77444151447994691</v>
      </c>
      <c r="C62" s="1">
        <v>0.65558554440193129</v>
      </c>
      <c r="D62" s="1">
        <v>0.61872392144063182</v>
      </c>
    </row>
    <row r="63" spans="1:4" ht="32.1" customHeight="1" x14ac:dyDescent="0.25">
      <c r="A63" s="14" t="s">
        <v>78</v>
      </c>
      <c r="B63" s="1">
        <v>3.4620735349752012</v>
      </c>
      <c r="C63" s="1">
        <v>1.903478596052306</v>
      </c>
      <c r="D63" s="1">
        <v>1.62277141481954</v>
      </c>
    </row>
    <row r="64" spans="1:4" ht="32.1" customHeight="1" x14ac:dyDescent="0.25">
      <c r="A64" s="14" t="s">
        <v>79</v>
      </c>
      <c r="B64" s="1">
        <v>-0.2044118345765657</v>
      </c>
      <c r="C64" s="1">
        <v>-8.9776996909552403E-2</v>
      </c>
      <c r="D64" s="1">
        <v>-0.1082758508799555</v>
      </c>
    </row>
    <row r="65" spans="1:4" ht="30" x14ac:dyDescent="0.25">
      <c r="A65" s="14" t="s">
        <v>80</v>
      </c>
      <c r="B65" s="1">
        <v>-347.84929811835991</v>
      </c>
      <c r="C65" s="1" t="e">
        <v>#DIV/0!</v>
      </c>
      <c r="D65" s="1">
        <v>-32577.618705035969</v>
      </c>
    </row>
    <row r="66" spans="1:4" x14ac:dyDescent="0.25">
      <c r="A66" s="13" t="s">
        <v>81</v>
      </c>
      <c r="B66" s="1"/>
      <c r="C66" s="1"/>
      <c r="D66" s="1"/>
    </row>
    <row r="67" spans="1:4" ht="32.1" customHeight="1" x14ac:dyDescent="0.25">
      <c r="A67" s="26" t="s">
        <v>82</v>
      </c>
      <c r="B67" s="1">
        <v>1.035625419541385</v>
      </c>
      <c r="C67" s="1">
        <v>1.0065488881470099</v>
      </c>
      <c r="D67" s="1">
        <v>1.004629437019227</v>
      </c>
    </row>
    <row r="68" spans="1:4" ht="30" x14ac:dyDescent="0.25">
      <c r="A68" s="14" t="s">
        <v>83</v>
      </c>
      <c r="B68" s="1">
        <v>0</v>
      </c>
      <c r="C68" s="1" t="e">
        <v>#DIV/0!</v>
      </c>
      <c r="D68" s="1">
        <v>0</v>
      </c>
    </row>
    <row r="69" spans="1:4" ht="32.1" customHeight="1" x14ac:dyDescent="0.25">
      <c r="A69" s="13" t="s">
        <v>84</v>
      </c>
      <c r="B69" s="1"/>
      <c r="C69" s="1"/>
      <c r="D69" s="1"/>
    </row>
    <row r="70" spans="1:4" ht="32.1" customHeight="1" x14ac:dyDescent="0.25">
      <c r="A70" s="14" t="s">
        <v>85</v>
      </c>
      <c r="B70" s="1">
        <v>1.204219897355153</v>
      </c>
      <c r="C70" s="1">
        <v>0.47961883583692011</v>
      </c>
      <c r="D70" s="1">
        <v>0.92000899040612827</v>
      </c>
    </row>
    <row r="71" spans="1:4" s="16" customFormat="1" ht="30" x14ac:dyDescent="0.25">
      <c r="A71" s="14" t="s">
        <v>86</v>
      </c>
      <c r="B71" s="1">
        <v>0.6080647624866351</v>
      </c>
      <c r="C71" s="1">
        <v>0.47961883583692011</v>
      </c>
      <c r="D71" s="1">
        <v>0.79320321191495646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2487050</v>
      </c>
      <c r="C78" s="2">
        <v>2349925</v>
      </c>
      <c r="D78" s="2">
        <v>3826846</v>
      </c>
    </row>
    <row r="79" spans="1:4" x14ac:dyDescent="0.25">
      <c r="A79" s="26" t="s">
        <v>92</v>
      </c>
      <c r="B79" s="2">
        <v>-8152544</v>
      </c>
      <c r="C79" s="2">
        <v>-11710477</v>
      </c>
      <c r="D79" s="2">
        <v>-9056578</v>
      </c>
    </row>
    <row r="80" spans="1:4" x14ac:dyDescent="0.25">
      <c r="A80" s="26" t="s">
        <v>93</v>
      </c>
      <c r="B80" s="2">
        <v>355603</v>
      </c>
      <c r="C80" s="2">
        <v>92080</v>
      </c>
      <c r="D80" s="2">
        <v>59365</v>
      </c>
    </row>
    <row r="81" spans="1:4" x14ac:dyDescent="0.25">
      <c r="A81" s="26" t="s">
        <v>94</v>
      </c>
      <c r="B81" s="2">
        <v>315321</v>
      </c>
      <c r="C81" s="2">
        <v>71553</v>
      </c>
      <c r="D81" s="2">
        <v>50445</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2138820</v>
      </c>
      <c r="C85" s="2">
        <v>1596890</v>
      </c>
      <c r="D85" s="2">
        <v>1574809</v>
      </c>
    </row>
    <row r="86" spans="1:4" x14ac:dyDescent="0.25">
      <c r="A86" s="26" t="s">
        <v>98</v>
      </c>
      <c r="B86" s="2">
        <v>1656391</v>
      </c>
      <c r="C86" s="2">
        <v>1046898</v>
      </c>
      <c r="D86" s="2">
        <v>974372</v>
      </c>
    </row>
    <row r="87" spans="1:4" x14ac:dyDescent="0.25">
      <c r="A87" s="26" t="s">
        <v>99</v>
      </c>
      <c r="B87" s="2">
        <v>478439</v>
      </c>
      <c r="C87" s="2">
        <v>549992</v>
      </c>
      <c r="D87" s="2">
        <v>600437</v>
      </c>
    </row>
    <row r="88" spans="1:4" x14ac:dyDescent="0.25">
      <c r="A88" s="26" t="s">
        <v>100</v>
      </c>
      <c r="B88" s="2">
        <v>2138820</v>
      </c>
      <c r="C88" s="2">
        <v>1596890</v>
      </c>
      <c r="D88" s="2">
        <v>1574809</v>
      </c>
    </row>
    <row r="89" spans="1:4" x14ac:dyDescent="0.25">
      <c r="A89" s="26" t="s">
        <v>101</v>
      </c>
      <c r="B89" s="2">
        <v>482429</v>
      </c>
      <c r="C89" s="2">
        <v>549992</v>
      </c>
      <c r="D89" s="2">
        <v>600437</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1656391</v>
      </c>
      <c r="C95" s="2">
        <v>1046898</v>
      </c>
      <c r="D95" s="2">
        <v>974372</v>
      </c>
    </row>
    <row r="96" spans="1:4" x14ac:dyDescent="0.25">
      <c r="A96" s="41" t="s">
        <v>105</v>
      </c>
      <c r="B96" s="2">
        <v>-8103205</v>
      </c>
      <c r="C96" s="2">
        <v>-11661094</v>
      </c>
      <c r="D96" s="2">
        <v>-8998978</v>
      </c>
    </row>
    <row r="97" spans="1:4" x14ac:dyDescent="0.25">
      <c r="A97" s="41" t="s">
        <v>106</v>
      </c>
      <c r="B97" s="33">
        <v>-0.2044118345765657</v>
      </c>
      <c r="C97" s="33">
        <v>-8.9776996909552403E-2</v>
      </c>
      <c r="D97" s="33">
        <v>-0.1082758508799555</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1656391</v>
      </c>
      <c r="C118" s="2">
        <v>1046898</v>
      </c>
      <c r="D118" s="2">
        <v>974372</v>
      </c>
    </row>
    <row r="119" spans="1:4" x14ac:dyDescent="0.25">
      <c r="A119" s="26" t="s">
        <v>108</v>
      </c>
      <c r="B119" s="2">
        <v>11018634</v>
      </c>
      <c r="C119" s="2">
        <v>14152482</v>
      </c>
      <c r="D119" s="2">
        <v>12943067</v>
      </c>
    </row>
    <row r="136" spans="1:4" x14ac:dyDescent="0.25">
      <c r="A136" s="3" t="s">
        <v>109</v>
      </c>
    </row>
    <row r="138" spans="1:4" x14ac:dyDescent="0.25">
      <c r="A138" s="25"/>
      <c r="B138" s="12">
        <v>2023</v>
      </c>
      <c r="C138" s="12">
        <v>2024</v>
      </c>
      <c r="D138" s="12">
        <v>2025</v>
      </c>
    </row>
    <row r="139" spans="1:4" ht="32.1" customHeight="1" x14ac:dyDescent="0.25">
      <c r="A139" s="26" t="s">
        <v>77</v>
      </c>
      <c r="B139" s="1">
        <v>0.77444151447994691</v>
      </c>
      <c r="C139" s="1">
        <v>0.65558554440193129</v>
      </c>
      <c r="D139" s="1">
        <v>0.61872392144063182</v>
      </c>
    </row>
    <row r="140" spans="1:4" ht="30" x14ac:dyDescent="0.25">
      <c r="A140" s="14" t="s">
        <v>78</v>
      </c>
      <c r="B140" s="1">
        <v>3.4620735349752012</v>
      </c>
      <c r="C140" s="1">
        <v>1.903478596052306</v>
      </c>
      <c r="D140" s="1">
        <v>1.62277141481954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12.678514706177999</v>
      </c>
      <c r="C161" s="1">
        <v>3.0449056884794201</v>
      </c>
      <c r="D161" s="1">
        <v>1.3181873532407631</v>
      </c>
    </row>
    <row r="162" spans="1:4" x14ac:dyDescent="0.25">
      <c r="A162" s="26" t="s">
        <v>69</v>
      </c>
      <c r="B162" s="1">
        <v>-327.79976277115458</v>
      </c>
      <c r="C162" s="1">
        <v>-498.3340744917391</v>
      </c>
      <c r="D162" s="1">
        <v>-236.65906597757001</v>
      </c>
    </row>
    <row r="163" spans="1:4" x14ac:dyDescent="0.25">
      <c r="A163" s="26" t="s">
        <v>558</v>
      </c>
      <c r="B163" s="1">
        <v>14.74275535108144</v>
      </c>
      <c r="C163" s="1">
        <v>4.4807720005761196</v>
      </c>
      <c r="D163" s="1">
        <v>3.2032455999425959</v>
      </c>
    </row>
    <row r="164" spans="1:4" x14ac:dyDescent="0.25">
      <c r="A164" s="26" t="s">
        <v>71</v>
      </c>
      <c r="B164" s="1">
        <v>65.906207478905358</v>
      </c>
      <c r="C164" s="1">
        <v>13.009825597463241</v>
      </c>
      <c r="D164" s="1">
        <v>8.4013809941759074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1.204219897355153</v>
      </c>
      <c r="C185" s="1">
        <v>0.47961883583692011</v>
      </c>
      <c r="D185" s="1">
        <v>0.92000899040612827</v>
      </c>
    </row>
    <row r="186" spans="1:4" ht="30" x14ac:dyDescent="0.25">
      <c r="A186" s="14" t="s">
        <v>86</v>
      </c>
      <c r="B186" s="1">
        <v>0.6080647624866351</v>
      </c>
      <c r="C186" s="1">
        <v>0.47961883583692011</v>
      </c>
      <c r="D186" s="1">
        <v>0.79320321191495646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1094</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A00-000000000000}"/>
  </hyperlinks>
  <pageMargins left="0.75" right="0.75" top="1" bottom="1" header="0.5" footer="0.5"/>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4020731</v>
      </c>
      <c r="C2" s="8"/>
      <c r="D2" s="9"/>
    </row>
    <row r="3" spans="1:4" x14ac:dyDescent="0.25">
      <c r="A3" s="26" t="s">
        <v>2</v>
      </c>
      <c r="B3" s="34">
        <v>4011990105673</v>
      </c>
      <c r="C3" s="23"/>
      <c r="D3" s="24"/>
    </row>
    <row r="4" spans="1:4" ht="31.35" customHeight="1" x14ac:dyDescent="0.25">
      <c r="A4" s="26" t="s">
        <v>3</v>
      </c>
      <c r="B4" s="324" t="s">
        <v>263</v>
      </c>
      <c r="C4" s="305"/>
      <c r="D4" s="306"/>
    </row>
    <row r="5" spans="1:4" x14ac:dyDescent="0.25">
      <c r="A5" s="26" t="s">
        <v>5</v>
      </c>
      <c r="B5" s="4" t="s">
        <v>1095</v>
      </c>
      <c r="C5" s="23"/>
      <c r="D5" s="24"/>
    </row>
    <row r="6" spans="1:4" x14ac:dyDescent="0.25">
      <c r="A6" s="26" t="s">
        <v>9</v>
      </c>
      <c r="B6" s="32"/>
      <c r="C6" s="16"/>
      <c r="D6" s="29"/>
    </row>
    <row r="7" spans="1:4" x14ac:dyDescent="0.25">
      <c r="A7" s="26" t="s">
        <v>10</v>
      </c>
      <c r="B7" s="32"/>
      <c r="C7" s="16"/>
      <c r="D7" s="29"/>
    </row>
    <row r="8" spans="1:4" x14ac:dyDescent="0.25">
      <c r="A8" s="26" t="s">
        <v>11</v>
      </c>
      <c r="B8" s="4" t="s">
        <v>1096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1097</v>
      </c>
      <c r="C14" s="23"/>
      <c r="D14" s="24"/>
    </row>
    <row r="15" spans="1:4" x14ac:dyDescent="0.25">
      <c r="A15" s="26" t="s">
        <v>24</v>
      </c>
      <c r="B15" s="4" t="s">
        <v>264</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983</v>
      </c>
      <c r="C21" s="25" t="s">
        <v>636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339</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0.99486136554766491</v>
      </c>
      <c r="C53" s="1">
        <v>0.1682223837319364</v>
      </c>
      <c r="D53" s="1">
        <v>1.675551778035326</v>
      </c>
    </row>
    <row r="54" spans="1:4" x14ac:dyDescent="0.25">
      <c r="A54" s="26" t="s">
        <v>69</v>
      </c>
      <c r="B54" s="1">
        <v>-7.3725565687271839</v>
      </c>
      <c r="C54" s="1">
        <v>-6.4414754949861184</v>
      </c>
      <c r="D54" s="1">
        <v>-1.649361784603069</v>
      </c>
    </row>
    <row r="55" spans="1:4" x14ac:dyDescent="0.25">
      <c r="A55" s="26" t="s">
        <v>70</v>
      </c>
      <c r="B55" s="1">
        <v>0.32247454294558359</v>
      </c>
      <c r="C55" s="1">
        <v>6.2013327687680871E-2</v>
      </c>
      <c r="D55" s="1">
        <v>0.64349665321214189</v>
      </c>
    </row>
    <row r="56" spans="1:4" x14ac:dyDescent="0.25">
      <c r="A56" s="26" t="s">
        <v>71</v>
      </c>
      <c r="B56" s="1">
        <v>0.95804525557906128</v>
      </c>
      <c r="C56" s="1">
        <v>0.18821650491482489</v>
      </c>
      <c r="D56" s="1">
        <v>1.9732066231804539</v>
      </c>
    </row>
    <row r="57" spans="1:4" x14ac:dyDescent="0.25">
      <c r="A57" s="13" t="s">
        <v>72</v>
      </c>
      <c r="B57" s="1"/>
      <c r="C57" s="1"/>
      <c r="D57" s="1"/>
    </row>
    <row r="58" spans="1:4" x14ac:dyDescent="0.25">
      <c r="A58" s="26" t="s">
        <v>73</v>
      </c>
      <c r="B58" s="1"/>
      <c r="C58" s="1"/>
      <c r="D58" s="1"/>
    </row>
    <row r="59" spans="1:4" ht="29.45" customHeight="1" x14ac:dyDescent="0.25">
      <c r="A59" s="26" t="s">
        <v>74</v>
      </c>
      <c r="B59" s="1">
        <v>0.36658537410110897</v>
      </c>
      <c r="C59" s="1">
        <v>0.39703849159487947</v>
      </c>
      <c r="D59" s="1">
        <v>0.40266047884983519</v>
      </c>
    </row>
    <row r="60" spans="1:4" ht="30" x14ac:dyDescent="0.25">
      <c r="A60" s="14" t="s">
        <v>75</v>
      </c>
      <c r="B60" s="1">
        <v>2.102650132292835</v>
      </c>
      <c r="C60" s="1">
        <v>1.216189033093096</v>
      </c>
      <c r="D60" s="1">
        <v>1.284020422338066</v>
      </c>
    </row>
    <row r="61" spans="1:4" x14ac:dyDescent="0.25">
      <c r="A61" s="13" t="s">
        <v>76</v>
      </c>
      <c r="B61" s="1"/>
      <c r="C61" s="1"/>
      <c r="D61" s="1"/>
    </row>
    <row r="62" spans="1:4" ht="32.1" customHeight="1" x14ac:dyDescent="0.25">
      <c r="A62" s="26" t="s">
        <v>77</v>
      </c>
      <c r="B62" s="1">
        <v>0.39488077408684052</v>
      </c>
      <c r="C62" s="1">
        <v>0.41343685995056562</v>
      </c>
      <c r="D62" s="1">
        <v>0.40827247421917889</v>
      </c>
    </row>
    <row r="63" spans="1:4" ht="32.1" customHeight="1" x14ac:dyDescent="0.25">
      <c r="A63" s="14" t="s">
        <v>78</v>
      </c>
      <c r="B63" s="1">
        <v>1.1731581931325461</v>
      </c>
      <c r="C63" s="1">
        <v>1.2548212406010539</v>
      </c>
      <c r="D63" s="1">
        <v>1.251919409635174</v>
      </c>
    </row>
    <row r="64" spans="1:4" ht="32.1" customHeight="1" x14ac:dyDescent="0.25">
      <c r="A64" s="14" t="s">
        <v>79</v>
      </c>
      <c r="B64" s="1">
        <v>21.48303608255851</v>
      </c>
      <c r="C64" s="1">
        <v>49.916860014862237</v>
      </c>
      <c r="D64" s="1">
        <v>16.18092459288313</v>
      </c>
    </row>
    <row r="65" spans="1:4" ht="30" x14ac:dyDescent="0.25">
      <c r="A65" s="14" t="s">
        <v>80</v>
      </c>
      <c r="B65" s="1">
        <v>-10.76636501516959</v>
      </c>
      <c r="C65" s="1">
        <v>-13.81354071764925</v>
      </c>
      <c r="D65" s="1">
        <v>-3.872170811037666</v>
      </c>
    </row>
    <row r="66" spans="1:4" x14ac:dyDescent="0.25">
      <c r="A66" s="13" t="s">
        <v>81</v>
      </c>
      <c r="B66" s="1"/>
      <c r="C66" s="1"/>
      <c r="D66" s="1"/>
    </row>
    <row r="67" spans="1:4" ht="32.1" customHeight="1" x14ac:dyDescent="0.25">
      <c r="A67" s="26" t="s">
        <v>82</v>
      </c>
      <c r="B67" s="1">
        <v>0.98657511719200341</v>
      </c>
      <c r="C67" s="1">
        <v>1.0002295991970671</v>
      </c>
      <c r="D67" s="1">
        <v>1.016110557971531</v>
      </c>
    </row>
    <row r="68" spans="1:4" ht="30" x14ac:dyDescent="0.25">
      <c r="A68" s="14" t="s">
        <v>83</v>
      </c>
      <c r="B68" s="1">
        <v>4.9786685101354582</v>
      </c>
      <c r="C68" s="1">
        <v>2.5800934690054671</v>
      </c>
      <c r="D68" s="1">
        <v>1.775768741188487</v>
      </c>
    </row>
    <row r="69" spans="1:4" ht="32.1" customHeight="1" x14ac:dyDescent="0.25">
      <c r="A69" s="13" t="s">
        <v>84</v>
      </c>
      <c r="B69" s="1"/>
      <c r="C69" s="1"/>
      <c r="D69" s="1"/>
    </row>
    <row r="70" spans="1:4" ht="32.1" customHeight="1" x14ac:dyDescent="0.25">
      <c r="A70" s="14" t="s">
        <v>85</v>
      </c>
      <c r="B70" s="1">
        <v>1.2782592577629941</v>
      </c>
      <c r="C70" s="1">
        <v>1.1628751676087821</v>
      </c>
      <c r="D70" s="1">
        <v>1.223354395326641</v>
      </c>
    </row>
    <row r="71" spans="1:4" s="16" customFormat="1" ht="30" x14ac:dyDescent="0.25">
      <c r="A71" s="14" t="s">
        <v>86</v>
      </c>
      <c r="B71" s="1">
        <v>1.1813381253958211</v>
      </c>
      <c r="C71" s="1">
        <v>1.0806128230610921</v>
      </c>
      <c r="D71" s="1">
        <v>1.139605683874106</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268536712</v>
      </c>
      <c r="C78" s="2">
        <v>312588009</v>
      </c>
      <c r="D78" s="2">
        <v>335635823</v>
      </c>
    </row>
    <row r="79" spans="1:4" x14ac:dyDescent="0.25">
      <c r="A79" s="26" t="s">
        <v>92</v>
      </c>
      <c r="B79" s="2">
        <v>-19798021</v>
      </c>
      <c r="C79" s="2">
        <v>-20135280</v>
      </c>
      <c r="D79" s="2">
        <v>-5535849</v>
      </c>
    </row>
    <row r="80" spans="1:4" x14ac:dyDescent="0.25">
      <c r="A80" s="26" t="s">
        <v>93</v>
      </c>
      <c r="B80" s="2">
        <v>3455683</v>
      </c>
      <c r="C80" s="2">
        <v>2385954</v>
      </c>
      <c r="D80" s="2">
        <v>6606875</v>
      </c>
    </row>
    <row r="81" spans="1:4" x14ac:dyDescent="0.25">
      <c r="A81" s="26" t="s">
        <v>94</v>
      </c>
      <c r="B81" s="2">
        <v>2671568</v>
      </c>
      <c r="C81" s="2">
        <v>525843</v>
      </c>
      <c r="D81" s="2">
        <v>5623752</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828458574</v>
      </c>
      <c r="C85" s="2">
        <v>847951593</v>
      </c>
      <c r="D85" s="2">
        <v>873936480</v>
      </c>
    </row>
    <row r="86" spans="1:4" x14ac:dyDescent="0.25">
      <c r="A86" s="26" t="s">
        <v>98</v>
      </c>
      <c r="B86" s="2">
        <v>327142363</v>
      </c>
      <c r="C86" s="2">
        <v>350574444</v>
      </c>
      <c r="D86" s="2">
        <v>356804209</v>
      </c>
    </row>
    <row r="87" spans="1:4" x14ac:dyDescent="0.25">
      <c r="A87" s="26" t="s">
        <v>99</v>
      </c>
      <c r="B87" s="2">
        <v>278856138</v>
      </c>
      <c r="C87" s="2">
        <v>279381981</v>
      </c>
      <c r="D87" s="2">
        <v>285005733</v>
      </c>
    </row>
    <row r="88" spans="1:4" x14ac:dyDescent="0.25">
      <c r="A88" s="26" t="s">
        <v>100</v>
      </c>
      <c r="B88" s="2">
        <v>828458574</v>
      </c>
      <c r="C88" s="2">
        <v>847951593</v>
      </c>
      <c r="D88" s="2">
        <v>873936480</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327142363</v>
      </c>
      <c r="C95" s="2">
        <v>350574444</v>
      </c>
      <c r="D95" s="2">
        <v>356804209</v>
      </c>
    </row>
    <row r="96" spans="1:4" x14ac:dyDescent="0.25">
      <c r="A96" s="41" t="s">
        <v>105</v>
      </c>
      <c r="B96" s="2">
        <v>15227939</v>
      </c>
      <c r="C96" s="2">
        <v>7023167</v>
      </c>
      <c r="D96" s="2">
        <v>22050916</v>
      </c>
    </row>
    <row r="97" spans="1:4" x14ac:dyDescent="0.25">
      <c r="A97" s="41" t="s">
        <v>106</v>
      </c>
      <c r="B97" s="33">
        <v>21.48303608255851</v>
      </c>
      <c r="C97" s="33">
        <v>49.916860014862237</v>
      </c>
      <c r="D97" s="33">
        <v>16.18092459288313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327142363</v>
      </c>
      <c r="C118" s="2">
        <v>350574444</v>
      </c>
      <c r="D118" s="2">
        <v>356804209</v>
      </c>
    </row>
    <row r="119" spans="1:4" x14ac:dyDescent="0.25">
      <c r="A119" s="26" t="s">
        <v>108</v>
      </c>
      <c r="B119" s="2">
        <v>284463873</v>
      </c>
      <c r="C119" s="2">
        <v>332799682</v>
      </c>
      <c r="D119" s="2">
        <v>346668138</v>
      </c>
    </row>
    <row r="136" spans="1:4" x14ac:dyDescent="0.25">
      <c r="A136" s="3" t="s">
        <v>109</v>
      </c>
    </row>
    <row r="138" spans="1:4" x14ac:dyDescent="0.25">
      <c r="A138" s="25"/>
      <c r="B138" s="12">
        <v>2023</v>
      </c>
      <c r="C138" s="12">
        <v>2024</v>
      </c>
      <c r="D138" s="12">
        <v>2025</v>
      </c>
    </row>
    <row r="139" spans="1:4" ht="32.1" customHeight="1" x14ac:dyDescent="0.25">
      <c r="A139" s="26" t="s">
        <v>77</v>
      </c>
      <c r="B139" s="1">
        <v>0.39488077408684052</v>
      </c>
      <c r="C139" s="1">
        <v>0.41343685995056562</v>
      </c>
      <c r="D139" s="1">
        <v>0.40827247421917889</v>
      </c>
    </row>
    <row r="140" spans="1:4" ht="30" x14ac:dyDescent="0.25">
      <c r="A140" s="14" t="s">
        <v>78</v>
      </c>
      <c r="B140" s="1">
        <v>1.1731581931325461</v>
      </c>
      <c r="C140" s="1">
        <v>1.2548212406010539</v>
      </c>
      <c r="D140" s="1">
        <v>1.251919409635174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0.99486136554766491</v>
      </c>
      <c r="C161" s="1">
        <v>0.1682223837319364</v>
      </c>
      <c r="D161" s="1">
        <v>1.675551778035326</v>
      </c>
    </row>
    <row r="162" spans="1:4" x14ac:dyDescent="0.25">
      <c r="A162" s="26" t="s">
        <v>69</v>
      </c>
      <c r="B162" s="1">
        <v>-7.3725565687271839</v>
      </c>
      <c r="C162" s="1">
        <v>-6.4414754949861184</v>
      </c>
      <c r="D162" s="1">
        <v>-1.649361784603069</v>
      </c>
    </row>
    <row r="163" spans="1:4" x14ac:dyDescent="0.25">
      <c r="A163" s="26" t="s">
        <v>70</v>
      </c>
      <c r="B163" s="1">
        <v>0.32247454294558359</v>
      </c>
      <c r="C163" s="1">
        <v>6.2013327687680871E-2</v>
      </c>
      <c r="D163" s="1">
        <v>0.64349665321214189</v>
      </c>
    </row>
    <row r="164" spans="1:4" x14ac:dyDescent="0.25">
      <c r="A164" s="26" t="s">
        <v>71</v>
      </c>
      <c r="B164" s="1">
        <v>0.95804525557906128</v>
      </c>
      <c r="C164" s="1">
        <v>0.18821650491482489</v>
      </c>
      <c r="D164" s="1">
        <v>1.9732066231804539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1.2782592577629941</v>
      </c>
      <c r="C185" s="1">
        <v>1.1628751676087821</v>
      </c>
      <c r="D185" s="1">
        <v>1.223354395326641</v>
      </c>
    </row>
    <row r="186" spans="1:4" ht="30" x14ac:dyDescent="0.25">
      <c r="A186" s="14" t="s">
        <v>86</v>
      </c>
      <c r="B186" s="1">
        <v>1.1813381253958211</v>
      </c>
      <c r="C186" s="1">
        <v>1.0806128230610921</v>
      </c>
      <c r="D186" s="1">
        <v>1.139605683874106</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1098</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B00-000000000000}"/>
  </hyperlinks>
  <pageMargins left="0.75" right="0.75" top="1" bottom="1" header="0.5" footer="0.5"/>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R218"/>
  <sheetViews>
    <sheetView topLeftCell="A197" workbookViewId="0">
      <selection activeCell="A225" sqref="A225"/>
    </sheetView>
  </sheetViews>
  <sheetFormatPr defaultColWidth="8.85546875" defaultRowHeight="15" x14ac:dyDescent="0.25"/>
  <cols>
    <col min="1" max="1" width="41.42578125" customWidth="1"/>
    <col min="2" max="2" width="16.140625" customWidth="1"/>
    <col min="3" max="3" width="16.7109375" customWidth="1"/>
    <col min="4" max="4" width="15.7109375" customWidth="1"/>
  </cols>
  <sheetData>
    <row r="1" spans="1:4" ht="23.1" customHeight="1" x14ac:dyDescent="0.3">
      <c r="A1" s="298" t="s">
        <v>0</v>
      </c>
      <c r="B1" s="299"/>
      <c r="C1" s="299"/>
      <c r="D1" s="299"/>
    </row>
    <row r="2" spans="1:4" x14ac:dyDescent="0.25">
      <c r="A2" s="26" t="s">
        <v>1</v>
      </c>
      <c r="B2" s="30">
        <v>4947932</v>
      </c>
      <c r="C2" s="8"/>
      <c r="D2" s="9"/>
    </row>
    <row r="3" spans="1:4" x14ac:dyDescent="0.25">
      <c r="A3" s="26" t="s">
        <v>2</v>
      </c>
      <c r="B3" s="34">
        <v>4011995103806</v>
      </c>
      <c r="C3" s="23"/>
      <c r="D3" s="24"/>
    </row>
    <row r="4" spans="1:4" ht="31.35" customHeight="1" x14ac:dyDescent="0.25">
      <c r="A4" s="26" t="s">
        <v>3</v>
      </c>
      <c r="B4" s="324" t="s">
        <v>265</v>
      </c>
      <c r="C4" s="305"/>
      <c r="D4" s="306"/>
    </row>
    <row r="5" spans="1:4" x14ac:dyDescent="0.25">
      <c r="A5" s="26" t="s">
        <v>5</v>
      </c>
      <c r="B5" s="4" t="s">
        <v>1095</v>
      </c>
      <c r="C5" s="23" t="s">
        <v>1099</v>
      </c>
      <c r="D5" s="24" t="s">
        <v>1100</v>
      </c>
    </row>
    <row r="6" spans="1:4" x14ac:dyDescent="0.25">
      <c r="A6" s="26" t="s">
        <v>9</v>
      </c>
      <c r="B6" s="32"/>
      <c r="C6" s="16"/>
      <c r="D6" s="29"/>
    </row>
    <row r="7" spans="1:4" x14ac:dyDescent="0.25">
      <c r="A7" s="26" t="s">
        <v>10</v>
      </c>
      <c r="B7" s="32"/>
      <c r="C7" s="16"/>
      <c r="D7" s="29"/>
    </row>
    <row r="8" spans="1:4" x14ac:dyDescent="0.25">
      <c r="A8" s="26" t="s">
        <v>11</v>
      </c>
      <c r="B8" s="4" t="s">
        <v>1101</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10000</v>
      </c>
      <c r="C12" s="16"/>
      <c r="D12" s="29"/>
    </row>
    <row r="13" spans="1:4" x14ac:dyDescent="0.25">
      <c r="A13" s="26" t="s">
        <v>20</v>
      </c>
      <c r="B13" s="4" t="s">
        <v>541</v>
      </c>
      <c r="C13" s="23"/>
      <c r="D13" s="24"/>
    </row>
    <row r="14" spans="1:4" x14ac:dyDescent="0.25">
      <c r="A14" s="26" t="s">
        <v>22</v>
      </c>
      <c r="B14" s="4" t="s">
        <v>1097</v>
      </c>
      <c r="C14" s="23"/>
      <c r="D14" s="24"/>
    </row>
    <row r="15" spans="1:4" x14ac:dyDescent="0.25">
      <c r="A15" s="26" t="s">
        <v>24</v>
      </c>
      <c r="B15" s="4" t="s">
        <v>264</v>
      </c>
      <c r="C15" s="23"/>
      <c r="D15" s="24"/>
    </row>
    <row r="16" spans="1:4" x14ac:dyDescent="0.25">
      <c r="A16" s="26" t="s">
        <v>26</v>
      </c>
      <c r="B16" s="47">
        <v>10000</v>
      </c>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637</v>
      </c>
      <c r="C21" s="25" t="s">
        <v>1102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-22.24</v>
      </c>
      <c r="C55" s="1">
        <v>-53.49</v>
      </c>
      <c r="D55" s="1">
        <v>-32.43</v>
      </c>
    </row>
    <row r="56" spans="1:4" x14ac:dyDescent="0.25">
      <c r="A56" s="26" t="s">
        <v>71</v>
      </c>
      <c r="B56" s="1">
        <v>-26.15</v>
      </c>
      <c r="C56" s="1">
        <v>-111.12</v>
      </c>
      <c r="D56" s="1">
        <v>-137.24</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2.92152109567746</v>
      </c>
      <c r="C59" s="1">
        <v>4.5879656274366134</v>
      </c>
      <c r="D59" s="1">
        <v>4.8941871246115847</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0.14946657463149529</v>
      </c>
      <c r="C62" s="1">
        <v>0.51862531988446747</v>
      </c>
      <c r="D62" s="1">
        <v>0.76368324411098087</v>
      </c>
    </row>
    <row r="63" spans="1:4" ht="32.1" customHeight="1" x14ac:dyDescent="0.25">
      <c r="A63" s="14" t="s">
        <v>78</v>
      </c>
      <c r="B63" s="1">
        <v>0.17573274626654081</v>
      </c>
      <c r="C63" s="1">
        <v>1.0773838785205621</v>
      </c>
      <c r="D63" s="1">
        <v>3.2316085299919561</v>
      </c>
    </row>
    <row r="64" spans="1:4" ht="32.1" customHeight="1" x14ac:dyDescent="0.25">
      <c r="A64" s="14" t="s">
        <v>79</v>
      </c>
      <c r="B64" s="1">
        <v>-3.8318328421918929E-2</v>
      </c>
      <c r="C64" s="1">
        <v>-9.8140210262649547E-2</v>
      </c>
      <c r="D64" s="1">
        <v>-0.14296481365391819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0.94298305396828885</v>
      </c>
      <c r="C67" s="1">
        <v>0.89878273650123208</v>
      </c>
      <c r="D67" s="1">
        <v>0.93928649232414019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6.5740019758802308</v>
      </c>
      <c r="C70" s="1">
        <v>1.737630324573791</v>
      </c>
      <c r="D70" s="1">
        <v>1.1706251981945881</v>
      </c>
    </row>
    <row r="71" spans="1:4" s="16" customFormat="1" ht="30" x14ac:dyDescent="0.25">
      <c r="A71" s="14" t="s">
        <v>86</v>
      </c>
      <c r="B71" s="1">
        <v>6.5740019758802308</v>
      </c>
      <c r="C71" s="1">
        <v>1.737630324573791</v>
      </c>
      <c r="D71" s="1">
        <v>1.1706251981945881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-8928521</v>
      </c>
      <c r="C79" s="2">
        <v>-11299772</v>
      </c>
      <c r="D79" s="2">
        <v>-10874417</v>
      </c>
    </row>
    <row r="80" spans="1:4" x14ac:dyDescent="0.25">
      <c r="A80" s="26" t="s">
        <v>93</v>
      </c>
      <c r="B80" s="2">
        <v>-509077</v>
      </c>
      <c r="C80" s="2">
        <v>-1143732</v>
      </c>
      <c r="D80" s="2">
        <v>-660224</v>
      </c>
    </row>
    <row r="81" spans="1:4" x14ac:dyDescent="0.25">
      <c r="A81" s="26" t="s">
        <v>94</v>
      </c>
      <c r="B81" s="2">
        <v>0</v>
      </c>
      <c r="C81" s="2">
        <v>0</v>
      </c>
      <c r="D81" s="2">
        <v>0</v>
      </c>
    </row>
    <row r="82" spans="1:4" x14ac:dyDescent="0.25">
      <c r="A82" s="26" t="s">
        <v>95</v>
      </c>
      <c r="B82" s="25">
        <v>509077</v>
      </c>
      <c r="C82" s="25">
        <v>1143732</v>
      </c>
      <c r="D82" s="25">
        <v>660224</v>
      </c>
    </row>
    <row r="83" spans="1:4" ht="15.95" customHeight="1" x14ac:dyDescent="0.25"/>
    <row r="84" spans="1:4" ht="15.75" x14ac:dyDescent="0.25">
      <c r="A84" s="11" t="s">
        <v>96</v>
      </c>
      <c r="B84" s="12">
        <v>2023</v>
      </c>
      <c r="C84" s="12">
        <v>2024</v>
      </c>
      <c r="D84" s="12">
        <v>2025</v>
      </c>
    </row>
    <row r="85" spans="1:4" x14ac:dyDescent="0.25">
      <c r="A85" s="26" t="s">
        <v>97</v>
      </c>
      <c r="B85" s="2">
        <v>2288980</v>
      </c>
      <c r="C85" s="2">
        <v>2138272</v>
      </c>
      <c r="D85" s="2">
        <v>2035738</v>
      </c>
    </row>
    <row r="86" spans="1:4" x14ac:dyDescent="0.25">
      <c r="A86" s="26" t="s">
        <v>98</v>
      </c>
      <c r="B86" s="2">
        <v>342126</v>
      </c>
      <c r="C86" s="2">
        <v>1108962</v>
      </c>
      <c r="D86" s="2">
        <v>1554659</v>
      </c>
    </row>
    <row r="87" spans="1:4" x14ac:dyDescent="0.25">
      <c r="A87" s="26" t="s">
        <v>99</v>
      </c>
      <c r="B87" s="2">
        <v>1946854</v>
      </c>
      <c r="C87" s="2">
        <v>1029310</v>
      </c>
      <c r="D87" s="2">
        <v>481079</v>
      </c>
    </row>
    <row r="88" spans="1:4" x14ac:dyDescent="0.25">
      <c r="A88" s="26" t="s">
        <v>100</v>
      </c>
      <c r="B88" s="2">
        <v>2288980</v>
      </c>
      <c r="C88" s="2">
        <v>2138272</v>
      </c>
      <c r="D88" s="2">
        <v>2035738</v>
      </c>
    </row>
    <row r="89" spans="1:4" x14ac:dyDescent="0.25">
      <c r="A89" s="26" t="s">
        <v>101</v>
      </c>
      <c r="B89" s="2">
        <v>1946854</v>
      </c>
      <c r="C89" s="2">
        <v>1029310</v>
      </c>
      <c r="D89" s="2">
        <v>481079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342126</v>
      </c>
      <c r="C95" s="2">
        <v>1108962</v>
      </c>
      <c r="D95" s="2">
        <v>1554659</v>
      </c>
    </row>
    <row r="96" spans="1:4" x14ac:dyDescent="0.25">
      <c r="A96" s="41" t="s">
        <v>105</v>
      </c>
      <c r="B96" s="2">
        <v>-8928521</v>
      </c>
      <c r="C96" s="2">
        <v>-11299772</v>
      </c>
      <c r="D96" s="2">
        <v>-10874417</v>
      </c>
    </row>
    <row r="97" spans="1:4" x14ac:dyDescent="0.25">
      <c r="A97" s="41" t="s">
        <v>106</v>
      </c>
      <c r="B97" s="33">
        <v>-3.8318328421918929E-2</v>
      </c>
      <c r="C97" s="33">
        <v>-9.8140210262649547E-2</v>
      </c>
      <c r="D97" s="33">
        <v>-0.14296481365391819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342126</v>
      </c>
      <c r="C118" s="2">
        <v>1108962</v>
      </c>
      <c r="D118" s="2">
        <v>1554659</v>
      </c>
    </row>
    <row r="119" spans="1:4" x14ac:dyDescent="0.25">
      <c r="A119" s="26" t="s">
        <v>108</v>
      </c>
      <c r="B119" s="2">
        <v>8419444</v>
      </c>
      <c r="C119" s="2">
        <v>10156040</v>
      </c>
      <c r="D119" s="2">
        <v>10214193</v>
      </c>
    </row>
    <row r="136" spans="1:4" x14ac:dyDescent="0.25">
      <c r="A136" s="3" t="s">
        <v>109</v>
      </c>
    </row>
    <row r="138" spans="1:4" x14ac:dyDescent="0.25">
      <c r="A138" s="25"/>
      <c r="B138" s="12">
        <v>2023</v>
      </c>
      <c r="C138" s="12">
        <v>2024</v>
      </c>
      <c r="D138" s="12">
        <v>2025</v>
      </c>
    </row>
    <row r="139" spans="1:4" ht="32.1" customHeight="1" x14ac:dyDescent="0.25">
      <c r="A139" s="26" t="s">
        <v>77</v>
      </c>
      <c r="B139" s="1">
        <v>0.14946657463149529</v>
      </c>
      <c r="C139" s="1">
        <v>0.51862531988446747</v>
      </c>
      <c r="D139" s="1">
        <v>0.76368324411098087</v>
      </c>
    </row>
    <row r="140" spans="1:4" ht="30" x14ac:dyDescent="0.25">
      <c r="A140" s="14" t="s">
        <v>78</v>
      </c>
      <c r="B140" s="1">
        <v>0.17573274626654081</v>
      </c>
      <c r="C140" s="1">
        <v>1.0773838785205621</v>
      </c>
      <c r="D140" s="1">
        <v>3.2316085299919561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-22.24</v>
      </c>
      <c r="C163" s="1">
        <v>-53.49</v>
      </c>
      <c r="D163" s="1">
        <v>-32.43</v>
      </c>
    </row>
    <row r="164" spans="1:4" x14ac:dyDescent="0.25">
      <c r="A164" s="26" t="s">
        <v>71</v>
      </c>
      <c r="B164" s="1">
        <v>-26.15</v>
      </c>
      <c r="C164" s="1">
        <v>-111.12</v>
      </c>
      <c r="D164" s="1">
        <v>-137.24</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6.5740019758802308</v>
      </c>
      <c r="C185" s="1">
        <v>1.737630324573791</v>
      </c>
      <c r="D185" s="1">
        <v>1.1706251981945881</v>
      </c>
    </row>
    <row r="186" spans="1:4" ht="30" x14ac:dyDescent="0.25">
      <c r="A186" s="14" t="s">
        <v>86</v>
      </c>
      <c r="B186" s="1">
        <v>6.5740019758802308</v>
      </c>
      <c r="C186" s="1">
        <v>1.737630324573791</v>
      </c>
      <c r="D186" s="1">
        <v>1.1706251981945881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1103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display="https://aspi.mk/%D0%B8%D0%BC%D0%B0%D1%82%D0%B5%D0%BB%D0%B8-%D0%BD%D0%B0-%D0%B8%D0%BD%D1%84%D0%BE%D1%80%D0%BC%D0%B0%D1%86%D0%B8%D0%B8/%D1%98%D0%B0%D0%B2%D0%BD%D0%B8-%D0%BF%D1%80%D0%B5%D1%82%D0%BF%D1%80%D0%B8%D1%98%D0%B0%D1%82%D0%B8%D1%98%D0%B0-%D0%B8-%D1%83%D1%81%D1%82%D0%B0%D0%BD%D0%BE%D0%B2%D0%B8-%D0%B2%D0%BE-%D1%80%D0%B5%D0%BF/%D1%98%D0%B0%D0%B2%D0%BD%D0%B8-%D0%BF%D1%80%D0%B5%D1%82%D0%BF%D1%80%D0%B8%D1%98%D0%B0%D1%82%D0%B8%D1%98%D0%B0-%D0%B2%D0%BE-%D1%80%D0%B5%D0%BF%D1%83%D0%B1%D0%BB%D0%B8%D0%BA%D0%B0-%D1%81%D0%B5%D0%B2/%D1%98%D0%B0%D0%B2%D0%BD%D0%B8-%D0%BF%D1%80%D0%B5%D1%82%D0%BF%D1%80%D0%B8%D1%98%D0%B0%D1%82%D0%B8%D1%98%D0%B0-%D0%B7%D0%B0-%D1%81%D1%82%D0%BE%D0%BF%D0%B0%D0%BD%D0%B8%D1%81%D1%83%D0%B2%D0%B0%D1%9A/%D1%98%D0%B0%D0%B2%D0%BD%D0%BE-%D0%BF%D1%80%D0%B5%D1%82%D0%BF%D1%80%D0%B8%D1%98%D0%B0%D1%82%D0%B8%D0%B5-%D0%B7%D0%B0-%D1%81%D1%82%D0%BE%D0%BF%D0%B0%D0%BD%D0%B8%D1%81%D1%83%D0%B2%D0%B0%D1%9A%D0%B5/" xr:uid="{00000000-0004-0000-4C00-000000000000}"/>
  </hyperlinks>
  <pageMargins left="0.75" right="0.75" top="1" bottom="1" header="0.5" footer="0.5"/>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R218"/>
  <sheetViews>
    <sheetView workbookViewId="0">
      <selection activeCell="E19" sqref="E1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6760422</v>
      </c>
      <c r="C2" s="8"/>
      <c r="D2" s="9"/>
    </row>
    <row r="3" spans="1:4" x14ac:dyDescent="0.25">
      <c r="A3" s="26" t="s">
        <v>2</v>
      </c>
      <c r="B3" s="34">
        <v>4011012508243</v>
      </c>
      <c r="C3" s="23"/>
      <c r="D3" s="24"/>
    </row>
    <row r="4" spans="1:4" ht="31.35" customHeight="1" x14ac:dyDescent="0.25">
      <c r="A4" s="26" t="s">
        <v>3</v>
      </c>
      <c r="B4" s="324" t="s">
        <v>266</v>
      </c>
      <c r="C4" s="305"/>
      <c r="D4" s="306"/>
    </row>
    <row r="5" spans="1:4" x14ac:dyDescent="0.25">
      <c r="A5" s="26" t="s">
        <v>5</v>
      </c>
      <c r="B5" s="4" t="s">
        <v>1095</v>
      </c>
      <c r="C5" s="23" t="s">
        <v>1104</v>
      </c>
      <c r="D5" s="24" t="s">
        <v>788</v>
      </c>
    </row>
    <row r="6" spans="1:4" x14ac:dyDescent="0.25">
      <c r="A6" s="26" t="s">
        <v>9</v>
      </c>
      <c r="B6" s="32"/>
      <c r="C6" s="16"/>
      <c r="D6" s="29"/>
    </row>
    <row r="7" spans="1:4" x14ac:dyDescent="0.25">
      <c r="A7" s="26" t="s">
        <v>10</v>
      </c>
      <c r="B7" s="67">
        <v>40954.334722222222</v>
      </c>
      <c r="C7" s="16"/>
      <c r="D7" s="29"/>
    </row>
    <row r="8" spans="1:4" x14ac:dyDescent="0.25">
      <c r="A8" s="26" t="s">
        <v>11</v>
      </c>
      <c r="B8" s="4" t="s">
        <v>1105</v>
      </c>
      <c r="C8" s="23"/>
      <c r="D8" s="24"/>
    </row>
    <row r="9" spans="1:4" x14ac:dyDescent="0.25">
      <c r="A9" s="26" t="s">
        <v>13</v>
      </c>
      <c r="B9" s="4" t="s">
        <v>14</v>
      </c>
      <c r="C9" s="23"/>
      <c r="D9" s="24"/>
    </row>
    <row r="10" spans="1:4" x14ac:dyDescent="0.25">
      <c r="A10" s="26" t="s">
        <v>15</v>
      </c>
      <c r="B10" s="4" t="s">
        <v>1106</v>
      </c>
      <c r="C10" s="23"/>
      <c r="D10" s="24"/>
    </row>
    <row r="11" spans="1:4" ht="36.75" customHeight="1" x14ac:dyDescent="0.25">
      <c r="A11" s="26" t="s">
        <v>17</v>
      </c>
      <c r="B11" s="363" t="s">
        <v>1107</v>
      </c>
      <c r="C11" s="301"/>
      <c r="D11" s="302"/>
    </row>
    <row r="12" spans="1:4" x14ac:dyDescent="0.25">
      <c r="A12" s="26" t="s">
        <v>19</v>
      </c>
      <c r="B12" s="47">
        <v>308000</v>
      </c>
      <c r="C12" s="16"/>
      <c r="D12" s="29"/>
    </row>
    <row r="13" spans="1:4" x14ac:dyDescent="0.25">
      <c r="A13" s="26" t="s">
        <v>20</v>
      </c>
      <c r="B13" s="4" t="s">
        <v>541</v>
      </c>
      <c r="C13" s="23"/>
      <c r="D13" s="24"/>
    </row>
    <row r="14" spans="1:4" x14ac:dyDescent="0.25">
      <c r="A14" s="26" t="s">
        <v>22</v>
      </c>
      <c r="B14" s="4" t="s">
        <v>1108</v>
      </c>
      <c r="C14" s="23"/>
      <c r="D14" s="24"/>
    </row>
    <row r="15" spans="1:4" ht="42" customHeight="1" x14ac:dyDescent="0.25">
      <c r="A15" s="26" t="s">
        <v>24</v>
      </c>
      <c r="B15" s="363" t="s">
        <v>263</v>
      </c>
      <c r="C15" s="301"/>
      <c r="D15" s="302"/>
    </row>
    <row r="16" spans="1:4" x14ac:dyDescent="0.25">
      <c r="A16" s="26" t="s">
        <v>26</v>
      </c>
      <c r="B16" s="47">
        <v>308000</v>
      </c>
      <c r="C16" s="16"/>
      <c r="D16" s="29"/>
    </row>
    <row r="17" spans="1:4" x14ac:dyDescent="0.25">
      <c r="A17" s="26" t="s">
        <v>27</v>
      </c>
      <c r="B17" s="4" t="s">
        <v>541</v>
      </c>
      <c r="C17" s="23"/>
      <c r="D17" s="24"/>
    </row>
    <row r="18" spans="1:4" ht="27.6" customHeight="1" x14ac:dyDescent="0.25">
      <c r="A18" s="26" t="s">
        <v>28</v>
      </c>
      <c r="B18" s="5" t="s">
        <v>1109</v>
      </c>
      <c r="C18" s="310" t="s">
        <v>1110</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1111</v>
      </c>
      <c r="C21" s="25" t="s">
        <v>1112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0.4447745982053472</v>
      </c>
      <c r="C53" s="1">
        <v>0.49132502272569339</v>
      </c>
      <c r="D53" s="1">
        <v>2.444370929064442</v>
      </c>
    </row>
    <row r="54" spans="1:4" x14ac:dyDescent="0.25">
      <c r="A54" s="26" t="s">
        <v>69</v>
      </c>
      <c r="B54" s="1">
        <v>0.53376370333698342</v>
      </c>
      <c r="C54" s="1">
        <v>0.57312532838982622</v>
      </c>
      <c r="D54" s="1">
        <v>2.7237613890809991</v>
      </c>
    </row>
    <row r="55" spans="1:4" x14ac:dyDescent="0.25">
      <c r="A55" s="26" t="s">
        <v>70</v>
      </c>
      <c r="B55" s="1">
        <v>1.147317845310962</v>
      </c>
      <c r="C55" s="1">
        <v>1.4348690824926971</v>
      </c>
      <c r="D55" s="1">
        <v>5.9958070308031148</v>
      </c>
    </row>
    <row r="56" spans="1:4" x14ac:dyDescent="0.25">
      <c r="A56" s="26" t="s">
        <v>71</v>
      </c>
      <c r="B56" s="1">
        <v>3.4539883939736571</v>
      </c>
      <c r="C56" s="1">
        <v>3.4436470253788598</v>
      </c>
      <c r="D56" s="1">
        <v>20.81910314480702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2.3593590425523718</v>
      </c>
      <c r="C59" s="1">
        <v>2.6414827105169341</v>
      </c>
      <c r="D59" s="1">
        <v>3.1699053605289498</v>
      </c>
    </row>
    <row r="60" spans="1:4" ht="30" x14ac:dyDescent="0.25">
      <c r="A60" s="14" t="s">
        <v>75</v>
      </c>
      <c r="B60" s="1">
        <v>26.701438074799668</v>
      </c>
      <c r="C60" s="1">
        <v>9.050969772966809</v>
      </c>
      <c r="D60" s="1">
        <v>5.2638804091963527</v>
      </c>
    </row>
    <row r="61" spans="1:4" x14ac:dyDescent="0.25">
      <c r="A61" s="13" t="s">
        <v>76</v>
      </c>
      <c r="B61" s="1"/>
      <c r="C61" s="1"/>
      <c r="D61" s="1"/>
    </row>
    <row r="62" spans="1:4" ht="32.1" customHeight="1" x14ac:dyDescent="0.25">
      <c r="A62" s="26" t="s">
        <v>77</v>
      </c>
      <c r="B62" s="1">
        <v>0.66782811218684346</v>
      </c>
      <c r="C62" s="1">
        <v>0.58332864201294354</v>
      </c>
      <c r="D62" s="1">
        <v>0.71200454750142916</v>
      </c>
    </row>
    <row r="63" spans="1:4" ht="32.1" customHeight="1" x14ac:dyDescent="0.25">
      <c r="A63" s="14" t="s">
        <v>78</v>
      </c>
      <c r="B63" s="1">
        <v>2.010489558834943</v>
      </c>
      <c r="C63" s="1">
        <v>1.3999729782987971</v>
      </c>
      <c r="D63" s="1">
        <v>2.4722770492529311</v>
      </c>
    </row>
    <row r="64" spans="1:4" ht="32.1" customHeight="1" x14ac:dyDescent="0.25">
      <c r="A64" s="14" t="s">
        <v>79</v>
      </c>
      <c r="B64" s="1">
        <v>41.851611640499968</v>
      </c>
      <c r="C64" s="1">
        <v>30.277138072414392</v>
      </c>
      <c r="D64" s="1">
        <v>10.351248612963939</v>
      </c>
    </row>
    <row r="65" spans="1:4" ht="30" x14ac:dyDescent="0.25">
      <c r="A65" s="14" t="s">
        <v>80</v>
      </c>
      <c r="B65" s="1">
        <v>649.82080924855495</v>
      </c>
      <c r="C65" s="1">
        <v>426.58223062381848</v>
      </c>
      <c r="D65" s="1">
        <v>18690.715909090912</v>
      </c>
    </row>
    <row r="66" spans="1:4" x14ac:dyDescent="0.25">
      <c r="A66" s="13" t="s">
        <v>81</v>
      </c>
      <c r="B66" s="1"/>
      <c r="C66" s="1"/>
      <c r="D66" s="1"/>
    </row>
    <row r="67" spans="1:4" ht="32.1" customHeight="1" x14ac:dyDescent="0.25">
      <c r="A67" s="26" t="s">
        <v>82</v>
      </c>
      <c r="B67" s="1">
        <v>1.005366280289776</v>
      </c>
      <c r="C67" s="1">
        <v>1.0057642898892549</v>
      </c>
      <c r="D67" s="1">
        <v>1.0280232224910719</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1.4826420855722851</v>
      </c>
      <c r="C70" s="1">
        <v>1.6968695825542131</v>
      </c>
      <c r="D70" s="1">
        <v>1.393284889989834</v>
      </c>
    </row>
    <row r="71" spans="1:4" s="16" customFormat="1" ht="30" x14ac:dyDescent="0.25">
      <c r="A71" s="14" t="s">
        <v>86</v>
      </c>
      <c r="B71" s="1">
        <v>1.3950141214444221</v>
      </c>
      <c r="C71" s="1">
        <v>1.575361129145423</v>
      </c>
      <c r="D71" s="1">
        <v>1.339593276731792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42123134</v>
      </c>
      <c r="C78" s="2">
        <v>39373936</v>
      </c>
      <c r="D78" s="2">
        <v>60386457</v>
      </c>
    </row>
    <row r="79" spans="1:4" x14ac:dyDescent="0.25">
      <c r="A79" s="26" t="s">
        <v>92</v>
      </c>
      <c r="B79" s="2">
        <v>224838</v>
      </c>
      <c r="C79" s="2">
        <v>225662</v>
      </c>
      <c r="D79" s="2">
        <v>1644783</v>
      </c>
    </row>
    <row r="80" spans="1:4" x14ac:dyDescent="0.25">
      <c r="A80" s="26" t="s">
        <v>93</v>
      </c>
      <c r="B80" s="2">
        <v>224492</v>
      </c>
      <c r="C80" s="2">
        <v>225133</v>
      </c>
      <c r="D80" s="2">
        <v>1646043</v>
      </c>
    </row>
    <row r="81" spans="1:4" x14ac:dyDescent="0.25">
      <c r="A81" s="26" t="s">
        <v>94</v>
      </c>
      <c r="B81" s="2">
        <v>187353</v>
      </c>
      <c r="C81" s="2">
        <v>193454</v>
      </c>
      <c r="D81" s="2">
        <v>1476069</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16329651</v>
      </c>
      <c r="C85" s="2">
        <v>13482345</v>
      </c>
      <c r="D85" s="2">
        <v>24618354</v>
      </c>
    </row>
    <row r="86" spans="1:4" x14ac:dyDescent="0.25">
      <c r="A86" s="26" t="s">
        <v>98</v>
      </c>
      <c r="B86" s="2">
        <v>10905400</v>
      </c>
      <c r="C86" s="2">
        <v>7864638</v>
      </c>
      <c r="D86" s="2">
        <v>17528380</v>
      </c>
    </row>
    <row r="87" spans="1:4" x14ac:dyDescent="0.25">
      <c r="A87" s="26" t="s">
        <v>99</v>
      </c>
      <c r="B87" s="2">
        <v>5424251</v>
      </c>
      <c r="C87" s="2">
        <v>5617707</v>
      </c>
      <c r="D87" s="2">
        <v>7089974</v>
      </c>
    </row>
    <row r="88" spans="1:4" x14ac:dyDescent="0.25">
      <c r="A88" s="26" t="s">
        <v>100</v>
      </c>
      <c r="B88" s="2">
        <v>16329651</v>
      </c>
      <c r="C88" s="2">
        <v>13482345</v>
      </c>
      <c r="D88" s="2">
        <v>24618354</v>
      </c>
    </row>
    <row r="89" spans="1:4" x14ac:dyDescent="0.25">
      <c r="A89" s="26" t="s">
        <v>101</v>
      </c>
      <c r="B89" s="2">
        <v>5424251</v>
      </c>
      <c r="C89" s="2">
        <v>5617707</v>
      </c>
      <c r="D89" s="2">
        <v>7089974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10905400</v>
      </c>
      <c r="C95" s="2">
        <v>7864638</v>
      </c>
      <c r="D95" s="2">
        <v>17528380</v>
      </c>
    </row>
    <row r="96" spans="1:4" x14ac:dyDescent="0.25">
      <c r="A96" s="41" t="s">
        <v>105</v>
      </c>
      <c r="B96" s="2">
        <v>260573</v>
      </c>
      <c r="C96" s="2">
        <v>259755</v>
      </c>
      <c r="D96" s="2">
        <v>1693359</v>
      </c>
    </row>
    <row r="97" spans="1:4" x14ac:dyDescent="0.25">
      <c r="A97" s="41" t="s">
        <v>106</v>
      </c>
      <c r="B97" s="33">
        <v>41.851611640499968</v>
      </c>
      <c r="C97" s="33">
        <v>30.277138072414392</v>
      </c>
      <c r="D97" s="33">
        <v>10.351248612963939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10905400</v>
      </c>
      <c r="C118" s="2">
        <v>7864638</v>
      </c>
      <c r="D118" s="2">
        <v>17528380</v>
      </c>
    </row>
    <row r="119" spans="1:4" x14ac:dyDescent="0.25">
      <c r="A119" s="26" t="s">
        <v>108</v>
      </c>
      <c r="B119" s="2">
        <v>42123134</v>
      </c>
      <c r="C119" s="2">
        <v>39373936</v>
      </c>
      <c r="D119" s="2">
        <v>60387805</v>
      </c>
    </row>
    <row r="136" spans="1:4" x14ac:dyDescent="0.25">
      <c r="A136" s="3" t="s">
        <v>109</v>
      </c>
    </row>
    <row r="138" spans="1:4" x14ac:dyDescent="0.25">
      <c r="A138" s="25"/>
      <c r="B138" s="12">
        <v>2023</v>
      </c>
      <c r="C138" s="12">
        <v>2024</v>
      </c>
      <c r="D138" s="12">
        <v>2025</v>
      </c>
    </row>
    <row r="139" spans="1:4" ht="32.1" customHeight="1" x14ac:dyDescent="0.25">
      <c r="A139" s="26" t="s">
        <v>77</v>
      </c>
      <c r="B139" s="1">
        <v>0.66782811218684346</v>
      </c>
      <c r="C139" s="1">
        <v>0.58332864201294354</v>
      </c>
      <c r="D139" s="1">
        <v>0.71200454750142916</v>
      </c>
    </row>
    <row r="140" spans="1:4" ht="30" x14ac:dyDescent="0.25">
      <c r="A140" s="14" t="s">
        <v>78</v>
      </c>
      <c r="B140" s="1">
        <v>2.010489558834943</v>
      </c>
      <c r="C140" s="1">
        <v>1.3999729782987971</v>
      </c>
      <c r="D140" s="1">
        <v>2.4722770492529311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0.4447745982053472</v>
      </c>
      <c r="C161" s="1">
        <v>0.49132502272569339</v>
      </c>
      <c r="D161" s="1">
        <v>2.444370929064442</v>
      </c>
    </row>
    <row r="162" spans="1:4" x14ac:dyDescent="0.25">
      <c r="A162" s="26" t="s">
        <v>69</v>
      </c>
      <c r="B162" s="1">
        <v>0.53376370333698342</v>
      </c>
      <c r="C162" s="1">
        <v>0.57312532838982622</v>
      </c>
      <c r="D162" s="1">
        <v>2.7237613890809991</v>
      </c>
    </row>
    <row r="163" spans="1:4" x14ac:dyDescent="0.25">
      <c r="A163" s="26" t="s">
        <v>558</v>
      </c>
      <c r="B163" s="1">
        <v>1.147317845310962</v>
      </c>
      <c r="C163" s="1">
        <v>1.4348690824926971</v>
      </c>
      <c r="D163" s="1">
        <v>5.9958070308031148</v>
      </c>
    </row>
    <row r="164" spans="1:4" x14ac:dyDescent="0.25">
      <c r="A164" s="26" t="s">
        <v>71</v>
      </c>
      <c r="B164" s="1">
        <v>3.4539883939736571</v>
      </c>
      <c r="C164" s="1">
        <v>3.4436470253788598</v>
      </c>
      <c r="D164" s="1">
        <v>20.81910314480702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1.4826420855722851</v>
      </c>
      <c r="C185" s="1">
        <v>1.6968695825542131</v>
      </c>
      <c r="D185" s="1">
        <v>1.393284889989834</v>
      </c>
    </row>
    <row r="186" spans="1:4" ht="30" x14ac:dyDescent="0.25">
      <c r="A186" s="14" t="s">
        <v>86</v>
      </c>
      <c r="B186" s="1">
        <v>1.3950141214444221</v>
      </c>
      <c r="C186" s="1">
        <v>1.575361129145423</v>
      </c>
      <c r="D186" s="1">
        <v>1.339593276731792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9">
    <mergeCell ref="B11:D11"/>
    <mergeCell ref="A209:D209"/>
    <mergeCell ref="A19:D19"/>
    <mergeCell ref="B38:D38"/>
    <mergeCell ref="B37:D37"/>
    <mergeCell ref="A34:D34"/>
    <mergeCell ref="B217:D217"/>
    <mergeCell ref="A48:D48"/>
    <mergeCell ref="B40:D40"/>
    <mergeCell ref="B15:D15"/>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1" r:id="rId1" xr:uid="{00000000-0004-0000-4D00-000000000000}"/>
  </hyperlinks>
  <pageMargins left="0.75" right="0.75" top="1" bottom="1" header="0.5" footer="0.5"/>
  <pageSetup orientation="portrait"/>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7291744</v>
      </c>
      <c r="C2" s="8"/>
      <c r="D2" s="9"/>
    </row>
    <row r="3" spans="1:4" x14ac:dyDescent="0.25">
      <c r="A3" s="26" t="s">
        <v>2</v>
      </c>
      <c r="B3" s="34">
        <v>4011018515780</v>
      </c>
      <c r="C3" s="23"/>
      <c r="D3" s="24"/>
    </row>
    <row r="4" spans="1:4" ht="31.35" customHeight="1" x14ac:dyDescent="0.25">
      <c r="A4" s="26" t="s">
        <v>3</v>
      </c>
      <c r="B4" s="324" t="s">
        <v>267</v>
      </c>
      <c r="C4" s="305"/>
      <c r="D4" s="306"/>
    </row>
    <row r="5" spans="1:4" x14ac:dyDescent="0.25">
      <c r="A5" s="26" t="s">
        <v>5</v>
      </c>
      <c r="B5" s="4" t="s">
        <v>1095</v>
      </c>
      <c r="C5" s="23" t="s">
        <v>1113</v>
      </c>
      <c r="D5" s="24" t="s">
        <v>8</v>
      </c>
    </row>
    <row r="6" spans="1:4" x14ac:dyDescent="0.25">
      <c r="A6" s="26" t="s">
        <v>9</v>
      </c>
      <c r="B6" s="32"/>
      <c r="C6" s="16"/>
      <c r="D6" s="29"/>
    </row>
    <row r="7" spans="1:4" x14ac:dyDescent="0.25">
      <c r="A7" s="26" t="s">
        <v>10</v>
      </c>
      <c r="B7" s="67">
        <v>43311.634722222218</v>
      </c>
      <c r="C7" s="16"/>
      <c r="D7" s="29"/>
    </row>
    <row r="8" spans="1:4" x14ac:dyDescent="0.25">
      <c r="A8" s="26" t="s">
        <v>11</v>
      </c>
      <c r="B8" s="4" t="s">
        <v>1114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5000</v>
      </c>
      <c r="C12" s="16"/>
      <c r="D12" s="29"/>
    </row>
    <row r="13" spans="1:4" x14ac:dyDescent="0.25">
      <c r="A13" s="26" t="s">
        <v>20</v>
      </c>
      <c r="B13" s="4" t="s">
        <v>21</v>
      </c>
      <c r="C13" s="23"/>
      <c r="D13" s="24"/>
    </row>
    <row r="14" spans="1:4" x14ac:dyDescent="0.25">
      <c r="A14" s="26" t="s">
        <v>22</v>
      </c>
      <c r="B14" s="4" t="s">
        <v>1115</v>
      </c>
      <c r="C14" s="23"/>
      <c r="D14" s="24"/>
    </row>
    <row r="15" spans="1:4" x14ac:dyDescent="0.25">
      <c r="A15" s="26" t="s">
        <v>24</v>
      </c>
      <c r="B15" s="4" t="s">
        <v>268</v>
      </c>
      <c r="C15" s="23"/>
      <c r="D15" s="24"/>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658</v>
      </c>
      <c r="C18" s="310" t="s">
        <v>659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1116</v>
      </c>
      <c r="C21" s="25" t="s">
        <v>1112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9.7327363316256097</v>
      </c>
      <c r="C53" s="1">
        <v>7.1456680279186182</v>
      </c>
      <c r="D53" s="1">
        <v>12.48698416243441</v>
      </c>
    </row>
    <row r="54" spans="1:4" x14ac:dyDescent="0.25">
      <c r="A54" s="26" t="s">
        <v>69</v>
      </c>
      <c r="B54" s="1">
        <v>-97.812906250974464</v>
      </c>
      <c r="C54" s="1">
        <v>-107.5653912292433</v>
      </c>
      <c r="D54" s="1">
        <v>-162.9608463832414</v>
      </c>
    </row>
    <row r="55" spans="1:4" x14ac:dyDescent="0.25">
      <c r="A55" s="26" t="s">
        <v>70</v>
      </c>
      <c r="B55" s="1">
        <v>2.950167347724753</v>
      </c>
      <c r="C55" s="1">
        <v>2.2447735389370611</v>
      </c>
      <c r="D55" s="1">
        <v>3.226893770428835</v>
      </c>
    </row>
    <row r="56" spans="1:4" x14ac:dyDescent="0.25">
      <c r="A56" s="26" t="s">
        <v>71</v>
      </c>
      <c r="B56" s="1">
        <v>3.4396164090414629</v>
      </c>
      <c r="C56" s="1">
        <v>2.638948176327645</v>
      </c>
      <c r="D56" s="1">
        <v>3.7780158209964321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0.62705669497860872</v>
      </c>
      <c r="C59" s="1">
        <v>0.68083463109484021</v>
      </c>
      <c r="D59" s="1">
        <v>0.71858179744832051</v>
      </c>
    </row>
    <row r="60" spans="1:4" ht="30" x14ac:dyDescent="0.25">
      <c r="A60" s="14" t="s">
        <v>75</v>
      </c>
      <c r="B60" s="1">
        <v>7.9649796988057773</v>
      </c>
      <c r="C60" s="1">
        <v>3.2265219252020061</v>
      </c>
      <c r="D60" s="1">
        <v>1.9712656651154921</v>
      </c>
    </row>
    <row r="61" spans="1:4" x14ac:dyDescent="0.25">
      <c r="A61" s="13" t="s">
        <v>76</v>
      </c>
      <c r="B61" s="1"/>
      <c r="C61" s="1"/>
      <c r="D61" s="1"/>
    </row>
    <row r="62" spans="1:4" ht="32.1" customHeight="1" x14ac:dyDescent="0.25">
      <c r="A62" s="26" t="s">
        <v>77</v>
      </c>
      <c r="B62" s="1">
        <v>0.14066263578962651</v>
      </c>
      <c r="C62" s="1">
        <v>0.14847956167723139</v>
      </c>
      <c r="D62" s="1">
        <v>0.14509393221792499</v>
      </c>
    </row>
    <row r="63" spans="1:4" ht="32.1" customHeight="1" x14ac:dyDescent="0.25">
      <c r="A63" s="14" t="s">
        <v>78</v>
      </c>
      <c r="B63" s="1">
        <v>0.16399934416403919</v>
      </c>
      <c r="C63" s="1">
        <v>0.1745520702705699</v>
      </c>
      <c r="D63" s="1">
        <v>0.16987456372852849</v>
      </c>
    </row>
    <row r="64" spans="1:4" ht="32.1" customHeight="1" x14ac:dyDescent="0.25">
      <c r="A64" s="14" t="s">
        <v>79</v>
      </c>
      <c r="B64" s="1">
        <v>-0.54432678232130993</v>
      </c>
      <c r="C64" s="1">
        <v>-0.49111676609654942</v>
      </c>
      <c r="D64" s="1">
        <v>-0.3712982067451509</v>
      </c>
    </row>
    <row r="65" spans="1:4" ht="30" x14ac:dyDescent="0.25">
      <c r="A65" s="14" t="s">
        <v>80</v>
      </c>
      <c r="B65" s="1">
        <v>-111.93828299895399</v>
      </c>
      <c r="C65" s="1">
        <v>-209.22595228193401</v>
      </c>
      <c r="D65" s="1">
        <v>-234.87812450520781</v>
      </c>
    </row>
    <row r="66" spans="1:4" x14ac:dyDescent="0.25">
      <c r="A66" s="13" t="s">
        <v>81</v>
      </c>
      <c r="B66" s="1"/>
      <c r="C66" s="1"/>
      <c r="D66" s="1"/>
    </row>
    <row r="67" spans="1:4" ht="32.1" customHeight="1" x14ac:dyDescent="0.25">
      <c r="A67" s="26" t="s">
        <v>82</v>
      </c>
      <c r="B67" s="1">
        <v>1.0582097451935299</v>
      </c>
      <c r="C67" s="1">
        <v>1.040066641792355</v>
      </c>
      <c r="D67" s="1">
        <v>1.053388495013831</v>
      </c>
    </row>
    <row r="68" spans="1:4" ht="30" x14ac:dyDescent="0.25">
      <c r="A68" s="14" t="s">
        <v>83</v>
      </c>
      <c r="B68" s="1">
        <v>0.37048185643224618</v>
      </c>
      <c r="C68" s="1">
        <v>0.57306347519369094</v>
      </c>
      <c r="D68" s="1">
        <v>0.88060965283657922</v>
      </c>
    </row>
    <row r="69" spans="1:4" ht="32.1" customHeight="1" x14ac:dyDescent="0.25">
      <c r="A69" s="13" t="s">
        <v>84</v>
      </c>
      <c r="B69" s="1"/>
      <c r="C69" s="1"/>
      <c r="D69" s="1"/>
    </row>
    <row r="70" spans="1:4" ht="32.1" customHeight="1" x14ac:dyDescent="0.25">
      <c r="A70" s="14" t="s">
        <v>85</v>
      </c>
      <c r="B70" s="1">
        <v>0.76165651734072382</v>
      </c>
      <c r="C70" s="1">
        <v>0.86179875344370327</v>
      </c>
      <c r="D70" s="1">
        <v>1.0694174426096521</v>
      </c>
    </row>
    <row r="71" spans="1:4" s="16" customFormat="1" ht="30" x14ac:dyDescent="0.25">
      <c r="A71" s="14" t="s">
        <v>86</v>
      </c>
      <c r="B71" s="1">
        <v>0.73803709224114034</v>
      </c>
      <c r="C71" s="1">
        <v>0.82550239093763311</v>
      </c>
      <c r="D71" s="1">
        <v>1.043423629056804</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24179942</v>
      </c>
      <c r="C78" s="2">
        <v>25256407</v>
      </c>
      <c r="D78" s="2">
        <v>20936993</v>
      </c>
    </row>
    <row r="79" spans="1:4" x14ac:dyDescent="0.25">
      <c r="A79" s="26" t="s">
        <v>92</v>
      </c>
      <c r="B79" s="2">
        <v>-23651104</v>
      </c>
      <c r="C79" s="2">
        <v>-27167153</v>
      </c>
      <c r="D79" s="2">
        <v>-34119101</v>
      </c>
    </row>
    <row r="80" spans="1:4" x14ac:dyDescent="0.25">
      <c r="A80" s="26" t="s">
        <v>93</v>
      </c>
      <c r="B80" s="2">
        <v>2651224</v>
      </c>
      <c r="C80" s="2">
        <v>2045000</v>
      </c>
      <c r="D80" s="2">
        <v>2922019</v>
      </c>
    </row>
    <row r="81" spans="1:4" x14ac:dyDescent="0.25">
      <c r="A81" s="26" t="s">
        <v>94</v>
      </c>
      <c r="B81" s="2">
        <v>2353370</v>
      </c>
      <c r="C81" s="2">
        <v>1804739</v>
      </c>
      <c r="D81" s="2">
        <v>2614399</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79770729</v>
      </c>
      <c r="C85" s="2">
        <v>80397375</v>
      </c>
      <c r="D85" s="2">
        <v>81019060</v>
      </c>
    </row>
    <row r="86" spans="1:4" x14ac:dyDescent="0.25">
      <c r="A86" s="26" t="s">
        <v>98</v>
      </c>
      <c r="B86" s="2">
        <v>11220761</v>
      </c>
      <c r="C86" s="2">
        <v>11937367</v>
      </c>
      <c r="D86" s="2">
        <v>11755374</v>
      </c>
    </row>
    <row r="87" spans="1:4" x14ac:dyDescent="0.25">
      <c r="A87" s="26" t="s">
        <v>99</v>
      </c>
      <c r="B87" s="2">
        <v>68419548</v>
      </c>
      <c r="C87" s="2">
        <v>68388573</v>
      </c>
      <c r="D87" s="2">
        <v>69200319</v>
      </c>
    </row>
    <row r="88" spans="1:4" x14ac:dyDescent="0.25">
      <c r="A88" s="26" t="s">
        <v>100</v>
      </c>
      <c r="B88" s="2">
        <v>79770729</v>
      </c>
      <c r="C88" s="2">
        <v>80397375</v>
      </c>
      <c r="D88" s="2">
        <v>81019060</v>
      </c>
    </row>
    <row r="89" spans="1:4" x14ac:dyDescent="0.25">
      <c r="A89" s="26" t="s">
        <v>101</v>
      </c>
      <c r="B89" s="2">
        <v>68549968</v>
      </c>
      <c r="C89" s="2">
        <v>68460008</v>
      </c>
      <c r="D89" s="2">
        <v>69263686</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11220761</v>
      </c>
      <c r="C95" s="2">
        <v>11937367</v>
      </c>
      <c r="D95" s="2">
        <v>11755374</v>
      </c>
    </row>
    <row r="96" spans="1:4" x14ac:dyDescent="0.25">
      <c r="A96" s="41" t="s">
        <v>105</v>
      </c>
      <c r="B96" s="2">
        <v>-20614016</v>
      </c>
      <c r="C96" s="2">
        <v>-24306576</v>
      </c>
      <c r="D96" s="2">
        <v>-31660196</v>
      </c>
    </row>
    <row r="97" spans="1:4" x14ac:dyDescent="0.25">
      <c r="A97" s="41" t="s">
        <v>106</v>
      </c>
      <c r="B97" s="33">
        <v>-0.54432678232130993</v>
      </c>
      <c r="C97" s="33">
        <v>-0.49111676609654942</v>
      </c>
      <c r="D97" s="33">
        <v>-0.3712982067451509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11220761</v>
      </c>
      <c r="C118" s="2">
        <v>11937367</v>
      </c>
      <c r="D118" s="2">
        <v>11755374</v>
      </c>
    </row>
    <row r="119" spans="1:4" x14ac:dyDescent="0.25">
      <c r="A119" s="26" t="s">
        <v>108</v>
      </c>
      <c r="B119" s="2">
        <v>50615279</v>
      </c>
      <c r="C119" s="2">
        <v>54523996</v>
      </c>
      <c r="D119" s="2">
        <v>57995456</v>
      </c>
    </row>
    <row r="136" spans="1:4" x14ac:dyDescent="0.25">
      <c r="A136" s="3" t="s">
        <v>109</v>
      </c>
    </row>
    <row r="138" spans="1:4" x14ac:dyDescent="0.25">
      <c r="A138" s="25"/>
      <c r="B138" s="12">
        <v>2023</v>
      </c>
      <c r="C138" s="12">
        <v>2024</v>
      </c>
      <c r="D138" s="12">
        <v>2025</v>
      </c>
    </row>
    <row r="139" spans="1:4" ht="32.1" customHeight="1" x14ac:dyDescent="0.25">
      <c r="A139" s="26" t="s">
        <v>77</v>
      </c>
      <c r="B139" s="1">
        <v>0.14066263578962651</v>
      </c>
      <c r="C139" s="1">
        <v>0.14847956167723139</v>
      </c>
      <c r="D139" s="1">
        <v>0.14509393221792499</v>
      </c>
    </row>
    <row r="140" spans="1:4" ht="30" x14ac:dyDescent="0.25">
      <c r="A140" s="14" t="s">
        <v>78</v>
      </c>
      <c r="B140" s="1">
        <v>0.16399934416403919</v>
      </c>
      <c r="C140" s="1">
        <v>0.1745520702705699</v>
      </c>
      <c r="D140" s="1">
        <v>0.16987456372852849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9.7327363316256097</v>
      </c>
      <c r="C161" s="1">
        <v>7.1456680279186182</v>
      </c>
      <c r="D161" s="1">
        <v>12.48698416243441</v>
      </c>
    </row>
    <row r="162" spans="1:4" x14ac:dyDescent="0.25">
      <c r="A162" s="26" t="s">
        <v>69</v>
      </c>
      <c r="B162" s="1">
        <v>-97.812906250974464</v>
      </c>
      <c r="C162" s="1">
        <v>-107.5653912292433</v>
      </c>
      <c r="D162" s="1">
        <v>-162.9608463832414</v>
      </c>
    </row>
    <row r="163" spans="1:4" x14ac:dyDescent="0.25">
      <c r="A163" s="26" t="s">
        <v>70</v>
      </c>
      <c r="B163" s="1">
        <v>2.950167347724753</v>
      </c>
      <c r="C163" s="1">
        <v>2.2447735389370611</v>
      </c>
      <c r="D163" s="1">
        <v>3.226893770428835</v>
      </c>
    </row>
    <row r="164" spans="1:4" x14ac:dyDescent="0.25">
      <c r="A164" s="26" t="s">
        <v>71</v>
      </c>
      <c r="B164" s="1">
        <v>3.4396164090414629</v>
      </c>
      <c r="C164" s="1">
        <v>2.638948176327645</v>
      </c>
      <c r="D164" s="1">
        <v>3.7780158209964321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0.76165651734072382</v>
      </c>
      <c r="C185" s="1">
        <v>0.86179875344370327</v>
      </c>
      <c r="D185" s="1">
        <v>1.0694174426096521</v>
      </c>
    </row>
    <row r="186" spans="1:4" ht="30" x14ac:dyDescent="0.25">
      <c r="A186" s="14" t="s">
        <v>86</v>
      </c>
      <c r="B186" s="1">
        <v>0.73803709224114034</v>
      </c>
      <c r="C186" s="1">
        <v>0.82550239093763311</v>
      </c>
      <c r="D186" s="1">
        <v>1.043423629056804</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1117</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1118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E00-000000000000}"/>
    <hyperlink ref="B211" r:id="rId2" xr:uid="{00000000-0004-0000-4E00-000001000000}"/>
    <hyperlink ref="B214" r:id="rId3" xr:uid="{00000000-0004-0000-4E00-000002000000}"/>
  </hyperlinks>
  <pageMargins left="0.75" right="0.75" top="1" bottom="1" header="0.5" footer="0.5"/>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18"/>
  <sheetViews>
    <sheetView topLeftCell="A147" workbookViewId="0">
      <selection activeCell="F59" sqref="F5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6373240</v>
      </c>
      <c r="C2" s="8"/>
      <c r="D2" s="9"/>
    </row>
    <row r="3" spans="1:4" x14ac:dyDescent="0.25">
      <c r="A3" s="26" t="s">
        <v>2</v>
      </c>
      <c r="B3" s="34">
        <v>4030008035041</v>
      </c>
      <c r="C3" s="23"/>
      <c r="D3" s="24"/>
    </row>
    <row r="4" spans="1:4" ht="51.6" customHeight="1" x14ac:dyDescent="0.25">
      <c r="A4" s="26" t="s">
        <v>3</v>
      </c>
      <c r="B4" s="324" t="s">
        <v>134</v>
      </c>
      <c r="C4" s="305"/>
      <c r="D4" s="306"/>
    </row>
    <row r="5" spans="1:4" x14ac:dyDescent="0.25">
      <c r="A5" s="26" t="s">
        <v>5</v>
      </c>
      <c r="B5" s="4" t="s">
        <v>525</v>
      </c>
      <c r="C5" s="23" t="s">
        <v>526</v>
      </c>
      <c r="D5" s="24" t="s">
        <v>527</v>
      </c>
    </row>
    <row r="6" spans="1:4" x14ac:dyDescent="0.25">
      <c r="A6" s="26" t="s">
        <v>9</v>
      </c>
      <c r="B6" s="32"/>
      <c r="C6" s="16"/>
      <c r="D6" s="29"/>
    </row>
    <row r="7" spans="1:4" x14ac:dyDescent="0.25">
      <c r="A7" s="26" t="s">
        <v>10</v>
      </c>
      <c r="B7" s="73">
        <v>39630.561111111107</v>
      </c>
      <c r="C7" s="16"/>
      <c r="D7" s="29"/>
    </row>
    <row r="8" spans="1:4" x14ac:dyDescent="0.25">
      <c r="A8" s="26" t="s">
        <v>11</v>
      </c>
      <c r="B8" s="4" t="s">
        <v>528</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5200</v>
      </c>
      <c r="C12" s="16"/>
      <c r="D12" s="29"/>
    </row>
    <row r="13" spans="1:4" x14ac:dyDescent="0.25">
      <c r="A13" s="26" t="s">
        <v>20</v>
      </c>
      <c r="B13" s="4" t="s">
        <v>21</v>
      </c>
      <c r="C13" s="23"/>
      <c r="D13" s="24"/>
    </row>
    <row r="14" spans="1:4" x14ac:dyDescent="0.25">
      <c r="A14" s="26" t="s">
        <v>22</v>
      </c>
      <c r="B14" s="4" t="s">
        <v>531</v>
      </c>
      <c r="C14" s="23"/>
      <c r="D14" s="24"/>
    </row>
    <row r="15" spans="1:4" x14ac:dyDescent="0.25">
      <c r="A15" s="26" t="s">
        <v>24</v>
      </c>
      <c r="B15" s="4" t="s">
        <v>532</v>
      </c>
      <c r="C15" s="23"/>
      <c r="D15" s="24"/>
    </row>
    <row r="16" spans="1:4" x14ac:dyDescent="0.25">
      <c r="A16" s="26" t="s">
        <v>26</v>
      </c>
      <c r="B16" s="47">
        <v>5200</v>
      </c>
      <c r="C16" s="16"/>
      <c r="D16" s="29"/>
    </row>
    <row r="17" spans="1:4" x14ac:dyDescent="0.25">
      <c r="A17" s="26" t="s">
        <v>27</v>
      </c>
      <c r="B17" s="4" t="s">
        <v>21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535</v>
      </c>
      <c r="C21" s="25" t="s">
        <v>536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26.204557129413999</v>
      </c>
      <c r="C53" s="1">
        <v>-27.86</v>
      </c>
      <c r="D53" s="1" t="e">
        <v>#DIV/0!</v>
      </c>
    </row>
    <row r="54" spans="1:4" x14ac:dyDescent="0.25">
      <c r="A54" s="26" t="s">
        <v>69</v>
      </c>
      <c r="B54" s="1">
        <v>29.11617754101249</v>
      </c>
      <c r="C54" s="1">
        <v>-34.368645991907357</v>
      </c>
      <c r="D54" s="1" t="e">
        <v>#DIV/0!</v>
      </c>
    </row>
    <row r="55" spans="1:4" x14ac:dyDescent="0.25">
      <c r="A55" s="26" t="s">
        <v>70</v>
      </c>
      <c r="B55" s="1">
        <v>57.850755533026863</v>
      </c>
      <c r="C55" s="1">
        <v>-36.36</v>
      </c>
      <c r="D55" s="1" t="e">
        <v>#DIV/0!</v>
      </c>
    </row>
    <row r="56" spans="1:4" x14ac:dyDescent="0.25">
      <c r="A56" s="26" t="s">
        <v>71</v>
      </c>
      <c r="B56" s="1">
        <v>99.092744923949056</v>
      </c>
      <c r="C56" s="1">
        <v>-234.69</v>
      </c>
      <c r="D56" s="1" t="e">
        <v>#DIV/0!</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4.3920572855875628</v>
      </c>
      <c r="C59" s="1">
        <v>2.0478848662319469</v>
      </c>
      <c r="D59" s="1" t="e">
        <v>#DIV/0!</v>
      </c>
    </row>
    <row r="60" spans="1:4" ht="30" x14ac:dyDescent="0.25">
      <c r="A60" s="14" t="s">
        <v>75</v>
      </c>
      <c r="B60" s="1">
        <v>4.8232898305187941</v>
      </c>
      <c r="C60" s="1">
        <v>2.0043433535997401</v>
      </c>
      <c r="D60" s="1" t="e">
        <v>#DIV/0!</v>
      </c>
    </row>
    <row r="61" spans="1:4" x14ac:dyDescent="0.25">
      <c r="A61" s="13" t="s">
        <v>76</v>
      </c>
      <c r="B61" s="1"/>
      <c r="C61" s="1"/>
      <c r="D61" s="1"/>
    </row>
    <row r="62" spans="1:4" ht="32.1" customHeight="1" x14ac:dyDescent="0.25">
      <c r="A62" s="26" t="s">
        <v>77</v>
      </c>
      <c r="B62" s="1">
        <v>0.41619585190191571</v>
      </c>
      <c r="C62" s="1">
        <v>1.154923031307507</v>
      </c>
      <c r="D62" s="1" t="e">
        <v>#DIV/0!</v>
      </c>
    </row>
    <row r="63" spans="1:4" ht="32.1" customHeight="1" x14ac:dyDescent="0.25">
      <c r="A63" s="14" t="s">
        <v>78</v>
      </c>
      <c r="B63" s="1">
        <v>0.71290321121868938</v>
      </c>
      <c r="C63" s="1">
        <v>-7.4548181865554621</v>
      </c>
      <c r="D63" s="1" t="e">
        <v>#DIV/0!</v>
      </c>
    </row>
    <row r="64" spans="1:4" ht="32.1" customHeight="1" x14ac:dyDescent="0.25">
      <c r="A64" s="14" t="s">
        <v>79</v>
      </c>
      <c r="B64" s="1">
        <v>0.64748718538476702</v>
      </c>
      <c r="C64" s="1">
        <v>-2.5750370515823482</v>
      </c>
      <c r="D64" s="1" t="e">
        <v>#DIV/0!</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1.410759134185501</v>
      </c>
      <c r="C67" s="1">
        <v>0.79265263423748178</v>
      </c>
      <c r="D67" s="1" t="e">
        <v>#DIV/0!</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7.173304827957713</v>
      </c>
      <c r="C70" s="1">
        <v>0.94697483273384797</v>
      </c>
      <c r="D70" s="1" t="e">
        <v>#DIV/0!</v>
      </c>
    </row>
    <row r="71" spans="1:4" s="16" customFormat="1" ht="30" x14ac:dyDescent="0.25">
      <c r="A71" s="14" t="s">
        <v>86</v>
      </c>
      <c r="B71" s="1">
        <v>7.173304827957713</v>
      </c>
      <c r="C71" s="1">
        <v>0.94697483273384797</v>
      </c>
      <c r="D71" s="1" t="e">
        <v>#DIV/0!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7525878</v>
      </c>
      <c r="C78" s="2">
        <v>12446868</v>
      </c>
      <c r="D78" s="2">
        <v>0</v>
      </c>
    </row>
    <row r="79" spans="1:4" x14ac:dyDescent="0.25">
      <c r="A79" s="26" t="s">
        <v>92</v>
      </c>
      <c r="B79" s="2">
        <v>2191248</v>
      </c>
      <c r="C79" s="2">
        <v>-4277820</v>
      </c>
      <c r="D79" s="2">
        <v>0</v>
      </c>
    </row>
    <row r="80" spans="1:4" x14ac:dyDescent="0.25">
      <c r="A80" s="26" t="s">
        <v>93</v>
      </c>
      <c r="B80" s="2">
        <v>2191248</v>
      </c>
      <c r="C80" s="2">
        <v>-3467820</v>
      </c>
      <c r="D80" s="2">
        <v>0</v>
      </c>
    </row>
    <row r="81" spans="1:4" x14ac:dyDescent="0.25">
      <c r="A81" s="26" t="s">
        <v>94</v>
      </c>
      <c r="B81" s="2">
        <v>1972123</v>
      </c>
      <c r="C81" s="2">
        <v>0</v>
      </c>
      <c r="D81" s="2">
        <v>0</v>
      </c>
    </row>
    <row r="82" spans="1:4" x14ac:dyDescent="0.25">
      <c r="A82" s="26" t="s">
        <v>95</v>
      </c>
      <c r="B82" s="25">
        <v>0</v>
      </c>
      <c r="C82" s="25">
        <v>3467820</v>
      </c>
      <c r="D82" s="25">
        <v>0</v>
      </c>
    </row>
    <row r="83" spans="1:4" ht="15.95" customHeight="1" x14ac:dyDescent="0.25"/>
    <row r="84" spans="1:4" ht="15.75" x14ac:dyDescent="0.25">
      <c r="A84" s="11" t="s">
        <v>96</v>
      </c>
      <c r="B84" s="12">
        <v>2023</v>
      </c>
      <c r="C84" s="12">
        <v>2024</v>
      </c>
      <c r="D84" s="12">
        <v>2025</v>
      </c>
    </row>
    <row r="85" spans="1:4" x14ac:dyDescent="0.25">
      <c r="A85" s="26" t="s">
        <v>97</v>
      </c>
      <c r="B85" s="2">
        <v>3408984</v>
      </c>
      <c r="C85" s="2">
        <v>9537904</v>
      </c>
      <c r="D85" s="2">
        <v>0</v>
      </c>
    </row>
    <row r="86" spans="1:4" x14ac:dyDescent="0.25">
      <c r="A86" s="26" t="s">
        <v>98</v>
      </c>
      <c r="B86" s="2">
        <v>1418805</v>
      </c>
      <c r="C86" s="2">
        <v>11015545</v>
      </c>
      <c r="D86" s="2">
        <v>0</v>
      </c>
    </row>
    <row r="87" spans="1:4" x14ac:dyDescent="0.25">
      <c r="A87" s="26" t="s">
        <v>99</v>
      </c>
      <c r="B87" s="2">
        <v>1990179</v>
      </c>
      <c r="C87" s="2">
        <v>-1477641</v>
      </c>
      <c r="D87" s="2">
        <v>0</v>
      </c>
    </row>
    <row r="88" spans="1:4" x14ac:dyDescent="0.25">
      <c r="A88" s="26" t="s">
        <v>100</v>
      </c>
      <c r="B88" s="2">
        <v>3408984</v>
      </c>
      <c r="C88" s="2">
        <v>9537904</v>
      </c>
      <c r="D88" s="2">
        <v>0</v>
      </c>
    </row>
    <row r="89" spans="1:4" x14ac:dyDescent="0.25">
      <c r="A89" s="26" t="s">
        <v>101</v>
      </c>
      <c r="B89" s="2">
        <v>1990179</v>
      </c>
      <c r="C89" s="2">
        <v>-1477641</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1418805</v>
      </c>
      <c r="C95" s="2">
        <v>11015545</v>
      </c>
      <c r="D95" s="2">
        <v>0</v>
      </c>
    </row>
    <row r="96" spans="1:4" x14ac:dyDescent="0.25">
      <c r="A96" s="41" t="s">
        <v>105</v>
      </c>
      <c r="B96" s="2">
        <v>2191248</v>
      </c>
      <c r="C96" s="2">
        <v>-4277820</v>
      </c>
      <c r="D96" s="2">
        <v>0</v>
      </c>
    </row>
    <row r="97" spans="1:4" x14ac:dyDescent="0.25">
      <c r="A97" s="41" t="s">
        <v>106</v>
      </c>
      <c r="B97" s="33">
        <v>0.64748718538476702</v>
      </c>
      <c r="C97" s="33">
        <v>-2.5750370515823482</v>
      </c>
      <c r="D97" s="33" t="e">
        <v>#DIV/0!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1418805</v>
      </c>
      <c r="C118" s="2">
        <v>11015545</v>
      </c>
      <c r="D118" s="2">
        <v>0</v>
      </c>
    </row>
    <row r="119" spans="1:4" x14ac:dyDescent="0.25">
      <c r="A119" s="26" t="s">
        <v>108</v>
      </c>
      <c r="B119" s="2">
        <v>7525878</v>
      </c>
      <c r="C119" s="2">
        <v>13256868</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0.41619585190191571</v>
      </c>
      <c r="C139" s="1">
        <v>1.154923031307507</v>
      </c>
      <c r="D139" s="1" t="e">
        <v>#DIV/0!</v>
      </c>
    </row>
    <row r="140" spans="1:4" ht="30" x14ac:dyDescent="0.25">
      <c r="A140" s="14" t="s">
        <v>78</v>
      </c>
      <c r="B140" s="1">
        <v>0.71290321121868938</v>
      </c>
      <c r="C140" s="1">
        <v>-7.4548181865554621</v>
      </c>
      <c r="D140" s="1" t="e">
        <v>#DIV/0!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26.204557129413999</v>
      </c>
      <c r="C161" s="1">
        <v>-27.86</v>
      </c>
      <c r="D161" s="1" t="e">
        <v>#DIV/0!</v>
      </c>
    </row>
    <row r="162" spans="1:4" x14ac:dyDescent="0.25">
      <c r="A162" s="26" t="s">
        <v>69</v>
      </c>
      <c r="B162" s="1">
        <v>29.11617754101249</v>
      </c>
      <c r="C162" s="1">
        <v>-34.368645991907357</v>
      </c>
      <c r="D162" s="1" t="e">
        <v>#DIV/0!</v>
      </c>
    </row>
    <row r="163" spans="1:4" x14ac:dyDescent="0.25">
      <c r="A163" s="26" t="s">
        <v>70</v>
      </c>
      <c r="B163" s="1">
        <v>57.850755533026863</v>
      </c>
      <c r="C163" s="1">
        <v>-36.36</v>
      </c>
      <c r="D163" s="1" t="e">
        <v>#DIV/0!</v>
      </c>
    </row>
    <row r="164" spans="1:4" x14ac:dyDescent="0.25">
      <c r="A164" s="26" t="s">
        <v>71</v>
      </c>
      <c r="B164" s="1">
        <v>99.092744923949056</v>
      </c>
      <c r="C164" s="1">
        <v>-234.69</v>
      </c>
      <c r="D164" s="1" t="e">
        <v>#DIV/0!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7.173304827957713</v>
      </c>
      <c r="C185" s="1">
        <v>0.94697483273384797</v>
      </c>
      <c r="D185" s="1" t="e">
        <v>#DIV/0!</v>
      </c>
    </row>
    <row r="186" spans="1:4" ht="30" x14ac:dyDescent="0.25">
      <c r="A186" s="14" t="s">
        <v>86</v>
      </c>
      <c r="B186" s="1">
        <v>7.173304827957713</v>
      </c>
      <c r="C186" s="1">
        <v>0.94697483273384797</v>
      </c>
      <c r="D186" s="1" t="e">
        <v>#DIV/0!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538</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0700-000000000000}"/>
  </hyperlinks>
  <pageMargins left="0.75" right="0.75" top="1" bottom="1" header="0.5" footer="0.5"/>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7603169</v>
      </c>
      <c r="C2" s="8"/>
      <c r="D2" s="9"/>
    </row>
    <row r="3" spans="1:4" x14ac:dyDescent="0.25">
      <c r="A3" s="26" t="s">
        <v>2</v>
      </c>
      <c r="B3" s="34">
        <v>4011022521256</v>
      </c>
      <c r="C3" s="23"/>
      <c r="D3" s="24"/>
    </row>
    <row r="4" spans="1:4" ht="31.35" customHeight="1" x14ac:dyDescent="0.25">
      <c r="A4" s="26" t="s">
        <v>3</v>
      </c>
      <c r="B4" s="324" t="s">
        <v>269</v>
      </c>
      <c r="C4" s="305"/>
      <c r="D4" s="306"/>
    </row>
    <row r="5" spans="1:4" x14ac:dyDescent="0.25">
      <c r="A5" s="26" t="s">
        <v>5</v>
      </c>
      <c r="B5" s="4" t="s">
        <v>1095</v>
      </c>
      <c r="C5" s="23" t="s">
        <v>1113</v>
      </c>
      <c r="D5" s="24" t="s">
        <v>8</v>
      </c>
    </row>
    <row r="6" spans="1:4" x14ac:dyDescent="0.25">
      <c r="A6" s="26" t="s">
        <v>9</v>
      </c>
      <c r="B6" s="32"/>
      <c r="C6" s="16"/>
      <c r="D6" s="29"/>
    </row>
    <row r="7" spans="1:4" x14ac:dyDescent="0.25">
      <c r="A7" s="26" t="s">
        <v>10</v>
      </c>
      <c r="B7" s="67">
        <v>44761.572222222218</v>
      </c>
      <c r="C7" s="16"/>
      <c r="D7" s="29"/>
    </row>
    <row r="8" spans="1:4" x14ac:dyDescent="0.25">
      <c r="A8" s="26" t="s">
        <v>11</v>
      </c>
      <c r="B8" s="4" t="s">
        <v>1119</v>
      </c>
      <c r="C8" s="23"/>
      <c r="D8" s="24"/>
    </row>
    <row r="9" spans="1:4" x14ac:dyDescent="0.25">
      <c r="A9" s="26" t="s">
        <v>13</v>
      </c>
      <c r="B9" s="4" t="s">
        <v>14</v>
      </c>
      <c r="C9" s="23"/>
      <c r="D9" s="24"/>
    </row>
    <row r="10" spans="1:4" x14ac:dyDescent="0.25">
      <c r="A10" s="26" t="s">
        <v>15</v>
      </c>
      <c r="B10" s="4" t="s">
        <v>812</v>
      </c>
      <c r="C10" s="23"/>
      <c r="D10" s="24"/>
    </row>
    <row r="11" spans="1:4" x14ac:dyDescent="0.25">
      <c r="A11" s="26" t="s">
        <v>17</v>
      </c>
      <c r="B11" s="4" t="s">
        <v>813</v>
      </c>
      <c r="C11" s="23"/>
      <c r="D11" s="24"/>
    </row>
    <row r="12" spans="1:4" x14ac:dyDescent="0.25">
      <c r="A12" s="26" t="s">
        <v>19</v>
      </c>
      <c r="B12" s="47">
        <v>6000000</v>
      </c>
      <c r="C12" s="16"/>
      <c r="D12" s="29"/>
    </row>
    <row r="13" spans="1:4" x14ac:dyDescent="0.25">
      <c r="A13" s="26" t="s">
        <v>20</v>
      </c>
      <c r="B13" s="4" t="s">
        <v>541</v>
      </c>
      <c r="C13" s="23"/>
      <c r="D13" s="24"/>
    </row>
    <row r="14" spans="1:4" x14ac:dyDescent="0.25">
      <c r="A14" s="26" t="s">
        <v>22</v>
      </c>
      <c r="B14" s="4" t="s">
        <v>1115</v>
      </c>
      <c r="C14" s="23"/>
      <c r="D14" s="24"/>
    </row>
    <row r="15" spans="1:4" x14ac:dyDescent="0.25">
      <c r="A15" s="26" t="s">
        <v>24</v>
      </c>
      <c r="B15" s="4" t="s">
        <v>268</v>
      </c>
      <c r="C15" s="23"/>
      <c r="D15" s="24"/>
    </row>
    <row r="16" spans="1:4" x14ac:dyDescent="0.25">
      <c r="A16" s="26" t="s">
        <v>26</v>
      </c>
      <c r="B16" s="47">
        <v>6000000</v>
      </c>
      <c r="C16" s="16"/>
      <c r="D16" s="29"/>
    </row>
    <row r="17" spans="1:4" x14ac:dyDescent="0.25">
      <c r="A17" s="26" t="s">
        <v>27</v>
      </c>
      <c r="B17" s="4" t="s">
        <v>541</v>
      </c>
      <c r="C17" s="23"/>
      <c r="D17" s="24"/>
    </row>
    <row r="18" spans="1:4" ht="27.6" customHeight="1" x14ac:dyDescent="0.25">
      <c r="A18" s="26" t="s">
        <v>28</v>
      </c>
      <c r="B18" s="5" t="s">
        <v>668</v>
      </c>
      <c r="C18" s="310" t="s">
        <v>669</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584</v>
      </c>
      <c r="C21" s="25" t="s">
        <v>1066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1.523659304336221</v>
      </c>
      <c r="C53" s="1">
        <v>1.2474870429198699</v>
      </c>
      <c r="D53" s="1">
        <v>2.1927457574897411</v>
      </c>
    </row>
    <row r="54" spans="1:4" x14ac:dyDescent="0.25">
      <c r="A54" s="26" t="s">
        <v>69</v>
      </c>
      <c r="B54" s="1">
        <v>-21.795078716434691</v>
      </c>
      <c r="C54" s="1">
        <v>-17.16693968958619</v>
      </c>
      <c r="D54" s="1">
        <v>-9.3043887839168544</v>
      </c>
    </row>
    <row r="55" spans="1:4" x14ac:dyDescent="0.25">
      <c r="A55" s="26" t="s">
        <v>70</v>
      </c>
      <c r="B55" s="1">
        <v>0.51459650903112519</v>
      </c>
      <c r="C55" s="1">
        <v>0.56693930433040562</v>
      </c>
      <c r="D55" s="1">
        <v>1.2138516680869831</v>
      </c>
    </row>
    <row r="56" spans="1:4" x14ac:dyDescent="0.25">
      <c r="A56" s="26" t="s">
        <v>71</v>
      </c>
      <c r="B56" s="1">
        <v>4.1143864677161082</v>
      </c>
      <c r="C56" s="1">
        <v>4.1594809070281888</v>
      </c>
      <c r="D56" s="1">
        <v>8.1516281172640017</v>
      </c>
    </row>
    <row r="57" spans="1:4" x14ac:dyDescent="0.25">
      <c r="A57" s="13" t="s">
        <v>72</v>
      </c>
      <c r="B57" s="1"/>
      <c r="C57" s="1"/>
      <c r="D57" s="1"/>
    </row>
    <row r="58" spans="1:4" x14ac:dyDescent="0.25">
      <c r="A58" s="26" t="s">
        <v>73</v>
      </c>
      <c r="B58" s="1">
        <v>0</v>
      </c>
      <c r="C58" s="1">
        <v>0</v>
      </c>
      <c r="D58" s="1" t="e">
        <v>#DIV/0!</v>
      </c>
    </row>
    <row r="59" spans="1:4" ht="29.45" customHeight="1" x14ac:dyDescent="0.25">
      <c r="A59" s="26" t="s">
        <v>74</v>
      </c>
      <c r="B59" s="1">
        <v>0.5253315549788049</v>
      </c>
      <c r="C59" s="1">
        <v>0.56190556901243227</v>
      </c>
      <c r="D59" s="1">
        <v>0.64629452989568559</v>
      </c>
    </row>
    <row r="60" spans="1:4" ht="30" x14ac:dyDescent="0.25">
      <c r="A60" s="14" t="s">
        <v>75</v>
      </c>
      <c r="B60" s="1">
        <v>16.058322658832729</v>
      </c>
      <c r="C60" s="1">
        <v>9.7602377684044992</v>
      </c>
      <c r="D60" s="1">
        <v>8.4420396482824458</v>
      </c>
    </row>
    <row r="61" spans="1:4" x14ac:dyDescent="0.25">
      <c r="A61" s="13" t="s">
        <v>76</v>
      </c>
      <c r="B61" s="1"/>
      <c r="C61" s="1"/>
      <c r="D61" s="1"/>
    </row>
    <row r="62" spans="1:4" ht="32.1" customHeight="1" x14ac:dyDescent="0.25">
      <c r="A62" s="26" t="s">
        <v>77</v>
      </c>
      <c r="B62" s="1">
        <v>0.70568581641486539</v>
      </c>
      <c r="C62" s="1">
        <v>0.71347257800678665</v>
      </c>
      <c r="D62" s="1">
        <v>0.62725787907153019</v>
      </c>
    </row>
    <row r="63" spans="1:4" ht="32.1" customHeight="1" x14ac:dyDescent="0.25">
      <c r="A63" s="14" t="s">
        <v>78</v>
      </c>
      <c r="B63" s="1">
        <v>5.6422150608505204</v>
      </c>
      <c r="C63" s="1">
        <v>5.2345560507794371</v>
      </c>
      <c r="D63" s="1">
        <v>4.2123540282917524</v>
      </c>
    </row>
    <row r="64" spans="1:4" ht="32.1" customHeight="1" x14ac:dyDescent="0.25">
      <c r="A64" s="14" t="s">
        <v>79</v>
      </c>
      <c r="B64" s="1">
        <v>78.581038162234407</v>
      </c>
      <c r="C64" s="1">
        <v>27.592735103998329</v>
      </c>
      <c r="D64" s="1">
        <v>10.12524937815799</v>
      </c>
    </row>
    <row r="65" spans="1:4" ht="30" x14ac:dyDescent="0.25">
      <c r="A65" s="14" t="s">
        <v>80</v>
      </c>
      <c r="B65" s="1">
        <v>-1.946739127188609</v>
      </c>
      <c r="C65" s="1">
        <v>-2.2106406453574952</v>
      </c>
      <c r="D65" s="1">
        <v>-1.778599806753131</v>
      </c>
    </row>
    <row r="66" spans="1:4" x14ac:dyDescent="0.25">
      <c r="A66" s="13" t="s">
        <v>81</v>
      </c>
      <c r="B66" s="1"/>
      <c r="C66" s="1"/>
      <c r="D66" s="1"/>
    </row>
    <row r="67" spans="1:4" ht="32.1" customHeight="1" x14ac:dyDescent="0.25">
      <c r="A67" s="26" t="s">
        <v>82</v>
      </c>
      <c r="B67" s="1">
        <v>1.106155132072951</v>
      </c>
      <c r="C67" s="1">
        <v>1.0787053026740141</v>
      </c>
      <c r="D67" s="1">
        <v>1.069950985933974</v>
      </c>
    </row>
    <row r="68" spans="1:4" ht="30" x14ac:dyDescent="0.25">
      <c r="A68" s="14" t="s">
        <v>83</v>
      </c>
      <c r="B68" s="1">
        <v>0</v>
      </c>
      <c r="C68" s="1">
        <v>4.7742017415333117E-7</v>
      </c>
      <c r="D68" s="1">
        <v>1.4560071460473429E-2</v>
      </c>
    </row>
    <row r="69" spans="1:4" ht="32.1" customHeight="1" x14ac:dyDescent="0.25">
      <c r="A69" s="13" t="s">
        <v>84</v>
      </c>
      <c r="B69" s="1"/>
      <c r="C69" s="1"/>
      <c r="D69" s="1"/>
    </row>
    <row r="70" spans="1:4" ht="32.1" customHeight="1" x14ac:dyDescent="0.25">
      <c r="A70" s="14" t="s">
        <v>85</v>
      </c>
      <c r="B70" s="1">
        <v>0.41568260093450848</v>
      </c>
      <c r="C70" s="1">
        <v>0.2449785553824598</v>
      </c>
      <c r="D70" s="1">
        <v>0.24838749708019031</v>
      </c>
    </row>
    <row r="71" spans="1:4" s="16" customFormat="1" ht="30" x14ac:dyDescent="0.25">
      <c r="A71" s="14" t="s">
        <v>86</v>
      </c>
      <c r="B71" s="1">
        <v>0.39305911738270871</v>
      </c>
      <c r="C71" s="1">
        <v>0.2449785553824598</v>
      </c>
      <c r="D71" s="1">
        <v>0.24838749708019031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20935717</v>
      </c>
      <c r="C78" s="2">
        <v>26972705</v>
      </c>
      <c r="D78" s="2">
        <v>32742054</v>
      </c>
    </row>
    <row r="79" spans="1:4" x14ac:dyDescent="0.25">
      <c r="A79" s="26" t="s">
        <v>92</v>
      </c>
      <c r="B79" s="2">
        <v>-4562956</v>
      </c>
      <c r="C79" s="2">
        <v>-4630388</v>
      </c>
      <c r="D79" s="2">
        <v>-3046448</v>
      </c>
    </row>
    <row r="80" spans="1:4" x14ac:dyDescent="0.25">
      <c r="A80" s="26" t="s">
        <v>93</v>
      </c>
      <c r="B80" s="2">
        <v>362780</v>
      </c>
      <c r="C80" s="2">
        <v>392741</v>
      </c>
      <c r="D80" s="2">
        <v>815545</v>
      </c>
    </row>
    <row r="81" spans="1:4" x14ac:dyDescent="0.25">
      <c r="A81" s="26" t="s">
        <v>94</v>
      </c>
      <c r="B81" s="2">
        <v>318989</v>
      </c>
      <c r="C81" s="2">
        <v>336481</v>
      </c>
      <c r="D81" s="2">
        <v>717950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61988178</v>
      </c>
      <c r="C85" s="2">
        <v>59350445</v>
      </c>
      <c r="D85" s="2">
        <v>59146436</v>
      </c>
    </row>
    <row r="86" spans="1:4" x14ac:dyDescent="0.25">
      <c r="A86" s="26" t="s">
        <v>98</v>
      </c>
      <c r="B86" s="2">
        <v>43744178</v>
      </c>
      <c r="C86" s="2">
        <v>42344915</v>
      </c>
      <c r="D86" s="2">
        <v>37100068</v>
      </c>
    </row>
    <row r="87" spans="1:4" x14ac:dyDescent="0.25">
      <c r="A87" s="26" t="s">
        <v>99</v>
      </c>
      <c r="B87" s="2">
        <v>7753015</v>
      </c>
      <c r="C87" s="2">
        <v>8089495</v>
      </c>
      <c r="D87" s="2">
        <v>8807443</v>
      </c>
    </row>
    <row r="88" spans="1:4" x14ac:dyDescent="0.25">
      <c r="A88" s="26" t="s">
        <v>100</v>
      </c>
      <c r="B88" s="2">
        <v>61988178</v>
      </c>
      <c r="C88" s="2">
        <v>59350445</v>
      </c>
      <c r="D88" s="2">
        <v>59146436</v>
      </c>
    </row>
    <row r="89" spans="1:4" x14ac:dyDescent="0.25">
      <c r="A89" s="26" t="s">
        <v>101</v>
      </c>
      <c r="B89" s="2">
        <v>18244000</v>
      </c>
      <c r="C89" s="2">
        <v>17005530</v>
      </c>
      <c r="D89" s="2">
        <v>22046368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43744178</v>
      </c>
      <c r="C95" s="2">
        <v>42344915</v>
      </c>
      <c r="D95" s="2">
        <v>37100068</v>
      </c>
    </row>
    <row r="96" spans="1:4" x14ac:dyDescent="0.25">
      <c r="A96" s="41" t="s">
        <v>105</v>
      </c>
      <c r="B96" s="2">
        <v>556676</v>
      </c>
      <c r="C96" s="2">
        <v>1534640</v>
      </c>
      <c r="D96" s="2">
        <v>3664114</v>
      </c>
    </row>
    <row r="97" spans="1:4" x14ac:dyDescent="0.25">
      <c r="A97" s="41" t="s">
        <v>106</v>
      </c>
      <c r="B97" s="33">
        <v>78.581038162234407</v>
      </c>
      <c r="C97" s="33">
        <v>27.592735103998329</v>
      </c>
      <c r="D97" s="33">
        <v>10.12524937815799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43744178</v>
      </c>
      <c r="C118" s="2">
        <v>42344915</v>
      </c>
      <c r="D118" s="2">
        <v>37100068</v>
      </c>
    </row>
    <row r="119" spans="1:4" x14ac:dyDescent="0.25">
      <c r="A119" s="26" t="s">
        <v>108</v>
      </c>
      <c r="B119" s="2">
        <v>28205488</v>
      </c>
      <c r="C119" s="2">
        <v>34090424</v>
      </c>
      <c r="D119" s="2">
        <v>38291943</v>
      </c>
    </row>
    <row r="136" spans="1:4" x14ac:dyDescent="0.25">
      <c r="A136" s="3" t="s">
        <v>109</v>
      </c>
    </row>
    <row r="138" spans="1:4" x14ac:dyDescent="0.25">
      <c r="A138" s="25"/>
      <c r="B138" s="12">
        <v>2023</v>
      </c>
      <c r="C138" s="12">
        <v>2024</v>
      </c>
      <c r="D138" s="12">
        <v>2025</v>
      </c>
    </row>
    <row r="139" spans="1:4" ht="32.1" customHeight="1" x14ac:dyDescent="0.25">
      <c r="A139" s="26" t="s">
        <v>77</v>
      </c>
      <c r="B139" s="1">
        <v>0.70568581641486539</v>
      </c>
      <c r="C139" s="1">
        <v>0.71347257800678665</v>
      </c>
      <c r="D139" s="1">
        <v>0.62725787907153019</v>
      </c>
    </row>
    <row r="140" spans="1:4" ht="30" x14ac:dyDescent="0.25">
      <c r="A140" s="14" t="s">
        <v>78</v>
      </c>
      <c r="B140" s="1">
        <v>5.6422150608505204</v>
      </c>
      <c r="C140" s="1">
        <v>5.2345560507794371</v>
      </c>
      <c r="D140" s="1">
        <v>4.2123540282917524</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1.523659304336221</v>
      </c>
      <c r="C161" s="1">
        <v>1.2474870429198699</v>
      </c>
      <c r="D161" s="1">
        <v>2.1927457574897411</v>
      </c>
    </row>
    <row r="162" spans="1:4" x14ac:dyDescent="0.25">
      <c r="A162" s="26" t="s">
        <v>69</v>
      </c>
      <c r="B162" s="1">
        <v>-21.795078716434691</v>
      </c>
      <c r="C162" s="1">
        <v>-17.16693968958619</v>
      </c>
      <c r="D162" s="1">
        <v>-9.3043887839168544</v>
      </c>
    </row>
    <row r="163" spans="1:4" x14ac:dyDescent="0.25">
      <c r="A163" s="26" t="s">
        <v>558</v>
      </c>
      <c r="B163" s="1">
        <v>0.51459650903112519</v>
      </c>
      <c r="C163" s="1">
        <v>0.56693930433040562</v>
      </c>
      <c r="D163" s="1">
        <v>1.2138516680869831</v>
      </c>
    </row>
    <row r="164" spans="1:4" x14ac:dyDescent="0.25">
      <c r="A164" s="26" t="s">
        <v>71</v>
      </c>
      <c r="B164" s="1">
        <v>4.1143864677161082</v>
      </c>
      <c r="C164" s="1">
        <v>4.1594809070281888</v>
      </c>
      <c r="D164" s="1">
        <v>8.1516281172640017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0.41568260093450848</v>
      </c>
      <c r="C185" s="1">
        <v>0.2449785553824598</v>
      </c>
      <c r="D185" s="1">
        <v>0.24838749708019031</v>
      </c>
    </row>
    <row r="186" spans="1:4" ht="30" x14ac:dyDescent="0.25">
      <c r="A186" s="14" t="s">
        <v>86</v>
      </c>
      <c r="B186" s="1">
        <v>0.39305911738270871</v>
      </c>
      <c r="C186" s="1">
        <v>0.2449785553824598</v>
      </c>
      <c r="D186" s="1">
        <v>0.24838749708019031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1120</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4F00-000000000000}"/>
  </hyperlinks>
  <pageMargins left="0.75" right="0.75" top="1" bottom="1" header="0.5" footer="0.5"/>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7667752</v>
      </c>
      <c r="C2" s="8"/>
      <c r="D2" s="9"/>
    </row>
    <row r="3" spans="1:4" x14ac:dyDescent="0.25">
      <c r="A3" s="26" t="s">
        <v>2</v>
      </c>
      <c r="B3" s="34">
        <v>4011023522329</v>
      </c>
      <c r="C3" s="23"/>
      <c r="D3" s="24"/>
    </row>
    <row r="4" spans="1:4" ht="31.35" customHeight="1" x14ac:dyDescent="0.25">
      <c r="A4" s="26" t="s">
        <v>3</v>
      </c>
      <c r="B4" s="324" t="s">
        <v>270</v>
      </c>
      <c r="C4" s="305"/>
      <c r="D4" s="306"/>
    </row>
    <row r="5" spans="1:4" x14ac:dyDescent="0.25">
      <c r="A5" s="26" t="s">
        <v>5</v>
      </c>
      <c r="B5" s="4" t="s">
        <v>1095</v>
      </c>
      <c r="C5" s="23" t="s">
        <v>1121</v>
      </c>
      <c r="D5" s="24" t="s">
        <v>1122</v>
      </c>
    </row>
    <row r="6" spans="1:4" x14ac:dyDescent="0.25">
      <c r="A6" s="26" t="s">
        <v>9</v>
      </c>
      <c r="B6" s="32"/>
      <c r="C6" s="16"/>
      <c r="D6" s="29"/>
    </row>
    <row r="7" spans="1:4" x14ac:dyDescent="0.25">
      <c r="A7" s="26" t="s">
        <v>10</v>
      </c>
      <c r="B7" s="67">
        <v>45014.65625</v>
      </c>
      <c r="C7" s="16"/>
      <c r="D7" s="29"/>
    </row>
    <row r="8" spans="1:4" x14ac:dyDescent="0.25">
      <c r="A8" s="26" t="s">
        <v>11</v>
      </c>
      <c r="B8" s="4" t="s">
        <v>1123</v>
      </c>
      <c r="C8" s="23"/>
      <c r="D8" s="24"/>
    </row>
    <row r="9" spans="1:4" x14ac:dyDescent="0.25">
      <c r="A9" s="26" t="s">
        <v>13</v>
      </c>
      <c r="B9" s="4" t="s">
        <v>14</v>
      </c>
      <c r="C9" s="23"/>
      <c r="D9" s="24"/>
    </row>
    <row r="10" spans="1:4" x14ac:dyDescent="0.25">
      <c r="A10" s="26" t="s">
        <v>15</v>
      </c>
      <c r="B10" s="4" t="s">
        <v>1106</v>
      </c>
      <c r="C10" s="23"/>
      <c r="D10" s="24"/>
    </row>
    <row r="11" spans="1:4" ht="33" customHeight="1" x14ac:dyDescent="0.25">
      <c r="A11" s="26" t="s">
        <v>17</v>
      </c>
      <c r="B11" s="363" t="s">
        <v>1107</v>
      </c>
      <c r="C11" s="301"/>
      <c r="D11" s="302"/>
    </row>
    <row r="12" spans="1:4" x14ac:dyDescent="0.25">
      <c r="A12" s="26" t="s">
        <v>19</v>
      </c>
      <c r="B12" s="47">
        <v>5000</v>
      </c>
      <c r="C12" s="16"/>
      <c r="D12" s="29"/>
    </row>
    <row r="13" spans="1:4" x14ac:dyDescent="0.25">
      <c r="A13" s="26" t="s">
        <v>20</v>
      </c>
      <c r="B13" s="4" t="s">
        <v>21</v>
      </c>
      <c r="C13" s="23"/>
      <c r="D13" s="24"/>
    </row>
    <row r="14" spans="1:4" x14ac:dyDescent="0.25">
      <c r="A14" s="26" t="s">
        <v>22</v>
      </c>
      <c r="B14" s="4" t="s">
        <v>1124</v>
      </c>
      <c r="C14" s="23"/>
      <c r="D14" s="24"/>
    </row>
    <row r="15" spans="1:4" ht="53.25" customHeight="1" x14ac:dyDescent="0.25">
      <c r="A15" s="26" t="s">
        <v>24</v>
      </c>
      <c r="B15" s="363" t="s">
        <v>1125</v>
      </c>
      <c r="C15" s="301"/>
      <c r="D15" s="302"/>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1126</v>
      </c>
      <c r="C18" s="310" t="s">
        <v>1127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1128</v>
      </c>
      <c r="C21" s="25" t="s">
        <v>1129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3</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-719.3</v>
      </c>
      <c r="C53" s="1">
        <v>-46.95</v>
      </c>
      <c r="D53" s="1">
        <v>3.7858788075364478</v>
      </c>
    </row>
    <row r="54" spans="1:4" x14ac:dyDescent="0.25">
      <c r="A54" s="26" t="s">
        <v>69</v>
      </c>
      <c r="B54" s="1">
        <v>-1025.614241924075</v>
      </c>
      <c r="C54" s="1">
        <v>-612.35473819270487</v>
      </c>
      <c r="D54" s="1">
        <v>-665.06448023714609</v>
      </c>
    </row>
    <row r="55" spans="1:4" x14ac:dyDescent="0.25">
      <c r="A55" s="26" t="s">
        <v>70</v>
      </c>
      <c r="B55" s="1">
        <v>-3117.91</v>
      </c>
      <c r="C55" s="1">
        <v>-114.16</v>
      </c>
      <c r="D55" s="1">
        <v>9.9805173720099578</v>
      </c>
    </row>
    <row r="56" spans="1:4" x14ac:dyDescent="0.25">
      <c r="A56" s="26" t="s">
        <v>71</v>
      </c>
      <c r="B56" s="1">
        <v>-12610.83</v>
      </c>
      <c r="C56" s="1">
        <v>103.25</v>
      </c>
      <c r="D56" s="1">
        <v>-14.14046925318203</v>
      </c>
    </row>
    <row r="57" spans="1:4" x14ac:dyDescent="0.25">
      <c r="A57" s="13" t="s">
        <v>72</v>
      </c>
      <c r="B57" s="1"/>
      <c r="C57" s="1"/>
      <c r="D57" s="1"/>
    </row>
    <row r="58" spans="1:4" x14ac:dyDescent="0.25">
      <c r="A58" s="26" t="s">
        <v>73</v>
      </c>
      <c r="B58" s="1" t="e">
        <v>#DIV/0!</v>
      </c>
      <c r="C58" s="1">
        <v>26.16709809872356</v>
      </c>
      <c r="D58" s="1">
        <v>6.7977186597125812</v>
      </c>
    </row>
    <row r="59" spans="1:4" ht="29.45" customHeight="1" x14ac:dyDescent="0.25">
      <c r="A59" s="26" t="s">
        <v>74</v>
      </c>
      <c r="B59" s="1">
        <v>28.048037612428459</v>
      </c>
      <c r="C59" s="1">
        <v>24.448721773304449</v>
      </c>
      <c r="D59" s="1">
        <v>21.182417582417582</v>
      </c>
    </row>
    <row r="60" spans="1:4" ht="30" x14ac:dyDescent="0.25">
      <c r="A60" s="14" t="s">
        <v>75</v>
      </c>
      <c r="B60" s="1" t="e">
        <v>#DIV/0!</v>
      </c>
      <c r="C60" s="1">
        <v>38.151515151515149</v>
      </c>
      <c r="D60" s="1">
        <v>29.648569689592211</v>
      </c>
    </row>
    <row r="61" spans="1:4" x14ac:dyDescent="0.25">
      <c r="A61" s="13" t="s">
        <v>76</v>
      </c>
      <c r="B61" s="1"/>
      <c r="C61" s="1"/>
      <c r="D61" s="1"/>
    </row>
    <row r="62" spans="1:4" ht="32.1" customHeight="1" x14ac:dyDescent="0.25">
      <c r="A62" s="26" t="s">
        <v>77</v>
      </c>
      <c r="B62" s="1">
        <v>0.75275960752248572</v>
      </c>
      <c r="C62" s="1">
        <v>2.1057119512738618</v>
      </c>
      <c r="D62" s="1">
        <v>1.705812317350363</v>
      </c>
    </row>
    <row r="63" spans="1:4" ht="32.1" customHeight="1" x14ac:dyDescent="0.25">
      <c r="A63" s="14" t="s">
        <v>78</v>
      </c>
      <c r="B63" s="1">
        <v>3.0446465481603968</v>
      </c>
      <c r="C63" s="1">
        <v>-1.9043946742620681</v>
      </c>
      <c r="D63" s="1">
        <v>-2.4168072381536581</v>
      </c>
    </row>
    <row r="64" spans="1:4" ht="32.1" customHeight="1" x14ac:dyDescent="0.25">
      <c r="A64" s="14" t="s">
        <v>79</v>
      </c>
      <c r="B64" s="1">
        <v>-1.693247471624023E-2</v>
      </c>
      <c r="C64" s="1">
        <v>-0.1414290574821824</v>
      </c>
      <c r="D64" s="1">
        <v>-9.7498748786678802E-2</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0.31024471642695478</v>
      </c>
      <c r="C67" s="1">
        <v>0.92460778389068965</v>
      </c>
      <c r="D67" s="1">
        <v>1.005481355899962</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1.328445349626612</v>
      </c>
      <c r="C70" s="1">
        <v>0.35427454742990983</v>
      </c>
      <c r="D70" s="1">
        <v>0.49944162436548217</v>
      </c>
    </row>
    <row r="71" spans="1:4" s="16" customFormat="1" ht="30" x14ac:dyDescent="0.25">
      <c r="A71" s="14" t="s">
        <v>86</v>
      </c>
      <c r="B71" s="1">
        <v>1.328445349626612</v>
      </c>
      <c r="C71" s="1">
        <v>0.27523880744430179</v>
      </c>
      <c r="D71" s="1">
        <v>0.2323159898477157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7304</v>
      </c>
      <c r="C78" s="2">
        <v>17095</v>
      </c>
      <c r="D78" s="2">
        <v>62397</v>
      </c>
    </row>
    <row r="79" spans="1:4" x14ac:dyDescent="0.25">
      <c r="A79" s="26" t="s">
        <v>92</v>
      </c>
      <c r="B79" s="2">
        <v>-434963</v>
      </c>
      <c r="C79" s="2">
        <v>-1002241</v>
      </c>
      <c r="D79" s="2">
        <v>-1619851</v>
      </c>
    </row>
    <row r="80" spans="1:4" x14ac:dyDescent="0.25">
      <c r="A80" s="26" t="s">
        <v>93</v>
      </c>
      <c r="B80" s="2">
        <v>-305056</v>
      </c>
      <c r="C80" s="2">
        <v>-76850</v>
      </c>
      <c r="D80" s="2">
        <v>9221</v>
      </c>
    </row>
    <row r="81" spans="1:4" x14ac:dyDescent="0.25">
      <c r="A81" s="26" t="s">
        <v>94</v>
      </c>
      <c r="B81" s="2">
        <v>0</v>
      </c>
      <c r="C81" s="2">
        <v>0</v>
      </c>
      <c r="D81" s="2">
        <v>9221</v>
      </c>
    </row>
    <row r="82" spans="1:4" x14ac:dyDescent="0.25">
      <c r="A82" s="26" t="s">
        <v>95</v>
      </c>
      <c r="B82" s="25">
        <v>305056</v>
      </c>
      <c r="C82" s="25">
        <v>76850</v>
      </c>
      <c r="D82" s="25">
        <v>0</v>
      </c>
    </row>
    <row r="83" spans="1:4" ht="15.95" customHeight="1" x14ac:dyDescent="0.25"/>
    <row r="84" spans="1:4" ht="15.75" x14ac:dyDescent="0.25">
      <c r="A84" s="11" t="s">
        <v>96</v>
      </c>
      <c r="B84" s="12">
        <v>2023</v>
      </c>
      <c r="C84" s="12">
        <v>2024</v>
      </c>
      <c r="D84" s="12">
        <v>2025</v>
      </c>
    </row>
    <row r="85" spans="1:4" x14ac:dyDescent="0.25">
      <c r="A85" s="26" t="s">
        <v>97</v>
      </c>
      <c r="B85" s="2">
        <v>9784</v>
      </c>
      <c r="C85" s="2">
        <v>67315</v>
      </c>
      <c r="D85" s="2">
        <v>92390</v>
      </c>
    </row>
    <row r="86" spans="1:4" x14ac:dyDescent="0.25">
      <c r="A86" s="26" t="s">
        <v>98</v>
      </c>
      <c r="B86" s="2">
        <v>7365</v>
      </c>
      <c r="C86" s="2">
        <v>141746</v>
      </c>
      <c r="D86" s="2">
        <v>157600</v>
      </c>
    </row>
    <row r="87" spans="1:4" x14ac:dyDescent="0.25">
      <c r="A87" s="26" t="s">
        <v>99</v>
      </c>
      <c r="B87" s="2">
        <v>2419</v>
      </c>
      <c r="C87" s="2">
        <v>-74431</v>
      </c>
      <c r="D87" s="2">
        <v>-65210</v>
      </c>
    </row>
    <row r="88" spans="1:4" x14ac:dyDescent="0.25">
      <c r="A88" s="26" t="s">
        <v>100</v>
      </c>
      <c r="B88" s="2">
        <v>9784</v>
      </c>
      <c r="C88" s="2">
        <v>67315</v>
      </c>
      <c r="D88" s="2">
        <v>92390</v>
      </c>
    </row>
    <row r="89" spans="1:4" x14ac:dyDescent="0.25">
      <c r="A89" s="26" t="s">
        <v>101</v>
      </c>
      <c r="B89" s="2">
        <v>2419</v>
      </c>
      <c r="C89" s="2">
        <v>-74431</v>
      </c>
      <c r="D89" s="2">
        <v>-65210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7365</v>
      </c>
      <c r="C95" s="2">
        <v>141746</v>
      </c>
      <c r="D95" s="2">
        <v>157600</v>
      </c>
    </row>
    <row r="96" spans="1:4" x14ac:dyDescent="0.25">
      <c r="A96" s="41" t="s">
        <v>105</v>
      </c>
      <c r="B96" s="2">
        <v>-434963</v>
      </c>
      <c r="C96" s="2">
        <v>-1002241</v>
      </c>
      <c r="D96" s="2">
        <v>-1616431</v>
      </c>
    </row>
    <row r="97" spans="1:4" x14ac:dyDescent="0.25">
      <c r="A97" s="41" t="s">
        <v>106</v>
      </c>
      <c r="B97" s="33">
        <v>-1.693247471624023E-2</v>
      </c>
      <c r="C97" s="33">
        <v>-0.1414290574821824</v>
      </c>
      <c r="D97" s="33">
        <v>-9.7498748786678802E-2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7365</v>
      </c>
      <c r="C118" s="2">
        <v>141746</v>
      </c>
      <c r="D118" s="2">
        <v>157600</v>
      </c>
    </row>
    <row r="119" spans="1:4" x14ac:dyDescent="0.25">
      <c r="A119" s="26" t="s">
        <v>108</v>
      </c>
      <c r="B119" s="2">
        <v>137211</v>
      </c>
      <c r="C119" s="2">
        <v>942486</v>
      </c>
      <c r="D119" s="2">
        <v>1691469</v>
      </c>
    </row>
    <row r="136" spans="1:4" x14ac:dyDescent="0.25">
      <c r="A136" s="3" t="s">
        <v>109</v>
      </c>
    </row>
    <row r="138" spans="1:4" x14ac:dyDescent="0.25">
      <c r="A138" s="25"/>
      <c r="B138" s="12">
        <v>2023</v>
      </c>
      <c r="C138" s="12">
        <v>2024</v>
      </c>
      <c r="D138" s="12">
        <v>2025</v>
      </c>
    </row>
    <row r="139" spans="1:4" ht="32.1" customHeight="1" x14ac:dyDescent="0.25">
      <c r="A139" s="26" t="s">
        <v>77</v>
      </c>
      <c r="B139" s="1">
        <v>0.75275960752248572</v>
      </c>
      <c r="C139" s="1">
        <v>2.1057119512738618</v>
      </c>
      <c r="D139" s="1">
        <v>1.705812317350363</v>
      </c>
    </row>
    <row r="140" spans="1:4" ht="30" x14ac:dyDescent="0.25">
      <c r="A140" s="14" t="s">
        <v>78</v>
      </c>
      <c r="B140" s="1">
        <v>3.0446465481603968</v>
      </c>
      <c r="C140" s="1">
        <v>-1.9043946742620681</v>
      </c>
      <c r="D140" s="1">
        <v>-2.4168072381536581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-719.3</v>
      </c>
      <c r="C161" s="1">
        <v>-46.95</v>
      </c>
      <c r="D161" s="1">
        <v>3.7858788075364478</v>
      </c>
    </row>
    <row r="162" spans="1:4" x14ac:dyDescent="0.25">
      <c r="A162" s="26" t="s">
        <v>69</v>
      </c>
      <c r="B162" s="1">
        <v>-1025.614241924075</v>
      </c>
      <c r="C162" s="1">
        <v>-612.35473819270487</v>
      </c>
      <c r="D162" s="1">
        <v>-665.06448023714609</v>
      </c>
    </row>
    <row r="163" spans="1:4" x14ac:dyDescent="0.25">
      <c r="A163" s="26" t="s">
        <v>70</v>
      </c>
      <c r="B163" s="1">
        <v>-3117.91</v>
      </c>
      <c r="C163" s="1">
        <v>-114.16</v>
      </c>
      <c r="D163" s="1">
        <v>9.9805173720099578</v>
      </c>
    </row>
    <row r="164" spans="1:4" x14ac:dyDescent="0.25">
      <c r="A164" s="26" t="s">
        <v>71</v>
      </c>
      <c r="B164" s="1">
        <v>-12610.83</v>
      </c>
      <c r="C164" s="1">
        <v>103.25</v>
      </c>
      <c r="D164" s="1">
        <v>-14.14046925318203</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1.328445349626612</v>
      </c>
      <c r="C185" s="1">
        <v>0.35427454742990983</v>
      </c>
      <c r="D185" s="1">
        <v>0.49944162436548217</v>
      </c>
    </row>
    <row r="186" spans="1:4" ht="30" x14ac:dyDescent="0.25">
      <c r="A186" s="14" t="s">
        <v>86</v>
      </c>
      <c r="B186" s="1">
        <v>1.328445349626612</v>
      </c>
      <c r="C186" s="1">
        <v>0.27523880744430179</v>
      </c>
      <c r="D186" s="1">
        <v>0.2323159898477157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9">
    <mergeCell ref="B11:D11"/>
    <mergeCell ref="A209:D209"/>
    <mergeCell ref="A19:D19"/>
    <mergeCell ref="B38:D38"/>
    <mergeCell ref="B37:D37"/>
    <mergeCell ref="A34:D34"/>
    <mergeCell ref="B217:D217"/>
    <mergeCell ref="A48:D48"/>
    <mergeCell ref="B40:D40"/>
    <mergeCell ref="B15:D15"/>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R225"/>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7744528</v>
      </c>
      <c r="C2" s="8"/>
      <c r="D2" s="9"/>
    </row>
    <row r="3" spans="1:4" x14ac:dyDescent="0.25">
      <c r="A3" s="26" t="s">
        <v>2</v>
      </c>
      <c r="B3" s="34">
        <v>4011024523426</v>
      </c>
      <c r="C3" s="23"/>
      <c r="D3" s="24"/>
    </row>
    <row r="4" spans="1:4" ht="45" customHeight="1" x14ac:dyDescent="0.25">
      <c r="A4" s="26" t="s">
        <v>3</v>
      </c>
      <c r="B4" s="324" t="s">
        <v>272</v>
      </c>
      <c r="C4" s="305"/>
      <c r="D4" s="306"/>
    </row>
    <row r="5" spans="1:4" x14ac:dyDescent="0.25">
      <c r="A5" s="26" t="s">
        <v>5</v>
      </c>
      <c r="B5" s="4" t="s">
        <v>1095</v>
      </c>
      <c r="C5" s="23" t="s">
        <v>1130</v>
      </c>
      <c r="D5" s="24" t="s">
        <v>1131</v>
      </c>
    </row>
    <row r="6" spans="1:4" x14ac:dyDescent="0.25">
      <c r="A6" s="26" t="s">
        <v>9</v>
      </c>
      <c r="B6" s="32"/>
      <c r="C6" s="16"/>
      <c r="D6" s="29"/>
    </row>
    <row r="7" spans="1:4" x14ac:dyDescent="0.25">
      <c r="A7" s="26" t="s">
        <v>10</v>
      </c>
      <c r="B7" s="67">
        <v>45338.447222222218</v>
      </c>
      <c r="C7" s="16"/>
      <c r="D7" s="29"/>
    </row>
    <row r="8" spans="1:4" x14ac:dyDescent="0.25">
      <c r="A8" s="26" t="s">
        <v>11</v>
      </c>
      <c r="B8" s="4" t="s">
        <v>1132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919</v>
      </c>
      <c r="B14" s="180" t="s">
        <v>1115</v>
      </c>
      <c r="C14" s="180" t="s">
        <v>286</v>
      </c>
      <c r="D14" s="24"/>
    </row>
    <row r="15" spans="1:4" s="16" customFormat="1" x14ac:dyDescent="0.25">
      <c r="A15" s="26"/>
      <c r="B15" s="180" t="s">
        <v>1133</v>
      </c>
      <c r="C15" s="180" t="s">
        <v>274</v>
      </c>
      <c r="D15" s="24"/>
    </row>
    <row r="16" spans="1:4" s="16" customFormat="1" x14ac:dyDescent="0.25">
      <c r="A16" s="26"/>
      <c r="B16" s="180" t="s">
        <v>1134</v>
      </c>
      <c r="C16" s="180" t="s">
        <v>275</v>
      </c>
      <c r="D16" s="24"/>
    </row>
    <row r="17" spans="1:4" s="16" customFormat="1" x14ac:dyDescent="0.25">
      <c r="A17" s="26"/>
      <c r="B17" s="180" t="s">
        <v>952</v>
      </c>
      <c r="C17" s="180" t="s">
        <v>1135</v>
      </c>
      <c r="D17" s="24"/>
    </row>
    <row r="18" spans="1:4" s="16" customFormat="1" x14ac:dyDescent="0.25">
      <c r="A18" s="26"/>
      <c r="B18" s="180" t="s">
        <v>1136</v>
      </c>
      <c r="C18" s="180" t="s">
        <v>277</v>
      </c>
      <c r="D18" s="24"/>
    </row>
    <row r="19" spans="1:4" s="16" customFormat="1" x14ac:dyDescent="0.25">
      <c r="A19" s="26"/>
      <c r="B19" s="180" t="s">
        <v>1137</v>
      </c>
      <c r="C19" s="180" t="s">
        <v>278</v>
      </c>
      <c r="D19" s="24"/>
    </row>
    <row r="20" spans="1:4" s="16" customFormat="1" x14ac:dyDescent="0.25">
      <c r="A20" s="26"/>
      <c r="B20" s="180" t="s">
        <v>1138</v>
      </c>
      <c r="C20" s="180" t="s">
        <v>279</v>
      </c>
      <c r="D20" s="24"/>
    </row>
    <row r="21" spans="1:4" s="16" customFormat="1" x14ac:dyDescent="0.25">
      <c r="A21" s="26"/>
      <c r="B21" s="180" t="s">
        <v>775</v>
      </c>
      <c r="C21" s="180" t="s">
        <v>184</v>
      </c>
      <c r="D21" s="24"/>
    </row>
    <row r="22" spans="1:4" x14ac:dyDescent="0.25">
      <c r="A22" s="26"/>
      <c r="B22" s="180" t="s">
        <v>929</v>
      </c>
      <c r="C22" s="180" t="s">
        <v>280</v>
      </c>
      <c r="D22" s="24"/>
    </row>
    <row r="23" spans="1:4" x14ac:dyDescent="0.25">
      <c r="A23" s="26" t="s">
        <v>26</v>
      </c>
      <c r="B23" s="32"/>
      <c r="C23" s="16"/>
      <c r="D23" s="29"/>
    </row>
    <row r="24" spans="1:4" x14ac:dyDescent="0.25">
      <c r="A24" s="26" t="s">
        <v>27</v>
      </c>
      <c r="B24" s="4" t="s">
        <v>541</v>
      </c>
      <c r="C24" s="23"/>
      <c r="D24" s="24"/>
    </row>
    <row r="25" spans="1:4" ht="27.6" customHeight="1" x14ac:dyDescent="0.25">
      <c r="A25" s="26" t="s">
        <v>28</v>
      </c>
      <c r="B25" s="5" t="s">
        <v>841</v>
      </c>
      <c r="C25" s="310" t="s">
        <v>842</v>
      </c>
      <c r="D25" s="306"/>
    </row>
    <row r="26" spans="1:4" ht="22.35" customHeight="1" x14ac:dyDescent="0.3">
      <c r="A26" s="307" t="s">
        <v>31</v>
      </c>
      <c r="B26" s="308"/>
      <c r="C26" s="308"/>
      <c r="D26" s="308"/>
    </row>
    <row r="27" spans="1:4" x14ac:dyDescent="0.25">
      <c r="A27" s="26" t="s">
        <v>32</v>
      </c>
      <c r="B27" s="25"/>
      <c r="C27" s="25"/>
      <c r="D27" s="25"/>
    </row>
    <row r="28" spans="1:4" x14ac:dyDescent="0.25">
      <c r="A28" s="26" t="s">
        <v>33</v>
      </c>
      <c r="B28" s="25" t="s">
        <v>1139</v>
      </c>
      <c r="C28" s="25" t="s">
        <v>1140</v>
      </c>
      <c r="D28" s="25"/>
    </row>
    <row r="29" spans="1:4" x14ac:dyDescent="0.25">
      <c r="A29" s="26" t="s">
        <v>521</v>
      </c>
      <c r="B29" s="25"/>
      <c r="C29" s="25"/>
      <c r="D29" s="25"/>
    </row>
    <row r="30" spans="1:4" x14ac:dyDescent="0.25">
      <c r="A30" s="25"/>
      <c r="B30" s="25"/>
      <c r="C30" s="25"/>
      <c r="D30" s="25"/>
    </row>
    <row r="31" spans="1:4" x14ac:dyDescent="0.25">
      <c r="A31" s="25"/>
      <c r="B31" s="25"/>
      <c r="C31" s="25"/>
      <c r="D31" s="25"/>
    </row>
    <row r="32" spans="1:4" x14ac:dyDescent="0.25">
      <c r="A32" s="25"/>
      <c r="B32" s="25"/>
      <c r="C32" s="25"/>
      <c r="D32" s="25"/>
    </row>
    <row r="33" spans="1:18" x14ac:dyDescent="0.25">
      <c r="A33" s="25"/>
      <c r="B33" s="25"/>
      <c r="C33" s="25"/>
      <c r="D33" s="25"/>
    </row>
    <row r="34" spans="1:18" x14ac:dyDescent="0.25">
      <c r="A34" s="26" t="s">
        <v>522</v>
      </c>
      <c r="B34" s="25"/>
      <c r="C34" s="25"/>
      <c r="D34" s="25"/>
    </row>
    <row r="35" spans="1:18" x14ac:dyDescent="0.25">
      <c r="A35" s="25"/>
      <c r="B35" s="25"/>
      <c r="C35" s="25"/>
      <c r="D35" s="25"/>
    </row>
    <row r="36" spans="1:18" x14ac:dyDescent="0.25">
      <c r="A36" s="25"/>
      <c r="B36" s="25"/>
      <c r="C36" s="25"/>
      <c r="D36" s="25"/>
    </row>
    <row r="37" spans="1:18" x14ac:dyDescent="0.25">
      <c r="A37" s="26" t="s">
        <v>47</v>
      </c>
      <c r="B37" s="25">
        <v>13</v>
      </c>
      <c r="C37" s="25"/>
      <c r="D37" s="25"/>
    </row>
    <row r="38" spans="1:18" x14ac:dyDescent="0.25">
      <c r="A38" s="26" t="s">
        <v>1884</v>
      </c>
      <c r="B38" s="25">
        <v>100</v>
      </c>
    </row>
    <row r="39" spans="1:18" x14ac:dyDescent="0.25">
      <c r="A39" s="26" t="s">
        <v>48</v>
      </c>
      <c r="B39" s="25">
        <v>100</v>
      </c>
      <c r="C39" s="25"/>
      <c r="D39" s="25"/>
    </row>
    <row r="40" spans="1:18" x14ac:dyDescent="0.25">
      <c r="A40" s="25"/>
      <c r="B40" s="25"/>
      <c r="C40" s="25"/>
      <c r="D40" s="25"/>
      <c r="G40" s="180"/>
      <c r="H40" s="180"/>
    </row>
    <row r="41" spans="1:18" ht="18.95" customHeight="1" x14ac:dyDescent="0.25">
      <c r="A41" s="329"/>
      <c r="B41" s="299"/>
      <c r="C41" s="299"/>
      <c r="D41" s="299"/>
      <c r="E41" s="16"/>
      <c r="F41" s="16"/>
      <c r="I41" s="16"/>
      <c r="J41" s="16"/>
      <c r="K41" s="16"/>
      <c r="L41" s="16"/>
      <c r="M41" s="16"/>
      <c r="N41" s="16"/>
      <c r="O41" s="16"/>
      <c r="P41" s="16"/>
      <c r="Q41" s="16"/>
      <c r="R41" s="16"/>
    </row>
    <row r="42" spans="1:18" ht="15.95" customHeight="1" x14ac:dyDescent="0.25">
      <c r="A42" s="235" t="s">
        <v>49</v>
      </c>
      <c r="B42" s="313"/>
      <c r="C42" s="313"/>
      <c r="D42" s="313"/>
      <c r="E42" s="16"/>
      <c r="F42" s="16"/>
      <c r="G42" s="16"/>
      <c r="H42" s="16"/>
      <c r="I42" s="16"/>
      <c r="J42" s="16"/>
      <c r="K42" s="16"/>
      <c r="L42" s="16"/>
      <c r="M42" s="16"/>
      <c r="N42" s="16"/>
      <c r="O42" s="16"/>
      <c r="P42" s="16"/>
      <c r="Q42" s="16"/>
      <c r="R42" s="16"/>
    </row>
    <row r="43" spans="1:18" ht="25.35" customHeight="1" x14ac:dyDescent="0.25">
      <c r="A43" s="37" t="s">
        <v>50</v>
      </c>
      <c r="B43" s="323"/>
      <c r="C43" s="301"/>
      <c r="D43" s="302"/>
      <c r="E43" s="16"/>
      <c r="F43" s="16"/>
      <c r="G43" s="16"/>
      <c r="H43" s="16"/>
      <c r="I43" s="16"/>
      <c r="J43" s="16"/>
      <c r="K43" s="16"/>
      <c r="L43" s="16"/>
      <c r="M43" s="16"/>
      <c r="N43" s="16"/>
      <c r="O43" s="16"/>
      <c r="P43" s="16"/>
      <c r="Q43" s="16"/>
      <c r="R43" s="16"/>
    </row>
    <row r="44" spans="1:18" ht="15.95" customHeight="1" x14ac:dyDescent="0.25">
      <c r="A44" s="179" t="s">
        <v>537</v>
      </c>
      <c r="B44" s="327"/>
      <c r="C44" s="301"/>
      <c r="D44" s="302"/>
      <c r="E44" s="16"/>
      <c r="F44" s="16"/>
      <c r="G44" s="16"/>
      <c r="H44" s="16"/>
      <c r="I44" s="16"/>
      <c r="J44" s="16"/>
      <c r="K44" s="16"/>
      <c r="L44" s="16"/>
      <c r="M44" s="16"/>
      <c r="N44" s="16"/>
      <c r="O44" s="16"/>
      <c r="P44" s="16"/>
      <c r="Q44" s="16"/>
      <c r="R44" s="16"/>
    </row>
    <row r="45" spans="1:18" ht="15.95" customHeight="1" x14ac:dyDescent="0.25">
      <c r="A45" s="179" t="s">
        <v>53</v>
      </c>
      <c r="B45" s="327"/>
      <c r="C45" s="301"/>
      <c r="D45" s="302"/>
      <c r="E45" s="16"/>
      <c r="F45" s="16"/>
      <c r="G45" s="16"/>
      <c r="H45" s="16"/>
      <c r="I45" s="16"/>
      <c r="J45" s="16"/>
      <c r="K45" s="16"/>
      <c r="L45" s="16"/>
      <c r="M45" s="16"/>
      <c r="N45" s="16"/>
      <c r="O45" s="16"/>
      <c r="P45" s="16"/>
      <c r="Q45" s="16"/>
      <c r="R45" s="16"/>
    </row>
    <row r="46" spans="1:18" ht="32.1" customHeight="1" x14ac:dyDescent="0.25">
      <c r="A46" s="179" t="s">
        <v>54</v>
      </c>
      <c r="B46" s="327"/>
      <c r="C46" s="301"/>
      <c r="D46" s="302"/>
      <c r="E46" s="16"/>
      <c r="F46" s="16"/>
      <c r="G46" s="16"/>
      <c r="H46" s="16"/>
      <c r="I46" s="16"/>
      <c r="J46" s="16"/>
      <c r="K46" s="16"/>
      <c r="L46" s="16"/>
      <c r="M46" s="16"/>
      <c r="N46" s="16"/>
      <c r="O46" s="16"/>
      <c r="P46" s="16"/>
      <c r="Q46" s="16"/>
      <c r="R46" s="16"/>
    </row>
    <row r="47" spans="1:18" ht="15.95" customHeight="1" x14ac:dyDescent="0.25">
      <c r="A47" s="179" t="s">
        <v>55</v>
      </c>
      <c r="B47" s="330"/>
      <c r="C47" s="301"/>
      <c r="D47" s="302"/>
      <c r="E47" s="16"/>
      <c r="F47" s="16"/>
      <c r="G47" s="16"/>
      <c r="H47" s="16"/>
      <c r="I47" s="16"/>
      <c r="J47" s="16"/>
      <c r="K47" s="16"/>
      <c r="L47" s="16"/>
      <c r="M47" s="16"/>
      <c r="N47" s="16"/>
      <c r="O47" s="16"/>
      <c r="P47" s="16"/>
      <c r="Q47" s="16"/>
      <c r="R47" s="16"/>
    </row>
    <row r="48" spans="1:18" x14ac:dyDescent="0.25">
      <c r="A48" s="179" t="s">
        <v>56</v>
      </c>
      <c r="B48" s="17"/>
      <c r="C48" s="23"/>
      <c r="D48" s="24"/>
      <c r="E48" s="16"/>
      <c r="F48" s="16"/>
      <c r="G48" s="16"/>
      <c r="H48" s="16"/>
      <c r="I48" s="16"/>
      <c r="J48" s="16"/>
      <c r="K48" s="16"/>
      <c r="L48" s="16"/>
      <c r="M48" s="16"/>
      <c r="N48" s="16"/>
      <c r="O48" s="16"/>
      <c r="P48" s="16"/>
      <c r="Q48" s="16"/>
      <c r="R48" s="16"/>
    </row>
    <row r="49" spans="1:18" ht="18.95" customHeight="1" x14ac:dyDescent="0.25">
      <c r="A49" s="328"/>
      <c r="B49" s="305"/>
      <c r="C49" s="305"/>
      <c r="D49" s="306"/>
      <c r="E49" s="16"/>
      <c r="F49" s="16"/>
      <c r="G49" s="16"/>
      <c r="H49" s="16"/>
      <c r="I49" s="16"/>
      <c r="J49" s="16"/>
      <c r="K49" s="16"/>
      <c r="L49" s="16"/>
      <c r="M49" s="16"/>
      <c r="N49" s="16"/>
      <c r="O49" s="16"/>
      <c r="P49" s="16"/>
      <c r="Q49" s="16"/>
      <c r="R49" s="16"/>
    </row>
    <row r="50" spans="1:18" ht="15.75" customHeight="1" x14ac:dyDescent="0.25">
      <c r="A50" s="234" t="s">
        <v>57</v>
      </c>
      <c r="B50" s="6"/>
      <c r="C50" s="6"/>
      <c r="D50" s="7"/>
      <c r="E50" s="16"/>
      <c r="F50" s="16"/>
      <c r="G50" s="16"/>
      <c r="H50" s="16"/>
      <c r="I50" s="16"/>
      <c r="J50" s="16"/>
      <c r="K50" s="16"/>
      <c r="L50" s="16"/>
      <c r="M50" s="16"/>
      <c r="N50" s="16"/>
      <c r="O50" s="16"/>
      <c r="P50" s="16"/>
      <c r="Q50" s="16"/>
      <c r="R50" s="16"/>
    </row>
    <row r="51" spans="1:18" ht="18" x14ac:dyDescent="0.25">
      <c r="A51" s="37" t="s">
        <v>58</v>
      </c>
      <c r="B51" s="21"/>
      <c r="C51" s="21"/>
      <c r="D51" s="22"/>
      <c r="E51" s="16"/>
      <c r="F51" s="16"/>
      <c r="G51" s="16"/>
      <c r="H51" s="16"/>
      <c r="I51" s="16"/>
      <c r="J51" s="16"/>
      <c r="K51" s="16"/>
      <c r="L51" s="16"/>
      <c r="M51" s="16"/>
      <c r="N51" s="16"/>
      <c r="O51" s="16"/>
      <c r="P51" s="16"/>
      <c r="Q51" s="16"/>
      <c r="R51" s="16"/>
    </row>
    <row r="52" spans="1:18" ht="15.75" customHeight="1" x14ac:dyDescent="0.25">
      <c r="A52" s="38"/>
      <c r="B52" s="17" t="s">
        <v>59</v>
      </c>
      <c r="C52" s="17" t="s">
        <v>60</v>
      </c>
      <c r="D52" s="17" t="s">
        <v>61</v>
      </c>
      <c r="E52" s="16"/>
      <c r="F52" s="16"/>
      <c r="G52" s="16"/>
      <c r="H52" s="16"/>
      <c r="I52" s="16"/>
      <c r="J52" s="16"/>
      <c r="K52" s="16"/>
      <c r="L52" s="16"/>
      <c r="M52" s="16"/>
      <c r="N52" s="16"/>
      <c r="O52" s="16"/>
      <c r="P52" s="16"/>
      <c r="Q52" s="16"/>
      <c r="R52" s="16"/>
    </row>
    <row r="53" spans="1:18" ht="15.95" customHeight="1" x14ac:dyDescent="0.25">
      <c r="A53" s="37" t="s">
        <v>62</v>
      </c>
      <c r="B53" s="17"/>
      <c r="C53" s="17"/>
      <c r="D53" s="17"/>
      <c r="E53" s="16"/>
      <c r="F53" s="16"/>
      <c r="G53" s="16"/>
      <c r="H53" s="16"/>
      <c r="I53" s="16"/>
      <c r="J53" s="16"/>
      <c r="K53" s="16"/>
      <c r="L53" s="16"/>
      <c r="M53" s="16"/>
      <c r="N53" s="16"/>
      <c r="O53" s="16"/>
      <c r="P53" s="16"/>
      <c r="Q53" s="16"/>
      <c r="R53" s="16"/>
    </row>
    <row r="54" spans="1:18" ht="15.95" customHeight="1" x14ac:dyDescent="0.25">
      <c r="A54" s="39" t="s">
        <v>63</v>
      </c>
      <c r="B54" s="17"/>
      <c r="C54" s="17"/>
      <c r="D54" s="17"/>
      <c r="E54" s="16"/>
      <c r="F54" s="16"/>
      <c r="G54" s="16"/>
      <c r="H54" s="16"/>
      <c r="I54" s="16"/>
      <c r="J54" s="16"/>
      <c r="K54" s="16"/>
      <c r="L54" s="16"/>
      <c r="M54" s="16"/>
      <c r="N54" s="16"/>
      <c r="O54" s="16"/>
      <c r="P54" s="16"/>
      <c r="Q54" s="16"/>
      <c r="R54" s="16"/>
    </row>
    <row r="55" spans="1:18" ht="18.95" customHeight="1" x14ac:dyDescent="0.25">
      <c r="A55" s="330" t="s">
        <v>64</v>
      </c>
      <c r="B55" s="301"/>
      <c r="C55" s="301"/>
      <c r="D55" s="302"/>
      <c r="E55" s="16"/>
      <c r="F55" s="16"/>
      <c r="G55" s="16"/>
      <c r="H55" s="16"/>
      <c r="I55" s="16"/>
      <c r="J55" s="16"/>
      <c r="K55" s="16"/>
      <c r="L55" s="16"/>
      <c r="M55" s="16"/>
      <c r="N55" s="16"/>
      <c r="O55" s="16"/>
      <c r="P55" s="16"/>
      <c r="Q55" s="16"/>
      <c r="R55" s="16"/>
    </row>
    <row r="56" spans="1:18" ht="18.75" x14ac:dyDescent="0.3">
      <c r="A56" s="233" t="s">
        <v>65</v>
      </c>
      <c r="B56" s="8"/>
      <c r="C56" s="8"/>
      <c r="D56" s="8"/>
    </row>
    <row r="57" spans="1:18" ht="15.95" customHeight="1" x14ac:dyDescent="0.25"/>
    <row r="58" spans="1:18" ht="15.75" x14ac:dyDescent="0.25">
      <c r="A58" s="11" t="s">
        <v>66</v>
      </c>
      <c r="B58" s="12">
        <v>2023</v>
      </c>
      <c r="C58" s="12">
        <v>2024</v>
      </c>
      <c r="D58" s="12">
        <v>2025</v>
      </c>
    </row>
    <row r="59" spans="1:18" ht="15.75" customHeight="1" x14ac:dyDescent="0.25">
      <c r="A59" s="13" t="s">
        <v>67</v>
      </c>
      <c r="B59" s="25"/>
      <c r="C59" s="25"/>
      <c r="D59" s="25"/>
    </row>
    <row r="60" spans="1:18" x14ac:dyDescent="0.25">
      <c r="A60" s="26" t="s">
        <v>68</v>
      </c>
      <c r="B60" s="1">
        <v>0</v>
      </c>
      <c r="C60" s="1" t="e">
        <v>#DIV/0!</v>
      </c>
      <c r="D60" s="1">
        <v>11.63725098556654</v>
      </c>
    </row>
    <row r="61" spans="1:18" x14ac:dyDescent="0.25">
      <c r="A61" s="26" t="s">
        <v>69</v>
      </c>
      <c r="B61" s="1">
        <v>0</v>
      </c>
      <c r="C61" s="1" t="e">
        <v>#DIV/0!</v>
      </c>
      <c r="D61" s="1">
        <v>-432.37540703797401</v>
      </c>
    </row>
    <row r="62" spans="1:18" x14ac:dyDescent="0.25">
      <c r="A62" s="26" t="s">
        <v>70</v>
      </c>
      <c r="B62" s="1">
        <v>0</v>
      </c>
      <c r="C62" s="1">
        <v>7.3742317745168284</v>
      </c>
      <c r="D62" s="1">
        <v>0.82678549646189614</v>
      </c>
    </row>
    <row r="63" spans="1:18" x14ac:dyDescent="0.25">
      <c r="A63" s="26" t="s">
        <v>71</v>
      </c>
      <c r="B63" s="1">
        <v>0</v>
      </c>
      <c r="C63" s="1">
        <v>8.3166215204224425</v>
      </c>
      <c r="D63" s="1">
        <v>0.887344015700684</v>
      </c>
    </row>
    <row r="64" spans="1:18" x14ac:dyDescent="0.25">
      <c r="A64" s="13" t="s">
        <v>72</v>
      </c>
      <c r="B64" s="1"/>
      <c r="C64" s="1"/>
      <c r="D64" s="1"/>
    </row>
    <row r="65" spans="1:4" x14ac:dyDescent="0.25">
      <c r="A65" s="26" t="s">
        <v>73</v>
      </c>
      <c r="B65" s="1">
        <v>0</v>
      </c>
      <c r="C65" s="1" t="e">
        <v>#DIV/0!</v>
      </c>
      <c r="D65" s="1" t="e">
        <v>#DIV/0!</v>
      </c>
    </row>
    <row r="66" spans="1:4" ht="29.45" customHeight="1" x14ac:dyDescent="0.25">
      <c r="A66" s="26" t="s">
        <v>74</v>
      </c>
      <c r="B66" s="1">
        <v>0</v>
      </c>
      <c r="C66" s="1">
        <v>0.2036831883558724</v>
      </c>
      <c r="D66" s="1">
        <v>0.37960531694893412</v>
      </c>
    </row>
    <row r="67" spans="1:4" ht="30" x14ac:dyDescent="0.25">
      <c r="A67" s="14" t="s">
        <v>75</v>
      </c>
      <c r="B67" s="1">
        <v>0</v>
      </c>
      <c r="C67" s="1">
        <v>0</v>
      </c>
      <c r="D67" s="1">
        <v>0.66029391267944915</v>
      </c>
    </row>
    <row r="68" spans="1:4" x14ac:dyDescent="0.25">
      <c r="A68" s="13" t="s">
        <v>605</v>
      </c>
      <c r="B68" s="1"/>
      <c r="C68" s="1"/>
      <c r="D68" s="1"/>
    </row>
    <row r="69" spans="1:4" ht="32.1" customHeight="1" x14ac:dyDescent="0.25">
      <c r="A69" s="26" t="s">
        <v>77</v>
      </c>
      <c r="B69" s="1">
        <v>0</v>
      </c>
      <c r="C69" s="1">
        <v>8.7244527243924442E-3</v>
      </c>
      <c r="D69" s="1">
        <v>6.0557033299185249E-2</v>
      </c>
    </row>
    <row r="70" spans="1:4" ht="32.1" customHeight="1" x14ac:dyDescent="0.25">
      <c r="A70" s="14" t="s">
        <v>78</v>
      </c>
      <c r="B70" s="1">
        <v>0</v>
      </c>
      <c r="C70" s="1">
        <v>9.8393939192865324E-3</v>
      </c>
      <c r="D70" s="1">
        <v>6.4992578288527753E-2</v>
      </c>
    </row>
    <row r="71" spans="1:4" ht="32.1" customHeight="1" x14ac:dyDescent="0.25">
      <c r="A71" s="14" t="s">
        <v>79</v>
      </c>
      <c r="B71" s="1">
        <v>0</v>
      </c>
      <c r="C71" s="1">
        <v>-0.31048673958801443</v>
      </c>
      <c r="D71" s="1">
        <v>-0.21971865230305571</v>
      </c>
    </row>
    <row r="72" spans="1:4" ht="30" x14ac:dyDescent="0.25">
      <c r="A72" s="14" t="s">
        <v>80</v>
      </c>
      <c r="B72" s="1">
        <v>0</v>
      </c>
      <c r="C72" s="1" t="e">
        <v>#DIV/0!</v>
      </c>
      <c r="D72" s="1" t="e">
        <v>#DIV/0!</v>
      </c>
    </row>
    <row r="73" spans="1:4" x14ac:dyDescent="0.25">
      <c r="A73" s="13" t="s">
        <v>81</v>
      </c>
      <c r="B73" s="1"/>
      <c r="C73" s="1"/>
      <c r="D73" s="1"/>
    </row>
    <row r="74" spans="1:4" ht="32.1" customHeight="1" x14ac:dyDescent="0.25">
      <c r="A74" s="26" t="s">
        <v>82</v>
      </c>
      <c r="B74" s="1">
        <v>0</v>
      </c>
      <c r="C74" s="1">
        <v>3.624349346560888</v>
      </c>
      <c r="D74" s="1">
        <v>1.024452105929345</v>
      </c>
    </row>
    <row r="75" spans="1:4" ht="30" x14ac:dyDescent="0.25">
      <c r="A75" s="14" t="s">
        <v>83</v>
      </c>
      <c r="B75" s="1">
        <v>0</v>
      </c>
      <c r="C75" s="1" t="e">
        <v>#DIV/0!</v>
      </c>
      <c r="D75" s="1" t="e">
        <v>#DIV/0!</v>
      </c>
    </row>
    <row r="76" spans="1:4" ht="32.1" customHeight="1" x14ac:dyDescent="0.25">
      <c r="A76" s="13" t="s">
        <v>84</v>
      </c>
      <c r="B76" s="1"/>
      <c r="C76" s="1"/>
      <c r="D76" s="1"/>
    </row>
    <row r="77" spans="1:4" ht="32.1" customHeight="1" x14ac:dyDescent="0.25">
      <c r="A77" s="14" t="s">
        <v>85</v>
      </c>
      <c r="B77" s="1">
        <v>0</v>
      </c>
      <c r="C77" s="1">
        <v>21.161250630994449</v>
      </c>
      <c r="D77" s="1">
        <v>3.003447543314719</v>
      </c>
    </row>
    <row r="78" spans="1:4" s="16" customFormat="1" ht="30" x14ac:dyDescent="0.25">
      <c r="A78" s="14" t="s">
        <v>86</v>
      </c>
      <c r="B78" s="1">
        <v>0</v>
      </c>
      <c r="C78" s="1">
        <v>21.161250630994449</v>
      </c>
      <c r="D78" s="1">
        <v>3.003447543314719</v>
      </c>
    </row>
    <row r="79" spans="1:4" ht="15.95" customHeight="1" x14ac:dyDescent="0.25">
      <c r="A79" s="10" t="s">
        <v>87</v>
      </c>
      <c r="B79" s="25"/>
      <c r="C79" s="25"/>
      <c r="D79" s="25"/>
    </row>
    <row r="80" spans="1:4" ht="15.95" customHeight="1" x14ac:dyDescent="0.25">
      <c r="A80" s="43" t="s">
        <v>88</v>
      </c>
      <c r="B80" s="25"/>
      <c r="C80" s="25"/>
      <c r="D80" s="25"/>
    </row>
    <row r="81" spans="1:4" s="16" customFormat="1" x14ac:dyDescent="0.25">
      <c r="A81" s="43" t="s">
        <v>89</v>
      </c>
      <c r="B81" s="25"/>
      <c r="C81" s="25"/>
      <c r="D81" s="25"/>
    </row>
    <row r="82" spans="1:4" ht="18.95" customHeight="1" x14ac:dyDescent="0.25">
      <c r="A82" s="326"/>
      <c r="B82" s="308"/>
      <c r="C82" s="308"/>
      <c r="D82" s="308"/>
    </row>
    <row r="83" spans="1:4" ht="15.95" customHeight="1" x14ac:dyDescent="0.3">
      <c r="A83" s="232" t="s">
        <v>65</v>
      </c>
      <c r="B83" s="8"/>
      <c r="C83" s="8"/>
      <c r="D83" s="8"/>
    </row>
    <row r="84" spans="1:4" ht="15.75" x14ac:dyDescent="0.25">
      <c r="A84" s="11" t="s">
        <v>90</v>
      </c>
      <c r="B84" s="12">
        <v>2023</v>
      </c>
      <c r="C84" s="12">
        <v>2024</v>
      </c>
      <c r="D84" s="12">
        <v>2025</v>
      </c>
    </row>
    <row r="85" spans="1:4" x14ac:dyDescent="0.25">
      <c r="A85" s="26" t="s">
        <v>91</v>
      </c>
      <c r="B85" s="2">
        <v>0</v>
      </c>
      <c r="C85" s="2">
        <v>0</v>
      </c>
      <c r="D85" s="2">
        <v>1982616</v>
      </c>
    </row>
    <row r="86" spans="1:4" x14ac:dyDescent="0.25">
      <c r="A86" s="26" t="s">
        <v>92</v>
      </c>
      <c r="B86" s="2">
        <v>0</v>
      </c>
      <c r="C86" s="2">
        <v>-816679</v>
      </c>
      <c r="D86" s="2">
        <v>-8572344</v>
      </c>
    </row>
    <row r="87" spans="1:4" x14ac:dyDescent="0.25">
      <c r="A87" s="26" t="s">
        <v>93</v>
      </c>
      <c r="B87" s="2">
        <v>0</v>
      </c>
      <c r="C87" s="2">
        <v>2143251</v>
      </c>
      <c r="D87" s="2">
        <v>258091</v>
      </c>
    </row>
    <row r="88" spans="1:4" x14ac:dyDescent="0.25">
      <c r="A88" s="26" t="s">
        <v>94</v>
      </c>
      <c r="B88" s="2">
        <v>0</v>
      </c>
      <c r="C88" s="2">
        <v>2143251</v>
      </c>
      <c r="D88" s="2">
        <v>230722</v>
      </c>
    </row>
    <row r="89" spans="1:4" x14ac:dyDescent="0.25">
      <c r="A89" s="26" t="s">
        <v>95</v>
      </c>
      <c r="B89" s="25">
        <v>0</v>
      </c>
      <c r="C89" s="25">
        <v>0</v>
      </c>
      <c r="D89" s="25">
        <v>0</v>
      </c>
    </row>
    <row r="90" spans="1:4" ht="15.95" customHeight="1" x14ac:dyDescent="0.25"/>
    <row r="91" spans="1:4" ht="15.75" x14ac:dyDescent="0.25">
      <c r="A91" s="11" t="s">
        <v>96</v>
      </c>
      <c r="B91" s="12">
        <v>2023</v>
      </c>
      <c r="C91" s="12">
        <v>2024</v>
      </c>
      <c r="D91" s="12">
        <v>2025</v>
      </c>
    </row>
    <row r="92" spans="1:4" x14ac:dyDescent="0.25">
      <c r="A92" s="26" t="s">
        <v>97</v>
      </c>
      <c r="B92" s="2">
        <v>0</v>
      </c>
      <c r="C92" s="2">
        <v>29064058</v>
      </c>
      <c r="D92" s="2">
        <v>27905908</v>
      </c>
    </row>
    <row r="93" spans="1:4" x14ac:dyDescent="0.25">
      <c r="A93" s="26" t="s">
        <v>98</v>
      </c>
      <c r="B93" s="2">
        <v>0</v>
      </c>
      <c r="C93" s="2">
        <v>253568</v>
      </c>
      <c r="D93" s="2">
        <v>1689899</v>
      </c>
    </row>
    <row r="94" spans="1:4" x14ac:dyDescent="0.25">
      <c r="A94" s="26" t="s">
        <v>99</v>
      </c>
      <c r="B94" s="2">
        <v>0</v>
      </c>
      <c r="C94" s="2">
        <v>25770693</v>
      </c>
      <c r="D94" s="2">
        <v>26001415</v>
      </c>
    </row>
    <row r="95" spans="1:4" x14ac:dyDescent="0.25">
      <c r="A95" s="26" t="s">
        <v>100</v>
      </c>
      <c r="B95" s="2">
        <v>0</v>
      </c>
      <c r="C95" s="2">
        <v>29064058</v>
      </c>
      <c r="D95" s="2">
        <v>27905908</v>
      </c>
    </row>
    <row r="96" spans="1:4" x14ac:dyDescent="0.25">
      <c r="A96" s="26" t="s">
        <v>101</v>
      </c>
      <c r="B96" s="2">
        <v>0</v>
      </c>
      <c r="C96" s="2">
        <v>28810490</v>
      </c>
      <c r="D96" s="2">
        <v>26216009</v>
      </c>
    </row>
    <row r="97" spans="1:4" ht="18.95" customHeight="1" x14ac:dyDescent="0.25">
      <c r="A97" s="299"/>
      <c r="B97" s="299"/>
      <c r="C97" s="299"/>
      <c r="D97" s="299"/>
    </row>
    <row r="98" spans="1:4" ht="18.75" x14ac:dyDescent="0.3">
      <c r="A98" s="231" t="s">
        <v>102</v>
      </c>
    </row>
    <row r="100" spans="1:4" x14ac:dyDescent="0.25">
      <c r="A100" s="3" t="s">
        <v>103</v>
      </c>
    </row>
    <row r="101" spans="1:4" x14ac:dyDescent="0.25">
      <c r="A101" s="33"/>
      <c r="B101" s="42">
        <v>2023</v>
      </c>
      <c r="C101" s="42">
        <v>2024</v>
      </c>
      <c r="D101" s="42">
        <v>2025</v>
      </c>
    </row>
    <row r="102" spans="1:4" x14ac:dyDescent="0.25">
      <c r="A102" s="41" t="s">
        <v>104</v>
      </c>
      <c r="B102" s="2">
        <v>0</v>
      </c>
      <c r="C102" s="2">
        <v>253568</v>
      </c>
      <c r="D102" s="2">
        <v>1689899</v>
      </c>
    </row>
    <row r="103" spans="1:4" x14ac:dyDescent="0.25">
      <c r="A103" s="41" t="s">
        <v>105</v>
      </c>
      <c r="B103" s="2">
        <v>0</v>
      </c>
      <c r="C103" s="2">
        <v>-816679</v>
      </c>
      <c r="D103" s="2">
        <v>-7691195</v>
      </c>
    </row>
    <row r="104" spans="1:4" x14ac:dyDescent="0.25">
      <c r="A104" s="41" t="s">
        <v>106</v>
      </c>
      <c r="B104" s="33">
        <v>0</v>
      </c>
      <c r="C104" s="33">
        <v>-0.31048673958801443</v>
      </c>
      <c r="D104" s="33">
        <v>-0.21971865230305571</v>
      </c>
    </row>
    <row r="118" spans="1:4" s="16" customFormat="1" x14ac:dyDescent="0.25"/>
    <row r="119" spans="1:4" s="16" customFormat="1" x14ac:dyDescent="0.25"/>
    <row r="122" spans="1:4" x14ac:dyDescent="0.25">
      <c r="A122" s="3" t="s">
        <v>107</v>
      </c>
    </row>
    <row r="124" spans="1:4" x14ac:dyDescent="0.25">
      <c r="A124" s="25"/>
      <c r="B124" s="12">
        <v>2023</v>
      </c>
      <c r="C124" s="12">
        <v>2024</v>
      </c>
      <c r="D124" s="12">
        <v>2025</v>
      </c>
    </row>
    <row r="125" spans="1:4" x14ac:dyDescent="0.25">
      <c r="A125" s="26" t="s">
        <v>104</v>
      </c>
      <c r="B125" s="2">
        <v>0</v>
      </c>
      <c r="C125" s="2">
        <v>253568</v>
      </c>
      <c r="D125" s="2">
        <v>1689899</v>
      </c>
    </row>
    <row r="126" spans="1:4" x14ac:dyDescent="0.25">
      <c r="A126" s="26" t="s">
        <v>108</v>
      </c>
      <c r="B126" s="2">
        <v>0</v>
      </c>
      <c r="C126" s="2">
        <v>2959930</v>
      </c>
      <c r="D126" s="2">
        <v>10813051</v>
      </c>
    </row>
    <row r="143" spans="1:1" x14ac:dyDescent="0.25">
      <c r="A143" s="3" t="s">
        <v>109</v>
      </c>
    </row>
    <row r="145" spans="1:4" x14ac:dyDescent="0.25">
      <c r="A145" s="25"/>
      <c r="B145" s="12">
        <v>2023</v>
      </c>
      <c r="C145" s="12">
        <v>2024</v>
      </c>
      <c r="D145" s="12">
        <v>2025</v>
      </c>
    </row>
    <row r="146" spans="1:4" ht="32.1" customHeight="1" x14ac:dyDescent="0.25">
      <c r="A146" s="26" t="s">
        <v>77</v>
      </c>
      <c r="B146" s="1">
        <v>0</v>
      </c>
      <c r="C146" s="1">
        <v>8.7244527243924442E-3</v>
      </c>
      <c r="D146" s="1">
        <v>6.0557033299185249E-2</v>
      </c>
    </row>
    <row r="147" spans="1:4" ht="30" x14ac:dyDescent="0.25">
      <c r="A147" s="14" t="s">
        <v>78</v>
      </c>
      <c r="B147" s="1">
        <v>0</v>
      </c>
      <c r="C147" s="1">
        <v>9.8393939192865324E-3</v>
      </c>
      <c r="D147" s="1">
        <v>6.4992578288527753E-2</v>
      </c>
    </row>
    <row r="160" spans="1:4" s="16" customFormat="1" x14ac:dyDescent="0.25"/>
    <row r="161" spans="1:4" s="16" customFormat="1" x14ac:dyDescent="0.25"/>
    <row r="165" spans="1:4" x14ac:dyDescent="0.25">
      <c r="A165" s="3" t="s">
        <v>110</v>
      </c>
    </row>
    <row r="167" spans="1:4" x14ac:dyDescent="0.25">
      <c r="A167" s="25"/>
      <c r="B167" s="12">
        <v>2023</v>
      </c>
      <c r="C167" s="12">
        <v>2024</v>
      </c>
      <c r="D167" s="12">
        <v>2025</v>
      </c>
    </row>
    <row r="168" spans="1:4" x14ac:dyDescent="0.25">
      <c r="A168" s="26" t="s">
        <v>68</v>
      </c>
      <c r="B168" s="1">
        <v>0</v>
      </c>
      <c r="C168" s="1" t="e">
        <v>#DIV/0!</v>
      </c>
      <c r="D168" s="1">
        <v>11.63725098556654</v>
      </c>
    </row>
    <row r="169" spans="1:4" x14ac:dyDescent="0.25">
      <c r="A169" s="26" t="s">
        <v>69</v>
      </c>
      <c r="B169" s="1">
        <v>0</v>
      </c>
      <c r="C169" s="1" t="e">
        <v>#DIV/0!</v>
      </c>
      <c r="D169" s="1">
        <v>-432.37540703797401</v>
      </c>
    </row>
    <row r="170" spans="1:4" x14ac:dyDescent="0.25">
      <c r="A170" s="26" t="s">
        <v>558</v>
      </c>
      <c r="B170" s="1">
        <v>0</v>
      </c>
      <c r="C170" s="1">
        <v>7.3742317745168284</v>
      </c>
      <c r="D170" s="1">
        <v>0.82678549646189614</v>
      </c>
    </row>
    <row r="171" spans="1:4" x14ac:dyDescent="0.25">
      <c r="A171" s="26" t="s">
        <v>71</v>
      </c>
      <c r="B171" s="1">
        <v>0</v>
      </c>
      <c r="C171" s="1">
        <v>8.3166215204224425</v>
      </c>
      <c r="D171" s="1">
        <v>0.887344015700684</v>
      </c>
    </row>
    <row r="185" spans="1:4" s="16" customFormat="1" x14ac:dyDescent="0.25"/>
    <row r="186" spans="1:4" s="16" customFormat="1" x14ac:dyDescent="0.25"/>
    <row r="189" spans="1:4" x14ac:dyDescent="0.25">
      <c r="A189" s="3" t="s">
        <v>111</v>
      </c>
    </row>
    <row r="191" spans="1:4" ht="32.1" customHeight="1" x14ac:dyDescent="0.25">
      <c r="A191" s="25"/>
      <c r="B191" s="12">
        <v>2023</v>
      </c>
      <c r="C191" s="12">
        <v>2024</v>
      </c>
      <c r="D191" s="12">
        <v>2025</v>
      </c>
    </row>
    <row r="192" spans="1:4" ht="32.1" customHeight="1" x14ac:dyDescent="0.25">
      <c r="A192" s="14" t="s">
        <v>85</v>
      </c>
      <c r="B192" s="1">
        <v>0</v>
      </c>
      <c r="C192" s="1">
        <v>21.161250630994449</v>
      </c>
      <c r="D192" s="1">
        <v>3.003447543314719</v>
      </c>
    </row>
    <row r="193" spans="1:4" ht="30" x14ac:dyDescent="0.25">
      <c r="A193" s="14" t="s">
        <v>86</v>
      </c>
      <c r="B193" s="1">
        <v>0</v>
      </c>
      <c r="C193" s="1">
        <v>21.161250630994449</v>
      </c>
      <c r="D193" s="1">
        <v>3.003447543314719</v>
      </c>
    </row>
    <row r="210" spans="1:4" ht="18.95" customHeight="1" x14ac:dyDescent="0.25">
      <c r="A210" s="299"/>
      <c r="B210" s="299"/>
      <c r="C210" s="299"/>
      <c r="D210" s="299"/>
    </row>
    <row r="211" spans="1:4" x14ac:dyDescent="0.25">
      <c r="A211" s="309" t="s">
        <v>112</v>
      </c>
      <c r="B211" s="301"/>
      <c r="C211" s="301"/>
      <c r="D211" s="302"/>
    </row>
    <row r="212" spans="1:4" x14ac:dyDescent="0.25">
      <c r="A212" s="27" t="s">
        <v>113</v>
      </c>
      <c r="B212" s="25"/>
      <c r="C212" s="25"/>
      <c r="D212" s="25"/>
    </row>
    <row r="213" spans="1:4" x14ac:dyDescent="0.25">
      <c r="A213" s="25" t="s">
        <v>114</v>
      </c>
      <c r="B213" s="25"/>
      <c r="C213" s="25"/>
      <c r="D213" s="25"/>
    </row>
    <row r="214" spans="1:4" x14ac:dyDescent="0.25">
      <c r="A214" s="25" t="s">
        <v>115</v>
      </c>
      <c r="B214" s="25"/>
      <c r="C214" s="25"/>
      <c r="D214" s="25"/>
    </row>
    <row r="215" spans="1:4" ht="18.95" customHeight="1" x14ac:dyDescent="0.25">
      <c r="A215" s="325" t="s">
        <v>116</v>
      </c>
      <c r="B215" s="301"/>
      <c r="C215" s="301"/>
      <c r="D215" s="302"/>
    </row>
    <row r="216" spans="1:4" x14ac:dyDescent="0.25">
      <c r="A216" s="309" t="s">
        <v>117</v>
      </c>
      <c r="B216" s="301"/>
      <c r="C216" s="301"/>
      <c r="D216" s="302"/>
    </row>
    <row r="217" spans="1:4" x14ac:dyDescent="0.25">
      <c r="A217" s="253" t="s">
        <v>118</v>
      </c>
      <c r="B217" s="303" t="s">
        <v>123</v>
      </c>
      <c r="C217" s="301"/>
      <c r="D217" s="302"/>
    </row>
    <row r="218" spans="1:4" x14ac:dyDescent="0.25">
      <c r="A218" s="253" t="s">
        <v>120</v>
      </c>
      <c r="B218" s="303" t="s">
        <v>123</v>
      </c>
      <c r="C218" s="301"/>
      <c r="D218" s="302"/>
    </row>
    <row r="219" spans="1:4" x14ac:dyDescent="0.25">
      <c r="A219" s="253" t="s">
        <v>122</v>
      </c>
      <c r="B219" s="303" t="s">
        <v>123</v>
      </c>
      <c r="C219" s="301"/>
      <c r="D219" s="302"/>
    </row>
    <row r="220" spans="1:4" x14ac:dyDescent="0.25">
      <c r="A220" s="253" t="s">
        <v>124</v>
      </c>
      <c r="B220" s="303" t="s">
        <v>123</v>
      </c>
      <c r="C220" s="301"/>
      <c r="D220" s="302"/>
    </row>
    <row r="221" spans="1:4" x14ac:dyDescent="0.25">
      <c r="A221" s="253" t="s">
        <v>125</v>
      </c>
      <c r="B221" s="303" t="s">
        <v>123</v>
      </c>
      <c r="C221" s="301"/>
      <c r="D221" s="302"/>
    </row>
    <row r="222" spans="1:4" ht="18.95" customHeight="1" x14ac:dyDescent="0.25">
      <c r="A222" s="253" t="s">
        <v>126</v>
      </c>
      <c r="B222" s="302"/>
      <c r="C222" s="301"/>
      <c r="D222" s="302"/>
    </row>
    <row r="223" spans="1:4" x14ac:dyDescent="0.25">
      <c r="A223" s="309" t="s">
        <v>127</v>
      </c>
      <c r="B223" s="301"/>
      <c r="C223" s="301"/>
      <c r="D223" s="302"/>
    </row>
    <row r="224" spans="1:4" x14ac:dyDescent="0.25">
      <c r="A224" s="253" t="s">
        <v>128</v>
      </c>
      <c r="B224" s="303" t="s">
        <v>123</v>
      </c>
      <c r="C224" s="301"/>
      <c r="D224" s="302"/>
    </row>
    <row r="225" spans="1:4" x14ac:dyDescent="0.25">
      <c r="A225" s="27"/>
      <c r="B225" s="25"/>
      <c r="C225" s="25"/>
      <c r="D225" s="25"/>
    </row>
  </sheetData>
  <mergeCells count="27">
    <mergeCell ref="A1:D1"/>
    <mergeCell ref="B222:D222"/>
    <mergeCell ref="B45:D45"/>
    <mergeCell ref="B4:D4"/>
    <mergeCell ref="B221:D221"/>
    <mergeCell ref="A41:D41"/>
    <mergeCell ref="B217:D217"/>
    <mergeCell ref="C25:D25"/>
    <mergeCell ref="A82:D82"/>
    <mergeCell ref="A49:D49"/>
    <mergeCell ref="A216:D216"/>
    <mergeCell ref="B42:D42"/>
    <mergeCell ref="A215:D215"/>
    <mergeCell ref="A97:D97"/>
    <mergeCell ref="B44:D44"/>
    <mergeCell ref="A211:D211"/>
    <mergeCell ref="B224:D224"/>
    <mergeCell ref="B47:D47"/>
    <mergeCell ref="B218:D218"/>
    <mergeCell ref="B46:D46"/>
    <mergeCell ref="A26:D26"/>
    <mergeCell ref="A223:D223"/>
    <mergeCell ref="A210:D210"/>
    <mergeCell ref="A55:D55"/>
    <mergeCell ref="B220:D220"/>
    <mergeCell ref="B219:D219"/>
    <mergeCell ref="B43:D43"/>
  </mergeCells>
  <pageMargins left="0.75" right="0.75" top="1" bottom="1" header="0.5" footer="0.5"/>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7786654</v>
      </c>
      <c r="C2" s="8"/>
      <c r="D2" s="9"/>
    </row>
    <row r="3" spans="1:4" x14ac:dyDescent="0.25">
      <c r="A3" s="26" t="s">
        <v>2</v>
      </c>
      <c r="B3" s="34">
        <v>4011024523930</v>
      </c>
      <c r="C3" s="23"/>
      <c r="D3" s="24"/>
    </row>
    <row r="4" spans="1:4" ht="31.35" customHeight="1" x14ac:dyDescent="0.25">
      <c r="A4" s="26" t="s">
        <v>3</v>
      </c>
      <c r="B4" s="324" t="s">
        <v>282</v>
      </c>
      <c r="C4" s="305"/>
      <c r="D4" s="306"/>
    </row>
    <row r="5" spans="1:4" x14ac:dyDescent="0.25">
      <c r="A5" s="26" t="s">
        <v>5</v>
      </c>
      <c r="B5" s="4" t="s">
        <v>1095</v>
      </c>
      <c r="C5" s="23" t="s">
        <v>1141</v>
      </c>
      <c r="D5" s="24" t="s">
        <v>821</v>
      </c>
    </row>
    <row r="6" spans="1:4" x14ac:dyDescent="0.25">
      <c r="A6" s="26" t="s">
        <v>9</v>
      </c>
      <c r="B6" s="32"/>
      <c r="C6" s="16"/>
      <c r="D6" s="29"/>
    </row>
    <row r="7" spans="1:4" x14ac:dyDescent="0.25">
      <c r="A7" s="26" t="s">
        <v>10</v>
      </c>
      <c r="B7" s="67">
        <v>45495.676388888889</v>
      </c>
      <c r="C7" s="16"/>
      <c r="D7" s="29"/>
    </row>
    <row r="8" spans="1:4" x14ac:dyDescent="0.25">
      <c r="A8" s="26" t="s">
        <v>11</v>
      </c>
      <c r="B8" s="4" t="s">
        <v>1142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1115</v>
      </c>
      <c r="C14" s="23"/>
      <c r="D14" s="24"/>
    </row>
    <row r="15" spans="1:4" x14ac:dyDescent="0.25">
      <c r="A15" s="26" t="s">
        <v>24</v>
      </c>
      <c r="B15" s="4" t="s">
        <v>268</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784</v>
      </c>
      <c r="C18" s="310" t="s">
        <v>785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1143</v>
      </c>
      <c r="C21" s="25" t="s">
        <v>1144</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7788371</v>
      </c>
      <c r="C2" s="8"/>
      <c r="D2" s="9"/>
    </row>
    <row r="3" spans="1:4" x14ac:dyDescent="0.25">
      <c r="A3" s="26" t="s">
        <v>2</v>
      </c>
      <c r="B3" s="34">
        <v>4011024523965</v>
      </c>
      <c r="C3" s="23"/>
      <c r="D3" s="24"/>
    </row>
    <row r="4" spans="1:4" ht="31.35" customHeight="1" x14ac:dyDescent="0.25">
      <c r="A4" s="26" t="s">
        <v>3</v>
      </c>
      <c r="B4" s="324" t="s">
        <v>283</v>
      </c>
      <c r="C4" s="305"/>
      <c r="D4" s="306"/>
    </row>
    <row r="5" spans="1:4" x14ac:dyDescent="0.25">
      <c r="A5" s="26" t="s">
        <v>5</v>
      </c>
      <c r="B5" s="4" t="s">
        <v>1095</v>
      </c>
      <c r="C5" s="23" t="s">
        <v>1099</v>
      </c>
      <c r="D5" s="24" t="s">
        <v>1145</v>
      </c>
    </row>
    <row r="6" spans="1:4" x14ac:dyDescent="0.25">
      <c r="A6" s="26" t="s">
        <v>9</v>
      </c>
      <c r="B6" s="32"/>
      <c r="C6" s="16"/>
      <c r="D6" s="29"/>
    </row>
    <row r="7" spans="1:4" x14ac:dyDescent="0.25">
      <c r="A7" s="26" t="s">
        <v>10</v>
      </c>
      <c r="B7" s="67">
        <v>45499.677083333343</v>
      </c>
      <c r="C7" s="16"/>
      <c r="D7" s="29"/>
    </row>
    <row r="8" spans="1:4" x14ac:dyDescent="0.25">
      <c r="A8" s="26" t="s">
        <v>11</v>
      </c>
      <c r="B8" s="4" t="s">
        <v>1146</v>
      </c>
      <c r="C8" s="23"/>
      <c r="D8" s="24"/>
    </row>
    <row r="9" spans="1:4" x14ac:dyDescent="0.25">
      <c r="A9" s="26" t="s">
        <v>13</v>
      </c>
      <c r="B9" s="4" t="s">
        <v>14</v>
      </c>
      <c r="C9" s="23"/>
      <c r="D9" s="24"/>
    </row>
    <row r="10" spans="1:4" x14ac:dyDescent="0.25">
      <c r="A10" s="26" t="s">
        <v>15</v>
      </c>
      <c r="B10" s="4" t="s">
        <v>1106</v>
      </c>
      <c r="C10" s="23"/>
      <c r="D10" s="24"/>
    </row>
    <row r="11" spans="1:4" ht="35.25" customHeight="1" x14ac:dyDescent="0.25">
      <c r="A11" s="26" t="s">
        <v>17</v>
      </c>
      <c r="B11" s="363" t="s">
        <v>1107</v>
      </c>
      <c r="C11" s="301"/>
      <c r="D11" s="302"/>
    </row>
    <row r="12" spans="1:4" x14ac:dyDescent="0.25">
      <c r="A12" s="26" t="s">
        <v>19</v>
      </c>
      <c r="B12" s="47">
        <v>5000</v>
      </c>
      <c r="C12" s="16"/>
      <c r="D12" s="29"/>
    </row>
    <row r="13" spans="1:4" x14ac:dyDescent="0.25">
      <c r="A13" s="26" t="s">
        <v>20</v>
      </c>
      <c r="B13" s="4" t="s">
        <v>21</v>
      </c>
      <c r="C13" s="23"/>
      <c r="D13" s="24"/>
    </row>
    <row r="14" spans="1:4" x14ac:dyDescent="0.25">
      <c r="A14" s="26" t="s">
        <v>22</v>
      </c>
      <c r="B14" s="4" t="s">
        <v>1147</v>
      </c>
      <c r="C14" s="23"/>
      <c r="D14" s="24"/>
    </row>
    <row r="15" spans="1:4" ht="40.5" customHeight="1" x14ac:dyDescent="0.25">
      <c r="A15" s="26" t="s">
        <v>24</v>
      </c>
      <c r="B15" s="363" t="s">
        <v>284</v>
      </c>
      <c r="C15" s="301"/>
      <c r="D15" s="302"/>
    </row>
    <row r="16" spans="1:4" x14ac:dyDescent="0.25">
      <c r="A16" s="26" t="s">
        <v>26</v>
      </c>
      <c r="B16" s="47">
        <v>5000</v>
      </c>
      <c r="C16" s="16"/>
      <c r="D16" s="29"/>
    </row>
    <row r="17" spans="1:4" x14ac:dyDescent="0.25">
      <c r="A17" s="26" t="s">
        <v>27</v>
      </c>
      <c r="B17" s="4" t="s">
        <v>21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1112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t="e">
        <v>#DIV/0!</v>
      </c>
      <c r="D53" s="1">
        <v>-215.97098065638241</v>
      </c>
    </row>
    <row r="54" spans="1:4" x14ac:dyDescent="0.25">
      <c r="A54" s="26" t="s">
        <v>69</v>
      </c>
      <c r="B54" s="1">
        <v>0</v>
      </c>
      <c r="C54" s="1" t="e">
        <v>#DIV/0!</v>
      </c>
      <c r="D54" s="1">
        <v>-215.97098065638241</v>
      </c>
    </row>
    <row r="55" spans="1:4" x14ac:dyDescent="0.25">
      <c r="A55" s="26" t="s">
        <v>70</v>
      </c>
      <c r="B55" s="1">
        <v>0</v>
      </c>
      <c r="C55" s="1">
        <v>0</v>
      </c>
      <c r="D55" s="1">
        <v>-5.83</v>
      </c>
    </row>
    <row r="56" spans="1:4" x14ac:dyDescent="0.25">
      <c r="A56" s="26" t="s">
        <v>71</v>
      </c>
      <c r="B56" s="1">
        <v>0</v>
      </c>
      <c r="C56" s="1" t="e">
        <v>#DIV/0!</v>
      </c>
      <c r="D56" s="1">
        <v>-5.98</v>
      </c>
    </row>
    <row r="57" spans="1:4" x14ac:dyDescent="0.25">
      <c r="A57" s="13" t="s">
        <v>72</v>
      </c>
      <c r="B57" s="1"/>
      <c r="C57" s="1"/>
      <c r="D57" s="1"/>
    </row>
    <row r="58" spans="1:4" x14ac:dyDescent="0.25">
      <c r="A58" s="26" t="s">
        <v>73</v>
      </c>
      <c r="B58" s="1">
        <v>0</v>
      </c>
      <c r="C58" s="1" t="e">
        <v>#DIV/0!</v>
      </c>
      <c r="D58" s="1" t="e">
        <v>#DIV/0!</v>
      </c>
    </row>
    <row r="59" spans="1:4" ht="29.45" customHeight="1" x14ac:dyDescent="0.25">
      <c r="A59" s="26" t="s">
        <v>74</v>
      </c>
      <c r="B59" s="1">
        <v>0</v>
      </c>
      <c r="C59" s="1">
        <v>0</v>
      </c>
      <c r="D59" s="1">
        <v>5.3431526882309191E-2</v>
      </c>
    </row>
    <row r="60" spans="1:4" ht="30" x14ac:dyDescent="0.25">
      <c r="A60" s="14" t="s">
        <v>75</v>
      </c>
      <c r="B60" s="1">
        <v>0</v>
      </c>
      <c r="C60" s="1" t="e">
        <v>#DIV/0!</v>
      </c>
      <c r="D60" s="1" t="e">
        <v>#DIV/0!</v>
      </c>
    </row>
    <row r="61" spans="1:4" x14ac:dyDescent="0.25">
      <c r="A61" s="13" t="s">
        <v>76</v>
      </c>
      <c r="B61" s="1"/>
      <c r="C61" s="1"/>
      <c r="D61" s="1"/>
    </row>
    <row r="62" spans="1:4" ht="32.1" customHeight="1" x14ac:dyDescent="0.25">
      <c r="A62" s="26" t="s">
        <v>77</v>
      </c>
      <c r="B62" s="1">
        <v>0</v>
      </c>
      <c r="C62" s="1">
        <v>1</v>
      </c>
      <c r="D62" s="1">
        <v>2.401942312578189E-2</v>
      </c>
    </row>
    <row r="63" spans="1:4" ht="32.1" customHeight="1" x14ac:dyDescent="0.25">
      <c r="A63" s="14" t="s">
        <v>78</v>
      </c>
      <c r="B63" s="1">
        <v>0</v>
      </c>
      <c r="C63" s="1" t="e">
        <v>#DIV/0!</v>
      </c>
      <c r="D63" s="1">
        <v>2.4610554446389821E-2</v>
      </c>
    </row>
    <row r="64" spans="1:4" ht="32.1" customHeight="1" x14ac:dyDescent="0.25">
      <c r="A64" s="14" t="s">
        <v>79</v>
      </c>
      <c r="B64" s="1">
        <v>0</v>
      </c>
      <c r="C64" s="1" t="e">
        <v>#DIV/0!</v>
      </c>
      <c r="D64" s="1">
        <v>-0.73203928084878012</v>
      </c>
    </row>
    <row r="65" spans="1:4" ht="30" x14ac:dyDescent="0.25">
      <c r="A65" s="14" t="s">
        <v>80</v>
      </c>
      <c r="B65" s="1">
        <v>0</v>
      </c>
      <c r="C65" s="1" t="e">
        <v>#DIV/0!</v>
      </c>
      <c r="D65" s="1" t="e">
        <v>#DIV/0!</v>
      </c>
    </row>
    <row r="66" spans="1:4" x14ac:dyDescent="0.25">
      <c r="A66" s="13" t="s">
        <v>81</v>
      </c>
      <c r="B66" s="1"/>
      <c r="C66" s="1"/>
      <c r="D66" s="1"/>
    </row>
    <row r="67" spans="1:4" ht="32.1" customHeight="1" x14ac:dyDescent="0.25">
      <c r="A67" s="26" t="s">
        <v>82</v>
      </c>
      <c r="B67" s="1">
        <v>0</v>
      </c>
      <c r="C67" s="1" t="e">
        <v>#DIV/0!</v>
      </c>
      <c r="D67" s="1">
        <v>0.31648476006329751</v>
      </c>
    </row>
    <row r="68" spans="1:4" ht="30" x14ac:dyDescent="0.25">
      <c r="A68" s="14" t="s">
        <v>83</v>
      </c>
      <c r="B68" s="1">
        <v>0</v>
      </c>
      <c r="C68" s="1" t="e">
        <v>#DIV/0!</v>
      </c>
      <c r="D68" s="1" t="e">
        <v>#DIV/0!</v>
      </c>
    </row>
    <row r="69" spans="1:4" ht="32.1" customHeight="1" x14ac:dyDescent="0.25">
      <c r="A69" s="13" t="s">
        <v>84</v>
      </c>
      <c r="B69" s="1"/>
      <c r="C69" s="1"/>
      <c r="D69" s="1"/>
    </row>
    <row r="70" spans="1:4" ht="32.1" customHeight="1" x14ac:dyDescent="0.25">
      <c r="A70" s="14" t="s">
        <v>85</v>
      </c>
      <c r="B70" s="1">
        <v>0</v>
      </c>
      <c r="C70" s="1">
        <v>1</v>
      </c>
      <c r="D70" s="1">
        <v>7.0086178030770316E-2</v>
      </c>
    </row>
    <row r="71" spans="1:4" s="16" customFormat="1" ht="30" x14ac:dyDescent="0.25">
      <c r="A71" s="14" t="s">
        <v>86</v>
      </c>
      <c r="B71" s="1">
        <v>0</v>
      </c>
      <c r="C71" s="1">
        <v>1</v>
      </c>
      <c r="D71" s="1">
        <v>7.0086178030770316E-2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638195</v>
      </c>
    </row>
    <row r="79" spans="1:4" x14ac:dyDescent="0.25">
      <c r="A79" s="26" t="s">
        <v>92</v>
      </c>
      <c r="B79" s="2">
        <v>0</v>
      </c>
      <c r="C79" s="2">
        <v>0</v>
      </c>
      <c r="D79" s="2">
        <v>-1378316</v>
      </c>
    </row>
    <row r="80" spans="1:4" x14ac:dyDescent="0.25">
      <c r="A80" s="26" t="s">
        <v>93</v>
      </c>
      <c r="B80" s="2">
        <v>0</v>
      </c>
      <c r="C80" s="2">
        <v>0</v>
      </c>
      <c r="D80" s="2">
        <v>-1378316</v>
      </c>
    </row>
    <row r="81" spans="1:4" x14ac:dyDescent="0.25">
      <c r="A81" s="26" t="s">
        <v>94</v>
      </c>
      <c r="B81" s="2">
        <v>0</v>
      </c>
      <c r="C81" s="2">
        <v>0</v>
      </c>
      <c r="D81" s="2">
        <v>0</v>
      </c>
    </row>
    <row r="82" spans="1:4" x14ac:dyDescent="0.25">
      <c r="A82" s="26" t="s">
        <v>95</v>
      </c>
      <c r="B82" s="25">
        <v>0</v>
      </c>
      <c r="C82" s="25">
        <v>0</v>
      </c>
      <c r="D82" s="25">
        <v>1378316</v>
      </c>
    </row>
    <row r="83" spans="1:4" ht="15.95" customHeight="1" x14ac:dyDescent="0.25"/>
    <row r="84" spans="1:4" ht="15.75" x14ac:dyDescent="0.25">
      <c r="A84" s="11" t="s">
        <v>96</v>
      </c>
      <c r="B84" s="12">
        <v>2023</v>
      </c>
      <c r="C84" s="12">
        <v>2024</v>
      </c>
      <c r="D84" s="12">
        <v>2025</v>
      </c>
    </row>
    <row r="85" spans="1:4" x14ac:dyDescent="0.25">
      <c r="A85" s="26" t="s">
        <v>97</v>
      </c>
      <c r="B85" s="2">
        <v>0</v>
      </c>
      <c r="C85" s="2">
        <v>264533</v>
      </c>
      <c r="D85" s="2">
        <v>23623798</v>
      </c>
    </row>
    <row r="86" spans="1:4" x14ac:dyDescent="0.25">
      <c r="A86" s="26" t="s">
        <v>98</v>
      </c>
      <c r="B86" s="2">
        <v>0</v>
      </c>
      <c r="C86" s="2">
        <v>264533</v>
      </c>
      <c r="D86" s="2">
        <v>567430</v>
      </c>
    </row>
    <row r="87" spans="1:4" x14ac:dyDescent="0.25">
      <c r="A87" s="26" t="s">
        <v>99</v>
      </c>
      <c r="B87" s="2">
        <v>0</v>
      </c>
      <c r="C87" s="2">
        <v>0</v>
      </c>
      <c r="D87" s="2">
        <v>23056368</v>
      </c>
    </row>
    <row r="88" spans="1:4" x14ac:dyDescent="0.25">
      <c r="A88" s="26" t="s">
        <v>100</v>
      </c>
      <c r="B88" s="2">
        <v>0</v>
      </c>
      <c r="C88" s="2">
        <v>264533</v>
      </c>
      <c r="D88" s="2">
        <v>23623798</v>
      </c>
    </row>
    <row r="89" spans="1:4" x14ac:dyDescent="0.25">
      <c r="A89" s="26" t="s">
        <v>101</v>
      </c>
      <c r="B89" s="2">
        <v>0</v>
      </c>
      <c r="C89" s="2">
        <v>0</v>
      </c>
      <c r="D89" s="2">
        <v>23056368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264533</v>
      </c>
      <c r="D95" s="2">
        <v>567430</v>
      </c>
    </row>
    <row r="96" spans="1:4" x14ac:dyDescent="0.25">
      <c r="A96" s="41" t="s">
        <v>105</v>
      </c>
      <c r="B96" s="2">
        <v>0</v>
      </c>
      <c r="C96" s="2">
        <v>0</v>
      </c>
      <c r="D96" s="2">
        <v>-775136</v>
      </c>
    </row>
    <row r="97" spans="1:4" x14ac:dyDescent="0.25">
      <c r="A97" s="41" t="s">
        <v>106</v>
      </c>
      <c r="B97" s="33">
        <v>0</v>
      </c>
      <c r="C97" s="33" t="e">
        <v>#DIV/0!</v>
      </c>
      <c r="D97" s="33">
        <v>-0.73203928084878012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264533</v>
      </c>
      <c r="D118" s="2">
        <v>567430</v>
      </c>
    </row>
    <row r="119" spans="1:4" x14ac:dyDescent="0.25">
      <c r="A119" s="26" t="s">
        <v>108</v>
      </c>
      <c r="B119" s="2">
        <v>0</v>
      </c>
      <c r="C119" s="2">
        <v>0</v>
      </c>
      <c r="D119" s="2">
        <v>638195</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1</v>
      </c>
      <c r="D139" s="1">
        <v>2.401942312578189E-2</v>
      </c>
    </row>
    <row r="140" spans="1:4" ht="30" x14ac:dyDescent="0.25">
      <c r="A140" s="14" t="s">
        <v>78</v>
      </c>
      <c r="B140" s="1">
        <v>0</v>
      </c>
      <c r="C140" s="1" t="e">
        <v>#DIV/0!</v>
      </c>
      <c r="D140" s="1">
        <v>2.4610554446389821E-2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v>
      </c>
      <c r="C161" s="1" t="e">
        <v>#DIV/0!</v>
      </c>
      <c r="D161" s="1">
        <v>-215.97098065638241</v>
      </c>
    </row>
    <row r="162" spans="1:4" x14ac:dyDescent="0.25">
      <c r="A162" s="26" t="s">
        <v>69</v>
      </c>
      <c r="B162" s="1">
        <v>0</v>
      </c>
      <c r="C162" s="1" t="e">
        <v>#DIV/0!</v>
      </c>
      <c r="D162" s="1">
        <v>-215.97098065638241</v>
      </c>
    </row>
    <row r="163" spans="1:4" x14ac:dyDescent="0.25">
      <c r="A163" s="26" t="s">
        <v>70</v>
      </c>
      <c r="B163" s="1">
        <v>0</v>
      </c>
      <c r="C163" s="1">
        <v>0</v>
      </c>
      <c r="D163" s="1">
        <v>-5.83</v>
      </c>
    </row>
    <row r="164" spans="1:4" x14ac:dyDescent="0.25">
      <c r="A164" s="26" t="s">
        <v>71</v>
      </c>
      <c r="B164" s="1">
        <v>0</v>
      </c>
      <c r="C164" s="1" t="e">
        <v>#DIV/0!</v>
      </c>
      <c r="D164" s="1">
        <v>-5.98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1</v>
      </c>
      <c r="D185" s="1">
        <v>7.0086178030770316E-2</v>
      </c>
    </row>
    <row r="186" spans="1:4" ht="30" x14ac:dyDescent="0.25">
      <c r="A186" s="14" t="s">
        <v>86</v>
      </c>
      <c r="B186" s="1">
        <v>0</v>
      </c>
      <c r="C186" s="1">
        <v>1</v>
      </c>
      <c r="D186" s="1">
        <v>7.0086178030770316E-2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9">
    <mergeCell ref="B11:D11"/>
    <mergeCell ref="A209:D209"/>
    <mergeCell ref="A19:D19"/>
    <mergeCell ref="B38:D38"/>
    <mergeCell ref="B37:D37"/>
    <mergeCell ref="A34:D34"/>
    <mergeCell ref="B217:D217"/>
    <mergeCell ref="A48:D48"/>
    <mergeCell ref="B40:D40"/>
    <mergeCell ref="B15:D15"/>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G217"/>
  <sheetViews>
    <sheetView workbookViewId="0">
      <selection activeCell="H12" sqref="H12"/>
    </sheetView>
  </sheetViews>
  <sheetFormatPr defaultColWidth="8.85546875" defaultRowHeight="15" x14ac:dyDescent="0.25"/>
  <cols>
    <col min="1" max="1" width="41.42578125" customWidth="1"/>
    <col min="2" max="2" width="16.140625" customWidth="1"/>
    <col min="3" max="3" width="17.28515625" customWidth="1"/>
    <col min="4" max="4" width="15.7109375" customWidth="1"/>
    <col min="6" max="6" width="16.42578125" customWidth="1"/>
  </cols>
  <sheetData>
    <row r="1" spans="1:33" ht="23.1" customHeight="1" x14ac:dyDescent="0.3">
      <c r="A1" s="298" t="s">
        <v>0</v>
      </c>
      <c r="B1" s="299"/>
      <c r="C1" s="299"/>
      <c r="D1" s="299"/>
    </row>
    <row r="2" spans="1:33" x14ac:dyDescent="0.25">
      <c r="A2" s="75" t="s">
        <v>1</v>
      </c>
      <c r="B2" s="30">
        <v>6815227</v>
      </c>
      <c r="C2" s="8"/>
      <c r="D2" s="9"/>
    </row>
    <row r="3" spans="1:33" x14ac:dyDescent="0.25">
      <c r="A3" s="75" t="s">
        <v>2</v>
      </c>
      <c r="B3" s="34">
        <v>4011012509193</v>
      </c>
      <c r="C3" s="23"/>
      <c r="D3" s="24"/>
      <c r="E3" s="16"/>
      <c r="I3" s="16"/>
      <c r="J3" s="16"/>
      <c r="K3" s="16"/>
      <c r="L3" s="16"/>
      <c r="M3" s="16"/>
      <c r="N3" s="16"/>
      <c r="O3" s="16"/>
      <c r="P3" s="16"/>
      <c r="Q3" s="16"/>
      <c r="R3" s="16"/>
    </row>
    <row r="4" spans="1:33" ht="31.35" customHeight="1" x14ac:dyDescent="0.25">
      <c r="A4" s="75" t="s">
        <v>3</v>
      </c>
      <c r="B4" s="368" t="s">
        <v>285</v>
      </c>
      <c r="C4" s="299"/>
      <c r="D4" s="355"/>
      <c r="E4" s="66"/>
      <c r="F4" s="16"/>
      <c r="G4" s="77"/>
      <c r="H4" s="77"/>
      <c r="I4" s="16"/>
      <c r="J4" s="16"/>
      <c r="K4" s="16"/>
      <c r="L4" s="16"/>
      <c r="M4" s="16"/>
      <c r="N4" s="16"/>
      <c r="O4" s="16"/>
      <c r="P4" s="16"/>
      <c r="Q4" s="16"/>
      <c r="R4" s="16"/>
      <c r="AC4" s="72">
        <v>13105271</v>
      </c>
      <c r="AD4" s="72">
        <v>17963166</v>
      </c>
      <c r="AE4" s="72">
        <v>0</v>
      </c>
      <c r="AF4" s="72">
        <v>4857895</v>
      </c>
      <c r="AG4" s="74">
        <v>1</v>
      </c>
    </row>
    <row r="5" spans="1:33" x14ac:dyDescent="0.25">
      <c r="A5" s="75" t="s">
        <v>5</v>
      </c>
      <c r="B5" s="4" t="s">
        <v>1095</v>
      </c>
      <c r="C5" s="23" t="s">
        <v>1099</v>
      </c>
      <c r="D5" s="24" t="s">
        <v>1148</v>
      </c>
      <c r="E5" s="16"/>
      <c r="F5" s="16"/>
      <c r="G5" s="16"/>
      <c r="H5" s="16"/>
      <c r="I5" s="16"/>
      <c r="J5" s="16"/>
      <c r="K5" s="16"/>
      <c r="L5" s="16"/>
      <c r="M5" s="16"/>
      <c r="N5" s="16"/>
      <c r="O5" s="16"/>
      <c r="P5" s="16"/>
      <c r="Q5" s="16"/>
      <c r="R5" s="16"/>
    </row>
    <row r="6" spans="1:33" x14ac:dyDescent="0.25">
      <c r="A6" s="75" t="s">
        <v>9</v>
      </c>
      <c r="B6" s="32"/>
      <c r="C6" s="16"/>
      <c r="D6" s="29"/>
      <c r="E6" s="16"/>
      <c r="F6" s="16"/>
      <c r="G6" s="16"/>
      <c r="H6" s="16"/>
      <c r="I6" s="16"/>
      <c r="J6" s="16"/>
      <c r="K6" s="16"/>
      <c r="L6" s="16"/>
      <c r="M6" s="16"/>
      <c r="N6" s="16"/>
      <c r="O6" s="16"/>
      <c r="P6" s="16"/>
      <c r="Q6" s="16"/>
      <c r="R6" s="16"/>
    </row>
    <row r="7" spans="1:33" x14ac:dyDescent="0.25">
      <c r="A7" s="75" t="s">
        <v>10</v>
      </c>
      <c r="B7" s="78">
        <v>41169.343055555553</v>
      </c>
      <c r="C7" s="16"/>
      <c r="D7" s="29"/>
      <c r="E7" s="16"/>
      <c r="F7" s="81"/>
      <c r="G7" s="16"/>
      <c r="H7" s="16"/>
      <c r="I7" s="16"/>
      <c r="J7" s="16"/>
      <c r="K7" s="16"/>
      <c r="L7" s="16"/>
      <c r="M7" s="16"/>
      <c r="N7" s="16"/>
      <c r="O7" s="16"/>
      <c r="P7" s="16"/>
      <c r="Q7" s="16"/>
      <c r="R7" s="16"/>
    </row>
    <row r="8" spans="1:33" x14ac:dyDescent="0.25">
      <c r="A8" s="75" t="s">
        <v>11</v>
      </c>
      <c r="B8" s="69" t="s">
        <v>1149</v>
      </c>
      <c r="C8" s="16"/>
      <c r="D8" s="29"/>
      <c r="E8" s="16"/>
      <c r="F8" s="16"/>
      <c r="G8" s="16"/>
      <c r="H8" s="16"/>
      <c r="I8" s="16"/>
      <c r="J8" s="16"/>
      <c r="K8" s="16"/>
      <c r="L8" s="16"/>
      <c r="M8" s="16"/>
      <c r="N8" s="16"/>
      <c r="O8" s="16"/>
      <c r="P8" s="16"/>
      <c r="Q8" s="16"/>
      <c r="R8" s="16"/>
    </row>
    <row r="9" spans="1:33" x14ac:dyDescent="0.25">
      <c r="A9" s="75" t="s">
        <v>13</v>
      </c>
      <c r="B9" s="32" t="s">
        <v>14</v>
      </c>
      <c r="C9" s="16"/>
      <c r="D9" s="29"/>
      <c r="E9" s="16"/>
      <c r="F9" s="16"/>
      <c r="G9" s="16"/>
      <c r="H9" s="16"/>
      <c r="I9" s="16"/>
      <c r="J9" s="16"/>
      <c r="K9" s="16"/>
      <c r="L9" s="16"/>
      <c r="M9" s="16"/>
      <c r="N9" s="16"/>
      <c r="O9" s="16"/>
      <c r="P9" s="16"/>
      <c r="Q9" s="16"/>
      <c r="R9" s="16"/>
    </row>
    <row r="10" spans="1:33" x14ac:dyDescent="0.25">
      <c r="A10" s="75" t="s">
        <v>15</v>
      </c>
      <c r="B10" s="32" t="s">
        <v>16</v>
      </c>
      <c r="C10" s="16"/>
      <c r="D10" s="29"/>
      <c r="F10" s="16"/>
      <c r="G10" s="16"/>
      <c r="H10" s="16"/>
      <c r="I10" s="16"/>
      <c r="J10" s="16"/>
      <c r="K10" s="16"/>
      <c r="L10" s="16"/>
      <c r="M10" s="16"/>
      <c r="N10" s="16"/>
      <c r="O10" s="16"/>
      <c r="P10" s="16"/>
      <c r="Q10" s="16"/>
      <c r="R10" s="16"/>
    </row>
    <row r="11" spans="1:33" x14ac:dyDescent="0.25">
      <c r="A11" s="75" t="s">
        <v>17</v>
      </c>
      <c r="B11" s="32" t="s">
        <v>18</v>
      </c>
      <c r="C11" s="16"/>
      <c r="D11" s="29"/>
      <c r="F11" s="16"/>
      <c r="G11" s="16"/>
      <c r="H11" s="16"/>
      <c r="I11" s="16"/>
      <c r="J11" s="16"/>
      <c r="K11" s="16"/>
      <c r="L11" s="16"/>
      <c r="M11" s="16"/>
      <c r="N11" s="16"/>
      <c r="O11" s="16"/>
      <c r="P11" s="16"/>
      <c r="Q11" s="16"/>
      <c r="R11" s="16"/>
    </row>
    <row r="12" spans="1:33" x14ac:dyDescent="0.25">
      <c r="A12" s="75" t="s">
        <v>19</v>
      </c>
      <c r="B12" s="54">
        <v>25000</v>
      </c>
      <c r="C12" s="16"/>
      <c r="D12" s="29"/>
      <c r="E12" s="16"/>
      <c r="F12" s="16"/>
      <c r="G12" s="16"/>
      <c r="H12" s="16"/>
      <c r="I12" s="16"/>
      <c r="J12" s="16"/>
      <c r="K12" s="16"/>
      <c r="L12" s="16"/>
      <c r="M12" s="16"/>
      <c r="N12" s="16"/>
      <c r="O12" s="16"/>
      <c r="P12" s="16"/>
      <c r="Q12" s="16"/>
      <c r="R12" s="16"/>
    </row>
    <row r="13" spans="1:33" x14ac:dyDescent="0.25">
      <c r="A13" s="75" t="s">
        <v>20</v>
      </c>
      <c r="B13" s="96" t="s">
        <v>21</v>
      </c>
      <c r="C13" s="6"/>
      <c r="D13" s="7"/>
      <c r="F13" s="16"/>
      <c r="G13" s="16"/>
      <c r="H13" s="16"/>
      <c r="I13" s="16"/>
      <c r="J13" s="16"/>
      <c r="K13" s="16"/>
      <c r="L13" s="16"/>
      <c r="M13" s="16"/>
      <c r="N13" s="16"/>
      <c r="O13" s="16"/>
      <c r="P13" s="16"/>
      <c r="Q13" s="16"/>
      <c r="R13" s="16"/>
    </row>
    <row r="14" spans="1:33" x14ac:dyDescent="0.25">
      <c r="A14" s="75" t="s">
        <v>22</v>
      </c>
      <c r="B14" s="69"/>
      <c r="C14" s="23"/>
      <c r="D14" s="24"/>
    </row>
    <row r="15" spans="1:33" ht="20.25" customHeight="1" x14ac:dyDescent="0.25">
      <c r="A15" s="75" t="s">
        <v>24</v>
      </c>
      <c r="B15" s="364" t="s">
        <v>1150</v>
      </c>
      <c r="C15" s="301"/>
      <c r="D15" s="302"/>
    </row>
    <row r="16" spans="1:33" x14ac:dyDescent="0.25">
      <c r="A16" s="75" t="s">
        <v>26</v>
      </c>
      <c r="B16" s="47">
        <v>25000</v>
      </c>
      <c r="C16" s="16"/>
      <c r="D16" s="29"/>
    </row>
    <row r="17" spans="1:12" x14ac:dyDescent="0.25">
      <c r="A17" s="75" t="s">
        <v>27</v>
      </c>
      <c r="B17" s="95" t="s">
        <v>21</v>
      </c>
      <c r="C17" s="23"/>
      <c r="D17" s="24"/>
    </row>
    <row r="18" spans="1:12" ht="27.6" customHeight="1" x14ac:dyDescent="0.25">
      <c r="A18" s="75" t="s">
        <v>28</v>
      </c>
      <c r="B18" s="4" t="s">
        <v>29</v>
      </c>
      <c r="C18" s="23" t="s">
        <v>30</v>
      </c>
      <c r="D18" s="24"/>
      <c r="E18" s="66"/>
    </row>
    <row r="19" spans="1:12" ht="22.35" customHeight="1" x14ac:dyDescent="0.3">
      <c r="A19" s="369" t="s">
        <v>31</v>
      </c>
      <c r="B19" s="301"/>
      <c r="C19" s="301"/>
      <c r="D19" s="302"/>
    </row>
    <row r="20" spans="1:12" x14ac:dyDescent="0.25">
      <c r="A20" s="26" t="s">
        <v>32</v>
      </c>
      <c r="B20" s="25"/>
      <c r="C20" s="25"/>
      <c r="D20" s="25"/>
      <c r="F20" s="16"/>
      <c r="G20" s="16"/>
      <c r="H20" s="16"/>
      <c r="I20" s="16"/>
      <c r="J20" s="16"/>
      <c r="K20" s="16"/>
      <c r="L20" s="16"/>
    </row>
    <row r="21" spans="1:12" x14ac:dyDescent="0.25">
      <c r="A21" s="26" t="s">
        <v>33</v>
      </c>
      <c r="B21" s="25" t="s">
        <v>1027</v>
      </c>
      <c r="C21" s="25" t="s">
        <v>1151</v>
      </c>
      <c r="D21" s="25"/>
      <c r="F21" s="98"/>
      <c r="G21" s="98"/>
      <c r="H21" s="98"/>
      <c r="I21" s="16"/>
      <c r="J21" s="16"/>
      <c r="K21" s="16"/>
      <c r="L21" s="16"/>
    </row>
    <row r="22" spans="1:12" x14ac:dyDescent="0.25">
      <c r="A22" s="26" t="s">
        <v>36</v>
      </c>
      <c r="B22" s="25"/>
      <c r="C22" s="25"/>
      <c r="D22" s="25"/>
      <c r="F22" s="98"/>
      <c r="G22" s="98"/>
      <c r="H22" s="98"/>
      <c r="I22" s="16"/>
      <c r="J22" s="16"/>
      <c r="K22" s="16"/>
      <c r="L22" s="16"/>
    </row>
    <row r="23" spans="1:12" x14ac:dyDescent="0.25">
      <c r="A23" s="25" t="s">
        <v>37</v>
      </c>
      <c r="B23" s="25" t="s">
        <v>1027</v>
      </c>
      <c r="C23" s="25" t="s">
        <v>1151</v>
      </c>
      <c r="D23" s="25"/>
      <c r="F23" s="98"/>
      <c r="G23" s="98"/>
      <c r="H23" s="98"/>
      <c r="I23" s="16"/>
      <c r="J23" s="16"/>
      <c r="K23" s="16"/>
      <c r="L23" s="16"/>
    </row>
    <row r="24" spans="1:12" x14ac:dyDescent="0.25">
      <c r="A24" s="25" t="s">
        <v>38</v>
      </c>
      <c r="B24" s="25" t="s">
        <v>1152</v>
      </c>
      <c r="C24" s="25" t="s">
        <v>1153</v>
      </c>
      <c r="D24" s="25"/>
    </row>
    <row r="25" spans="1:12" x14ac:dyDescent="0.25">
      <c r="A25" s="25" t="s">
        <v>38</v>
      </c>
      <c r="B25" s="25" t="s">
        <v>1016</v>
      </c>
      <c r="C25" s="25" t="s">
        <v>1154</v>
      </c>
      <c r="D25" s="25"/>
    </row>
    <row r="26" spans="1:12" s="16" customFormat="1" x14ac:dyDescent="0.25">
      <c r="A26" s="25" t="s">
        <v>38</v>
      </c>
      <c r="B26" s="25" t="s">
        <v>1005</v>
      </c>
      <c r="C26" s="25" t="s">
        <v>1155</v>
      </c>
      <c r="D26" s="25"/>
    </row>
    <row r="27" spans="1:12" s="16" customFormat="1" x14ac:dyDescent="0.25">
      <c r="A27" s="25"/>
      <c r="B27" s="25"/>
      <c r="C27" s="25"/>
      <c r="D27" s="25"/>
    </row>
    <row r="28" spans="1:12" s="16" customFormat="1" ht="12.75" customHeight="1" x14ac:dyDescent="0.25">
      <c r="A28" s="25"/>
      <c r="B28" s="25"/>
      <c r="C28" s="25"/>
      <c r="D28" s="25"/>
    </row>
    <row r="29" spans="1:12" x14ac:dyDescent="0.25">
      <c r="A29" s="26" t="s">
        <v>47</v>
      </c>
      <c r="B29" s="127">
        <v>1</v>
      </c>
      <c r="C29" s="25"/>
      <c r="D29" s="25"/>
    </row>
    <row r="30" spans="1:12" x14ac:dyDescent="0.25">
      <c r="A30" s="26" t="s">
        <v>1884</v>
      </c>
      <c r="B30" s="127">
        <v>0</v>
      </c>
    </row>
    <row r="31" spans="1:12" x14ac:dyDescent="0.25">
      <c r="A31" s="26" t="s">
        <v>48</v>
      </c>
      <c r="B31" s="135" t="s">
        <v>1156</v>
      </c>
      <c r="C31" s="25"/>
      <c r="D31" s="25"/>
    </row>
    <row r="32" spans="1:12" x14ac:dyDescent="0.25">
      <c r="A32" s="25"/>
      <c r="B32" s="25"/>
      <c r="C32" s="25"/>
      <c r="D32" s="25"/>
    </row>
    <row r="33" spans="1:18" ht="18.95" customHeight="1" x14ac:dyDescent="0.25">
      <c r="A33" s="329"/>
      <c r="B33" s="299"/>
      <c r="C33" s="299"/>
      <c r="D33" s="299"/>
      <c r="E33" s="16"/>
      <c r="F33" s="16"/>
      <c r="G33" s="16"/>
      <c r="H33" s="16"/>
      <c r="I33" s="16"/>
      <c r="J33" s="16"/>
      <c r="K33" s="16"/>
      <c r="L33" s="16"/>
      <c r="M33" s="16"/>
      <c r="N33" s="16"/>
      <c r="O33" s="16"/>
      <c r="P33" s="16"/>
      <c r="Q33" s="16"/>
      <c r="R33" s="16"/>
    </row>
    <row r="34" spans="1:18" ht="15.95" customHeight="1" x14ac:dyDescent="0.25">
      <c r="A34" s="237" t="s">
        <v>49</v>
      </c>
      <c r="B34" s="313"/>
      <c r="C34" s="313"/>
      <c r="D34" s="313"/>
      <c r="E34" s="16"/>
      <c r="F34" s="16"/>
      <c r="G34" s="16"/>
      <c r="H34" s="16"/>
      <c r="I34" s="16"/>
      <c r="J34" s="16"/>
      <c r="K34" s="16"/>
      <c r="L34" s="16"/>
      <c r="M34" s="16"/>
      <c r="N34" s="16"/>
      <c r="O34" s="16"/>
      <c r="P34" s="16"/>
      <c r="Q34" s="16"/>
      <c r="R34" s="16"/>
    </row>
    <row r="35" spans="1:18" ht="25.35" customHeight="1" x14ac:dyDescent="0.25">
      <c r="A35" s="37" t="s">
        <v>50</v>
      </c>
      <c r="B35" s="300" t="s">
        <v>1157</v>
      </c>
      <c r="C35" s="301"/>
      <c r="D35" s="302"/>
      <c r="L35" s="16"/>
      <c r="M35" s="16"/>
      <c r="N35" s="16"/>
      <c r="O35" s="16"/>
      <c r="P35" s="16"/>
      <c r="Q35" s="16"/>
      <c r="R35" s="16"/>
    </row>
    <row r="36" spans="1:18" x14ac:dyDescent="0.25">
      <c r="A36" s="35" t="s">
        <v>52</v>
      </c>
      <c r="B36" s="314">
        <v>100</v>
      </c>
      <c r="C36" s="301"/>
      <c r="D36" s="302"/>
      <c r="E36" s="16"/>
      <c r="F36" s="16"/>
      <c r="G36" s="16"/>
      <c r="H36" s="16"/>
      <c r="I36" s="16"/>
      <c r="J36" s="16"/>
      <c r="K36" s="16"/>
      <c r="L36" s="16"/>
      <c r="M36" s="16"/>
      <c r="N36" s="16"/>
      <c r="O36" s="16"/>
      <c r="P36" s="16"/>
      <c r="Q36" s="16"/>
      <c r="R36" s="16"/>
    </row>
    <row r="37" spans="1:18" x14ac:dyDescent="0.25">
      <c r="A37" s="35" t="s">
        <v>53</v>
      </c>
      <c r="B37" s="300">
        <v>250</v>
      </c>
      <c r="C37" s="301"/>
      <c r="D37" s="302"/>
      <c r="E37" s="16"/>
      <c r="F37" s="16"/>
      <c r="G37" s="16"/>
      <c r="H37" s="16"/>
      <c r="I37" s="16"/>
      <c r="J37" s="16"/>
      <c r="K37" s="16"/>
      <c r="L37" s="16"/>
      <c r="M37" s="16"/>
      <c r="N37" s="16"/>
      <c r="O37" s="16"/>
      <c r="P37" s="16"/>
      <c r="Q37" s="16"/>
      <c r="R37" s="16"/>
    </row>
    <row r="38" spans="1:18" ht="25.5" customHeight="1" x14ac:dyDescent="0.25">
      <c r="A38" s="35" t="s">
        <v>54</v>
      </c>
      <c r="B38" s="300" t="s">
        <v>21</v>
      </c>
      <c r="C38" s="301"/>
      <c r="D38" s="302"/>
      <c r="E38" s="16"/>
      <c r="F38" s="16"/>
      <c r="G38" s="16"/>
      <c r="H38" s="16"/>
      <c r="I38" s="16"/>
      <c r="J38" s="16"/>
      <c r="K38" s="16"/>
      <c r="L38" s="16"/>
      <c r="M38" s="16"/>
      <c r="N38" s="16"/>
      <c r="O38" s="16"/>
      <c r="P38" s="16"/>
      <c r="Q38" s="16"/>
      <c r="R38" s="16"/>
    </row>
    <row r="39" spans="1:18" ht="45" x14ac:dyDescent="0.25">
      <c r="A39" s="35" t="s">
        <v>55</v>
      </c>
      <c r="B39" s="241" t="s">
        <v>1150</v>
      </c>
      <c r="C39" s="23"/>
      <c r="D39" s="24"/>
      <c r="E39" s="16"/>
      <c r="F39" s="16"/>
      <c r="G39" s="16"/>
      <c r="H39" s="16"/>
      <c r="I39" s="16"/>
      <c r="J39" s="16"/>
      <c r="K39" s="16"/>
      <c r="L39" s="16"/>
      <c r="M39" s="16"/>
      <c r="N39" s="16"/>
      <c r="O39" s="16"/>
      <c r="P39" s="16"/>
      <c r="Q39" s="16"/>
      <c r="R39" s="16"/>
    </row>
    <row r="40" spans="1:18" x14ac:dyDescent="0.25">
      <c r="A40" s="35" t="s">
        <v>56</v>
      </c>
      <c r="B40" s="64">
        <v>100</v>
      </c>
      <c r="C40" s="23"/>
      <c r="D40" s="24"/>
      <c r="E40" s="16"/>
      <c r="F40" s="16"/>
      <c r="G40" s="16"/>
      <c r="H40" s="16"/>
      <c r="I40" s="16"/>
      <c r="J40" s="16"/>
      <c r="K40" s="16"/>
      <c r="L40" s="16"/>
      <c r="M40" s="16"/>
      <c r="N40" s="16"/>
      <c r="O40" s="16"/>
      <c r="P40" s="16"/>
      <c r="Q40" s="16"/>
      <c r="R40" s="16"/>
    </row>
    <row r="41" spans="1:18" ht="18.95" customHeight="1" x14ac:dyDescent="0.25">
      <c r="A41" s="328"/>
      <c r="B41" s="305"/>
      <c r="C41" s="305"/>
      <c r="D41" s="306"/>
      <c r="E41" s="16"/>
      <c r="F41" s="16"/>
      <c r="G41" s="16"/>
      <c r="H41" s="16"/>
      <c r="I41" s="16"/>
      <c r="J41" s="16"/>
      <c r="K41" s="16"/>
      <c r="L41" s="16"/>
      <c r="M41" s="16"/>
      <c r="N41" s="16"/>
      <c r="O41" s="16"/>
      <c r="P41" s="16"/>
      <c r="Q41" s="16"/>
      <c r="R41" s="16"/>
    </row>
    <row r="42" spans="1:18" ht="15.75" customHeight="1" x14ac:dyDescent="0.25">
      <c r="A42" s="236" t="s">
        <v>57</v>
      </c>
      <c r="B42" s="6"/>
      <c r="C42" s="6"/>
      <c r="D42" s="7"/>
      <c r="E42" s="16"/>
      <c r="F42" s="16"/>
      <c r="G42" s="16"/>
      <c r="H42" s="16"/>
      <c r="I42" s="16"/>
      <c r="J42" s="16"/>
      <c r="K42" s="16"/>
      <c r="L42" s="16"/>
      <c r="M42" s="16"/>
      <c r="N42" s="16"/>
      <c r="O42" s="16"/>
      <c r="P42" s="16"/>
      <c r="Q42" s="16"/>
      <c r="R42" s="16"/>
    </row>
    <row r="43" spans="1:18" ht="18" x14ac:dyDescent="0.25">
      <c r="A43" s="37" t="s">
        <v>58</v>
      </c>
      <c r="B43" s="21"/>
      <c r="C43" s="21"/>
      <c r="D43" s="22"/>
      <c r="E43" s="16"/>
      <c r="F43" s="16"/>
      <c r="G43" s="16"/>
      <c r="H43" s="16"/>
      <c r="I43" s="16"/>
      <c r="J43" s="16"/>
      <c r="K43" s="16"/>
      <c r="L43" s="16"/>
      <c r="M43" s="16"/>
      <c r="N43" s="16"/>
      <c r="O43" s="16"/>
      <c r="P43" s="16"/>
      <c r="Q43" s="16"/>
      <c r="R43" s="16"/>
    </row>
    <row r="44" spans="1:18" ht="15.75" customHeight="1" x14ac:dyDescent="0.25">
      <c r="A44" s="38"/>
      <c r="B44" s="17" t="s">
        <v>59</v>
      </c>
      <c r="C44" s="17" t="s">
        <v>60</v>
      </c>
      <c r="D44" s="17" t="s">
        <v>61</v>
      </c>
      <c r="E44" s="16"/>
      <c r="F44" s="16"/>
      <c r="G44" s="16"/>
      <c r="H44" s="16"/>
      <c r="I44" s="16"/>
      <c r="J44" s="16"/>
      <c r="K44" s="16"/>
      <c r="L44" s="16"/>
      <c r="M44" s="16"/>
      <c r="N44" s="16"/>
      <c r="O44" s="16"/>
      <c r="P44" s="16"/>
      <c r="Q44" s="16"/>
      <c r="R44" s="16"/>
    </row>
    <row r="45" spans="1:18" ht="15.95" customHeight="1" x14ac:dyDescent="0.25">
      <c r="A45" s="37" t="s">
        <v>62</v>
      </c>
      <c r="B45" s="17"/>
      <c r="C45" s="17"/>
      <c r="D45" s="17"/>
      <c r="E45" s="16"/>
      <c r="F45" s="16"/>
      <c r="G45" s="16"/>
      <c r="H45" s="16"/>
      <c r="I45" s="16"/>
      <c r="J45" s="16"/>
      <c r="K45" s="16"/>
      <c r="L45" s="16"/>
      <c r="M45" s="16"/>
      <c r="N45" s="16"/>
      <c r="O45" s="16"/>
      <c r="P45" s="16"/>
      <c r="Q45" s="16"/>
      <c r="R45" s="16"/>
    </row>
    <row r="46" spans="1:18" ht="15.95" customHeight="1" x14ac:dyDescent="0.25">
      <c r="A46" s="39" t="s">
        <v>63</v>
      </c>
      <c r="B46" s="17"/>
      <c r="C46" s="17"/>
      <c r="D46" s="17"/>
      <c r="E46" s="16"/>
      <c r="F46" s="16"/>
      <c r="G46" s="16"/>
      <c r="H46" s="16"/>
      <c r="I46" s="16"/>
      <c r="J46" s="16"/>
      <c r="K46" s="16"/>
      <c r="L46" s="16"/>
      <c r="M46" s="16"/>
      <c r="N46" s="16"/>
      <c r="O46" s="16"/>
      <c r="P46" s="16"/>
      <c r="Q46" s="16"/>
      <c r="R46" s="16"/>
    </row>
    <row r="47" spans="1:18" ht="18.95" customHeight="1" x14ac:dyDescent="0.25">
      <c r="A47" s="330" t="s">
        <v>64</v>
      </c>
      <c r="B47" s="301"/>
      <c r="C47" s="301"/>
      <c r="D47" s="302"/>
      <c r="E47" s="16"/>
      <c r="F47" s="16"/>
      <c r="G47" s="16"/>
      <c r="H47" s="16"/>
      <c r="I47" s="16"/>
      <c r="J47" s="16"/>
      <c r="K47" s="16"/>
      <c r="L47" s="16"/>
      <c r="M47" s="16"/>
      <c r="N47" s="16"/>
      <c r="O47" s="16"/>
      <c r="P47" s="16"/>
      <c r="Q47" s="16"/>
      <c r="R47" s="16"/>
    </row>
    <row r="48" spans="1:18" ht="18.75" x14ac:dyDescent="0.3">
      <c r="A48" s="233" t="s">
        <v>65</v>
      </c>
      <c r="B48" s="8"/>
      <c r="C48" s="8"/>
      <c r="D48" s="8"/>
    </row>
    <row r="49" spans="1:4" ht="15.95" customHeight="1" x14ac:dyDescent="0.25"/>
    <row r="50" spans="1:4" ht="15.75" x14ac:dyDescent="0.25">
      <c r="A50" s="11" t="s">
        <v>66</v>
      </c>
      <c r="B50" s="12">
        <v>2023</v>
      </c>
      <c r="C50" s="12">
        <v>2024</v>
      </c>
      <c r="D50" s="12">
        <v>2025</v>
      </c>
    </row>
    <row r="51" spans="1:4" ht="15.75" customHeight="1" x14ac:dyDescent="0.25">
      <c r="A51" s="13" t="s">
        <v>67</v>
      </c>
      <c r="B51" s="25"/>
      <c r="C51" s="25"/>
      <c r="D51" s="25"/>
    </row>
    <row r="52" spans="1:4" x14ac:dyDescent="0.25">
      <c r="A52" s="26" t="s">
        <v>68</v>
      </c>
      <c r="B52" s="1" t="e">
        <v>#DIV/0!</v>
      </c>
      <c r="C52" s="1" t="e">
        <v>#DIV/0!</v>
      </c>
      <c r="D52" s="1" t="e">
        <v>#DIV/0!</v>
      </c>
    </row>
    <row r="53" spans="1:4" x14ac:dyDescent="0.25">
      <c r="A53" s="26" t="s">
        <v>69</v>
      </c>
      <c r="B53" s="1" t="e">
        <v>#DIV/0!</v>
      </c>
      <c r="C53" s="1" t="e">
        <v>#DIV/0!</v>
      </c>
      <c r="D53" s="1" t="e">
        <v>#DIV/0!</v>
      </c>
    </row>
    <row r="54" spans="1:4" x14ac:dyDescent="0.25">
      <c r="A54" s="26" t="s">
        <v>70</v>
      </c>
      <c r="B54" s="1">
        <v>12.64</v>
      </c>
      <c r="C54" s="1">
        <v>-772.03</v>
      </c>
      <c r="D54" s="1">
        <v>12.08</v>
      </c>
    </row>
    <row r="55" spans="1:4" x14ac:dyDescent="0.25">
      <c r="A55" s="26" t="s">
        <v>71</v>
      </c>
      <c r="B55" s="1">
        <v>-3.79</v>
      </c>
      <c r="C55" s="1">
        <v>56.86</v>
      </c>
      <c r="D55" s="1">
        <v>-56.86</v>
      </c>
    </row>
    <row r="56" spans="1:4" x14ac:dyDescent="0.25">
      <c r="A56" s="13" t="s">
        <v>72</v>
      </c>
      <c r="B56" s="1"/>
      <c r="C56" s="1"/>
      <c r="D56" s="1"/>
    </row>
    <row r="57" spans="1:4" x14ac:dyDescent="0.25">
      <c r="A57" s="26" t="s">
        <v>73</v>
      </c>
      <c r="B57" s="1" t="e">
        <v>#DIV/0!</v>
      </c>
      <c r="C57" s="1" t="e">
        <v>#DIV/0!</v>
      </c>
      <c r="D57" s="1" t="e">
        <v>#DIV/0!</v>
      </c>
    </row>
    <row r="58" spans="1:4" ht="29.45" customHeight="1" x14ac:dyDescent="0.25">
      <c r="A58" s="26" t="s">
        <v>74</v>
      </c>
      <c r="B58" s="1">
        <v>2.5328242992858749</v>
      </c>
      <c r="C58" s="1">
        <v>22.655682247033599</v>
      </c>
      <c r="D58" s="1">
        <v>15.11396187508433</v>
      </c>
    </row>
    <row r="59" spans="1:4" ht="30" x14ac:dyDescent="0.25">
      <c r="A59" s="14" t="s">
        <v>75</v>
      </c>
      <c r="B59" s="1" t="e">
        <v>#DIV/0!</v>
      </c>
      <c r="C59" s="1" t="e">
        <v>#DIV/0!</v>
      </c>
      <c r="D59" s="1" t="e">
        <v>#DIV/0!</v>
      </c>
    </row>
    <row r="60" spans="1:4" x14ac:dyDescent="0.25">
      <c r="A60" s="13" t="s">
        <v>76</v>
      </c>
      <c r="B60" s="1"/>
      <c r="C60" s="1"/>
      <c r="D60" s="1"/>
    </row>
    <row r="61" spans="1:4" ht="32.1" customHeight="1" x14ac:dyDescent="0.25">
      <c r="A61" s="26" t="s">
        <v>77</v>
      </c>
      <c r="B61" s="1">
        <v>0.42731339919849348</v>
      </c>
      <c r="C61" s="1">
        <v>4.3356658482350916</v>
      </c>
      <c r="D61" s="1">
        <v>14.5778667747344</v>
      </c>
    </row>
    <row r="62" spans="1:4" ht="32.1" customHeight="1" x14ac:dyDescent="0.25">
      <c r="A62" s="14" t="s">
        <v>78</v>
      </c>
      <c r="B62" s="1">
        <v>-2.071271373478393</v>
      </c>
      <c r="C62" s="1">
        <v>-1.299790220453017</v>
      </c>
      <c r="D62" s="1">
        <v>-1.073649271759006</v>
      </c>
    </row>
    <row r="63" spans="1:4" ht="32.1" customHeight="1" x14ac:dyDescent="0.25">
      <c r="A63" s="14" t="s">
        <v>79</v>
      </c>
      <c r="B63" s="1">
        <v>-0.37745933163944462</v>
      </c>
      <c r="C63" s="1">
        <v>-0.39255258949198357</v>
      </c>
      <c r="D63" s="1">
        <v>-0.51837671174042577</v>
      </c>
    </row>
    <row r="64" spans="1:4" ht="30" x14ac:dyDescent="0.25">
      <c r="A64" s="14" t="s">
        <v>80</v>
      </c>
      <c r="B64" s="1" t="e">
        <v>#DIV/0!</v>
      </c>
      <c r="C64" s="1">
        <v>-126.7835793798176</v>
      </c>
      <c r="D64" s="1">
        <v>-73.099526888112749</v>
      </c>
    </row>
    <row r="65" spans="1:4" x14ac:dyDescent="0.25">
      <c r="A65" s="13" t="s">
        <v>81</v>
      </c>
      <c r="B65" s="1"/>
      <c r="C65" s="1"/>
      <c r="D65" s="1"/>
    </row>
    <row r="66" spans="1:4" ht="32.1" customHeight="1" x14ac:dyDescent="0.25">
      <c r="A66" s="26" t="s">
        <v>82</v>
      </c>
      <c r="B66" s="1">
        <v>1.117770218042806</v>
      </c>
      <c r="C66" s="1">
        <v>1.024221335500568</v>
      </c>
      <c r="D66" s="1">
        <v>0.74013455768993786</v>
      </c>
    </row>
    <row r="67" spans="1:4" ht="30" x14ac:dyDescent="0.25">
      <c r="A67" s="14" t="s">
        <v>83</v>
      </c>
      <c r="B67" s="1">
        <v>4.1281492577965411</v>
      </c>
      <c r="C67" s="1">
        <v>0</v>
      </c>
      <c r="D67" s="1">
        <v>0</v>
      </c>
    </row>
    <row r="68" spans="1:4" ht="32.1" customHeight="1" x14ac:dyDescent="0.25">
      <c r="A68" s="13" t="s">
        <v>84</v>
      </c>
      <c r="B68" s="1"/>
      <c r="C68" s="1"/>
      <c r="D68" s="1"/>
    </row>
    <row r="69" spans="1:4" ht="32.1" customHeight="1" x14ac:dyDescent="0.25">
      <c r="A69" s="14" t="s">
        <v>85</v>
      </c>
      <c r="B69" s="1">
        <v>0.69601245696243408</v>
      </c>
      <c r="C69" s="1">
        <v>1.7577685919879071E-3</v>
      </c>
      <c r="D69" s="1">
        <v>6.3358343224784652E-3</v>
      </c>
    </row>
    <row r="70" spans="1:4" s="16" customFormat="1" ht="30" x14ac:dyDescent="0.25">
      <c r="A70" s="14" t="s">
        <v>86</v>
      </c>
      <c r="B70" s="1">
        <v>0.69601245696243408</v>
      </c>
      <c r="C70" s="1">
        <v>1.7577685919879071E-3</v>
      </c>
      <c r="D70" s="1">
        <v>6.3358343224784652E-3</v>
      </c>
    </row>
    <row r="71" spans="1:4" ht="15.95" customHeight="1" x14ac:dyDescent="0.25">
      <c r="A71" s="10" t="s">
        <v>87</v>
      </c>
      <c r="B71" s="25"/>
      <c r="C71" s="25"/>
      <c r="D71" s="25"/>
    </row>
    <row r="72" spans="1:4" ht="15.95" customHeight="1" x14ac:dyDescent="0.25">
      <c r="A72" s="43" t="s">
        <v>88</v>
      </c>
      <c r="B72" s="33">
        <f>B79/$B$36</f>
        <v>24971.66</v>
      </c>
      <c r="C72" s="33">
        <f>C79/$B$36</f>
        <v>1750.53</v>
      </c>
      <c r="D72" s="33">
        <f>D79/$B$36</f>
        <v>-48578.95</v>
      </c>
    </row>
    <row r="73" spans="1:4" s="16" customFormat="1" x14ac:dyDescent="0.25">
      <c r="A73" s="43" t="s">
        <v>89</v>
      </c>
      <c r="B73" s="33">
        <f>B85/$B$36</f>
        <v>79236.009999999995</v>
      </c>
      <c r="C73" s="33">
        <f>C85/$B$36</f>
        <v>47907.33</v>
      </c>
      <c r="D73" s="33">
        <f>D85/$B$36</f>
        <v>91729.04</v>
      </c>
    </row>
    <row r="74" spans="1:4" ht="18.95" customHeight="1" x14ac:dyDescent="0.25">
      <c r="A74" s="326"/>
      <c r="B74" s="308"/>
      <c r="C74" s="308"/>
      <c r="D74" s="308"/>
    </row>
    <row r="75" spans="1:4" ht="15.95" customHeight="1" x14ac:dyDescent="0.3">
      <c r="A75" s="232" t="s">
        <v>65</v>
      </c>
      <c r="B75" s="8"/>
      <c r="C75" s="8"/>
      <c r="D75" s="8"/>
    </row>
    <row r="76" spans="1:4" ht="15.75" x14ac:dyDescent="0.25">
      <c r="A76" s="11" t="s">
        <v>90</v>
      </c>
      <c r="B76" s="12">
        <v>2023</v>
      </c>
      <c r="C76" s="12">
        <v>2024</v>
      </c>
      <c r="D76" s="12">
        <v>2025</v>
      </c>
    </row>
    <row r="77" spans="1:4" x14ac:dyDescent="0.25">
      <c r="A77" s="26" t="s">
        <v>91</v>
      </c>
      <c r="B77" s="2">
        <v>0</v>
      </c>
      <c r="C77" s="2">
        <v>0</v>
      </c>
      <c r="D77" s="2">
        <v>0</v>
      </c>
    </row>
    <row r="78" spans="1:4" x14ac:dyDescent="0.25">
      <c r="A78" s="26" t="s">
        <v>92</v>
      </c>
      <c r="B78" s="2">
        <v>-21008673</v>
      </c>
      <c r="C78" s="2">
        <v>-12220796</v>
      </c>
      <c r="D78" s="2">
        <v>-17706606</v>
      </c>
    </row>
    <row r="79" spans="1:4" x14ac:dyDescent="0.25">
      <c r="A79" s="26" t="s">
        <v>93</v>
      </c>
      <c r="B79" s="2">
        <v>2497166</v>
      </c>
      <c r="C79" s="2">
        <v>175053</v>
      </c>
      <c r="D79" s="2">
        <v>-4857895</v>
      </c>
    </row>
    <row r="80" spans="1:4" x14ac:dyDescent="0.25">
      <c r="A80" s="26" t="s">
        <v>94</v>
      </c>
      <c r="B80" s="2">
        <v>2240358</v>
      </c>
      <c r="C80" s="2">
        <v>139703</v>
      </c>
      <c r="D80" s="2">
        <v>0</v>
      </c>
    </row>
    <row r="81" spans="1:4" x14ac:dyDescent="0.25">
      <c r="A81" s="26" t="s">
        <v>95</v>
      </c>
      <c r="B81" s="25">
        <v>0</v>
      </c>
      <c r="C81" s="25">
        <v>0</v>
      </c>
      <c r="D81" s="25">
        <v>4857895</v>
      </c>
    </row>
    <row r="82" spans="1:4" ht="15.95" customHeight="1" x14ac:dyDescent="0.25"/>
    <row r="83" spans="1:4" ht="15.75" x14ac:dyDescent="0.25">
      <c r="A83" s="11" t="s">
        <v>96</v>
      </c>
      <c r="B83" s="12">
        <v>2023</v>
      </c>
      <c r="C83" s="12">
        <v>2024</v>
      </c>
      <c r="D83" s="12">
        <v>2025</v>
      </c>
    </row>
    <row r="84" spans="1:4" x14ac:dyDescent="0.25">
      <c r="A84" s="26" t="s">
        <v>97</v>
      </c>
      <c r="B84" s="2">
        <v>18542833</v>
      </c>
      <c r="C84" s="2">
        <v>1104959</v>
      </c>
      <c r="D84" s="2">
        <v>629235</v>
      </c>
    </row>
    <row r="85" spans="1:4" x14ac:dyDescent="0.25">
      <c r="A85" s="26" t="s">
        <v>98</v>
      </c>
      <c r="B85" s="2">
        <v>7923601</v>
      </c>
      <c r="C85" s="2">
        <v>4790733</v>
      </c>
      <c r="D85" s="2">
        <v>9172904</v>
      </c>
    </row>
    <row r="86" spans="1:4" x14ac:dyDescent="0.25">
      <c r="A86" s="26" t="s">
        <v>99</v>
      </c>
      <c r="B86" s="2">
        <v>-3825477</v>
      </c>
      <c r="C86" s="2">
        <v>-3685774</v>
      </c>
      <c r="D86" s="2">
        <v>-8543669</v>
      </c>
    </row>
    <row r="87" spans="1:4" x14ac:dyDescent="0.25">
      <c r="A87" s="26" t="s">
        <v>100</v>
      </c>
      <c r="B87" s="2">
        <v>18542833</v>
      </c>
      <c r="C87" s="2">
        <v>1104959</v>
      </c>
      <c r="D87" s="2">
        <v>629235</v>
      </c>
    </row>
    <row r="88" spans="1:4" x14ac:dyDescent="0.25">
      <c r="A88" s="26" t="s">
        <v>101</v>
      </c>
      <c r="B88" s="2">
        <v>10619232</v>
      </c>
      <c r="C88" s="2">
        <v>-3685774</v>
      </c>
      <c r="D88" s="2">
        <v>-8543669</v>
      </c>
    </row>
    <row r="89" spans="1:4" ht="18.95" customHeight="1" x14ac:dyDescent="0.25">
      <c r="A89" s="299"/>
      <c r="B89" s="299"/>
      <c r="C89" s="299"/>
      <c r="D89" s="299"/>
    </row>
    <row r="90" spans="1:4" ht="18.75" x14ac:dyDescent="0.3">
      <c r="A90" s="231" t="s">
        <v>102</v>
      </c>
    </row>
    <row r="92" spans="1:4" x14ac:dyDescent="0.25">
      <c r="A92" s="3" t="s">
        <v>103</v>
      </c>
    </row>
    <row r="93" spans="1:4" x14ac:dyDescent="0.25">
      <c r="A93" s="33"/>
      <c r="B93" s="42">
        <v>2023</v>
      </c>
      <c r="C93" s="42">
        <v>2024</v>
      </c>
      <c r="D93" s="42">
        <v>2025</v>
      </c>
    </row>
    <row r="94" spans="1:4" x14ac:dyDescent="0.25">
      <c r="A94" s="41" t="s">
        <v>104</v>
      </c>
      <c r="B94" s="2">
        <v>7923601</v>
      </c>
      <c r="C94" s="2">
        <v>4790733</v>
      </c>
      <c r="D94" s="2">
        <v>9172904</v>
      </c>
    </row>
    <row r="95" spans="1:4" x14ac:dyDescent="0.25">
      <c r="A95" s="41" t="s">
        <v>105</v>
      </c>
      <c r="B95" s="2">
        <v>-20991933</v>
      </c>
      <c r="C95" s="2">
        <v>-12204054</v>
      </c>
      <c r="D95" s="2">
        <v>-17695440</v>
      </c>
    </row>
    <row r="96" spans="1:4" x14ac:dyDescent="0.25">
      <c r="A96" s="41" t="s">
        <v>106</v>
      </c>
      <c r="B96" s="33">
        <v>-0.37745933163944462</v>
      </c>
      <c r="C96" s="33">
        <v>-0.39255258949198357</v>
      </c>
      <c r="D96" s="33">
        <v>-0.51837671174042577</v>
      </c>
    </row>
    <row r="110" s="16" customFormat="1" x14ac:dyDescent="0.25"/>
    <row r="111" s="16" customFormat="1" x14ac:dyDescent="0.25"/>
    <row r="114" spans="1:4" x14ac:dyDescent="0.25">
      <c r="A114" s="3" t="s">
        <v>107</v>
      </c>
    </row>
    <row r="116" spans="1:4" x14ac:dyDescent="0.25">
      <c r="A116" s="25"/>
      <c r="B116" s="12">
        <v>2023</v>
      </c>
      <c r="C116" s="12">
        <v>2024</v>
      </c>
      <c r="D116" s="12">
        <v>2025</v>
      </c>
    </row>
    <row r="117" spans="1:4" x14ac:dyDescent="0.25">
      <c r="A117" s="26" t="s">
        <v>104</v>
      </c>
      <c r="B117" s="2">
        <v>7923601</v>
      </c>
      <c r="C117" s="2">
        <v>4790733</v>
      </c>
      <c r="D117" s="2">
        <v>9172904</v>
      </c>
    </row>
    <row r="118" spans="1:4" x14ac:dyDescent="0.25">
      <c r="A118" s="26" t="s">
        <v>108</v>
      </c>
      <c r="B118" s="2">
        <v>23482869</v>
      </c>
      <c r="C118" s="2">
        <v>12516800</v>
      </c>
      <c r="D118" s="2">
        <v>13105271</v>
      </c>
    </row>
    <row r="135" spans="1:4" x14ac:dyDescent="0.25">
      <c r="A135" s="3" t="s">
        <v>109</v>
      </c>
    </row>
    <row r="137" spans="1:4" x14ac:dyDescent="0.25">
      <c r="A137" s="25"/>
      <c r="B137" s="12">
        <v>2023</v>
      </c>
      <c r="C137" s="12">
        <v>2024</v>
      </c>
      <c r="D137" s="12">
        <v>2025</v>
      </c>
    </row>
    <row r="138" spans="1:4" ht="32.1" customHeight="1" x14ac:dyDescent="0.25">
      <c r="A138" s="26" t="s">
        <v>77</v>
      </c>
      <c r="B138" s="1">
        <v>0.42731339919849348</v>
      </c>
      <c r="C138" s="1">
        <v>4.3356658482350916</v>
      </c>
      <c r="D138" s="1">
        <v>14.5778667747344</v>
      </c>
    </row>
    <row r="139" spans="1:4" ht="30" x14ac:dyDescent="0.25">
      <c r="A139" s="14" t="s">
        <v>78</v>
      </c>
      <c r="B139" s="1">
        <v>-2.071271373478393</v>
      </c>
      <c r="C139" s="1">
        <v>-1.299790220453017</v>
      </c>
      <c r="D139" s="1">
        <v>-1.073649271759006</v>
      </c>
    </row>
    <row r="152" spans="1:4" s="16" customFormat="1" x14ac:dyDescent="0.25"/>
    <row r="153" spans="1:4" s="16" customFormat="1" x14ac:dyDescent="0.25"/>
    <row r="157" spans="1:4" x14ac:dyDescent="0.25">
      <c r="A157" s="3" t="s">
        <v>110</v>
      </c>
    </row>
    <row r="159" spans="1:4" x14ac:dyDescent="0.25">
      <c r="A159" s="25"/>
      <c r="B159" s="12">
        <v>2023</v>
      </c>
      <c r="C159" s="12">
        <v>2024</v>
      </c>
      <c r="D159" s="12">
        <v>2025</v>
      </c>
    </row>
    <row r="160" spans="1:4" x14ac:dyDescent="0.25">
      <c r="A160" s="26" t="s">
        <v>68</v>
      </c>
      <c r="B160" s="1" t="e">
        <v>#DIV/0!</v>
      </c>
      <c r="C160" s="1" t="e">
        <v>#DIV/0!</v>
      </c>
      <c r="D160" s="1" t="e">
        <v>#DIV/0!</v>
      </c>
    </row>
    <row r="161" spans="1:4" x14ac:dyDescent="0.25">
      <c r="A161" s="26" t="s">
        <v>69</v>
      </c>
      <c r="B161" s="1" t="e">
        <v>#DIV/0!</v>
      </c>
      <c r="C161" s="1" t="e">
        <v>#DIV/0!</v>
      </c>
      <c r="D161" s="1" t="e">
        <v>#DIV/0!</v>
      </c>
    </row>
    <row r="162" spans="1:4" x14ac:dyDescent="0.25">
      <c r="A162" s="26" t="s">
        <v>70</v>
      </c>
      <c r="B162" s="1">
        <v>12.64</v>
      </c>
      <c r="C162" s="1">
        <v>-772.03</v>
      </c>
      <c r="D162" s="1">
        <v>12.08</v>
      </c>
    </row>
    <row r="163" spans="1:4" x14ac:dyDescent="0.25">
      <c r="A163" s="26" t="s">
        <v>71</v>
      </c>
      <c r="B163" s="1">
        <v>-3.79</v>
      </c>
      <c r="C163" s="1">
        <v>56.86</v>
      </c>
      <c r="D163" s="1">
        <v>-56.86</v>
      </c>
    </row>
    <row r="177" spans="1:4" s="16" customFormat="1" x14ac:dyDescent="0.25"/>
    <row r="178" spans="1:4" s="16" customFormat="1" x14ac:dyDescent="0.25"/>
    <row r="181" spans="1:4" x14ac:dyDescent="0.25">
      <c r="A181" s="3" t="s">
        <v>111</v>
      </c>
    </row>
    <row r="183" spans="1:4" ht="32.1" customHeight="1" x14ac:dyDescent="0.25">
      <c r="A183" s="25"/>
      <c r="B183" s="12">
        <v>2023</v>
      </c>
      <c r="C183" s="12">
        <v>2024</v>
      </c>
      <c r="D183" s="12">
        <v>2025</v>
      </c>
    </row>
    <row r="184" spans="1:4" ht="32.1" customHeight="1" x14ac:dyDescent="0.25">
      <c r="A184" s="14" t="s">
        <v>85</v>
      </c>
      <c r="B184" s="1">
        <v>0.69601245696243408</v>
      </c>
      <c r="C184" s="1">
        <v>1.7577685919879071E-3</v>
      </c>
      <c r="D184" s="1">
        <v>6.3358343224784652E-3</v>
      </c>
    </row>
    <row r="185" spans="1:4" ht="30" x14ac:dyDescent="0.25">
      <c r="A185" s="14" t="s">
        <v>86</v>
      </c>
      <c r="B185" s="1">
        <v>0.69601245696243408</v>
      </c>
      <c r="C185" s="1">
        <v>1.7577685919879071E-3</v>
      </c>
      <c r="D185" s="1">
        <v>6.3358343224784652E-3</v>
      </c>
    </row>
    <row r="202" spans="1:4" ht="18.95" customHeight="1" x14ac:dyDescent="0.25">
      <c r="A202" s="299"/>
      <c r="B202" s="299"/>
      <c r="C202" s="299"/>
      <c r="D202" s="299"/>
    </row>
    <row r="203" spans="1:4" x14ac:dyDescent="0.25">
      <c r="A203" s="309" t="s">
        <v>112</v>
      </c>
      <c r="B203" s="301"/>
      <c r="C203" s="301"/>
      <c r="D203" s="302"/>
    </row>
    <row r="204" spans="1:4" x14ac:dyDescent="0.25">
      <c r="A204" s="27" t="s">
        <v>113</v>
      </c>
      <c r="B204" s="25"/>
      <c r="C204" s="25"/>
      <c r="D204" s="25"/>
    </row>
    <row r="205" spans="1:4" x14ac:dyDescent="0.25">
      <c r="A205" s="25" t="s">
        <v>114</v>
      </c>
      <c r="B205" s="25"/>
      <c r="C205" s="25"/>
      <c r="D205" s="25"/>
    </row>
    <row r="206" spans="1:4" x14ac:dyDescent="0.25">
      <c r="A206" s="25" t="s">
        <v>115</v>
      </c>
      <c r="B206" s="25"/>
      <c r="C206" s="25"/>
      <c r="D206" s="25"/>
    </row>
    <row r="207" spans="1:4" ht="18.95" customHeight="1" x14ac:dyDescent="0.25">
      <c r="A207" s="325" t="s">
        <v>116</v>
      </c>
      <c r="B207" s="301"/>
      <c r="C207" s="301"/>
      <c r="D207" s="302"/>
    </row>
    <row r="208" spans="1:4" x14ac:dyDescent="0.25">
      <c r="A208" s="309" t="s">
        <v>117</v>
      </c>
      <c r="B208" s="301"/>
      <c r="C208" s="301"/>
      <c r="D208" s="302"/>
    </row>
    <row r="209" spans="1:4" x14ac:dyDescent="0.25">
      <c r="A209" s="253" t="s">
        <v>985</v>
      </c>
      <c r="B209" s="254"/>
      <c r="C209" s="25"/>
      <c r="D209" s="25"/>
    </row>
    <row r="210" spans="1:4" x14ac:dyDescent="0.25">
      <c r="A210" s="253" t="s">
        <v>986</v>
      </c>
      <c r="B210" s="254"/>
      <c r="C210" s="25"/>
      <c r="D210" s="25"/>
    </row>
    <row r="211" spans="1:4" x14ac:dyDescent="0.25">
      <c r="A211" s="253" t="s">
        <v>987</v>
      </c>
      <c r="B211" s="254"/>
      <c r="C211" s="25"/>
      <c r="D211" s="25"/>
    </row>
    <row r="212" spans="1:4" x14ac:dyDescent="0.25">
      <c r="A212" s="253" t="s">
        <v>988</v>
      </c>
      <c r="B212" s="254"/>
      <c r="C212" s="25"/>
      <c r="D212" s="25"/>
    </row>
    <row r="213" spans="1:4" x14ac:dyDescent="0.25">
      <c r="A213" s="253" t="s">
        <v>989</v>
      </c>
      <c r="B213" s="254"/>
      <c r="C213" s="25"/>
      <c r="D213" s="25"/>
    </row>
    <row r="214" spans="1:4" ht="18.95" customHeight="1" x14ac:dyDescent="0.25">
      <c r="A214" s="253" t="s">
        <v>990</v>
      </c>
      <c r="B214" s="302"/>
      <c r="C214" s="301"/>
      <c r="D214" s="302"/>
    </row>
    <row r="215" spans="1:4" x14ac:dyDescent="0.25">
      <c r="A215" s="309" t="s">
        <v>127</v>
      </c>
      <c r="B215" s="301"/>
      <c r="C215" s="301"/>
      <c r="D215" s="302"/>
    </row>
    <row r="216" spans="1:4" x14ac:dyDescent="0.25">
      <c r="A216" s="253" t="s">
        <v>991</v>
      </c>
      <c r="B216" s="303"/>
      <c r="C216" s="301"/>
      <c r="D216" s="302"/>
    </row>
    <row r="217" spans="1:4" x14ac:dyDescent="0.25">
      <c r="A217" s="27" t="s">
        <v>992</v>
      </c>
      <c r="B217" s="325"/>
      <c r="C217" s="301"/>
      <c r="D217" s="302"/>
    </row>
  </sheetData>
  <mergeCells count="22">
    <mergeCell ref="A215:D215"/>
    <mergeCell ref="A19:D19"/>
    <mergeCell ref="B38:D38"/>
    <mergeCell ref="B34:D34"/>
    <mergeCell ref="B37:D37"/>
    <mergeCell ref="A202:D202"/>
    <mergeCell ref="B217:D217"/>
    <mergeCell ref="B15:D15"/>
    <mergeCell ref="A207:D207"/>
    <mergeCell ref="A1:D1"/>
    <mergeCell ref="B36:D36"/>
    <mergeCell ref="B216:D216"/>
    <mergeCell ref="B35:D35"/>
    <mergeCell ref="B4:D4"/>
    <mergeCell ref="A41:D41"/>
    <mergeCell ref="A208:D208"/>
    <mergeCell ref="A89:D89"/>
    <mergeCell ref="A74:D74"/>
    <mergeCell ref="B214:D214"/>
    <mergeCell ref="A33:D33"/>
    <mergeCell ref="A47:D47"/>
    <mergeCell ref="A203:D203"/>
  </mergeCells>
  <pageMargins left="0.75" right="0.75" top="1" bottom="1" header="0.5" footer="0.5"/>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218"/>
  <sheetViews>
    <sheetView workbookViewId="0">
      <selection activeCell="B4" sqref="B4:D4"/>
    </sheetView>
  </sheetViews>
  <sheetFormatPr defaultColWidth="8.85546875" defaultRowHeight="15" x14ac:dyDescent="0.25"/>
  <cols>
    <col min="1" max="1" width="41.42578125" customWidth="1"/>
    <col min="2" max="2" width="16.140625" customWidth="1"/>
    <col min="3" max="3" width="15.28515625" customWidth="1"/>
    <col min="4" max="4" width="15.7109375" customWidth="1"/>
    <col min="7" max="7" width="15.28515625" style="16" customWidth="1"/>
    <col min="8" max="8" width="12.85546875" customWidth="1"/>
    <col min="9" max="9" width="15.140625" customWidth="1"/>
  </cols>
  <sheetData>
    <row r="1" spans="1:4" ht="23.1" customHeight="1" x14ac:dyDescent="0.3">
      <c r="A1" s="298" t="s">
        <v>0</v>
      </c>
      <c r="B1" s="299"/>
      <c r="C1" s="299"/>
      <c r="D1" s="299"/>
    </row>
    <row r="2" spans="1:4" x14ac:dyDescent="0.25">
      <c r="A2" s="26" t="s">
        <v>1</v>
      </c>
      <c r="B2" s="30">
        <v>7518293</v>
      </c>
      <c r="C2" s="8"/>
      <c r="D2" s="9"/>
    </row>
    <row r="3" spans="1:4" x14ac:dyDescent="0.25">
      <c r="A3" s="26" t="s">
        <v>2</v>
      </c>
      <c r="B3" s="82">
        <v>4011021519770</v>
      </c>
      <c r="C3" s="23"/>
      <c r="D3" s="24"/>
    </row>
    <row r="4" spans="1:4" ht="49.35" customHeight="1" x14ac:dyDescent="0.25">
      <c r="A4" s="26" t="s">
        <v>3</v>
      </c>
      <c r="B4" s="324" t="s">
        <v>287</v>
      </c>
      <c r="C4" s="305"/>
      <c r="D4" s="306"/>
    </row>
    <row r="5" spans="1:4" x14ac:dyDescent="0.25">
      <c r="A5" s="26" t="s">
        <v>5</v>
      </c>
      <c r="B5" s="4" t="s">
        <v>1095</v>
      </c>
      <c r="C5" s="23" t="s">
        <v>1158</v>
      </c>
      <c r="D5" s="24" t="s">
        <v>821</v>
      </c>
    </row>
    <row r="6" spans="1:4" x14ac:dyDescent="0.25">
      <c r="A6" s="26" t="s">
        <v>9</v>
      </c>
      <c r="B6" s="146" t="s">
        <v>1159</v>
      </c>
      <c r="C6" s="16"/>
      <c r="D6" s="29"/>
    </row>
    <row r="7" spans="1:4" x14ac:dyDescent="0.25">
      <c r="A7" s="26" t="s">
        <v>10</v>
      </c>
      <c r="B7" s="67">
        <v>44398.53125</v>
      </c>
      <c r="C7" s="16"/>
      <c r="D7" s="29"/>
    </row>
    <row r="8" spans="1:4" x14ac:dyDescent="0.25">
      <c r="A8" s="26" t="s">
        <v>11</v>
      </c>
      <c r="B8" s="66" t="s">
        <v>1160</v>
      </c>
      <c r="C8" s="23"/>
      <c r="D8" s="24"/>
    </row>
    <row r="9" spans="1:4" x14ac:dyDescent="0.25">
      <c r="A9" s="26" t="s">
        <v>13</v>
      </c>
      <c r="B9" s="4" t="s">
        <v>14</v>
      </c>
      <c r="C9" s="23"/>
      <c r="D9" s="24"/>
    </row>
    <row r="10" spans="1:4" x14ac:dyDescent="0.25">
      <c r="A10" s="26" t="s">
        <v>15</v>
      </c>
      <c r="B10" s="66" t="s">
        <v>16</v>
      </c>
      <c r="C10" s="23"/>
      <c r="D10" s="24"/>
    </row>
    <row r="11" spans="1:4" x14ac:dyDescent="0.25">
      <c r="A11" s="26" t="s">
        <v>17</v>
      </c>
      <c r="B11" s="66" t="s">
        <v>18</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66" t="s">
        <v>1161</v>
      </c>
      <c r="C14" s="23"/>
      <c r="D14" s="24"/>
    </row>
    <row r="15" spans="1:4" ht="39.75" customHeight="1" x14ac:dyDescent="0.25">
      <c r="A15" s="26" t="s">
        <v>24</v>
      </c>
      <c r="B15" s="370" t="s">
        <v>1162</v>
      </c>
      <c r="C15" s="299"/>
      <c r="D15" s="355"/>
    </row>
    <row r="16" spans="1:4" x14ac:dyDescent="0.25">
      <c r="A16" s="26" t="s">
        <v>26</v>
      </c>
      <c r="B16" s="32"/>
      <c r="C16" s="16"/>
      <c r="D16" s="29"/>
    </row>
    <row r="17" spans="1:9" x14ac:dyDescent="0.25">
      <c r="A17" s="26" t="s">
        <v>27</v>
      </c>
      <c r="B17" s="4" t="s">
        <v>541</v>
      </c>
      <c r="C17" s="23"/>
      <c r="D17" s="24"/>
    </row>
    <row r="18" spans="1:9" ht="27.6" customHeight="1" x14ac:dyDescent="0.25">
      <c r="A18" s="26" t="s">
        <v>28</v>
      </c>
      <c r="B18" s="66" t="s">
        <v>29</v>
      </c>
      <c r="C18" s="66" t="s">
        <v>30</v>
      </c>
      <c r="D18" s="60"/>
    </row>
    <row r="19" spans="1:9" ht="22.35" customHeight="1" x14ac:dyDescent="0.3">
      <c r="A19" s="307" t="s">
        <v>31</v>
      </c>
      <c r="B19" s="308"/>
      <c r="C19" s="308"/>
      <c r="D19" s="308"/>
    </row>
    <row r="20" spans="1:9" x14ac:dyDescent="0.25">
      <c r="A20" s="26" t="s">
        <v>32</v>
      </c>
      <c r="B20" s="25"/>
      <c r="C20" s="25"/>
      <c r="D20" s="25"/>
    </row>
    <row r="21" spans="1:9" x14ac:dyDescent="0.25">
      <c r="A21" s="26" t="s">
        <v>33</v>
      </c>
      <c r="B21" s="99" t="s">
        <v>1163</v>
      </c>
      <c r="C21" s="99" t="s">
        <v>1164</v>
      </c>
      <c r="D21" s="25"/>
      <c r="H21" s="98"/>
      <c r="I21" s="16"/>
    </row>
    <row r="22" spans="1:9" x14ac:dyDescent="0.25">
      <c r="A22" s="26" t="s">
        <v>36</v>
      </c>
      <c r="B22" s="25"/>
      <c r="C22" s="25"/>
      <c r="D22" s="25"/>
      <c r="H22" s="16"/>
      <c r="I22" s="16"/>
    </row>
    <row r="23" spans="1:9" x14ac:dyDescent="0.25">
      <c r="A23" s="99" t="s">
        <v>37</v>
      </c>
      <c r="B23" s="99" t="s">
        <v>1163</v>
      </c>
      <c r="C23" s="99" t="s">
        <v>1164</v>
      </c>
      <c r="D23" s="25"/>
      <c r="H23" s="98"/>
      <c r="I23" s="16"/>
    </row>
    <row r="24" spans="1:9" x14ac:dyDescent="0.25">
      <c r="A24" s="99" t="s">
        <v>38</v>
      </c>
      <c r="B24" s="99" t="s">
        <v>1165</v>
      </c>
      <c r="C24" s="99" t="s">
        <v>1066</v>
      </c>
      <c r="D24" s="25"/>
      <c r="H24" s="16"/>
      <c r="I24" s="16"/>
    </row>
    <row r="25" spans="1:9" x14ac:dyDescent="0.25">
      <c r="A25" s="99" t="s">
        <v>38</v>
      </c>
      <c r="B25" s="99" t="s">
        <v>1166</v>
      </c>
      <c r="C25" s="99" t="s">
        <v>1167</v>
      </c>
      <c r="D25" s="25"/>
      <c r="H25" s="98"/>
      <c r="I25" s="16"/>
    </row>
    <row r="26" spans="1:9" x14ac:dyDescent="0.25">
      <c r="A26" s="99" t="s">
        <v>38</v>
      </c>
      <c r="B26" s="99" t="s">
        <v>1168</v>
      </c>
      <c r="C26" s="99" t="s">
        <v>979</v>
      </c>
      <c r="D26" s="25"/>
      <c r="H26" s="16"/>
      <c r="I26" s="16"/>
    </row>
    <row r="27" spans="1:9" x14ac:dyDescent="0.25">
      <c r="A27" s="26"/>
      <c r="B27" s="25"/>
      <c r="C27" s="25"/>
      <c r="D27" s="25"/>
    </row>
    <row r="28" spans="1:9" x14ac:dyDescent="0.25">
      <c r="A28" s="25"/>
      <c r="B28" s="25"/>
      <c r="C28" s="25"/>
      <c r="D28" s="25"/>
    </row>
    <row r="29" spans="1:9" x14ac:dyDescent="0.25">
      <c r="A29" s="25"/>
      <c r="B29" s="25"/>
      <c r="C29" s="25"/>
      <c r="D29" s="25"/>
    </row>
    <row r="30" spans="1:9" x14ac:dyDescent="0.25">
      <c r="A30" s="26" t="s">
        <v>47</v>
      </c>
      <c r="B30" s="68">
        <v>18</v>
      </c>
      <c r="C30" s="25"/>
      <c r="D30" s="25"/>
    </row>
    <row r="31" spans="1:9" x14ac:dyDescent="0.25">
      <c r="A31" s="26" t="s">
        <v>1884</v>
      </c>
      <c r="B31" s="68">
        <v>0</v>
      </c>
    </row>
    <row r="32" spans="1:9" x14ac:dyDescent="0.25">
      <c r="A32" s="26" t="s">
        <v>48</v>
      </c>
      <c r="B32" s="129"/>
      <c r="C32" s="25"/>
      <c r="D32" s="25"/>
    </row>
    <row r="33" spans="1:18" x14ac:dyDescent="0.25">
      <c r="A33" s="25"/>
      <c r="B33" s="25"/>
      <c r="C33" s="25"/>
      <c r="D33" s="25"/>
    </row>
    <row r="34" spans="1:18" ht="18.95" customHeight="1" x14ac:dyDescent="0.25">
      <c r="A34" s="329"/>
      <c r="B34" s="299"/>
      <c r="C34" s="299"/>
      <c r="D34" s="299"/>
      <c r="E34" s="16"/>
      <c r="F34" s="16"/>
      <c r="H34" s="16"/>
      <c r="I34" s="16"/>
      <c r="J34" s="16"/>
      <c r="K34" s="16"/>
      <c r="L34" s="16"/>
      <c r="M34" s="16"/>
      <c r="N34" s="16"/>
      <c r="O34" s="16"/>
      <c r="P34" s="16"/>
      <c r="Q34" s="16"/>
      <c r="R34" s="16"/>
    </row>
    <row r="35" spans="1:18" ht="15.95" customHeight="1" x14ac:dyDescent="0.25">
      <c r="A35" s="237" t="s">
        <v>49</v>
      </c>
      <c r="B35" s="313"/>
      <c r="C35" s="313"/>
      <c r="D35" s="313"/>
      <c r="E35" s="16"/>
      <c r="F35" s="16"/>
      <c r="H35" s="16"/>
      <c r="I35" s="16"/>
      <c r="J35" s="16"/>
      <c r="K35" s="16"/>
      <c r="L35" s="16"/>
      <c r="M35" s="16"/>
      <c r="N35" s="16"/>
      <c r="O35" s="16"/>
      <c r="P35" s="16"/>
      <c r="Q35" s="16"/>
      <c r="R35" s="16"/>
    </row>
    <row r="36" spans="1:18" ht="25.35" customHeight="1" x14ac:dyDescent="0.25">
      <c r="A36" s="37" t="s">
        <v>50</v>
      </c>
      <c r="B36" s="323"/>
      <c r="C36" s="301"/>
      <c r="D36" s="302"/>
      <c r="E36" s="16"/>
      <c r="F36" s="16"/>
      <c r="H36" s="16"/>
      <c r="I36" s="16"/>
      <c r="J36" s="16"/>
      <c r="K36" s="16"/>
      <c r="L36" s="16"/>
      <c r="M36" s="16"/>
      <c r="N36" s="16"/>
      <c r="O36" s="16"/>
      <c r="P36" s="16"/>
      <c r="Q36" s="16"/>
      <c r="R36" s="16"/>
    </row>
    <row r="37" spans="1:18" x14ac:dyDescent="0.25">
      <c r="A37" s="35" t="s">
        <v>523</v>
      </c>
      <c r="B37" s="327"/>
      <c r="C37" s="301"/>
      <c r="D37" s="302"/>
      <c r="E37" s="16"/>
      <c r="F37" s="16"/>
      <c r="H37" s="16"/>
      <c r="I37" s="16"/>
      <c r="J37" s="16"/>
      <c r="K37" s="16"/>
      <c r="L37" s="16"/>
      <c r="M37" s="16"/>
      <c r="N37" s="16"/>
      <c r="O37" s="16"/>
      <c r="P37" s="16"/>
      <c r="Q37" s="16"/>
      <c r="R37" s="16"/>
    </row>
    <row r="38" spans="1:18" x14ac:dyDescent="0.25">
      <c r="A38" s="35" t="s">
        <v>53</v>
      </c>
      <c r="B38" s="327"/>
      <c r="C38" s="301"/>
      <c r="D38" s="302"/>
      <c r="E38" s="16"/>
      <c r="F38" s="16"/>
      <c r="H38" s="16"/>
      <c r="I38" s="16"/>
      <c r="J38" s="16"/>
      <c r="K38" s="16"/>
      <c r="L38" s="16"/>
      <c r="M38" s="16"/>
      <c r="N38" s="16"/>
      <c r="O38" s="16"/>
      <c r="P38" s="16"/>
      <c r="Q38" s="16"/>
      <c r="R38" s="16"/>
    </row>
    <row r="39" spans="1:18" x14ac:dyDescent="0.25">
      <c r="A39" s="35" t="s">
        <v>54</v>
      </c>
      <c r="B39" s="327"/>
      <c r="C39" s="301"/>
      <c r="D39" s="302"/>
      <c r="E39" s="16"/>
      <c r="F39" s="16"/>
      <c r="H39" s="16"/>
      <c r="I39" s="16"/>
      <c r="J39" s="16"/>
      <c r="K39" s="16"/>
      <c r="L39" s="16"/>
      <c r="M39" s="16"/>
      <c r="N39" s="16"/>
      <c r="O39" s="16"/>
      <c r="P39" s="16"/>
      <c r="Q39" s="16"/>
      <c r="R39" s="16"/>
    </row>
    <row r="40" spans="1:18" ht="25.5" x14ac:dyDescent="0.25">
      <c r="A40" s="35" t="s">
        <v>55</v>
      </c>
      <c r="B40" s="330"/>
      <c r="C40" s="301"/>
      <c r="D40" s="302"/>
      <c r="E40" s="16"/>
      <c r="F40" s="16"/>
      <c r="H40" s="16"/>
      <c r="I40" s="16"/>
      <c r="J40" s="16"/>
      <c r="K40" s="16"/>
      <c r="L40" s="16"/>
      <c r="M40" s="16"/>
      <c r="N40" s="16"/>
      <c r="O40" s="16"/>
      <c r="P40" s="16"/>
      <c r="Q40" s="16"/>
      <c r="R40" s="16"/>
    </row>
    <row r="41" spans="1:18" x14ac:dyDescent="0.25">
      <c r="A41" s="35" t="s">
        <v>56</v>
      </c>
      <c r="B41" s="17"/>
      <c r="C41" s="23"/>
      <c r="D41" s="24"/>
      <c r="E41" s="16"/>
      <c r="F41" s="16"/>
      <c r="H41" s="16"/>
      <c r="I41" s="16"/>
      <c r="J41" s="16"/>
      <c r="K41" s="16"/>
      <c r="L41" s="16"/>
      <c r="M41" s="16"/>
      <c r="N41" s="16"/>
      <c r="O41" s="16"/>
      <c r="P41" s="16"/>
      <c r="Q41" s="16"/>
      <c r="R41" s="16"/>
    </row>
    <row r="42" spans="1:18" ht="18.95" customHeight="1" x14ac:dyDescent="0.25">
      <c r="A42" s="328"/>
      <c r="B42" s="305"/>
      <c r="C42" s="305"/>
      <c r="D42" s="306"/>
      <c r="E42" s="16"/>
      <c r="F42" s="16"/>
      <c r="H42" s="16"/>
      <c r="I42" s="16"/>
      <c r="J42" s="16"/>
      <c r="K42" s="16"/>
      <c r="L42" s="16"/>
      <c r="M42" s="16"/>
      <c r="N42" s="16"/>
      <c r="O42" s="16"/>
      <c r="P42" s="16"/>
      <c r="Q42" s="16"/>
      <c r="R42" s="16"/>
    </row>
    <row r="43" spans="1:18" ht="15.75" customHeight="1" x14ac:dyDescent="0.25">
      <c r="A43" s="234" t="s">
        <v>57</v>
      </c>
      <c r="B43" s="6"/>
      <c r="C43" s="6"/>
      <c r="D43" s="7"/>
      <c r="E43" s="16"/>
      <c r="F43" s="16"/>
      <c r="H43" s="16"/>
      <c r="I43" s="16"/>
      <c r="J43" s="16"/>
      <c r="K43" s="16"/>
      <c r="L43" s="16"/>
      <c r="M43" s="16"/>
      <c r="N43" s="16"/>
      <c r="O43" s="16"/>
      <c r="P43" s="16"/>
      <c r="Q43" s="16"/>
      <c r="R43" s="16"/>
    </row>
    <row r="44" spans="1:18" ht="18" x14ac:dyDescent="0.25">
      <c r="A44" s="37" t="s">
        <v>58</v>
      </c>
      <c r="B44" s="21"/>
      <c r="C44" s="21"/>
      <c r="D44" s="22"/>
      <c r="E44" s="16"/>
      <c r="F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H45" s="16"/>
      <c r="I45" s="16"/>
      <c r="J45" s="16"/>
      <c r="K45" s="16"/>
      <c r="L45" s="16"/>
      <c r="M45" s="16"/>
      <c r="N45" s="16"/>
      <c r="O45" s="16"/>
      <c r="P45" s="16"/>
      <c r="Q45" s="16"/>
      <c r="R45" s="16"/>
    </row>
    <row r="46" spans="1:18" ht="15.95" customHeight="1" x14ac:dyDescent="0.25">
      <c r="A46" s="37" t="s">
        <v>62</v>
      </c>
      <c r="B46" s="17"/>
      <c r="C46" s="17"/>
      <c r="D46" s="17"/>
      <c r="E46" s="16"/>
      <c r="F46" s="16"/>
      <c r="H46" s="16"/>
      <c r="I46" s="16"/>
      <c r="J46" s="16"/>
      <c r="K46" s="16"/>
      <c r="L46" s="16"/>
      <c r="M46" s="16"/>
      <c r="N46" s="16"/>
      <c r="O46" s="16"/>
      <c r="P46" s="16"/>
      <c r="Q46" s="16"/>
      <c r="R46" s="16"/>
    </row>
    <row r="47" spans="1:18" ht="15.95" customHeight="1" x14ac:dyDescent="0.25">
      <c r="A47" s="39" t="s">
        <v>63</v>
      </c>
      <c r="B47" s="17"/>
      <c r="C47" s="17"/>
      <c r="D47" s="17"/>
      <c r="E47" s="16"/>
      <c r="F47" s="16"/>
      <c r="H47" s="16"/>
      <c r="I47" s="16"/>
      <c r="J47" s="16"/>
      <c r="K47" s="16"/>
      <c r="L47" s="16"/>
      <c r="M47" s="16"/>
      <c r="N47" s="16"/>
      <c r="O47" s="16"/>
      <c r="P47" s="16"/>
      <c r="Q47" s="16"/>
      <c r="R47" s="16"/>
    </row>
    <row r="48" spans="1:18" ht="18.95" customHeight="1" x14ac:dyDescent="0.25">
      <c r="A48" s="330" t="s">
        <v>64</v>
      </c>
      <c r="B48" s="301"/>
      <c r="C48" s="301"/>
      <c r="D48" s="302"/>
      <c r="E48" s="16"/>
      <c r="F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v>3.8186490455212918</v>
      </c>
      <c r="D53" s="1" t="e">
        <v>#DIV/0!</v>
      </c>
    </row>
    <row r="54" spans="1:4" x14ac:dyDescent="0.25">
      <c r="A54" s="26" t="s">
        <v>69</v>
      </c>
      <c r="B54" s="1" t="e">
        <v>#DIV/0!</v>
      </c>
      <c r="C54" s="1">
        <v>-2547.5707468009232</v>
      </c>
      <c r="D54" s="1" t="e">
        <v>#DIV/0!</v>
      </c>
    </row>
    <row r="55" spans="1:4" x14ac:dyDescent="0.25">
      <c r="A55" s="26" t="s">
        <v>70</v>
      </c>
      <c r="B55" s="1">
        <v>0</v>
      </c>
      <c r="C55" s="1">
        <v>4.2680600062953502</v>
      </c>
      <c r="D55" s="1">
        <v>0.91461409081120459</v>
      </c>
    </row>
    <row r="56" spans="1:4" x14ac:dyDescent="0.25">
      <c r="A56" s="26" t="s">
        <v>71</v>
      </c>
      <c r="B56" s="1">
        <v>0</v>
      </c>
      <c r="C56" s="1">
        <v>-0.97069077498488265</v>
      </c>
      <c r="D56" s="1">
        <v>-0.35341229423135401</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52.838238473571472</v>
      </c>
      <c r="C59" s="1">
        <v>45.278442266384758</v>
      </c>
      <c r="D59" s="1">
        <v>15.86751098035127</v>
      </c>
    </row>
    <row r="60" spans="1:4" ht="30" x14ac:dyDescent="0.25">
      <c r="A60" s="14" t="s">
        <v>75</v>
      </c>
      <c r="B60" s="1" t="e">
        <v>#DIV/0!</v>
      </c>
      <c r="C60" s="1">
        <v>190.68</v>
      </c>
      <c r="D60" s="1">
        <v>0</v>
      </c>
    </row>
    <row r="61" spans="1:4" x14ac:dyDescent="0.25">
      <c r="A61" s="13" t="s">
        <v>76</v>
      </c>
      <c r="B61" s="1"/>
      <c r="C61" s="1"/>
      <c r="D61" s="1"/>
    </row>
    <row r="62" spans="1:4" ht="32.1" customHeight="1" x14ac:dyDescent="0.25">
      <c r="A62" s="26" t="s">
        <v>77</v>
      </c>
      <c r="B62" s="1">
        <v>13.275332602425861</v>
      </c>
      <c r="C62" s="1">
        <v>5.3969306356721276</v>
      </c>
      <c r="D62" s="1">
        <v>3.5879521050630778</v>
      </c>
    </row>
    <row r="63" spans="1:4" ht="32.1" customHeight="1" x14ac:dyDescent="0.25">
      <c r="A63" s="14" t="s">
        <v>78</v>
      </c>
      <c r="B63" s="1">
        <v>-0.96080865373570612</v>
      </c>
      <c r="C63" s="1">
        <v>-1.227431379491648</v>
      </c>
      <c r="D63" s="1">
        <v>-1.386405914562173</v>
      </c>
    </row>
    <row r="64" spans="1:4" ht="32.1" customHeight="1" x14ac:dyDescent="0.25">
      <c r="A64" s="14" t="s">
        <v>79</v>
      </c>
      <c r="B64" s="1">
        <v>-0.23154877295153639</v>
      </c>
      <c r="C64" s="1">
        <v>-0.18953953571395271</v>
      </c>
      <c r="D64" s="1">
        <v>-0.28630722108196249</v>
      </c>
    </row>
    <row r="65" spans="1:4" ht="30" x14ac:dyDescent="0.25">
      <c r="A65" s="14" t="s">
        <v>80</v>
      </c>
      <c r="B65" s="1">
        <v>-93.75962028979454</v>
      </c>
      <c r="C65" s="1">
        <v>-111.0818185767958</v>
      </c>
      <c r="D65" s="1">
        <v>-172.98026274916489</v>
      </c>
    </row>
    <row r="66" spans="1:4" x14ac:dyDescent="0.25">
      <c r="A66" s="13" t="s">
        <v>81</v>
      </c>
      <c r="B66" s="1"/>
      <c r="C66" s="1"/>
      <c r="D66" s="1"/>
    </row>
    <row r="67" spans="1:4" ht="32.1" customHeight="1" x14ac:dyDescent="0.25">
      <c r="A67" s="26" t="s">
        <v>82</v>
      </c>
      <c r="B67" s="1">
        <v>0.92535871733769337</v>
      </c>
      <c r="C67" s="1">
        <v>1.0108828404410051</v>
      </c>
      <c r="D67" s="1">
        <v>1.007029709707554</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7.5327679535295844E-2</v>
      </c>
      <c r="C70" s="1">
        <v>0.1852905044564207</v>
      </c>
      <c r="D70" s="1">
        <v>0.27370046648894097</v>
      </c>
    </row>
    <row r="71" spans="1:4" s="16" customFormat="1" ht="30" x14ac:dyDescent="0.25">
      <c r="A71" s="14" t="s">
        <v>86</v>
      </c>
      <c r="B71" s="1">
        <v>7.5327679535295844E-2</v>
      </c>
      <c r="C71" s="1">
        <v>0.1852905044564207</v>
      </c>
      <c r="D71" s="1">
        <v>0.27370046648894097</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1906800</v>
      </c>
      <c r="D78" s="2">
        <v>0</v>
      </c>
    </row>
    <row r="79" spans="1:4" x14ac:dyDescent="0.25">
      <c r="A79" s="26" t="s">
        <v>92</v>
      </c>
      <c r="B79" s="2">
        <v>-31428506</v>
      </c>
      <c r="C79" s="2">
        <v>-48577079</v>
      </c>
      <c r="D79" s="2">
        <v>-36195947</v>
      </c>
    </row>
    <row r="80" spans="1:4" x14ac:dyDescent="0.25">
      <c r="A80" s="26" t="s">
        <v>93</v>
      </c>
      <c r="B80" s="2">
        <v>-2681067</v>
      </c>
      <c r="C80" s="2">
        <v>112099</v>
      </c>
      <c r="D80" s="2">
        <v>45198</v>
      </c>
    </row>
    <row r="81" spans="1:4" x14ac:dyDescent="0.25">
      <c r="A81" s="26" t="s">
        <v>94</v>
      </c>
      <c r="B81" s="2">
        <v>0</v>
      </c>
      <c r="C81" s="2">
        <v>72814</v>
      </c>
      <c r="D81" s="2">
        <v>26417</v>
      </c>
    </row>
    <row r="82" spans="1:4" x14ac:dyDescent="0.25">
      <c r="A82" s="26" t="s">
        <v>95</v>
      </c>
      <c r="B82" s="25">
        <v>2681067</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548177</v>
      </c>
      <c r="C85" s="2">
        <v>1706021</v>
      </c>
      <c r="D85" s="2">
        <v>2888322</v>
      </c>
    </row>
    <row r="86" spans="1:4" x14ac:dyDescent="0.25">
      <c r="A86" s="26" t="s">
        <v>98</v>
      </c>
      <c r="B86" s="2">
        <v>7277232</v>
      </c>
      <c r="C86" s="2">
        <v>9207277</v>
      </c>
      <c r="D86" s="2">
        <v>10363161</v>
      </c>
    </row>
    <row r="87" spans="1:4" x14ac:dyDescent="0.25">
      <c r="A87" s="26" t="s">
        <v>99</v>
      </c>
      <c r="B87" s="2">
        <v>-7574070</v>
      </c>
      <c r="C87" s="2">
        <v>-7501256</v>
      </c>
      <c r="D87" s="2">
        <v>-7474839</v>
      </c>
    </row>
    <row r="88" spans="1:4" x14ac:dyDescent="0.25">
      <c r="A88" s="26" t="s">
        <v>100</v>
      </c>
      <c r="B88" s="2">
        <v>548177</v>
      </c>
      <c r="C88" s="2">
        <v>1706021</v>
      </c>
      <c r="D88" s="2">
        <v>2888322</v>
      </c>
    </row>
    <row r="89" spans="1:4" x14ac:dyDescent="0.25">
      <c r="A89" s="26" t="s">
        <v>101</v>
      </c>
      <c r="B89" s="2">
        <v>-6729055</v>
      </c>
      <c r="C89" s="2">
        <v>-7501256</v>
      </c>
      <c r="D89" s="2">
        <v>-7474839</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7277232</v>
      </c>
      <c r="C95" s="2">
        <v>9207277</v>
      </c>
      <c r="D95" s="2">
        <v>10363161</v>
      </c>
    </row>
    <row r="96" spans="1:4" x14ac:dyDescent="0.25">
      <c r="A96" s="41" t="s">
        <v>105</v>
      </c>
      <c r="B96" s="2">
        <v>-31428506</v>
      </c>
      <c r="C96" s="2">
        <v>-48577079</v>
      </c>
      <c r="D96" s="2">
        <v>-36195947</v>
      </c>
    </row>
    <row r="97" spans="1:4" x14ac:dyDescent="0.25">
      <c r="A97" s="41" t="s">
        <v>106</v>
      </c>
      <c r="B97" s="33">
        <v>-0.23154877295153639</v>
      </c>
      <c r="C97" s="33">
        <v>-0.18953953571395271</v>
      </c>
      <c r="D97" s="33">
        <v>-0.28630722108196249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7277232</v>
      </c>
      <c r="C118" s="2">
        <v>9207277</v>
      </c>
      <c r="D118" s="2">
        <v>10363161</v>
      </c>
    </row>
    <row r="119" spans="1:4" x14ac:dyDescent="0.25">
      <c r="A119" s="26" t="s">
        <v>108</v>
      </c>
      <c r="B119" s="2">
        <v>29082642</v>
      </c>
      <c r="C119" s="2">
        <v>51033287</v>
      </c>
      <c r="D119" s="2">
        <v>36450394</v>
      </c>
    </row>
    <row r="136" spans="1:4" x14ac:dyDescent="0.25">
      <c r="A136" s="3" t="s">
        <v>109</v>
      </c>
    </row>
    <row r="138" spans="1:4" x14ac:dyDescent="0.25">
      <c r="A138" s="25"/>
      <c r="B138" s="12">
        <v>2023</v>
      </c>
      <c r="C138" s="12">
        <v>2024</v>
      </c>
      <c r="D138" s="12">
        <v>2025</v>
      </c>
    </row>
    <row r="139" spans="1:4" ht="32.1" customHeight="1" x14ac:dyDescent="0.25">
      <c r="A139" s="26" t="s">
        <v>77</v>
      </c>
      <c r="B139" s="1">
        <v>13.275332602425861</v>
      </c>
      <c r="C139" s="1">
        <v>5.3969306356721276</v>
      </c>
      <c r="D139" s="1">
        <v>3.5879521050630778</v>
      </c>
    </row>
    <row r="140" spans="1:4" ht="30" x14ac:dyDescent="0.25">
      <c r="A140" s="14" t="s">
        <v>78</v>
      </c>
      <c r="B140" s="1">
        <v>-0.96080865373570612</v>
      </c>
      <c r="C140" s="1">
        <v>-1.227431379491648</v>
      </c>
      <c r="D140" s="1">
        <v>-1.386405914562173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v>3.8186490455212918</v>
      </c>
      <c r="D161" s="1" t="e">
        <v>#DIV/0!</v>
      </c>
    </row>
    <row r="162" spans="1:4" x14ac:dyDescent="0.25">
      <c r="A162" s="26" t="s">
        <v>69</v>
      </c>
      <c r="B162" s="1" t="e">
        <v>#DIV/0!</v>
      </c>
      <c r="C162" s="1">
        <v>-2547.5707468009232</v>
      </c>
      <c r="D162" s="1" t="e">
        <v>#DIV/0!</v>
      </c>
    </row>
    <row r="163" spans="1:4" x14ac:dyDescent="0.25">
      <c r="A163" s="26" t="s">
        <v>558</v>
      </c>
      <c r="B163" s="1">
        <v>0</v>
      </c>
      <c r="C163" s="1">
        <v>4.2680600062953502</v>
      </c>
      <c r="D163" s="1">
        <v>0.91461409081120459</v>
      </c>
    </row>
    <row r="164" spans="1:4" x14ac:dyDescent="0.25">
      <c r="A164" s="26" t="s">
        <v>71</v>
      </c>
      <c r="B164" s="1">
        <v>0</v>
      </c>
      <c r="C164" s="1">
        <v>-0.97069077498488265</v>
      </c>
      <c r="D164" s="1">
        <v>-0.35341229423135401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7.5327679535295844E-2</v>
      </c>
      <c r="C185" s="1">
        <v>0.1852905044564207</v>
      </c>
      <c r="D185" s="1">
        <v>0.27370046648894097</v>
      </c>
    </row>
    <row r="186" spans="1:4" ht="30" x14ac:dyDescent="0.25">
      <c r="A186" s="14" t="s">
        <v>86</v>
      </c>
      <c r="B186" s="1">
        <v>7.5327679535295844E-2</v>
      </c>
      <c r="C186" s="1">
        <v>0.1852905044564207</v>
      </c>
      <c r="D186" s="1">
        <v>0.27370046648894097</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1:D1"/>
    <mergeCell ref="B36:D36"/>
    <mergeCell ref="B35:D35"/>
    <mergeCell ref="B4:D4"/>
    <mergeCell ref="A208:D208"/>
    <mergeCell ref="B39:D39"/>
    <mergeCell ref="A42:D42"/>
    <mergeCell ref="A48:D48"/>
    <mergeCell ref="B40:D40"/>
    <mergeCell ref="B15:D15"/>
    <mergeCell ref="A19:D19"/>
    <mergeCell ref="B38:D38"/>
    <mergeCell ref="B37:D37"/>
    <mergeCell ref="A34:D34"/>
    <mergeCell ref="B218:D218"/>
    <mergeCell ref="A90:D90"/>
    <mergeCell ref="A75:D75"/>
    <mergeCell ref="B215:D215"/>
    <mergeCell ref="A204:D204"/>
    <mergeCell ref="A203:D203"/>
    <mergeCell ref="B217:D217"/>
    <mergeCell ref="A216:D216"/>
    <mergeCell ref="A209:D209"/>
  </mergeCells>
  <pageMargins left="0.75" right="0.75" top="1" bottom="1" header="0.5" footer="0.5"/>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R218"/>
  <sheetViews>
    <sheetView workbookViewId="0">
      <selection activeCell="A36" sqref="A36"/>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5361915</v>
      </c>
      <c r="C2" s="8"/>
      <c r="D2" s="9"/>
    </row>
    <row r="3" spans="1:4" x14ac:dyDescent="0.25">
      <c r="A3" s="26" t="s">
        <v>2</v>
      </c>
      <c r="B3" s="34">
        <v>4028999123356</v>
      </c>
      <c r="C3" s="23"/>
      <c r="D3" s="24"/>
    </row>
    <row r="4" spans="1:4" ht="31.35" customHeight="1" x14ac:dyDescent="0.25">
      <c r="A4" s="26" t="s">
        <v>3</v>
      </c>
      <c r="B4" s="324" t="s">
        <v>288</v>
      </c>
      <c r="C4" s="305"/>
      <c r="D4" s="306"/>
    </row>
    <row r="5" spans="1:4" x14ac:dyDescent="0.25">
      <c r="A5" s="26" t="s">
        <v>5</v>
      </c>
      <c r="B5" s="4" t="s">
        <v>1169</v>
      </c>
      <c r="C5" s="23"/>
      <c r="D5" s="24"/>
    </row>
    <row r="6" spans="1:4" x14ac:dyDescent="0.25">
      <c r="A6" s="26" t="s">
        <v>9</v>
      </c>
      <c r="B6" s="32"/>
      <c r="C6" s="16"/>
      <c r="D6" s="29"/>
    </row>
    <row r="7" spans="1:4" x14ac:dyDescent="0.25">
      <c r="A7" s="26" t="s">
        <v>10</v>
      </c>
      <c r="B7" s="32"/>
      <c r="C7" s="16"/>
      <c r="D7" s="29"/>
    </row>
    <row r="8" spans="1:4" x14ac:dyDescent="0.25">
      <c r="A8" s="26" t="s">
        <v>11</v>
      </c>
      <c r="B8" s="4" t="s">
        <v>1170</v>
      </c>
      <c r="C8" s="23"/>
      <c r="D8" s="24"/>
    </row>
    <row r="9" spans="1:4" x14ac:dyDescent="0.25">
      <c r="A9" s="26" t="s">
        <v>13</v>
      </c>
      <c r="B9" s="148" t="s">
        <v>738</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1171</v>
      </c>
      <c r="C14" s="23"/>
      <c r="D14" s="24"/>
    </row>
    <row r="15" spans="1:4" x14ac:dyDescent="0.25">
      <c r="A15" s="26" t="s">
        <v>24</v>
      </c>
      <c r="B15" s="4" t="s">
        <v>289</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902</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1172</v>
      </c>
      <c r="C21" s="25" t="s">
        <v>1173</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537</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v>
      </c>
      <c r="C53" s="1">
        <v>0</v>
      </c>
      <c r="D53" s="1">
        <v>0</v>
      </c>
    </row>
    <row r="54" spans="1:4" x14ac:dyDescent="0.25">
      <c r="A54" s="26" t="s">
        <v>69</v>
      </c>
      <c r="B54" s="1">
        <v>0</v>
      </c>
      <c r="C54" s="1">
        <v>0</v>
      </c>
      <c r="D54" s="1">
        <v>0</v>
      </c>
    </row>
    <row r="55" spans="1:4" x14ac:dyDescent="0.25">
      <c r="A55" s="26" t="s">
        <v>558</v>
      </c>
      <c r="B55" s="1">
        <v>0</v>
      </c>
      <c r="C55" s="1">
        <v>0</v>
      </c>
      <c r="D55" s="1">
        <v>0</v>
      </c>
    </row>
    <row r="56" spans="1:4" x14ac:dyDescent="0.25">
      <c r="A56" s="26" t="s">
        <v>71</v>
      </c>
      <c r="B56" s="1">
        <v>0</v>
      </c>
      <c r="C56" s="1">
        <v>0</v>
      </c>
      <c r="D56" s="1">
        <v>0</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76</v>
      </c>
      <c r="B61" s="1"/>
      <c r="C61" s="1"/>
      <c r="D61" s="1"/>
    </row>
    <row r="62" spans="1:4" ht="32.1" customHeight="1" x14ac:dyDescent="0.25">
      <c r="A62" s="26" t="s">
        <v>77</v>
      </c>
      <c r="B62" s="1">
        <v>0</v>
      </c>
      <c r="C62" s="1">
        <v>0</v>
      </c>
      <c r="D62" s="1">
        <v>0</v>
      </c>
    </row>
    <row r="63" spans="1:4" ht="32.1" customHeight="1" x14ac:dyDescent="0.25">
      <c r="A63" s="14" t="s">
        <v>78</v>
      </c>
      <c r="B63" s="1">
        <v>0</v>
      </c>
      <c r="C63" s="1">
        <v>0</v>
      </c>
      <c r="D63" s="1">
        <v>0</v>
      </c>
    </row>
    <row r="64" spans="1:4" ht="32.1" customHeight="1" x14ac:dyDescent="0.25">
      <c r="A64" s="14" t="s">
        <v>79</v>
      </c>
      <c r="B64" s="1">
        <v>0</v>
      </c>
      <c r="C64" s="1">
        <v>0</v>
      </c>
      <c r="D64" s="1">
        <v>0</v>
      </c>
    </row>
    <row r="65" spans="1:4" ht="30" x14ac:dyDescent="0.25">
      <c r="A65" s="14" t="s">
        <v>80</v>
      </c>
      <c r="B65" s="1">
        <v>0</v>
      </c>
      <c r="C65" s="1">
        <v>0</v>
      </c>
      <c r="D65" s="1">
        <v>0</v>
      </c>
    </row>
    <row r="66" spans="1:4" x14ac:dyDescent="0.25">
      <c r="A66" s="13" t="s">
        <v>81</v>
      </c>
      <c r="B66" s="1"/>
      <c r="C66" s="1"/>
      <c r="D66" s="1"/>
    </row>
    <row r="67" spans="1:4" ht="32.1" customHeight="1" x14ac:dyDescent="0.25">
      <c r="A67" s="26" t="s">
        <v>82</v>
      </c>
      <c r="B67" s="1">
        <v>0</v>
      </c>
      <c r="C67" s="1">
        <v>0</v>
      </c>
      <c r="D67" s="1">
        <v>0</v>
      </c>
    </row>
    <row r="68" spans="1:4" ht="30" x14ac:dyDescent="0.25">
      <c r="A68" s="14" t="s">
        <v>83</v>
      </c>
      <c r="B68" s="1">
        <v>0</v>
      </c>
      <c r="C68" s="1">
        <v>0</v>
      </c>
      <c r="D68" s="1">
        <v>0</v>
      </c>
    </row>
    <row r="69" spans="1:4" ht="32.1" customHeight="1" x14ac:dyDescent="0.25">
      <c r="A69" s="13" t="s">
        <v>84</v>
      </c>
      <c r="B69" s="1"/>
      <c r="C69" s="1"/>
      <c r="D69" s="1"/>
    </row>
    <row r="70" spans="1:4" ht="32.1" customHeight="1" x14ac:dyDescent="0.25">
      <c r="A70" s="14" t="s">
        <v>85</v>
      </c>
      <c r="B70" s="1">
        <v>0</v>
      </c>
      <c r="C70" s="1">
        <v>0</v>
      </c>
      <c r="D70" s="1">
        <v>0</v>
      </c>
    </row>
    <row r="71" spans="1:4" s="16" customFormat="1" ht="30" x14ac:dyDescent="0.25">
      <c r="A71" s="14" t="s">
        <v>86</v>
      </c>
      <c r="B71" s="1">
        <v>0</v>
      </c>
      <c r="C71" s="1">
        <v>0</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0</v>
      </c>
      <c r="C85" s="2">
        <v>0</v>
      </c>
      <c r="D85" s="2">
        <v>0</v>
      </c>
    </row>
    <row r="86" spans="1:4" x14ac:dyDescent="0.25">
      <c r="A86" s="26" t="s">
        <v>98</v>
      </c>
      <c r="B86" s="2">
        <v>0</v>
      </c>
      <c r="C86" s="2">
        <v>0</v>
      </c>
      <c r="D86" s="2">
        <v>0</v>
      </c>
    </row>
    <row r="87" spans="1:4" x14ac:dyDescent="0.25">
      <c r="A87" s="26" t="s">
        <v>99</v>
      </c>
      <c r="B87" s="2">
        <v>0</v>
      </c>
      <c r="C87" s="2">
        <v>0</v>
      </c>
      <c r="D87" s="2">
        <v>0</v>
      </c>
    </row>
    <row r="88" spans="1:4" x14ac:dyDescent="0.25">
      <c r="A88" s="26" t="s">
        <v>100</v>
      </c>
      <c r="B88" s="2">
        <v>0</v>
      </c>
      <c r="C88" s="2">
        <v>0</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0</v>
      </c>
      <c r="C95" s="2">
        <v>0</v>
      </c>
      <c r="D95" s="2">
        <v>0</v>
      </c>
    </row>
    <row r="96" spans="1:4" x14ac:dyDescent="0.25">
      <c r="A96" s="41" t="s">
        <v>105</v>
      </c>
      <c r="B96" s="2">
        <v>0</v>
      </c>
      <c r="C96" s="2">
        <v>0</v>
      </c>
      <c r="D96" s="2">
        <v>0</v>
      </c>
    </row>
    <row r="97" spans="1:4" x14ac:dyDescent="0.25">
      <c r="A97" s="41" t="s">
        <v>106</v>
      </c>
      <c r="B97" s="33">
        <v>0</v>
      </c>
      <c r="C97" s="33">
        <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0</v>
      </c>
      <c r="C118" s="2">
        <v>0</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0</v>
      </c>
      <c r="C139" s="1">
        <v>0</v>
      </c>
      <c r="D139" s="1">
        <v>0</v>
      </c>
    </row>
    <row r="140" spans="1:4" ht="30" x14ac:dyDescent="0.25">
      <c r="A140" s="14" t="s">
        <v>78</v>
      </c>
      <c r="B140" s="1">
        <v>0</v>
      </c>
      <c r="C140" s="1">
        <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v>0</v>
      </c>
      <c r="C161" s="40">
        <v>0</v>
      </c>
      <c r="D161" s="40">
        <v>0</v>
      </c>
    </row>
    <row r="162" spans="1:4" x14ac:dyDescent="0.25">
      <c r="A162" s="26" t="s">
        <v>69</v>
      </c>
      <c r="B162" s="40">
        <v>0</v>
      </c>
      <c r="C162" s="40">
        <v>0</v>
      </c>
      <c r="D162" s="40">
        <v>0</v>
      </c>
    </row>
    <row r="163" spans="1:4" x14ac:dyDescent="0.25">
      <c r="A163" s="26" t="s">
        <v>558</v>
      </c>
      <c r="B163" s="40">
        <v>0</v>
      </c>
      <c r="C163" s="40">
        <v>0</v>
      </c>
      <c r="D163" s="40">
        <v>0</v>
      </c>
    </row>
    <row r="164" spans="1:4" x14ac:dyDescent="0.25">
      <c r="A164" s="26" t="s">
        <v>71</v>
      </c>
      <c r="B164" s="40">
        <v>0</v>
      </c>
      <c r="C164" s="40">
        <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v>
      </c>
      <c r="C185" s="1">
        <v>0</v>
      </c>
      <c r="D185" s="1">
        <v>0</v>
      </c>
    </row>
    <row r="186" spans="1:4" ht="30" x14ac:dyDescent="0.25">
      <c r="A186" s="14" t="s">
        <v>86</v>
      </c>
      <c r="B186" s="1">
        <v>0</v>
      </c>
      <c r="C186" s="1">
        <v>0</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949</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4" r:id="rId1" xr:uid="{00000000-0004-0000-5600-000000000000}"/>
  </hyperlinks>
  <pageMargins left="0.75" right="0.75" top="1" bottom="1" header="0.5" footer="0.5"/>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5157536</v>
      </c>
      <c r="C2" s="8"/>
      <c r="D2" s="9"/>
    </row>
    <row r="3" spans="1:4" x14ac:dyDescent="0.25">
      <c r="A3" s="26" t="s">
        <v>2</v>
      </c>
      <c r="B3" s="34">
        <v>4029997110709</v>
      </c>
      <c r="C3" s="23"/>
      <c r="D3" s="24"/>
    </row>
    <row r="4" spans="1:4" ht="31.35" customHeight="1" x14ac:dyDescent="0.25">
      <c r="A4" s="26" t="s">
        <v>3</v>
      </c>
      <c r="B4" s="324" t="s">
        <v>290</v>
      </c>
      <c r="C4" s="305"/>
      <c r="D4" s="306"/>
    </row>
    <row r="5" spans="1:4" x14ac:dyDescent="0.25">
      <c r="A5" s="26" t="s">
        <v>5</v>
      </c>
      <c r="B5" s="4" t="s">
        <v>1174</v>
      </c>
      <c r="C5" s="23"/>
      <c r="D5" s="24"/>
    </row>
    <row r="6" spans="1:4" x14ac:dyDescent="0.25">
      <c r="A6" s="26" t="s">
        <v>9</v>
      </c>
      <c r="B6" s="32"/>
      <c r="C6" s="16"/>
      <c r="D6" s="29"/>
    </row>
    <row r="7" spans="1:4" x14ac:dyDescent="0.25">
      <c r="A7" s="26" t="s">
        <v>10</v>
      </c>
      <c r="B7" s="32"/>
      <c r="C7" s="16"/>
      <c r="D7" s="29"/>
    </row>
    <row r="8" spans="1:4" x14ac:dyDescent="0.25">
      <c r="A8" s="26" t="s">
        <v>11</v>
      </c>
      <c r="B8" s="4" t="s">
        <v>1175</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1176</v>
      </c>
      <c r="C14" s="23"/>
      <c r="D14" s="24"/>
    </row>
    <row r="15" spans="1:4" x14ac:dyDescent="0.25">
      <c r="A15" s="26" t="s">
        <v>24</v>
      </c>
      <c r="B15" s="4" t="s">
        <v>291</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1177</v>
      </c>
      <c r="C21" s="25" t="s">
        <v>1178</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11</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5.5768181914770537E-2</v>
      </c>
      <c r="C53" s="1">
        <v>3.3353804014321378E-2</v>
      </c>
      <c r="D53" s="1">
        <v>-25.71</v>
      </c>
    </row>
    <row r="54" spans="1:4" x14ac:dyDescent="0.25">
      <c r="A54" s="26" t="s">
        <v>69</v>
      </c>
      <c r="B54" s="1">
        <v>-41.667012955123383</v>
      </c>
      <c r="C54" s="1">
        <v>-67.282265294128536</v>
      </c>
      <c r="D54" s="1">
        <v>-88.71354327372805</v>
      </c>
    </row>
    <row r="55" spans="1:4" x14ac:dyDescent="0.25">
      <c r="A55" s="26" t="s">
        <v>70</v>
      </c>
      <c r="B55" s="1">
        <v>1.307326068209101E-2</v>
      </c>
      <c r="C55" s="1">
        <v>7.5274014180580877E-3</v>
      </c>
      <c r="D55" s="1">
        <v>-5.67</v>
      </c>
    </row>
    <row r="56" spans="1:4" x14ac:dyDescent="0.25">
      <c r="A56" s="26" t="s">
        <v>71</v>
      </c>
      <c r="B56" s="1">
        <v>4.7128296511608193E-2</v>
      </c>
      <c r="C56" s="1">
        <v>2.8205174492588608E-2</v>
      </c>
      <c r="D56" s="1">
        <v>-28.29</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0.34082690370312102</v>
      </c>
      <c r="C59" s="1">
        <v>0.39767860277005529</v>
      </c>
      <c r="D59" s="1">
        <v>0.37207023083085011</v>
      </c>
    </row>
    <row r="60" spans="1:4" ht="30" x14ac:dyDescent="0.25">
      <c r="A60" s="14" t="s">
        <v>75</v>
      </c>
      <c r="B60" s="1">
        <v>0.64631086803650339</v>
      </c>
      <c r="C60" s="1">
        <v>0.31456189453171118</v>
      </c>
      <c r="D60" s="1">
        <v>0.30164546268269432</v>
      </c>
    </row>
    <row r="61" spans="1:4" x14ac:dyDescent="0.25">
      <c r="A61" s="13" t="s">
        <v>76</v>
      </c>
      <c r="B61" s="1"/>
      <c r="C61" s="1"/>
      <c r="D61" s="1"/>
    </row>
    <row r="62" spans="1:4" ht="32.1" customHeight="1" x14ac:dyDescent="0.25">
      <c r="A62" s="26" t="s">
        <v>77</v>
      </c>
      <c r="B62" s="1">
        <v>0.72260273233362182</v>
      </c>
      <c r="C62" s="1">
        <v>0.73311984224610849</v>
      </c>
      <c r="D62" s="1">
        <v>0.79970302419608541</v>
      </c>
    </row>
    <row r="63" spans="1:4" ht="32.1" customHeight="1" x14ac:dyDescent="0.25">
      <c r="A63" s="14" t="s">
        <v>78</v>
      </c>
      <c r="B63" s="1">
        <v>2.6049381755363439</v>
      </c>
      <c r="C63" s="1">
        <v>2.7470001832139519</v>
      </c>
      <c r="D63" s="1">
        <v>3.992586612885126</v>
      </c>
    </row>
    <row r="64" spans="1:4" ht="32.1" customHeight="1" x14ac:dyDescent="0.25">
      <c r="A64" s="14" t="s">
        <v>79</v>
      </c>
      <c r="B64" s="1">
        <v>-8.2547461166268601</v>
      </c>
      <c r="C64" s="1">
        <v>-5.1490501798614279</v>
      </c>
      <c r="D64" s="1">
        <v>-4.2625495399945468</v>
      </c>
    </row>
    <row r="65" spans="1:4" ht="30" x14ac:dyDescent="0.25">
      <c r="A65" s="14" t="s">
        <v>80</v>
      </c>
      <c r="B65" s="1">
        <v>-117.08867436305729</v>
      </c>
      <c r="C65" s="1">
        <v>-12.48806735345239</v>
      </c>
      <c r="D65" s="1">
        <v>-19.129996490172481</v>
      </c>
    </row>
    <row r="66" spans="1:4" x14ac:dyDescent="0.25">
      <c r="A66" s="13" t="s">
        <v>81</v>
      </c>
      <c r="B66" s="1"/>
      <c r="C66" s="1"/>
      <c r="D66" s="1"/>
    </row>
    <row r="67" spans="1:4" ht="32.1" customHeight="1" x14ac:dyDescent="0.25">
      <c r="A67" s="26" t="s">
        <v>82</v>
      </c>
      <c r="B67" s="1">
        <v>1.0022624432503819</v>
      </c>
      <c r="C67" s="1">
        <v>1.0332626244957439</v>
      </c>
      <c r="D67" s="1">
        <v>0.8777801907166336</v>
      </c>
    </row>
    <row r="68" spans="1:4" ht="30" x14ac:dyDescent="0.25">
      <c r="A68" s="14" t="s">
        <v>83</v>
      </c>
      <c r="B68" s="1">
        <v>0.36030387473460718</v>
      </c>
      <c r="C68" s="1">
        <v>4.3781495313190924E-6</v>
      </c>
      <c r="D68" s="1">
        <v>0.43018589857662393</v>
      </c>
    </row>
    <row r="69" spans="1:4" ht="32.1" customHeight="1" x14ac:dyDescent="0.25">
      <c r="A69" s="13" t="s">
        <v>84</v>
      </c>
      <c r="B69" s="1"/>
      <c r="C69" s="1"/>
      <c r="D69" s="1"/>
    </row>
    <row r="70" spans="1:4" ht="32.1" customHeight="1" x14ac:dyDescent="0.25">
      <c r="A70" s="14" t="s">
        <v>85</v>
      </c>
      <c r="B70" s="1">
        <v>1.1823326334017641</v>
      </c>
      <c r="C70" s="1">
        <v>1.185868128445696</v>
      </c>
      <c r="D70" s="1">
        <v>1.103141502837548</v>
      </c>
    </row>
    <row r="71" spans="1:4" s="16" customFormat="1" ht="30" x14ac:dyDescent="0.25">
      <c r="A71" s="14" t="s">
        <v>86</v>
      </c>
      <c r="B71" s="1">
        <v>1.1823326334017641</v>
      </c>
      <c r="C71" s="1">
        <v>1.185868128445696</v>
      </c>
      <c r="D71" s="1">
        <v>1.103141502837548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8470780</v>
      </c>
      <c r="C78" s="2">
        <v>8478793</v>
      </c>
      <c r="D78" s="2">
        <v>8601362</v>
      </c>
    </row>
    <row r="79" spans="1:4" x14ac:dyDescent="0.25">
      <c r="A79" s="26" t="s">
        <v>92</v>
      </c>
      <c r="B79" s="2">
        <v>-3529521</v>
      </c>
      <c r="C79" s="2">
        <v>-5704724</v>
      </c>
      <c r="D79" s="2">
        <v>-7630573</v>
      </c>
    </row>
    <row r="80" spans="1:4" x14ac:dyDescent="0.25">
      <c r="A80" s="26" t="s">
        <v>93</v>
      </c>
      <c r="B80" s="2">
        <v>7867</v>
      </c>
      <c r="C80" s="2">
        <v>14969</v>
      </c>
      <c r="D80" s="2">
        <v>-2211209</v>
      </c>
    </row>
    <row r="81" spans="1:4" x14ac:dyDescent="0.25">
      <c r="A81" s="26" t="s">
        <v>94</v>
      </c>
      <c r="B81" s="2">
        <v>4724</v>
      </c>
      <c r="C81" s="2">
        <v>2828</v>
      </c>
      <c r="D81" s="2">
        <v>0</v>
      </c>
    </row>
    <row r="82" spans="1:4" x14ac:dyDescent="0.25">
      <c r="A82" s="26" t="s">
        <v>95</v>
      </c>
      <c r="B82" s="25">
        <v>0</v>
      </c>
      <c r="C82" s="25">
        <v>0</v>
      </c>
      <c r="D82" s="25">
        <v>2211209</v>
      </c>
    </row>
    <row r="83" spans="1:4" ht="15.95" customHeight="1" x14ac:dyDescent="0.25"/>
    <row r="84" spans="1:4" ht="15.75" x14ac:dyDescent="0.25">
      <c r="A84" s="11" t="s">
        <v>96</v>
      </c>
      <c r="B84" s="12">
        <v>2023</v>
      </c>
      <c r="C84" s="12">
        <v>2024</v>
      </c>
      <c r="D84" s="12">
        <v>2025</v>
      </c>
    </row>
    <row r="85" spans="1:4" x14ac:dyDescent="0.25">
      <c r="A85" s="26" t="s">
        <v>97</v>
      </c>
      <c r="B85" s="2">
        <v>36134826</v>
      </c>
      <c r="C85" s="2">
        <v>37569406</v>
      </c>
      <c r="D85" s="2">
        <v>39018667</v>
      </c>
    </row>
    <row r="86" spans="1:4" x14ac:dyDescent="0.25">
      <c r="A86" s="26" t="s">
        <v>98</v>
      </c>
      <c r="B86" s="2">
        <v>26111124</v>
      </c>
      <c r="C86" s="2">
        <v>27542877</v>
      </c>
      <c r="D86" s="2">
        <v>31203346</v>
      </c>
    </row>
    <row r="87" spans="1:4" x14ac:dyDescent="0.25">
      <c r="A87" s="26" t="s">
        <v>99</v>
      </c>
      <c r="B87" s="2">
        <v>10023702</v>
      </c>
      <c r="C87" s="2">
        <v>10026529</v>
      </c>
      <c r="D87" s="2">
        <v>7815321</v>
      </c>
    </row>
    <row r="88" spans="1:4" x14ac:dyDescent="0.25">
      <c r="A88" s="26" t="s">
        <v>100</v>
      </c>
      <c r="B88" s="2">
        <v>36134826</v>
      </c>
      <c r="C88" s="2">
        <v>37569406</v>
      </c>
      <c r="D88" s="2">
        <v>39018667</v>
      </c>
    </row>
    <row r="89" spans="1:4" x14ac:dyDescent="0.25">
      <c r="A89" s="26" t="s">
        <v>101</v>
      </c>
      <c r="B89" s="2">
        <v>10023702</v>
      </c>
      <c r="C89" s="2">
        <v>10026529</v>
      </c>
      <c r="D89" s="2">
        <v>7815321</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26111124</v>
      </c>
      <c r="C95" s="2">
        <v>27542877</v>
      </c>
      <c r="D95" s="2">
        <v>31203346</v>
      </c>
    </row>
    <row r="96" spans="1:4" x14ac:dyDescent="0.25">
      <c r="A96" s="41" t="s">
        <v>105</v>
      </c>
      <c r="B96" s="2">
        <v>-3163165</v>
      </c>
      <c r="C96" s="2">
        <v>-5349118</v>
      </c>
      <c r="D96" s="2">
        <v>-7320348</v>
      </c>
    </row>
    <row r="97" spans="1:4" x14ac:dyDescent="0.25">
      <c r="A97" s="41" t="s">
        <v>106</v>
      </c>
      <c r="B97" s="33">
        <v>-8.2547461166268601</v>
      </c>
      <c r="C97" s="33">
        <v>-5.1490501798614279</v>
      </c>
      <c r="D97" s="33">
        <v>-4.2625495399945468</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26111124</v>
      </c>
      <c r="C118" s="2">
        <v>27542877</v>
      </c>
      <c r="D118" s="2">
        <v>31203346</v>
      </c>
    </row>
    <row r="119" spans="1:4" x14ac:dyDescent="0.25">
      <c r="A119" s="26" t="s">
        <v>108</v>
      </c>
      <c r="B119" s="2">
        <v>12027451</v>
      </c>
      <c r="C119" s="2">
        <v>14655298</v>
      </c>
      <c r="D119" s="2">
        <v>14248071</v>
      </c>
    </row>
    <row r="136" spans="1:4" x14ac:dyDescent="0.25">
      <c r="A136" s="3" t="s">
        <v>109</v>
      </c>
    </row>
    <row r="138" spans="1:4" x14ac:dyDescent="0.25">
      <c r="A138" s="25"/>
      <c r="B138" s="12">
        <v>2023</v>
      </c>
      <c r="C138" s="12">
        <v>2024</v>
      </c>
      <c r="D138" s="12">
        <v>2025</v>
      </c>
    </row>
    <row r="139" spans="1:4" ht="32.1" customHeight="1" x14ac:dyDescent="0.25">
      <c r="A139" s="26" t="s">
        <v>77</v>
      </c>
      <c r="B139" s="1">
        <v>0.72260273233362182</v>
      </c>
      <c r="C139" s="1">
        <v>0.73311984224610849</v>
      </c>
      <c r="D139" s="1">
        <v>0.79970302419608541</v>
      </c>
    </row>
    <row r="140" spans="1:4" ht="30" x14ac:dyDescent="0.25">
      <c r="A140" s="14" t="s">
        <v>78</v>
      </c>
      <c r="B140" s="1">
        <v>2.6049381755363439</v>
      </c>
      <c r="C140" s="1">
        <v>2.7470001832139519</v>
      </c>
      <c r="D140" s="1">
        <v>3.992586612885126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5.5768181914770537E-2</v>
      </c>
      <c r="C161" s="1">
        <v>3.3353804014321378E-2</v>
      </c>
      <c r="D161" s="1">
        <v>-25.71</v>
      </c>
    </row>
    <row r="162" spans="1:4" x14ac:dyDescent="0.25">
      <c r="A162" s="26" t="s">
        <v>69</v>
      </c>
      <c r="B162" s="1">
        <v>-41.667012955123383</v>
      </c>
      <c r="C162" s="1">
        <v>-67.282265294128536</v>
      </c>
      <c r="D162" s="1">
        <v>-88.71354327372805</v>
      </c>
    </row>
    <row r="163" spans="1:4" x14ac:dyDescent="0.25">
      <c r="A163" s="26" t="s">
        <v>70</v>
      </c>
      <c r="B163" s="1">
        <v>1.307326068209101E-2</v>
      </c>
      <c r="C163" s="1">
        <v>7.5274014180580877E-3</v>
      </c>
      <c r="D163" s="1">
        <v>-5.67</v>
      </c>
    </row>
    <row r="164" spans="1:4" x14ac:dyDescent="0.25">
      <c r="A164" s="26" t="s">
        <v>71</v>
      </c>
      <c r="B164" s="1">
        <v>4.7128296511608193E-2</v>
      </c>
      <c r="C164" s="1">
        <v>2.8205174492588608E-2</v>
      </c>
      <c r="D164" s="1">
        <v>-28.29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1.1823326334017641</v>
      </c>
      <c r="C185" s="1">
        <v>1.185868128445696</v>
      </c>
      <c r="D185" s="1">
        <v>1.103141502837548</v>
      </c>
    </row>
    <row r="186" spans="1:4" ht="30" x14ac:dyDescent="0.25">
      <c r="A186" s="14" t="s">
        <v>86</v>
      </c>
      <c r="B186" s="1">
        <v>1.1823326334017641</v>
      </c>
      <c r="C186" s="1">
        <v>1.185868128445696</v>
      </c>
      <c r="D186" s="1">
        <v>1.103141502837548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1179</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700-000000000000}"/>
  </hyperlinks>
  <pageMargins left="0.75" right="0.75" top="1" bottom="1" header="0.5" footer="0.5"/>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H219"/>
  <sheetViews>
    <sheetView workbookViewId="0">
      <selection activeCell="B15" sqref="B15:D15"/>
    </sheetView>
  </sheetViews>
  <sheetFormatPr defaultColWidth="8.85546875" defaultRowHeight="15" x14ac:dyDescent="0.25"/>
  <cols>
    <col min="1" max="1" width="41.42578125" customWidth="1"/>
    <col min="2" max="2" width="18.85546875" customWidth="1"/>
    <col min="3" max="3" width="16.28515625" customWidth="1"/>
    <col min="4" max="4" width="15.7109375" customWidth="1"/>
    <col min="6" max="6" width="17" customWidth="1"/>
  </cols>
  <sheetData>
    <row r="1" spans="1:34" ht="23.1" customHeight="1" x14ac:dyDescent="0.3">
      <c r="A1" s="298" t="s">
        <v>0</v>
      </c>
      <c r="B1" s="299"/>
      <c r="C1" s="299"/>
      <c r="D1" s="299"/>
      <c r="E1" s="16"/>
      <c r="G1" s="16"/>
      <c r="H1" s="16"/>
      <c r="M1" s="16"/>
      <c r="S1" s="16"/>
      <c r="T1" s="16"/>
      <c r="U1" s="16"/>
      <c r="V1" s="16"/>
      <c r="W1" s="16"/>
      <c r="X1" s="16"/>
      <c r="Y1" s="16"/>
      <c r="Z1" s="16"/>
      <c r="AC1" s="16"/>
      <c r="AD1" s="16"/>
      <c r="AE1" s="16"/>
      <c r="AF1" s="16"/>
      <c r="AG1" s="16"/>
      <c r="AH1" s="16"/>
    </row>
    <row r="2" spans="1:34" x14ac:dyDescent="0.25">
      <c r="A2" s="26" t="s">
        <v>1</v>
      </c>
      <c r="B2" s="30">
        <v>7027958</v>
      </c>
      <c r="C2" s="8"/>
      <c r="D2" s="9"/>
      <c r="E2" s="16"/>
      <c r="F2" s="80"/>
      <c r="G2" s="16"/>
      <c r="H2" s="16"/>
      <c r="I2" s="16"/>
      <c r="J2" s="16"/>
      <c r="K2" s="16"/>
      <c r="L2" s="16"/>
      <c r="M2" s="16"/>
      <c r="N2" s="16"/>
      <c r="O2" s="16"/>
      <c r="P2" s="16"/>
      <c r="Q2" s="16"/>
      <c r="R2" s="16"/>
      <c r="S2" s="16"/>
      <c r="T2" s="16"/>
      <c r="U2" s="16"/>
      <c r="V2" s="16"/>
      <c r="W2" s="16"/>
      <c r="X2" s="16"/>
      <c r="Y2" s="16"/>
      <c r="Z2" s="16"/>
      <c r="AA2" s="16"/>
      <c r="AB2" s="81"/>
      <c r="AC2" s="16"/>
      <c r="AD2" s="16"/>
      <c r="AE2" s="16"/>
      <c r="AF2" s="16"/>
      <c r="AG2" s="16"/>
      <c r="AH2" s="16"/>
    </row>
    <row r="3" spans="1:34" x14ac:dyDescent="0.25">
      <c r="A3" s="26" t="s">
        <v>2</v>
      </c>
      <c r="B3" s="76">
        <v>4057015528610</v>
      </c>
      <c r="C3" s="23"/>
      <c r="D3" s="24"/>
    </row>
    <row r="4" spans="1:34" ht="31.35" customHeight="1" x14ac:dyDescent="0.25">
      <c r="A4" s="26" t="s">
        <v>3</v>
      </c>
      <c r="B4" s="324" t="s">
        <v>292</v>
      </c>
      <c r="C4" s="305"/>
      <c r="D4" s="306"/>
    </row>
    <row r="5" spans="1:34" ht="32.1" customHeight="1" x14ac:dyDescent="0.25">
      <c r="A5" s="26" t="s">
        <v>5</v>
      </c>
      <c r="B5" s="4" t="s">
        <v>1180</v>
      </c>
      <c r="C5" s="116" t="s">
        <v>1181</v>
      </c>
      <c r="D5" s="117" t="s">
        <v>1182</v>
      </c>
      <c r="E5" s="16"/>
    </row>
    <row r="6" spans="1:34" x14ac:dyDescent="0.25">
      <c r="A6" s="26" t="s">
        <v>9</v>
      </c>
      <c r="B6" s="32"/>
      <c r="C6" s="16"/>
      <c r="D6" s="29"/>
    </row>
    <row r="7" spans="1:34" x14ac:dyDescent="0.25">
      <c r="A7" s="26" t="s">
        <v>10</v>
      </c>
      <c r="B7" s="115">
        <v>42094.509722222218</v>
      </c>
      <c r="C7" s="23"/>
      <c r="D7" s="24"/>
    </row>
    <row r="8" spans="1:34" x14ac:dyDescent="0.25">
      <c r="A8" s="26" t="s">
        <v>11</v>
      </c>
      <c r="B8" s="32" t="s">
        <v>1183</v>
      </c>
      <c r="C8" s="6"/>
      <c r="D8" s="7"/>
    </row>
    <row r="9" spans="1:34" x14ac:dyDescent="0.25">
      <c r="A9" s="26" t="s">
        <v>13</v>
      </c>
      <c r="B9" s="4" t="s">
        <v>14</v>
      </c>
      <c r="C9" s="23"/>
      <c r="D9" s="24"/>
    </row>
    <row r="10" spans="1:34" x14ac:dyDescent="0.25">
      <c r="A10" s="26" t="s">
        <v>15</v>
      </c>
      <c r="B10" s="4" t="s">
        <v>16</v>
      </c>
      <c r="C10" s="23"/>
      <c r="D10" s="24"/>
    </row>
    <row r="11" spans="1:34" x14ac:dyDescent="0.25">
      <c r="A11" s="26" t="s">
        <v>17</v>
      </c>
      <c r="B11" s="32" t="s">
        <v>18</v>
      </c>
      <c r="C11" s="6"/>
      <c r="D11" s="7"/>
    </row>
    <row r="12" spans="1:34" x14ac:dyDescent="0.25">
      <c r="A12" s="26" t="s">
        <v>19</v>
      </c>
      <c r="B12" s="54">
        <v>25000</v>
      </c>
      <c r="C12" s="16"/>
      <c r="D12" s="29"/>
    </row>
    <row r="13" spans="1:34" x14ac:dyDescent="0.25">
      <c r="A13" s="26" t="s">
        <v>20</v>
      </c>
      <c r="B13" s="59" t="s">
        <v>21</v>
      </c>
      <c r="C13" s="23"/>
      <c r="D13" s="24"/>
    </row>
    <row r="14" spans="1:34" x14ac:dyDescent="0.25">
      <c r="A14" s="26" t="s">
        <v>22</v>
      </c>
      <c r="B14" s="32" t="s">
        <v>1184</v>
      </c>
      <c r="C14" s="23"/>
      <c r="D14" s="24"/>
    </row>
    <row r="15" spans="1:34" x14ac:dyDescent="0.25">
      <c r="A15" s="26" t="s">
        <v>24</v>
      </c>
      <c r="B15" s="348" t="s">
        <v>1185</v>
      </c>
      <c r="C15" s="301"/>
      <c r="D15" s="302"/>
      <c r="G15" s="16"/>
      <c r="H15" s="16"/>
    </row>
    <row r="16" spans="1:34" x14ac:dyDescent="0.25">
      <c r="A16" s="26" t="s">
        <v>26</v>
      </c>
      <c r="B16" s="54">
        <v>5000</v>
      </c>
      <c r="C16" s="16"/>
      <c r="D16" s="29"/>
    </row>
    <row r="17" spans="1:9" x14ac:dyDescent="0.25">
      <c r="A17" s="26" t="s">
        <v>27</v>
      </c>
      <c r="B17" s="59" t="s">
        <v>21</v>
      </c>
      <c r="C17" s="23"/>
      <c r="D17" s="24"/>
    </row>
    <row r="18" spans="1:9" ht="27.6" customHeight="1" x14ac:dyDescent="0.25">
      <c r="A18" s="26" t="s">
        <v>28</v>
      </c>
      <c r="B18" s="5" t="s">
        <v>1186</v>
      </c>
      <c r="C18" s="6" t="s">
        <v>1187</v>
      </c>
      <c r="D18" s="60"/>
      <c r="H18" s="16"/>
    </row>
    <row r="19" spans="1:9" ht="22.35" customHeight="1" x14ac:dyDescent="0.3">
      <c r="A19" s="307" t="s">
        <v>31</v>
      </c>
      <c r="B19" s="308"/>
      <c r="C19" s="308"/>
      <c r="D19" s="308"/>
    </row>
    <row r="20" spans="1:9" x14ac:dyDescent="0.25">
      <c r="A20" s="26" t="s">
        <v>32</v>
      </c>
      <c r="B20" s="25"/>
      <c r="C20" s="25"/>
      <c r="D20" s="25"/>
    </row>
    <row r="21" spans="1:9" x14ac:dyDescent="0.25">
      <c r="A21" s="26" t="s">
        <v>33</v>
      </c>
      <c r="B21" s="25"/>
      <c r="C21" s="25"/>
      <c r="D21" s="25"/>
      <c r="G21" s="16"/>
      <c r="H21" s="98"/>
      <c r="I21" s="16"/>
    </row>
    <row r="22" spans="1:9" x14ac:dyDescent="0.25">
      <c r="A22" s="26" t="s">
        <v>36</v>
      </c>
      <c r="B22" s="25"/>
      <c r="C22" s="25"/>
      <c r="D22" s="25"/>
      <c r="G22" s="16"/>
      <c r="H22" s="16"/>
      <c r="I22" s="16"/>
    </row>
    <row r="23" spans="1:9" s="16" customFormat="1" x14ac:dyDescent="0.25">
      <c r="A23" s="97" t="s">
        <v>1188</v>
      </c>
      <c r="B23" s="25"/>
      <c r="C23" s="25"/>
      <c r="D23" s="25"/>
    </row>
    <row r="24" spans="1:9" x14ac:dyDescent="0.25">
      <c r="A24" s="97" t="s">
        <v>38</v>
      </c>
      <c r="B24" s="99" t="s">
        <v>637</v>
      </c>
      <c r="C24" s="99" t="s">
        <v>1189</v>
      </c>
      <c r="D24" s="25"/>
      <c r="G24" s="16"/>
      <c r="H24" s="98"/>
      <c r="I24" s="16"/>
    </row>
    <row r="25" spans="1:9" x14ac:dyDescent="0.25">
      <c r="A25" s="4"/>
      <c r="B25" s="99" t="s">
        <v>1005</v>
      </c>
      <c r="C25" s="99" t="s">
        <v>1190</v>
      </c>
      <c r="D25" s="25"/>
      <c r="G25" s="16"/>
      <c r="H25" s="98"/>
      <c r="I25" s="16"/>
    </row>
    <row r="26" spans="1:9" x14ac:dyDescent="0.25">
      <c r="A26" s="4"/>
      <c r="B26" s="99" t="s">
        <v>1191</v>
      </c>
      <c r="C26" s="99" t="s">
        <v>1192</v>
      </c>
      <c r="D26" s="25"/>
      <c r="G26" s="16"/>
      <c r="H26" s="98"/>
      <c r="I26" s="16"/>
    </row>
    <row r="27" spans="1:9" x14ac:dyDescent="0.25">
      <c r="A27" s="4"/>
      <c r="B27" s="99" t="s">
        <v>1193</v>
      </c>
      <c r="C27" s="99" t="s">
        <v>1194</v>
      </c>
      <c r="D27" s="25"/>
      <c r="G27" s="16"/>
      <c r="H27" s="98"/>
      <c r="I27" s="16"/>
    </row>
    <row r="28" spans="1:9" x14ac:dyDescent="0.25">
      <c r="A28" s="75"/>
      <c r="B28" s="99" t="s">
        <v>1195</v>
      </c>
      <c r="C28" s="99" t="s">
        <v>1196</v>
      </c>
      <c r="D28" s="25"/>
      <c r="G28" s="16"/>
      <c r="H28" s="16"/>
      <c r="I28" s="16"/>
    </row>
    <row r="29" spans="1:9" x14ac:dyDescent="0.25">
      <c r="A29" s="4"/>
      <c r="B29" s="99" t="s">
        <v>1197</v>
      </c>
      <c r="C29" s="99" t="s">
        <v>638</v>
      </c>
      <c r="D29" s="25"/>
      <c r="G29" s="16"/>
      <c r="H29" s="16"/>
      <c r="I29" s="16"/>
    </row>
    <row r="30" spans="1:9" x14ac:dyDescent="0.25">
      <c r="A30" s="25"/>
      <c r="B30" s="25"/>
      <c r="C30" s="25"/>
      <c r="D30" s="25"/>
      <c r="G30" s="16"/>
      <c r="H30" s="16"/>
      <c r="I30" s="16"/>
    </row>
    <row r="31" spans="1:9" x14ac:dyDescent="0.25">
      <c r="A31" s="26" t="s">
        <v>47</v>
      </c>
      <c r="B31" s="16">
        <v>0</v>
      </c>
      <c r="C31" s="25"/>
      <c r="D31" s="25"/>
    </row>
    <row r="32" spans="1:9" x14ac:dyDescent="0.25">
      <c r="A32" s="26" t="s">
        <v>1884</v>
      </c>
      <c r="B32" s="16">
        <v>16.670000000000002</v>
      </c>
    </row>
    <row r="33" spans="1:18" x14ac:dyDescent="0.25">
      <c r="A33" s="26" t="s">
        <v>48</v>
      </c>
      <c r="B33" s="64">
        <v>20</v>
      </c>
      <c r="C33" s="25"/>
      <c r="D33" s="25"/>
    </row>
    <row r="34" spans="1:18" x14ac:dyDescent="0.25">
      <c r="A34" s="25"/>
      <c r="B34" s="25"/>
      <c r="C34" s="25"/>
      <c r="D34" s="25"/>
    </row>
    <row r="35" spans="1:18" ht="18.95" customHeight="1" x14ac:dyDescent="0.25">
      <c r="A35" s="329"/>
      <c r="B35" s="299"/>
      <c r="C35" s="299"/>
      <c r="D35" s="299"/>
      <c r="E35" s="16"/>
      <c r="F35" s="16"/>
      <c r="G35" s="16"/>
      <c r="H35" s="16"/>
      <c r="I35" s="16"/>
      <c r="J35" s="16"/>
      <c r="K35" s="16"/>
      <c r="L35" s="16"/>
      <c r="M35" s="16"/>
      <c r="N35" s="16"/>
      <c r="O35" s="16"/>
      <c r="P35" s="16"/>
      <c r="Q35" s="16"/>
      <c r="R35" s="16"/>
    </row>
    <row r="36" spans="1:18" ht="15.95" customHeight="1" x14ac:dyDescent="0.25">
      <c r="A36" s="235" t="s">
        <v>49</v>
      </c>
      <c r="B36" s="313"/>
      <c r="C36" s="313"/>
      <c r="D36" s="313"/>
      <c r="E36" s="16"/>
      <c r="F36" s="16"/>
      <c r="G36" s="16"/>
      <c r="H36" s="16"/>
      <c r="I36" s="16"/>
      <c r="J36" s="16"/>
      <c r="K36" s="16"/>
      <c r="L36" s="16"/>
      <c r="M36" s="16"/>
      <c r="N36" s="16"/>
      <c r="O36" s="16"/>
      <c r="P36" s="16"/>
      <c r="Q36" s="16"/>
      <c r="R36" s="16"/>
    </row>
    <row r="37" spans="1:18" ht="25.35" customHeight="1" x14ac:dyDescent="0.25">
      <c r="A37" s="37" t="s">
        <v>50</v>
      </c>
      <c r="B37" s="300" t="s">
        <v>1198</v>
      </c>
      <c r="C37" s="301"/>
      <c r="D37" s="302"/>
      <c r="L37" s="16"/>
      <c r="M37" s="16"/>
      <c r="N37" s="16"/>
      <c r="O37" s="16"/>
      <c r="P37" s="16"/>
      <c r="Q37" s="16"/>
      <c r="R37" s="16"/>
    </row>
    <row r="38" spans="1:18" x14ac:dyDescent="0.25">
      <c r="A38" s="35" t="s">
        <v>52</v>
      </c>
      <c r="B38" s="314">
        <v>10</v>
      </c>
      <c r="C38" s="301"/>
      <c r="D38" s="302"/>
      <c r="E38" s="16"/>
      <c r="F38" s="16"/>
      <c r="G38" s="16"/>
      <c r="H38" s="16"/>
      <c r="I38" s="16"/>
      <c r="J38" s="16"/>
      <c r="K38" s="16"/>
      <c r="L38" s="16"/>
      <c r="M38" s="16"/>
      <c r="N38" s="16"/>
      <c r="O38" s="16"/>
      <c r="P38" s="16"/>
      <c r="Q38" s="16"/>
      <c r="R38" s="16"/>
    </row>
    <row r="39" spans="1:18" x14ac:dyDescent="0.25">
      <c r="A39" s="35" t="s">
        <v>53</v>
      </c>
      <c r="B39" s="300">
        <v>2500</v>
      </c>
      <c r="C39" s="301"/>
      <c r="D39" s="302"/>
      <c r="E39" s="16"/>
      <c r="F39" s="16"/>
      <c r="G39" s="16"/>
      <c r="H39" s="16"/>
      <c r="I39" s="16"/>
      <c r="J39" s="16"/>
      <c r="K39" s="16"/>
      <c r="L39" s="16"/>
      <c r="M39" s="16"/>
      <c r="N39" s="16"/>
      <c r="O39" s="16"/>
      <c r="P39" s="16"/>
      <c r="Q39" s="16"/>
      <c r="R39" s="16"/>
    </row>
    <row r="40" spans="1:18" ht="25.5" customHeight="1" x14ac:dyDescent="0.25">
      <c r="A40" s="35" t="s">
        <v>54</v>
      </c>
      <c r="B40" s="300" t="s">
        <v>21</v>
      </c>
      <c r="C40" s="301"/>
      <c r="D40" s="302"/>
      <c r="E40" s="16"/>
      <c r="F40" s="16"/>
      <c r="G40" s="16"/>
      <c r="H40" s="16"/>
      <c r="I40" s="16"/>
      <c r="J40" s="16"/>
      <c r="K40" s="16"/>
      <c r="L40" s="16"/>
      <c r="M40" s="16"/>
      <c r="N40" s="16"/>
      <c r="O40" s="16"/>
      <c r="P40" s="16"/>
      <c r="Q40" s="16"/>
      <c r="R40" s="16"/>
    </row>
    <row r="41" spans="1:18" ht="25.5" x14ac:dyDescent="0.25">
      <c r="A41" s="35" t="s">
        <v>55</v>
      </c>
      <c r="B41" s="371" t="s">
        <v>1185</v>
      </c>
      <c r="C41" s="301"/>
      <c r="D41" s="301"/>
      <c r="E41" s="16"/>
      <c r="F41" s="16"/>
      <c r="G41" s="16"/>
      <c r="H41" s="16"/>
      <c r="I41" s="16"/>
      <c r="J41" s="16"/>
      <c r="K41" s="16"/>
      <c r="L41" s="16"/>
      <c r="M41" s="16"/>
      <c r="N41" s="16"/>
      <c r="O41" s="16"/>
      <c r="P41" s="16"/>
      <c r="Q41" s="16"/>
      <c r="R41" s="16"/>
    </row>
    <row r="42" spans="1:18" x14ac:dyDescent="0.25">
      <c r="A42" s="35" t="s">
        <v>56</v>
      </c>
      <c r="B42" s="250" t="s">
        <v>1199</v>
      </c>
      <c r="C42" s="23"/>
      <c r="D42" s="24"/>
      <c r="E42" s="16"/>
      <c r="F42" s="16"/>
      <c r="G42" s="16"/>
      <c r="H42" s="16"/>
      <c r="I42" s="16"/>
      <c r="J42" s="16"/>
      <c r="K42" s="16"/>
      <c r="L42" s="16"/>
      <c r="M42" s="16"/>
      <c r="N42" s="16"/>
      <c r="O42" s="16"/>
      <c r="P42" s="16"/>
      <c r="Q42" s="16"/>
      <c r="R42" s="16"/>
    </row>
    <row r="43" spans="1:18" ht="18.95" customHeight="1" x14ac:dyDescent="0.25">
      <c r="A43" s="328"/>
      <c r="B43" s="305"/>
      <c r="C43" s="305"/>
      <c r="D43" s="306"/>
      <c r="E43" s="16"/>
      <c r="F43" s="16"/>
      <c r="G43" s="16"/>
      <c r="H43" s="16"/>
      <c r="I43" s="16"/>
      <c r="J43" s="16"/>
      <c r="K43" s="16"/>
      <c r="L43" s="16"/>
      <c r="M43" s="16"/>
      <c r="N43" s="16"/>
      <c r="O43" s="16"/>
      <c r="P43" s="16"/>
      <c r="Q43" s="16"/>
      <c r="R43" s="16"/>
    </row>
    <row r="44" spans="1:18" ht="15.75" customHeight="1" x14ac:dyDescent="0.25">
      <c r="A44" s="234" t="s">
        <v>57</v>
      </c>
      <c r="B44" s="6"/>
      <c r="C44" s="6"/>
      <c r="D44" s="7"/>
      <c r="E44" s="16"/>
      <c r="F44" s="16"/>
      <c r="G44" s="16"/>
      <c r="H44" s="16"/>
      <c r="I44" s="16"/>
      <c r="J44" s="16"/>
      <c r="K44" s="16"/>
      <c r="L44" s="16"/>
      <c r="M44" s="16"/>
      <c r="N44" s="16"/>
      <c r="O44" s="16"/>
      <c r="P44" s="16"/>
      <c r="Q44" s="16"/>
      <c r="R44" s="16"/>
    </row>
    <row r="45" spans="1:18" ht="18" x14ac:dyDescent="0.25">
      <c r="A45" s="37" t="s">
        <v>58</v>
      </c>
      <c r="B45" s="21"/>
      <c r="C45" s="21"/>
      <c r="D45" s="22"/>
      <c r="E45" s="16"/>
      <c r="F45" s="16"/>
      <c r="G45" s="16"/>
      <c r="H45" s="16"/>
      <c r="I45" s="16"/>
      <c r="J45" s="16"/>
      <c r="K45" s="16"/>
      <c r="L45" s="16"/>
      <c r="M45" s="16"/>
      <c r="N45" s="16"/>
      <c r="O45" s="16"/>
      <c r="P45" s="16"/>
      <c r="Q45" s="16"/>
      <c r="R45" s="16"/>
    </row>
    <row r="46" spans="1:18" ht="15.75" customHeight="1" x14ac:dyDescent="0.25">
      <c r="A46" s="38"/>
      <c r="B46" s="17" t="s">
        <v>59</v>
      </c>
      <c r="C46" s="17" t="s">
        <v>60</v>
      </c>
      <c r="D46" s="17" t="s">
        <v>61</v>
      </c>
      <c r="E46" s="16"/>
      <c r="F46" s="16"/>
      <c r="G46" s="16"/>
      <c r="H46" s="16"/>
      <c r="I46" s="16"/>
      <c r="J46" s="16"/>
      <c r="K46" s="16"/>
      <c r="L46" s="16"/>
      <c r="M46" s="16"/>
      <c r="N46" s="16"/>
      <c r="O46" s="16"/>
      <c r="P46" s="16"/>
      <c r="Q46" s="16"/>
      <c r="R46" s="16"/>
    </row>
    <row r="47" spans="1:18" ht="15.95" customHeight="1" x14ac:dyDescent="0.25">
      <c r="A47" s="37" t="s">
        <v>62</v>
      </c>
      <c r="B47" s="17"/>
      <c r="C47" s="17"/>
      <c r="D47" s="17"/>
      <c r="E47" s="16"/>
      <c r="F47" s="16"/>
      <c r="G47" s="16"/>
      <c r="H47" s="16"/>
      <c r="I47" s="16"/>
      <c r="J47" s="16"/>
      <c r="K47" s="16"/>
      <c r="L47" s="16"/>
      <c r="M47" s="16"/>
      <c r="N47" s="16"/>
      <c r="O47" s="16"/>
      <c r="P47" s="16"/>
      <c r="Q47" s="16"/>
      <c r="R47" s="16"/>
    </row>
    <row r="48" spans="1:18" ht="15.95" customHeight="1" x14ac:dyDescent="0.25">
      <c r="A48" s="39" t="s">
        <v>63</v>
      </c>
      <c r="B48" s="17"/>
      <c r="C48" s="17"/>
      <c r="D48" s="17"/>
      <c r="E48" s="16"/>
      <c r="F48" s="16"/>
      <c r="G48" s="16"/>
      <c r="H48" s="16"/>
      <c r="I48" s="16"/>
      <c r="J48" s="16"/>
      <c r="K48" s="16"/>
      <c r="L48" s="16"/>
      <c r="M48" s="16"/>
      <c r="N48" s="16"/>
      <c r="O48" s="16"/>
      <c r="P48" s="16"/>
      <c r="Q48" s="16"/>
      <c r="R48" s="16"/>
    </row>
    <row r="49" spans="1:18" ht="18.95" customHeight="1" x14ac:dyDescent="0.25">
      <c r="A49" s="330" t="s">
        <v>64</v>
      </c>
      <c r="B49" s="301"/>
      <c r="C49" s="301"/>
      <c r="D49" s="302"/>
      <c r="E49" s="16"/>
      <c r="F49" s="16"/>
      <c r="G49" s="16"/>
      <c r="H49" s="16"/>
      <c r="I49" s="16"/>
      <c r="J49" s="16"/>
      <c r="K49" s="16"/>
      <c r="L49" s="16"/>
      <c r="M49" s="16"/>
      <c r="N49" s="16"/>
      <c r="O49" s="16"/>
      <c r="P49" s="16"/>
      <c r="Q49" s="16"/>
      <c r="R49" s="16"/>
    </row>
    <row r="50" spans="1:18" ht="18.75" x14ac:dyDescent="0.3">
      <c r="A50" s="233" t="s">
        <v>65</v>
      </c>
      <c r="B50" s="8"/>
      <c r="C50" s="8"/>
      <c r="D50" s="8"/>
    </row>
    <row r="51" spans="1:18" ht="15.95" customHeight="1" x14ac:dyDescent="0.25"/>
    <row r="52" spans="1:18" ht="15.75" x14ac:dyDescent="0.25">
      <c r="A52" s="11" t="s">
        <v>66</v>
      </c>
      <c r="B52" s="12">
        <v>2023</v>
      </c>
      <c r="C52" s="12">
        <v>2024</v>
      </c>
      <c r="D52" s="12">
        <v>2025</v>
      </c>
    </row>
    <row r="53" spans="1:18" ht="15.75" customHeight="1" x14ac:dyDescent="0.25">
      <c r="A53" s="13" t="s">
        <v>67</v>
      </c>
      <c r="B53" s="25"/>
      <c r="C53" s="25"/>
      <c r="D53" s="25"/>
    </row>
    <row r="54" spans="1:18" x14ac:dyDescent="0.25">
      <c r="A54" s="26" t="s">
        <v>68</v>
      </c>
      <c r="B54" s="1" t="e">
        <v>#DIV/0!</v>
      </c>
      <c r="C54" s="1" t="e">
        <v>#DIV/0!</v>
      </c>
      <c r="D54" s="1" t="e">
        <v>#DIV/0!</v>
      </c>
    </row>
    <row r="55" spans="1:18" x14ac:dyDescent="0.25">
      <c r="A55" s="26" t="s">
        <v>69</v>
      </c>
      <c r="B55" s="1" t="e">
        <v>#DIV/0!</v>
      </c>
      <c r="C55" s="1" t="e">
        <v>#DIV/0!</v>
      </c>
      <c r="D55" s="1" t="e">
        <v>#DIV/0!</v>
      </c>
    </row>
    <row r="56" spans="1:18" x14ac:dyDescent="0.25">
      <c r="A56" s="26" t="s">
        <v>558</v>
      </c>
      <c r="B56" s="1">
        <v>0</v>
      </c>
      <c r="C56" s="1">
        <v>0</v>
      </c>
      <c r="D56" s="1">
        <v>0</v>
      </c>
    </row>
    <row r="57" spans="1:18" x14ac:dyDescent="0.25">
      <c r="A57" s="26" t="s">
        <v>71</v>
      </c>
      <c r="B57" s="1">
        <v>0</v>
      </c>
      <c r="C57" s="1">
        <v>0</v>
      </c>
      <c r="D57" s="1">
        <v>0</v>
      </c>
    </row>
    <row r="58" spans="1:18" x14ac:dyDescent="0.25">
      <c r="A58" s="13" t="s">
        <v>72</v>
      </c>
      <c r="B58" s="1"/>
      <c r="C58" s="1"/>
      <c r="D58" s="1"/>
    </row>
    <row r="59" spans="1:18" x14ac:dyDescent="0.25">
      <c r="A59" s="26" t="s">
        <v>73</v>
      </c>
      <c r="B59" s="1" t="e">
        <v>#DIV/0!</v>
      </c>
      <c r="C59" s="1" t="e">
        <v>#DIV/0!</v>
      </c>
      <c r="D59" s="1" t="e">
        <v>#DIV/0!</v>
      </c>
    </row>
    <row r="60" spans="1:18" ht="29.45" customHeight="1" x14ac:dyDescent="0.25">
      <c r="A60" s="26" t="s">
        <v>74</v>
      </c>
      <c r="B60" s="1">
        <v>0</v>
      </c>
      <c r="C60" s="1">
        <v>0</v>
      </c>
      <c r="D60" s="1">
        <v>0</v>
      </c>
    </row>
    <row r="61" spans="1:18" ht="30" x14ac:dyDescent="0.25">
      <c r="A61" s="14" t="s">
        <v>75</v>
      </c>
      <c r="B61" s="1" t="e">
        <v>#DIV/0!</v>
      </c>
      <c r="C61" s="1" t="e">
        <v>#DIV/0!</v>
      </c>
      <c r="D61" s="1" t="e">
        <v>#DIV/0!</v>
      </c>
    </row>
    <row r="62" spans="1:18" x14ac:dyDescent="0.25">
      <c r="A62" s="13" t="s">
        <v>605</v>
      </c>
      <c r="B62" s="1"/>
      <c r="C62" s="1"/>
      <c r="D62" s="1"/>
    </row>
    <row r="63" spans="1:18" ht="32.1" customHeight="1" x14ac:dyDescent="0.25">
      <c r="A63" s="26" t="s">
        <v>77</v>
      </c>
      <c r="B63" s="1">
        <v>245.48102610318969</v>
      </c>
      <c r="C63" s="1">
        <v>245.48102610318969</v>
      </c>
      <c r="D63" s="1">
        <v>245.48102610318969</v>
      </c>
    </row>
    <row r="64" spans="1:18" ht="32.1" customHeight="1" x14ac:dyDescent="0.25">
      <c r="A64" s="14" t="s">
        <v>78</v>
      </c>
      <c r="B64" s="1">
        <v>-0.94487821213187029</v>
      </c>
      <c r="C64" s="1">
        <v>-0.94487821213187029</v>
      </c>
      <c r="D64" s="1">
        <v>-0.94487821213187029</v>
      </c>
    </row>
    <row r="65" spans="1:4" ht="32.1" customHeight="1" x14ac:dyDescent="0.25">
      <c r="A65" s="14" t="s">
        <v>79</v>
      </c>
      <c r="B65" s="1" t="e">
        <v>#DIV/0!</v>
      </c>
      <c r="C65" s="1" t="e">
        <v>#DIV/0!</v>
      </c>
      <c r="D65" s="1" t="e">
        <v>#DIV/0!</v>
      </c>
    </row>
    <row r="66" spans="1:4" ht="30" x14ac:dyDescent="0.25">
      <c r="A66" s="14" t="s">
        <v>80</v>
      </c>
      <c r="B66" s="1" t="e">
        <v>#DIV/0!</v>
      </c>
      <c r="C66" s="1" t="e">
        <v>#DIV/0!</v>
      </c>
      <c r="D66" s="1" t="e">
        <v>#DIV/0!</v>
      </c>
    </row>
    <row r="67" spans="1:4" x14ac:dyDescent="0.25">
      <c r="A67" s="13" t="s">
        <v>81</v>
      </c>
      <c r="B67" s="1"/>
      <c r="C67" s="1"/>
      <c r="D67" s="1"/>
    </row>
    <row r="68" spans="1:4" ht="32.1" customHeight="1" x14ac:dyDescent="0.25">
      <c r="A68" s="26" t="s">
        <v>82</v>
      </c>
      <c r="B68" s="1" t="e">
        <v>#DIV/0!</v>
      </c>
      <c r="C68" s="1" t="e">
        <v>#DIV/0!</v>
      </c>
      <c r="D68" s="1" t="e">
        <v>#DIV/0!</v>
      </c>
    </row>
    <row r="69" spans="1:4" ht="30" x14ac:dyDescent="0.25">
      <c r="A69" s="14" t="s">
        <v>83</v>
      </c>
      <c r="B69" s="1" t="e">
        <v>#DIV/0!</v>
      </c>
      <c r="C69" s="1" t="e">
        <v>#DIV/0!</v>
      </c>
      <c r="D69" s="1" t="e">
        <v>#DIV/0!</v>
      </c>
    </row>
    <row r="70" spans="1:4" ht="32.1" customHeight="1" x14ac:dyDescent="0.25">
      <c r="A70" s="13" t="s">
        <v>84</v>
      </c>
      <c r="B70" s="1"/>
      <c r="C70" s="1"/>
      <c r="D70" s="1"/>
    </row>
    <row r="71" spans="1:4" ht="32.1" customHeight="1" x14ac:dyDescent="0.25">
      <c r="A71" s="14" t="s">
        <v>85</v>
      </c>
      <c r="B71" s="1">
        <v>4.0736345935740194E-3</v>
      </c>
      <c r="C71" s="1">
        <v>4.0736345935740194E-3</v>
      </c>
      <c r="D71" s="1">
        <v>4.0736345935740194E-3</v>
      </c>
    </row>
    <row r="72" spans="1:4" s="16" customFormat="1" ht="30" x14ac:dyDescent="0.25">
      <c r="A72" s="14" t="s">
        <v>86</v>
      </c>
      <c r="B72" s="1">
        <v>4.0736345935740194E-3</v>
      </c>
      <c r="C72" s="1">
        <v>4.0736345935740194E-3</v>
      </c>
      <c r="D72" s="1">
        <v>4.0736345935740194E-3</v>
      </c>
    </row>
    <row r="73" spans="1:4" ht="15.95" customHeight="1" x14ac:dyDescent="0.25">
      <c r="A73" s="10" t="s">
        <v>87</v>
      </c>
      <c r="B73" s="25"/>
      <c r="C73" s="25"/>
      <c r="D73" s="25"/>
    </row>
    <row r="74" spans="1:4" ht="15.95" customHeight="1" x14ac:dyDescent="0.25">
      <c r="A74" s="43" t="s">
        <v>88</v>
      </c>
      <c r="B74" s="25"/>
      <c r="C74" s="25"/>
      <c r="D74" s="25"/>
    </row>
    <row r="75" spans="1:4" s="16" customFormat="1" x14ac:dyDescent="0.25">
      <c r="A75" s="43" t="s">
        <v>89</v>
      </c>
      <c r="B75" s="25"/>
      <c r="C75" s="25"/>
      <c r="D75" s="25"/>
    </row>
    <row r="76" spans="1:4" ht="18.95" customHeight="1" x14ac:dyDescent="0.25">
      <c r="A76" s="326"/>
      <c r="B76" s="308"/>
      <c r="C76" s="308"/>
      <c r="D76" s="308"/>
    </row>
    <row r="77" spans="1:4" ht="15.95" customHeight="1" x14ac:dyDescent="0.3">
      <c r="A77" s="232" t="s">
        <v>65</v>
      </c>
      <c r="B77" s="8"/>
      <c r="C77" s="8"/>
      <c r="D77" s="8"/>
    </row>
    <row r="78" spans="1:4" ht="15.75" x14ac:dyDescent="0.25">
      <c r="A78" s="11" t="s">
        <v>90</v>
      </c>
      <c r="B78" s="12">
        <v>2023</v>
      </c>
      <c r="C78" s="12">
        <v>2024</v>
      </c>
      <c r="D78" s="12">
        <v>2025</v>
      </c>
    </row>
    <row r="79" spans="1:4" x14ac:dyDescent="0.25">
      <c r="A79" s="26" t="s">
        <v>91</v>
      </c>
      <c r="B79" s="2">
        <v>0</v>
      </c>
      <c r="C79" s="2">
        <v>0</v>
      </c>
      <c r="D79" s="2">
        <v>0</v>
      </c>
    </row>
    <row r="80" spans="1:4" x14ac:dyDescent="0.25">
      <c r="A80" s="26" t="s">
        <v>92</v>
      </c>
      <c r="B80" s="2">
        <v>0</v>
      </c>
      <c r="C80" s="2">
        <v>0</v>
      </c>
      <c r="D80" s="2">
        <v>0</v>
      </c>
    </row>
    <row r="81" spans="1:4" x14ac:dyDescent="0.25">
      <c r="A81" s="26" t="s">
        <v>93</v>
      </c>
      <c r="B81" s="2">
        <v>0</v>
      </c>
      <c r="C81" s="2">
        <v>0</v>
      </c>
      <c r="D81" s="2">
        <v>0</v>
      </c>
    </row>
    <row r="82" spans="1:4" x14ac:dyDescent="0.25">
      <c r="A82" s="26" t="s">
        <v>94</v>
      </c>
      <c r="B82" s="2">
        <v>0</v>
      </c>
      <c r="C82" s="2">
        <v>0</v>
      </c>
      <c r="D82" s="2">
        <v>0</v>
      </c>
    </row>
    <row r="83" spans="1:4" x14ac:dyDescent="0.25">
      <c r="A83" s="26" t="s">
        <v>95</v>
      </c>
      <c r="B83" s="25">
        <v>0</v>
      </c>
      <c r="C83" s="25">
        <v>0</v>
      </c>
      <c r="D83" s="25">
        <v>0</v>
      </c>
    </row>
    <row r="84" spans="1:4" ht="15.95" customHeight="1" x14ac:dyDescent="0.25"/>
    <row r="85" spans="1:4" ht="15.75" x14ac:dyDescent="0.25">
      <c r="A85" s="11" t="s">
        <v>96</v>
      </c>
      <c r="B85" s="12">
        <v>2023</v>
      </c>
      <c r="C85" s="12">
        <v>2024</v>
      </c>
      <c r="D85" s="12">
        <v>2025</v>
      </c>
    </row>
    <row r="86" spans="1:4" x14ac:dyDescent="0.25">
      <c r="A86" s="26" t="s">
        <v>97</v>
      </c>
      <c r="B86" s="2">
        <v>31069</v>
      </c>
      <c r="C86" s="2">
        <v>31069</v>
      </c>
      <c r="D86" s="2">
        <v>31069</v>
      </c>
    </row>
    <row r="87" spans="1:4" x14ac:dyDescent="0.25">
      <c r="A87" s="26" t="s">
        <v>98</v>
      </c>
      <c r="B87" s="2">
        <v>7626850</v>
      </c>
      <c r="C87" s="2">
        <v>7626850</v>
      </c>
      <c r="D87" s="2">
        <v>7626850</v>
      </c>
    </row>
    <row r="88" spans="1:4" x14ac:dyDescent="0.25">
      <c r="A88" s="26" t="s">
        <v>99</v>
      </c>
      <c r="B88" s="2">
        <v>-8071781</v>
      </c>
      <c r="C88" s="2">
        <v>-8071781</v>
      </c>
      <c r="D88" s="2">
        <v>-8071781</v>
      </c>
    </row>
    <row r="89" spans="1:4" x14ac:dyDescent="0.25">
      <c r="A89" s="26" t="s">
        <v>100</v>
      </c>
      <c r="B89" s="2">
        <v>31069</v>
      </c>
      <c r="C89" s="2">
        <v>31069</v>
      </c>
      <c r="D89" s="2">
        <v>31069</v>
      </c>
    </row>
    <row r="90" spans="1:4" x14ac:dyDescent="0.25">
      <c r="A90" s="26" t="s">
        <v>101</v>
      </c>
      <c r="B90" s="2">
        <v>-7595781</v>
      </c>
      <c r="C90" s="2">
        <v>-7595781</v>
      </c>
      <c r="D90" s="2">
        <v>-7595781</v>
      </c>
    </row>
    <row r="91" spans="1:4" ht="18.95" customHeight="1" x14ac:dyDescent="0.25">
      <c r="A91" s="299"/>
      <c r="B91" s="299"/>
      <c r="C91" s="299"/>
      <c r="D91" s="299"/>
    </row>
    <row r="92" spans="1:4" ht="18.75" x14ac:dyDescent="0.3">
      <c r="A92" s="231" t="s">
        <v>102</v>
      </c>
    </row>
    <row r="94" spans="1:4" x14ac:dyDescent="0.25">
      <c r="A94" s="3" t="s">
        <v>103</v>
      </c>
    </row>
    <row r="95" spans="1:4" x14ac:dyDescent="0.25">
      <c r="A95" s="33"/>
      <c r="B95" s="42">
        <v>2023</v>
      </c>
      <c r="C95" s="42">
        <v>2024</v>
      </c>
      <c r="D95" s="42">
        <v>2025</v>
      </c>
    </row>
    <row r="96" spans="1:4" x14ac:dyDescent="0.25">
      <c r="A96" s="41" t="s">
        <v>104</v>
      </c>
      <c r="B96" s="2">
        <v>7626850</v>
      </c>
      <c r="C96" s="2">
        <v>7626850</v>
      </c>
      <c r="D96" s="2">
        <v>7626850</v>
      </c>
    </row>
    <row r="97" spans="1:4" x14ac:dyDescent="0.25">
      <c r="A97" s="41" t="s">
        <v>105</v>
      </c>
      <c r="B97" s="2">
        <v>0</v>
      </c>
      <c r="C97" s="2">
        <v>0</v>
      </c>
      <c r="D97" s="2">
        <v>0</v>
      </c>
    </row>
    <row r="98" spans="1:4" x14ac:dyDescent="0.25">
      <c r="A98" s="41" t="s">
        <v>106</v>
      </c>
      <c r="B98" s="33" t="e">
        <v>#DIV/0!</v>
      </c>
      <c r="C98" s="33" t="e">
        <v>#DIV/0!</v>
      </c>
      <c r="D98" s="33" t="e">
        <v>#DIV/0!</v>
      </c>
    </row>
    <row r="112" spans="1:4" s="16" customFormat="1" x14ac:dyDescent="0.25"/>
    <row r="113" spans="1:4" s="16" customFormat="1" x14ac:dyDescent="0.25"/>
    <row r="116" spans="1:4" x14ac:dyDescent="0.25">
      <c r="A116" s="3" t="s">
        <v>107</v>
      </c>
    </row>
    <row r="118" spans="1:4" x14ac:dyDescent="0.25">
      <c r="A118" s="25"/>
      <c r="B118" s="12">
        <v>2023</v>
      </c>
      <c r="C118" s="12">
        <v>2024</v>
      </c>
      <c r="D118" s="12">
        <v>2025</v>
      </c>
    </row>
    <row r="119" spans="1:4" x14ac:dyDescent="0.25">
      <c r="A119" s="26" t="s">
        <v>104</v>
      </c>
      <c r="B119" s="2">
        <v>7626850</v>
      </c>
      <c r="C119" s="2">
        <v>7626850</v>
      </c>
      <c r="D119" s="2">
        <v>7626850</v>
      </c>
    </row>
    <row r="120" spans="1:4" x14ac:dyDescent="0.25">
      <c r="A120" s="26" t="s">
        <v>108</v>
      </c>
      <c r="B120" s="2">
        <v>0</v>
      </c>
      <c r="C120" s="2">
        <v>0</v>
      </c>
      <c r="D120" s="2">
        <v>0</v>
      </c>
    </row>
    <row r="137" spans="1:4" x14ac:dyDescent="0.25">
      <c r="A137" s="3" t="s">
        <v>109</v>
      </c>
    </row>
    <row r="139" spans="1:4" x14ac:dyDescent="0.25">
      <c r="A139" s="25"/>
      <c r="B139" s="12">
        <v>2023</v>
      </c>
      <c r="C139" s="12">
        <v>2024</v>
      </c>
      <c r="D139" s="12">
        <v>2025</v>
      </c>
    </row>
    <row r="140" spans="1:4" ht="32.1" customHeight="1" x14ac:dyDescent="0.25">
      <c r="A140" s="26" t="s">
        <v>77</v>
      </c>
      <c r="B140" s="1">
        <v>245.48102610318969</v>
      </c>
      <c r="C140" s="1">
        <v>245.48102610318969</v>
      </c>
      <c r="D140" s="1">
        <v>245.48102610318969</v>
      </c>
    </row>
    <row r="141" spans="1:4" ht="30" x14ac:dyDescent="0.25">
      <c r="A141" s="14" t="s">
        <v>78</v>
      </c>
      <c r="B141" s="1">
        <v>-0.94487821213187029</v>
      </c>
      <c r="C141" s="1">
        <v>-0.94487821213187029</v>
      </c>
      <c r="D141" s="1">
        <v>-0.94487821213187029</v>
      </c>
    </row>
    <row r="154" spans="1:1" s="16" customFormat="1" x14ac:dyDescent="0.25"/>
    <row r="155" spans="1:1" s="16" customFormat="1" x14ac:dyDescent="0.25"/>
    <row r="159" spans="1:1" x14ac:dyDescent="0.25">
      <c r="A159" s="3" t="s">
        <v>110</v>
      </c>
    </row>
    <row r="161" spans="1:4" x14ac:dyDescent="0.25">
      <c r="A161" s="25"/>
      <c r="B161" s="12">
        <v>2023</v>
      </c>
      <c r="C161" s="12">
        <v>2024</v>
      </c>
      <c r="D161" s="12">
        <v>2025</v>
      </c>
    </row>
    <row r="162" spans="1:4" x14ac:dyDescent="0.25">
      <c r="A162" s="26" t="s">
        <v>68</v>
      </c>
      <c r="B162" s="40" t="e">
        <v>#DIV/0!</v>
      </c>
      <c r="C162" s="40" t="e">
        <v>#DIV/0!</v>
      </c>
      <c r="D162" s="40" t="e">
        <v>#DIV/0!</v>
      </c>
    </row>
    <row r="163" spans="1:4" x14ac:dyDescent="0.25">
      <c r="A163" s="26" t="s">
        <v>69</v>
      </c>
      <c r="B163" s="40" t="e">
        <v>#DIV/0!</v>
      </c>
      <c r="C163" s="40" t="e">
        <v>#DIV/0!</v>
      </c>
      <c r="D163" s="40" t="e">
        <v>#DIV/0!</v>
      </c>
    </row>
    <row r="164" spans="1:4" x14ac:dyDescent="0.25">
      <c r="A164" s="26" t="s">
        <v>558</v>
      </c>
      <c r="B164" s="40">
        <v>0</v>
      </c>
      <c r="C164" s="40">
        <v>0</v>
      </c>
      <c r="D164" s="40">
        <v>0</v>
      </c>
    </row>
    <row r="165" spans="1:4" x14ac:dyDescent="0.25">
      <c r="A165" s="26" t="s">
        <v>71</v>
      </c>
      <c r="B165" s="40">
        <v>0</v>
      </c>
      <c r="C165" s="40">
        <v>0</v>
      </c>
      <c r="D165" s="40">
        <v>0</v>
      </c>
    </row>
    <row r="179" spans="1:4" s="16" customFormat="1" x14ac:dyDescent="0.25"/>
    <row r="180" spans="1:4" s="16" customFormat="1" x14ac:dyDescent="0.25"/>
    <row r="183" spans="1:4" x14ac:dyDescent="0.25">
      <c r="A183" s="3" t="s">
        <v>111</v>
      </c>
    </row>
    <row r="185" spans="1:4" ht="32.1" customHeight="1" x14ac:dyDescent="0.25">
      <c r="A185" s="25"/>
      <c r="B185" s="12">
        <v>2023</v>
      </c>
      <c r="C185" s="12">
        <v>2024</v>
      </c>
      <c r="D185" s="12">
        <v>2025</v>
      </c>
    </row>
    <row r="186" spans="1:4" ht="32.1" customHeight="1" x14ac:dyDescent="0.25">
      <c r="A186" s="14" t="s">
        <v>85</v>
      </c>
      <c r="B186" s="1">
        <v>4.0736345935740194E-3</v>
      </c>
      <c r="C186" s="1">
        <v>4.0736345935740194E-3</v>
      </c>
      <c r="D186" s="1">
        <v>4.0736345935740194E-3</v>
      </c>
    </row>
    <row r="187" spans="1:4" ht="30" x14ac:dyDescent="0.25">
      <c r="A187" s="14" t="s">
        <v>86</v>
      </c>
      <c r="B187" s="1">
        <v>4.0736345935740194E-3</v>
      </c>
      <c r="C187" s="1">
        <v>4.0736345935740194E-3</v>
      </c>
      <c r="D187" s="1">
        <v>4.0736345935740194E-3</v>
      </c>
    </row>
    <row r="204" spans="1:4" ht="18.95" customHeight="1" x14ac:dyDescent="0.25">
      <c r="A204" s="299"/>
      <c r="B204" s="299"/>
      <c r="C204" s="299"/>
      <c r="D204" s="299"/>
    </row>
    <row r="205" spans="1:4" x14ac:dyDescent="0.25">
      <c r="A205" s="309" t="s">
        <v>112</v>
      </c>
      <c r="B205" s="301"/>
      <c r="C205" s="301"/>
      <c r="D205" s="302"/>
    </row>
    <row r="206" spans="1:4" x14ac:dyDescent="0.25">
      <c r="A206" s="27" t="s">
        <v>113</v>
      </c>
      <c r="B206" s="25"/>
      <c r="C206" s="25"/>
      <c r="D206" s="25"/>
    </row>
    <row r="207" spans="1:4" x14ac:dyDescent="0.25">
      <c r="A207" s="25" t="s">
        <v>114</v>
      </c>
      <c r="B207" s="25"/>
      <c r="C207" s="25"/>
      <c r="D207" s="25"/>
    </row>
    <row r="208" spans="1:4" x14ac:dyDescent="0.25">
      <c r="A208" s="25" t="s">
        <v>115</v>
      </c>
      <c r="B208" s="25"/>
      <c r="C208" s="25"/>
      <c r="D208" s="25"/>
    </row>
    <row r="209" spans="1:4" ht="18.95" customHeight="1" x14ac:dyDescent="0.25">
      <c r="A209" s="325" t="s">
        <v>116</v>
      </c>
      <c r="B209" s="301"/>
      <c r="C209" s="301"/>
      <c r="D209" s="302"/>
    </row>
    <row r="210" spans="1:4" x14ac:dyDescent="0.25">
      <c r="A210" s="309" t="s">
        <v>117</v>
      </c>
      <c r="B210" s="301"/>
      <c r="C210" s="301"/>
      <c r="D210" s="302"/>
    </row>
    <row r="211" spans="1:4" x14ac:dyDescent="0.25">
      <c r="A211" s="253" t="s">
        <v>985</v>
      </c>
      <c r="B211" s="254"/>
      <c r="C211" s="25"/>
      <c r="D211" s="25"/>
    </row>
    <row r="212" spans="1:4" x14ac:dyDescent="0.25">
      <c r="A212" s="253" t="s">
        <v>986</v>
      </c>
      <c r="B212" s="254"/>
      <c r="C212" s="25"/>
      <c r="D212" s="25"/>
    </row>
    <row r="213" spans="1:4" x14ac:dyDescent="0.25">
      <c r="A213" s="253" t="s">
        <v>987</v>
      </c>
      <c r="B213" s="254"/>
      <c r="C213" s="25"/>
      <c r="D213" s="25"/>
    </row>
    <row r="214" spans="1:4" x14ac:dyDescent="0.25">
      <c r="A214" s="253" t="s">
        <v>988</v>
      </c>
      <c r="B214" s="254"/>
      <c r="C214" s="25"/>
      <c r="D214" s="25"/>
    </row>
    <row r="215" spans="1:4" x14ac:dyDescent="0.25">
      <c r="A215" s="253" t="s">
        <v>989</v>
      </c>
      <c r="B215" s="254"/>
      <c r="C215" s="25"/>
      <c r="D215" s="25"/>
    </row>
    <row r="216" spans="1:4" ht="18.95" customHeight="1" x14ac:dyDescent="0.25">
      <c r="A216" s="253" t="s">
        <v>990</v>
      </c>
      <c r="B216" s="302"/>
      <c r="C216" s="301"/>
      <c r="D216" s="302"/>
    </row>
    <row r="217" spans="1:4" x14ac:dyDescent="0.25">
      <c r="A217" s="309" t="s">
        <v>127</v>
      </c>
      <c r="B217" s="301"/>
      <c r="C217" s="301"/>
      <c r="D217" s="302"/>
    </row>
    <row r="218" spans="1:4" x14ac:dyDescent="0.25">
      <c r="A218" s="253" t="s">
        <v>991</v>
      </c>
      <c r="B218" s="303"/>
      <c r="C218" s="301"/>
      <c r="D218" s="302"/>
    </row>
    <row r="219" spans="1:4" x14ac:dyDescent="0.25">
      <c r="A219" s="27" t="s">
        <v>992</v>
      </c>
      <c r="B219" s="325"/>
      <c r="C219" s="301"/>
      <c r="D219" s="302"/>
    </row>
  </sheetData>
  <mergeCells count="23">
    <mergeCell ref="A1:D1"/>
    <mergeCell ref="B36:D36"/>
    <mergeCell ref="B41:D41"/>
    <mergeCell ref="B4:D4"/>
    <mergeCell ref="A205:D205"/>
    <mergeCell ref="B39:D39"/>
    <mergeCell ref="A76:D76"/>
    <mergeCell ref="A91:D91"/>
    <mergeCell ref="A35:D35"/>
    <mergeCell ref="A43:D43"/>
    <mergeCell ref="A19:D19"/>
    <mergeCell ref="B38:D38"/>
    <mergeCell ref="B37:D37"/>
    <mergeCell ref="B40:D40"/>
    <mergeCell ref="A49:D49"/>
    <mergeCell ref="B15:D15"/>
    <mergeCell ref="B218:D218"/>
    <mergeCell ref="A217:D217"/>
    <mergeCell ref="A210:D210"/>
    <mergeCell ref="A204:D204"/>
    <mergeCell ref="B219:D219"/>
    <mergeCell ref="B216:D216"/>
    <mergeCell ref="A209:D209"/>
  </mergeCells>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18"/>
  <sheetViews>
    <sheetView topLeftCell="A101" workbookViewId="0">
      <selection activeCell="G21" sqref="G21"/>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4042000</v>
      </c>
      <c r="C2" s="8"/>
      <c r="D2" s="9"/>
    </row>
    <row r="3" spans="1:4" x14ac:dyDescent="0.25">
      <c r="A3" s="26" t="s">
        <v>2</v>
      </c>
      <c r="B3" s="34">
        <v>4001990100307</v>
      </c>
      <c r="C3" s="23"/>
      <c r="D3" s="24"/>
    </row>
    <row r="4" spans="1:4" ht="31.35" customHeight="1" x14ac:dyDescent="0.25">
      <c r="A4" s="26" t="s">
        <v>3</v>
      </c>
      <c r="B4" s="324" t="s">
        <v>136</v>
      </c>
      <c r="C4" s="305"/>
      <c r="D4" s="306"/>
    </row>
    <row r="5" spans="1:4" x14ac:dyDescent="0.25">
      <c r="A5" s="26" t="s">
        <v>5</v>
      </c>
      <c r="B5" s="4" t="s">
        <v>137</v>
      </c>
      <c r="C5" s="23" t="s">
        <v>539</v>
      </c>
      <c r="D5" s="24" t="s">
        <v>527</v>
      </c>
    </row>
    <row r="6" spans="1:4" x14ac:dyDescent="0.25">
      <c r="A6" s="26" t="s">
        <v>9</v>
      </c>
      <c r="B6" s="32"/>
      <c r="C6" s="16"/>
      <c r="D6" s="29"/>
    </row>
    <row r="7" spans="1:4" x14ac:dyDescent="0.25">
      <c r="A7" s="26" t="s">
        <v>10</v>
      </c>
      <c r="B7" s="32"/>
      <c r="C7" s="16"/>
      <c r="D7" s="29"/>
    </row>
    <row r="8" spans="1:4" x14ac:dyDescent="0.25">
      <c r="A8" s="26" t="s">
        <v>11</v>
      </c>
      <c r="B8" s="4" t="s">
        <v>540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542</v>
      </c>
      <c r="C14" s="23"/>
      <c r="D14" s="24"/>
    </row>
    <row r="15" spans="1:4" x14ac:dyDescent="0.25">
      <c r="A15" s="26" t="s">
        <v>24</v>
      </c>
      <c r="B15" s="4" t="s">
        <v>543</v>
      </c>
      <c r="C15" s="23"/>
      <c r="D15" s="24"/>
    </row>
    <row r="16" spans="1:4" x14ac:dyDescent="0.25">
      <c r="A16" s="26" t="s">
        <v>26</v>
      </c>
      <c r="B16" s="32"/>
      <c r="C16" s="16"/>
      <c r="D16" s="29"/>
    </row>
    <row r="17" spans="1:7" x14ac:dyDescent="0.25">
      <c r="A17" s="26" t="s">
        <v>27</v>
      </c>
      <c r="B17" s="4" t="s">
        <v>541</v>
      </c>
      <c r="C17" s="23"/>
      <c r="D17" s="24"/>
    </row>
    <row r="18" spans="1:7" ht="27.6" customHeight="1" x14ac:dyDescent="0.25">
      <c r="A18" s="26" t="s">
        <v>28</v>
      </c>
      <c r="B18" s="5" t="s">
        <v>544</v>
      </c>
      <c r="C18" s="310" t="s">
        <v>545</v>
      </c>
      <c r="D18" s="306"/>
    </row>
    <row r="19" spans="1:7" ht="22.35" customHeight="1" x14ac:dyDescent="0.3">
      <c r="A19" s="307" t="s">
        <v>31</v>
      </c>
      <c r="B19" s="308"/>
      <c r="C19" s="308"/>
      <c r="D19" s="308"/>
    </row>
    <row r="20" spans="1:7" x14ac:dyDescent="0.25">
      <c r="A20" s="26" t="s">
        <v>32</v>
      </c>
      <c r="B20" s="25"/>
      <c r="C20" s="25"/>
      <c r="D20" s="25"/>
    </row>
    <row r="21" spans="1:7" x14ac:dyDescent="0.25">
      <c r="A21" s="26" t="s">
        <v>33</v>
      </c>
      <c r="B21" s="25" t="s">
        <v>546</v>
      </c>
      <c r="C21" s="25" t="s">
        <v>547</v>
      </c>
      <c r="D21" s="25"/>
      <c r="G21">
        <v>5</v>
      </c>
    </row>
    <row r="22" spans="1:7" x14ac:dyDescent="0.25">
      <c r="A22" s="26" t="s">
        <v>521</v>
      </c>
      <c r="B22" s="25"/>
      <c r="C22" s="25"/>
      <c r="D22" s="25"/>
    </row>
    <row r="23" spans="1:7" x14ac:dyDescent="0.25">
      <c r="A23" s="25"/>
      <c r="B23" s="25"/>
      <c r="C23" s="25"/>
      <c r="D23" s="25"/>
    </row>
    <row r="24" spans="1:7" x14ac:dyDescent="0.25">
      <c r="A24" s="25"/>
      <c r="B24" s="25"/>
      <c r="C24" s="25"/>
      <c r="D24" s="25"/>
    </row>
    <row r="25" spans="1:7" x14ac:dyDescent="0.25">
      <c r="A25" s="25"/>
      <c r="B25" s="25"/>
      <c r="C25" s="25"/>
      <c r="D25" s="25"/>
    </row>
    <row r="26" spans="1:7" x14ac:dyDescent="0.25">
      <c r="A26" s="25"/>
      <c r="B26" s="25"/>
      <c r="C26" s="25"/>
      <c r="D26" s="25"/>
    </row>
    <row r="27" spans="1:7" x14ac:dyDescent="0.25">
      <c r="A27" s="26" t="s">
        <v>522</v>
      </c>
      <c r="B27" s="25"/>
      <c r="C27" s="25"/>
      <c r="D27" s="25"/>
    </row>
    <row r="28" spans="1:7" x14ac:dyDescent="0.25">
      <c r="A28" s="25"/>
      <c r="B28" s="25"/>
      <c r="C28" s="25"/>
      <c r="D28" s="25"/>
    </row>
    <row r="29" spans="1:7" x14ac:dyDescent="0.25">
      <c r="A29" s="25"/>
      <c r="B29" s="25"/>
      <c r="C29" s="25"/>
      <c r="D29" s="25"/>
    </row>
    <row r="30" spans="1:7" x14ac:dyDescent="0.25">
      <c r="A30" s="26" t="s">
        <v>47</v>
      </c>
      <c r="B30" s="25">
        <v>70</v>
      </c>
      <c r="C30" s="25"/>
      <c r="D30" s="25"/>
    </row>
    <row r="31" spans="1:7" x14ac:dyDescent="0.25">
      <c r="A31" s="26" t="s">
        <v>1884</v>
      </c>
      <c r="B31" s="25">
        <v>0</v>
      </c>
    </row>
    <row r="32" spans="1:7"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-11.39</v>
      </c>
      <c r="C53" s="1">
        <v>-1.88</v>
      </c>
      <c r="D53" s="1">
        <v>-9.51</v>
      </c>
    </row>
    <row r="54" spans="1:4" x14ac:dyDescent="0.25">
      <c r="A54" s="26" t="s">
        <v>69</v>
      </c>
      <c r="B54" s="1">
        <v>-24.926331574589231</v>
      </c>
      <c r="C54" s="1">
        <v>-24.640130000289329</v>
      </c>
      <c r="D54" s="1">
        <v>-32.493087366660212</v>
      </c>
    </row>
    <row r="55" spans="1:4" x14ac:dyDescent="0.25">
      <c r="A55" s="26" t="s">
        <v>70</v>
      </c>
      <c r="B55" s="1">
        <v>-1.3</v>
      </c>
      <c r="C55" s="1">
        <v>-0.24</v>
      </c>
      <c r="D55" s="1">
        <v>-1.29</v>
      </c>
    </row>
    <row r="56" spans="1:4" x14ac:dyDescent="0.25">
      <c r="A56" s="26" t="s">
        <v>71</v>
      </c>
      <c r="B56" s="1">
        <v>-1.68</v>
      </c>
      <c r="C56" s="1">
        <v>-0.3</v>
      </c>
      <c r="D56" s="1">
        <v>-1.59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0.2155680527100001</v>
      </c>
      <c r="C59" s="1">
        <v>0.15978447981141711</v>
      </c>
      <c r="D59" s="1">
        <v>0.16344042899710651</v>
      </c>
    </row>
    <row r="60" spans="1:4" ht="30" x14ac:dyDescent="0.25">
      <c r="A60" s="14" t="s">
        <v>75</v>
      </c>
      <c r="B60" s="1">
        <v>1.717308818004825</v>
      </c>
      <c r="C60" s="1">
        <v>0.98381500395681309</v>
      </c>
      <c r="D60" s="1">
        <v>0.99375584614507906</v>
      </c>
    </row>
    <row r="61" spans="1:4" x14ac:dyDescent="0.25">
      <c r="A61" s="13" t="s">
        <v>76</v>
      </c>
      <c r="B61" s="1"/>
      <c r="C61" s="1"/>
      <c r="D61" s="1"/>
    </row>
    <row r="62" spans="1:4" ht="32.1" customHeight="1" x14ac:dyDescent="0.25">
      <c r="A62" s="26" t="s">
        <v>77</v>
      </c>
      <c r="B62" s="1">
        <v>0.15335048149551381</v>
      </c>
      <c r="C62" s="1">
        <v>0.1594675738903196</v>
      </c>
      <c r="D62" s="1">
        <v>0.17133415174653069</v>
      </c>
    </row>
    <row r="63" spans="1:4" ht="32.1" customHeight="1" x14ac:dyDescent="0.25">
      <c r="A63" s="14" t="s">
        <v>78</v>
      </c>
      <c r="B63" s="1">
        <v>0.19852211565736069</v>
      </c>
      <c r="C63" s="1">
        <v>0.20031719479690621</v>
      </c>
      <c r="D63" s="1">
        <v>0.21124659544530339</v>
      </c>
    </row>
    <row r="64" spans="1:4" ht="32.1" customHeight="1" x14ac:dyDescent="0.25">
      <c r="A64" s="14" t="s">
        <v>79</v>
      </c>
      <c r="B64" s="1">
        <v>-9.1263825660317117</v>
      </c>
      <c r="C64" s="1">
        <v>-41.148416135870526</v>
      </c>
      <c r="D64" s="1">
        <v>-12.61382714615805</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0.90879796866401619</v>
      </c>
      <c r="C67" s="1">
        <v>0.98492909407275675</v>
      </c>
      <c r="D67" s="1">
        <v>0.92823465985450149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0.92902240082048027</v>
      </c>
      <c r="C70" s="1">
        <v>0.91887202759393727</v>
      </c>
      <c r="D70" s="1">
        <v>0.84977460908250657</v>
      </c>
    </row>
    <row r="71" spans="1:4" s="16" customFormat="1" ht="30" x14ac:dyDescent="0.25">
      <c r="A71" s="14" t="s">
        <v>86</v>
      </c>
      <c r="B71" s="1">
        <v>0.89917903959068923</v>
      </c>
      <c r="C71" s="1">
        <v>0.88821457217258104</v>
      </c>
      <c r="D71" s="1">
        <v>0.81975515843348501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45084444</v>
      </c>
      <c r="C78" s="2">
        <v>52707575</v>
      </c>
      <c r="D78" s="2">
        <v>54181595</v>
      </c>
    </row>
    <row r="79" spans="1:4" x14ac:dyDescent="0.25">
      <c r="A79" s="26" t="s">
        <v>92</v>
      </c>
      <c r="B79" s="2">
        <v>-11237898</v>
      </c>
      <c r="C79" s="2">
        <v>-12987215</v>
      </c>
      <c r="D79" s="2">
        <v>-17605273</v>
      </c>
    </row>
    <row r="80" spans="1:4" x14ac:dyDescent="0.25">
      <c r="A80" s="26" t="s">
        <v>93</v>
      </c>
      <c r="B80" s="2">
        <v>-5136712</v>
      </c>
      <c r="C80" s="2">
        <v>-990080</v>
      </c>
      <c r="D80" s="2">
        <v>-5151809</v>
      </c>
    </row>
    <row r="81" spans="1:4" x14ac:dyDescent="0.25">
      <c r="A81" s="26" t="s">
        <v>94</v>
      </c>
      <c r="B81" s="2">
        <v>0</v>
      </c>
      <c r="C81" s="2">
        <v>0</v>
      </c>
      <c r="D81" s="2">
        <v>0</v>
      </c>
    </row>
    <row r="82" spans="1:4" x14ac:dyDescent="0.25">
      <c r="A82" s="26" t="s">
        <v>95</v>
      </c>
      <c r="B82" s="25">
        <v>5136712</v>
      </c>
      <c r="C82" s="25">
        <v>990080</v>
      </c>
      <c r="D82" s="25">
        <v>5151809</v>
      </c>
    </row>
    <row r="83" spans="1:4" ht="15.95" customHeight="1" x14ac:dyDescent="0.25"/>
    <row r="84" spans="1:4" ht="15.75" x14ac:dyDescent="0.25">
      <c r="A84" s="11" t="s">
        <v>96</v>
      </c>
      <c r="B84" s="12">
        <v>2023</v>
      </c>
      <c r="C84" s="12">
        <v>2024</v>
      </c>
      <c r="D84" s="12">
        <v>2025</v>
      </c>
    </row>
    <row r="85" spans="1:4" x14ac:dyDescent="0.25">
      <c r="A85" s="26" t="s">
        <v>97</v>
      </c>
      <c r="B85" s="2">
        <v>395189871</v>
      </c>
      <c r="C85" s="2">
        <v>414709940</v>
      </c>
      <c r="D85" s="2">
        <v>400694907</v>
      </c>
    </row>
    <row r="86" spans="1:4" x14ac:dyDescent="0.25">
      <c r="A86" s="26" t="s">
        <v>98</v>
      </c>
      <c r="B86" s="2">
        <v>60602557</v>
      </c>
      <c r="C86" s="2">
        <v>66132788</v>
      </c>
      <c r="D86" s="2">
        <v>68652722</v>
      </c>
    </row>
    <row r="87" spans="1:4" x14ac:dyDescent="0.25">
      <c r="A87" s="26" t="s">
        <v>99</v>
      </c>
      <c r="B87" s="2">
        <v>305268543</v>
      </c>
      <c r="C87" s="2">
        <v>330140346</v>
      </c>
      <c r="D87" s="2">
        <v>324988537</v>
      </c>
    </row>
    <row r="88" spans="1:4" x14ac:dyDescent="0.25">
      <c r="A88" s="26" t="s">
        <v>100</v>
      </c>
      <c r="B88" s="2">
        <v>395189871</v>
      </c>
      <c r="C88" s="2">
        <v>414709940</v>
      </c>
      <c r="D88" s="2">
        <v>400694907</v>
      </c>
    </row>
    <row r="89" spans="1:4" x14ac:dyDescent="0.25">
      <c r="A89" s="26" t="s">
        <v>101</v>
      </c>
      <c r="B89" s="2">
        <v>334587314</v>
      </c>
      <c r="C89" s="2">
        <v>348577152</v>
      </c>
      <c r="D89" s="2">
        <v>332042185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60602557</v>
      </c>
      <c r="C95" s="2">
        <v>66132788</v>
      </c>
      <c r="D95" s="2">
        <v>68652722</v>
      </c>
    </row>
    <row r="96" spans="1:4" x14ac:dyDescent="0.25">
      <c r="A96" s="41" t="s">
        <v>105</v>
      </c>
      <c r="B96" s="2">
        <v>-6640370</v>
      </c>
      <c r="C96" s="2">
        <v>-1607177</v>
      </c>
      <c r="D96" s="2">
        <v>-5442656</v>
      </c>
    </row>
    <row r="97" spans="1:4" x14ac:dyDescent="0.25">
      <c r="A97" s="41" t="s">
        <v>106</v>
      </c>
      <c r="B97" s="33">
        <v>-9.1263825660317117</v>
      </c>
      <c r="C97" s="33">
        <v>-41.148416135870526</v>
      </c>
      <c r="D97" s="33">
        <v>-12.61382714615805</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60602557</v>
      </c>
      <c r="C118" s="2">
        <v>66132788</v>
      </c>
      <c r="D118" s="2">
        <v>68652722</v>
      </c>
    </row>
    <row r="119" spans="1:4" x14ac:dyDescent="0.25">
      <c r="A119" s="26" t="s">
        <v>108</v>
      </c>
      <c r="B119" s="2">
        <v>51185630</v>
      </c>
      <c r="C119" s="2">
        <v>64704710</v>
      </c>
      <c r="D119" s="2">
        <v>66635059</v>
      </c>
    </row>
    <row r="136" spans="1:4" x14ac:dyDescent="0.25">
      <c r="A136" s="3" t="s">
        <v>109</v>
      </c>
    </row>
    <row r="138" spans="1:4" x14ac:dyDescent="0.25">
      <c r="A138" s="25"/>
      <c r="B138" s="12">
        <v>2023</v>
      </c>
      <c r="C138" s="12">
        <v>2024</v>
      </c>
      <c r="D138" s="12">
        <v>2025</v>
      </c>
    </row>
    <row r="139" spans="1:4" ht="32.1" customHeight="1" x14ac:dyDescent="0.25">
      <c r="A139" s="26" t="s">
        <v>77</v>
      </c>
      <c r="B139" s="1">
        <v>0.15335048149551381</v>
      </c>
      <c r="C139" s="1">
        <v>0.1594675738903196</v>
      </c>
      <c r="D139" s="1">
        <v>0.17133415174653069</v>
      </c>
    </row>
    <row r="140" spans="1:4" ht="30" x14ac:dyDescent="0.25">
      <c r="A140" s="14" t="s">
        <v>78</v>
      </c>
      <c r="B140" s="1">
        <v>0.19852211565736069</v>
      </c>
      <c r="C140" s="1">
        <v>0.20031719479690621</v>
      </c>
      <c r="D140" s="1">
        <v>0.21124659544530339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-11.39</v>
      </c>
      <c r="C161" s="1">
        <v>-1.88</v>
      </c>
      <c r="D161" s="1">
        <v>-9.51</v>
      </c>
    </row>
    <row r="162" spans="1:4" x14ac:dyDescent="0.25">
      <c r="A162" s="26" t="s">
        <v>69</v>
      </c>
      <c r="B162" s="1">
        <v>-24.926331574589231</v>
      </c>
      <c r="C162" s="1">
        <v>-24.640130000289329</v>
      </c>
      <c r="D162" s="1">
        <v>-32.493087366660212</v>
      </c>
    </row>
    <row r="163" spans="1:4" x14ac:dyDescent="0.25">
      <c r="A163" s="26" t="s">
        <v>70</v>
      </c>
      <c r="B163" s="1">
        <v>-1.3</v>
      </c>
      <c r="C163" s="1">
        <v>-0.24</v>
      </c>
      <c r="D163" s="1">
        <v>-1.29</v>
      </c>
    </row>
    <row r="164" spans="1:4" x14ac:dyDescent="0.25">
      <c r="A164" s="26" t="s">
        <v>71</v>
      </c>
      <c r="B164" s="1">
        <v>-1.68</v>
      </c>
      <c r="C164" s="1">
        <v>-0.3</v>
      </c>
      <c r="D164" s="1">
        <v>-1.59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0.92902240082048027</v>
      </c>
      <c r="C185" s="1">
        <v>0.91887202759393727</v>
      </c>
      <c r="D185" s="1">
        <v>0.84977460908250657</v>
      </c>
    </row>
    <row r="186" spans="1:4" ht="30" x14ac:dyDescent="0.25">
      <c r="A186" s="14" t="s">
        <v>86</v>
      </c>
      <c r="B186" s="1">
        <v>0.89917903959068923</v>
      </c>
      <c r="C186" s="1">
        <v>0.88821457217258104</v>
      </c>
      <c r="D186" s="1">
        <v>0.81975515843348501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548</v>
      </c>
      <c r="C210" s="301"/>
      <c r="D210" s="302"/>
    </row>
    <row r="211" spans="1:4" x14ac:dyDescent="0.25">
      <c r="A211" s="253" t="s">
        <v>120</v>
      </c>
      <c r="B211" s="311" t="s">
        <v>549</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550</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0800-000000000000}"/>
    <hyperlink ref="B211" r:id="rId2" xr:uid="{00000000-0004-0000-0800-000001000000}"/>
    <hyperlink ref="B214" r:id="rId3" xr:uid="{00000000-0004-0000-0800-000002000000}"/>
  </hyperlinks>
  <pageMargins left="0.75" right="0.75" top="1" bottom="1" header="0.5" footer="0.5"/>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R218"/>
  <sheetViews>
    <sheetView workbookViewId="0">
      <selection activeCell="G28" sqref="G28"/>
    </sheetView>
  </sheetViews>
  <sheetFormatPr defaultColWidth="8.85546875" defaultRowHeight="15" x14ac:dyDescent="0.25"/>
  <cols>
    <col min="1" max="1" width="41.42578125" customWidth="1"/>
    <col min="2" max="2" width="16.140625" customWidth="1"/>
    <col min="3" max="3" width="18.140625" customWidth="1"/>
    <col min="4" max="4" width="15.7109375" customWidth="1"/>
  </cols>
  <sheetData>
    <row r="1" spans="1:4" ht="23.1" customHeight="1" x14ac:dyDescent="0.3">
      <c r="A1" s="298" t="s">
        <v>0</v>
      </c>
      <c r="B1" s="299"/>
      <c r="C1" s="299"/>
      <c r="D1" s="299"/>
    </row>
    <row r="2" spans="1:4" x14ac:dyDescent="0.25">
      <c r="A2" s="26" t="s">
        <v>1</v>
      </c>
      <c r="B2" s="30">
        <v>4367928</v>
      </c>
      <c r="C2" s="8"/>
      <c r="D2" s="9"/>
    </row>
    <row r="3" spans="1:4" x14ac:dyDescent="0.25">
      <c r="A3" s="26" t="s">
        <v>2</v>
      </c>
      <c r="B3" s="34">
        <v>4030992265699</v>
      </c>
      <c r="C3" s="23"/>
      <c r="D3" s="24"/>
    </row>
    <row r="4" spans="1:4" ht="31.35" customHeight="1" x14ac:dyDescent="0.25">
      <c r="A4" s="26" t="s">
        <v>3</v>
      </c>
      <c r="B4" s="324" t="s">
        <v>294</v>
      </c>
      <c r="C4" s="305"/>
      <c r="D4" s="306"/>
    </row>
    <row r="5" spans="1:4" x14ac:dyDescent="0.25">
      <c r="A5" s="26" t="s">
        <v>5</v>
      </c>
      <c r="B5" s="4" t="s">
        <v>1180</v>
      </c>
      <c r="C5" s="23" t="s">
        <v>847</v>
      </c>
      <c r="D5" s="24" t="s">
        <v>1200</v>
      </c>
    </row>
    <row r="6" spans="1:4" x14ac:dyDescent="0.25">
      <c r="A6" s="26" t="s">
        <v>9</v>
      </c>
      <c r="B6" s="32"/>
      <c r="C6" s="16"/>
      <c r="D6" s="29"/>
    </row>
    <row r="7" spans="1:4" x14ac:dyDescent="0.25">
      <c r="A7" s="26" t="s">
        <v>10</v>
      </c>
      <c r="B7" s="32"/>
      <c r="C7" s="16"/>
      <c r="D7" s="29"/>
    </row>
    <row r="8" spans="1:4" x14ac:dyDescent="0.25">
      <c r="A8" s="26" t="s">
        <v>11</v>
      </c>
      <c r="B8" s="4" t="s">
        <v>1201</v>
      </c>
      <c r="C8" s="23"/>
      <c r="D8" s="24"/>
    </row>
    <row r="9" spans="1:4" x14ac:dyDescent="0.25">
      <c r="A9" s="26" t="s">
        <v>13</v>
      </c>
      <c r="B9" s="4" t="s">
        <v>14</v>
      </c>
      <c r="C9" s="23"/>
      <c r="D9" s="24"/>
    </row>
    <row r="10" spans="1:4" x14ac:dyDescent="0.25">
      <c r="A10" s="26" t="s">
        <v>15</v>
      </c>
      <c r="B10" s="4" t="s">
        <v>1106</v>
      </c>
      <c r="C10" s="23"/>
      <c r="D10" s="24"/>
    </row>
    <row r="11" spans="1:4" ht="36.75" customHeight="1" x14ac:dyDescent="0.25">
      <c r="A11" s="26" t="s">
        <v>17</v>
      </c>
      <c r="B11" s="363" t="s">
        <v>1107</v>
      </c>
      <c r="C11" s="301"/>
      <c r="D11" s="302"/>
    </row>
    <row r="12" spans="1:4" x14ac:dyDescent="0.25">
      <c r="A12" s="26" t="s">
        <v>19</v>
      </c>
      <c r="B12" s="47">
        <v>31802300</v>
      </c>
      <c r="C12" s="16"/>
      <c r="D12" s="29"/>
    </row>
    <row r="13" spans="1:4" x14ac:dyDescent="0.25">
      <c r="A13" s="26" t="s">
        <v>20</v>
      </c>
      <c r="B13" s="4" t="s">
        <v>541</v>
      </c>
      <c r="C13" s="23"/>
      <c r="D13" s="24"/>
    </row>
    <row r="14" spans="1:4" x14ac:dyDescent="0.25">
      <c r="A14" s="26" t="s">
        <v>22</v>
      </c>
      <c r="B14" s="4" t="s">
        <v>1202</v>
      </c>
      <c r="C14" s="23"/>
      <c r="D14" s="24"/>
    </row>
    <row r="15" spans="1:4" x14ac:dyDescent="0.25">
      <c r="A15" s="26" t="s">
        <v>24</v>
      </c>
      <c r="B15" s="4" t="s">
        <v>295</v>
      </c>
      <c r="C15" s="23"/>
      <c r="D15" s="24"/>
    </row>
    <row r="16" spans="1:4" x14ac:dyDescent="0.25">
      <c r="A16" s="26" t="s">
        <v>26</v>
      </c>
      <c r="B16" s="47">
        <v>31802300</v>
      </c>
      <c r="C16" s="16"/>
      <c r="D16" s="29"/>
    </row>
    <row r="17" spans="1:4" x14ac:dyDescent="0.25">
      <c r="A17" s="26" t="s">
        <v>27</v>
      </c>
      <c r="B17" s="4" t="s">
        <v>541</v>
      </c>
      <c r="C17" s="23"/>
      <c r="D17" s="24"/>
    </row>
    <row r="18" spans="1:4" ht="27.6" customHeight="1" x14ac:dyDescent="0.25">
      <c r="A18" s="26" t="s">
        <v>28</v>
      </c>
      <c r="B18" s="5" t="s">
        <v>1203</v>
      </c>
      <c r="C18" s="310" t="s">
        <v>1204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1205</v>
      </c>
      <c r="C21" s="25" t="s">
        <v>1206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41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-3.79</v>
      </c>
      <c r="C53" s="1">
        <v>-55.83</v>
      </c>
      <c r="D53" s="1">
        <v>-20.59</v>
      </c>
    </row>
    <row r="54" spans="1:4" x14ac:dyDescent="0.25">
      <c r="A54" s="26" t="s">
        <v>69</v>
      </c>
      <c r="B54" s="1">
        <v>-5.9369492484017119</v>
      </c>
      <c r="C54" s="1">
        <v>-22.822476558622611</v>
      </c>
      <c r="D54" s="1">
        <v>-7.3183261871261829</v>
      </c>
    </row>
    <row r="55" spans="1:4" x14ac:dyDescent="0.25">
      <c r="A55" s="26" t="s">
        <v>70</v>
      </c>
      <c r="B55" s="1">
        <v>-3.33</v>
      </c>
      <c r="C55" s="1">
        <v>-26.38</v>
      </c>
      <c r="D55" s="1">
        <v>-12.84</v>
      </c>
    </row>
    <row r="56" spans="1:4" x14ac:dyDescent="0.25">
      <c r="A56" s="26" t="s">
        <v>71</v>
      </c>
      <c r="B56" s="1">
        <v>4.16</v>
      </c>
      <c r="C56" s="1">
        <v>20.36</v>
      </c>
      <c r="D56" s="1">
        <v>9.17</v>
      </c>
    </row>
    <row r="57" spans="1:4" x14ac:dyDescent="0.25">
      <c r="A57" s="13" t="s">
        <v>72</v>
      </c>
      <c r="B57" s="1"/>
      <c r="C57" s="1"/>
      <c r="D57" s="1"/>
    </row>
    <row r="58" spans="1:4" x14ac:dyDescent="0.25">
      <c r="A58" s="26" t="s">
        <v>73</v>
      </c>
      <c r="B58" s="1">
        <v>0.44319234750257241</v>
      </c>
      <c r="C58" s="1">
        <v>3.7958333938169189E-3</v>
      </c>
      <c r="D58" s="1">
        <v>6.6916970013795466E-3</v>
      </c>
    </row>
    <row r="59" spans="1:4" ht="29.45" customHeight="1" x14ac:dyDescent="0.25">
      <c r="A59" s="26" t="s">
        <v>74</v>
      </c>
      <c r="B59" s="1">
        <v>1.108689879240071</v>
      </c>
      <c r="C59" s="1">
        <v>0.41247079025147898</v>
      </c>
      <c r="D59" s="1">
        <v>0.62972219656153183</v>
      </c>
    </row>
    <row r="60" spans="1:4" ht="30" x14ac:dyDescent="0.25">
      <c r="A60" s="14" t="s">
        <v>75</v>
      </c>
      <c r="B60" s="1">
        <v>606.17817501087279</v>
      </c>
      <c r="C60" s="1">
        <v>120.3062932826264</v>
      </c>
      <c r="D60" s="1">
        <v>308.76424476156689</v>
      </c>
    </row>
    <row r="61" spans="1:4" x14ac:dyDescent="0.25">
      <c r="A61" s="13" t="s">
        <v>76</v>
      </c>
      <c r="B61" s="1"/>
      <c r="C61" s="1"/>
      <c r="D61" s="1"/>
    </row>
    <row r="62" spans="1:4" ht="32.1" customHeight="1" x14ac:dyDescent="0.25">
      <c r="A62" s="26" t="s">
        <v>77</v>
      </c>
      <c r="B62" s="1">
        <v>1.798798914995859</v>
      </c>
      <c r="C62" s="1">
        <v>2.2959125015252422</v>
      </c>
      <c r="D62" s="1">
        <v>2.4002817452388641</v>
      </c>
    </row>
    <row r="63" spans="1:4" ht="32.1" customHeight="1" x14ac:dyDescent="0.25">
      <c r="A63" s="14" t="s">
        <v>78</v>
      </c>
      <c r="B63" s="1">
        <v>-2.251879517143792</v>
      </c>
      <c r="C63" s="1">
        <v>-1.771657036121679</v>
      </c>
      <c r="D63" s="1">
        <v>-1.714141995637755</v>
      </c>
    </row>
    <row r="64" spans="1:4" ht="32.1" customHeight="1" x14ac:dyDescent="0.25">
      <c r="A64" s="14" t="s">
        <v>79</v>
      </c>
      <c r="B64" s="1">
        <v>-39.173670412163503</v>
      </c>
      <c r="C64" s="1">
        <v>-22.70051006787704</v>
      </c>
      <c r="D64" s="1">
        <v>-61.33306252677292</v>
      </c>
    </row>
    <row r="65" spans="1:4" ht="30" x14ac:dyDescent="0.25">
      <c r="A65" s="14" t="s">
        <v>80</v>
      </c>
      <c r="B65" s="1">
        <v>-2.5596517245213048</v>
      </c>
      <c r="C65" s="1">
        <v>-95360.875</v>
      </c>
      <c r="D65" s="1" t="e">
        <v>#DIV/0!</v>
      </c>
    </row>
    <row r="66" spans="1:4" x14ac:dyDescent="0.25">
      <c r="A66" s="13" t="s">
        <v>81</v>
      </c>
      <c r="B66" s="1"/>
      <c r="C66" s="1"/>
      <c r="D66" s="1"/>
    </row>
    <row r="67" spans="1:4" ht="32.1" customHeight="1" x14ac:dyDescent="0.25">
      <c r="A67" s="26" t="s">
        <v>82</v>
      </c>
      <c r="B67" s="1">
        <v>1.1432281424084341</v>
      </c>
      <c r="C67" s="1">
        <v>0.81610530972101469</v>
      </c>
      <c r="D67" s="1">
        <v>0.93347264225792004</v>
      </c>
    </row>
    <row r="68" spans="1:4" ht="30" x14ac:dyDescent="0.25">
      <c r="A68" s="14" t="s">
        <v>83</v>
      </c>
      <c r="B68" s="1">
        <v>4.7946528486160402E-3</v>
      </c>
      <c r="C68" s="1">
        <v>0</v>
      </c>
      <c r="D68" s="1">
        <v>0</v>
      </c>
    </row>
    <row r="69" spans="1:4" ht="32.1" customHeight="1" x14ac:dyDescent="0.25">
      <c r="A69" s="13" t="s">
        <v>84</v>
      </c>
      <c r="B69" s="1"/>
      <c r="C69" s="1"/>
      <c r="D69" s="1"/>
    </row>
    <row r="70" spans="1:4" ht="32.1" customHeight="1" x14ac:dyDescent="0.25">
      <c r="A70" s="14" t="s">
        <v>85</v>
      </c>
      <c r="B70" s="1">
        <v>0.47302771041345287</v>
      </c>
      <c r="C70" s="1">
        <v>0.35455699516604189</v>
      </c>
      <c r="D70" s="1">
        <v>0.34329575233485388</v>
      </c>
    </row>
    <row r="71" spans="1:4" s="16" customFormat="1" ht="30" x14ac:dyDescent="0.25">
      <c r="A71" s="14" t="s">
        <v>86</v>
      </c>
      <c r="B71" s="1">
        <v>0.30850922719963408</v>
      </c>
      <c r="C71" s="1">
        <v>0.25670844971733459</v>
      </c>
      <c r="D71" s="1">
        <v>0.28641971086562329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39408976</v>
      </c>
      <c r="C78" s="2">
        <v>20007303</v>
      </c>
      <c r="D78" s="2">
        <v>26929089</v>
      </c>
    </row>
    <row r="79" spans="1:4" x14ac:dyDescent="0.25">
      <c r="A79" s="26" t="s">
        <v>92</v>
      </c>
      <c r="B79" s="2">
        <v>-2854841</v>
      </c>
      <c r="C79" s="2">
        <v>-4577322</v>
      </c>
      <c r="D79" s="2">
        <v>-1974539</v>
      </c>
    </row>
    <row r="80" spans="1:4" x14ac:dyDescent="0.25">
      <c r="A80" s="26" t="s">
        <v>93</v>
      </c>
      <c r="B80" s="2">
        <v>4806521</v>
      </c>
      <c r="C80" s="2">
        <v>-4559603</v>
      </c>
      <c r="D80" s="2">
        <v>-1974869</v>
      </c>
    </row>
    <row r="81" spans="1:4" x14ac:dyDescent="0.25">
      <c r="A81" s="26" t="s">
        <v>94</v>
      </c>
      <c r="B81" s="2">
        <v>0</v>
      </c>
      <c r="C81" s="2">
        <v>0</v>
      </c>
      <c r="D81" s="2">
        <v>0</v>
      </c>
    </row>
    <row r="82" spans="1:4" x14ac:dyDescent="0.25">
      <c r="A82" s="26" t="s">
        <v>95</v>
      </c>
      <c r="B82" s="25">
        <v>1824459</v>
      </c>
      <c r="C82" s="25">
        <v>11196814</v>
      </c>
      <c r="D82" s="25">
        <v>5553994</v>
      </c>
    </row>
    <row r="83" spans="1:4" ht="15.95" customHeight="1" x14ac:dyDescent="0.25"/>
    <row r="84" spans="1:4" ht="15.75" x14ac:dyDescent="0.25">
      <c r="A84" s="11" t="s">
        <v>96</v>
      </c>
      <c r="B84" s="12">
        <v>2023</v>
      </c>
      <c r="C84" s="12">
        <v>2024</v>
      </c>
      <c r="D84" s="12">
        <v>2025</v>
      </c>
    </row>
    <row r="85" spans="1:4" x14ac:dyDescent="0.25">
      <c r="A85" s="26" t="s">
        <v>97</v>
      </c>
      <c r="B85" s="2">
        <v>54841081</v>
      </c>
      <c r="C85" s="2">
        <v>42444077</v>
      </c>
      <c r="D85" s="2">
        <v>43246871</v>
      </c>
    </row>
    <row r="86" spans="1:4" x14ac:dyDescent="0.25">
      <c r="A86" s="26" t="s">
        <v>98</v>
      </c>
      <c r="B86" s="2">
        <v>98648077</v>
      </c>
      <c r="C86" s="2">
        <v>97447887</v>
      </c>
      <c r="D86" s="2">
        <v>103804675</v>
      </c>
    </row>
    <row r="87" spans="1:4" x14ac:dyDescent="0.25">
      <c r="A87" s="26" t="s">
        <v>99</v>
      </c>
      <c r="B87" s="2">
        <v>-43806996</v>
      </c>
      <c r="C87" s="2">
        <v>-55003810</v>
      </c>
      <c r="D87" s="2">
        <v>-60557804</v>
      </c>
    </row>
    <row r="88" spans="1:4" x14ac:dyDescent="0.25">
      <c r="A88" s="26" t="s">
        <v>100</v>
      </c>
      <c r="B88" s="2">
        <v>54841081</v>
      </c>
      <c r="C88" s="2">
        <v>42444077</v>
      </c>
      <c r="D88" s="2">
        <v>43246871</v>
      </c>
    </row>
    <row r="89" spans="1:4" x14ac:dyDescent="0.25">
      <c r="A89" s="26" t="s">
        <v>101</v>
      </c>
      <c r="B89" s="2">
        <v>-43806996</v>
      </c>
      <c r="C89" s="2">
        <v>-55003810</v>
      </c>
      <c r="D89" s="2">
        <v>-60557804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98648077</v>
      </c>
      <c r="C95" s="2">
        <v>97447887</v>
      </c>
      <c r="D95" s="2">
        <v>103804675</v>
      </c>
    </row>
    <row r="96" spans="1:4" x14ac:dyDescent="0.25">
      <c r="A96" s="41" t="s">
        <v>105</v>
      </c>
      <c r="B96" s="2">
        <v>-2518224</v>
      </c>
      <c r="C96" s="2">
        <v>-4292762</v>
      </c>
      <c r="D96" s="2">
        <v>-1692475</v>
      </c>
    </row>
    <row r="97" spans="1:4" x14ac:dyDescent="0.25">
      <c r="A97" s="41" t="s">
        <v>106</v>
      </c>
      <c r="B97" s="33">
        <v>-39.173670412163503</v>
      </c>
      <c r="C97" s="33">
        <v>-22.70051006787704</v>
      </c>
      <c r="D97" s="33">
        <v>-61.33306252677292</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98648077</v>
      </c>
      <c r="C118" s="2">
        <v>97447887</v>
      </c>
      <c r="D118" s="2">
        <v>103804675</v>
      </c>
    </row>
    <row r="119" spans="1:4" x14ac:dyDescent="0.25">
      <c r="A119" s="26" t="s">
        <v>108</v>
      </c>
      <c r="B119" s="2">
        <v>48317185</v>
      </c>
      <c r="C119" s="2">
        <v>20063643</v>
      </c>
      <c r="D119" s="2">
        <v>26980746</v>
      </c>
    </row>
    <row r="136" spans="1:4" x14ac:dyDescent="0.25">
      <c r="A136" s="3" t="s">
        <v>109</v>
      </c>
    </row>
    <row r="138" spans="1:4" x14ac:dyDescent="0.25">
      <c r="A138" s="25"/>
      <c r="B138" s="12">
        <v>2023</v>
      </c>
      <c r="C138" s="12">
        <v>2024</v>
      </c>
      <c r="D138" s="12">
        <v>2025</v>
      </c>
    </row>
    <row r="139" spans="1:4" ht="32.1" customHeight="1" x14ac:dyDescent="0.25">
      <c r="A139" s="26" t="s">
        <v>77</v>
      </c>
      <c r="B139" s="1">
        <v>1.798798914995859</v>
      </c>
      <c r="C139" s="1">
        <v>2.2959125015252422</v>
      </c>
      <c r="D139" s="1">
        <v>2.4002817452388641</v>
      </c>
    </row>
    <row r="140" spans="1:4" ht="30" x14ac:dyDescent="0.25">
      <c r="A140" s="14" t="s">
        <v>78</v>
      </c>
      <c r="B140" s="1">
        <v>-2.251879517143792</v>
      </c>
      <c r="C140" s="1">
        <v>-1.771657036121679</v>
      </c>
      <c r="D140" s="1">
        <v>-1.714141995637755</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-3.79</v>
      </c>
      <c r="C161" s="1">
        <v>-55.83</v>
      </c>
      <c r="D161" s="1">
        <v>-20.59</v>
      </c>
    </row>
    <row r="162" spans="1:4" x14ac:dyDescent="0.25">
      <c r="A162" s="26" t="s">
        <v>69</v>
      </c>
      <c r="B162" s="1">
        <v>-5.9369492484017119</v>
      </c>
      <c r="C162" s="1">
        <v>-22.822476558622611</v>
      </c>
      <c r="D162" s="1">
        <v>-7.3183261871261829</v>
      </c>
    </row>
    <row r="163" spans="1:4" x14ac:dyDescent="0.25">
      <c r="A163" s="26" t="s">
        <v>70</v>
      </c>
      <c r="B163" s="1">
        <v>-3.33</v>
      </c>
      <c r="C163" s="1">
        <v>-26.38</v>
      </c>
      <c r="D163" s="1">
        <v>-12.84</v>
      </c>
    </row>
    <row r="164" spans="1:4" x14ac:dyDescent="0.25">
      <c r="A164" s="26" t="s">
        <v>71</v>
      </c>
      <c r="B164" s="1">
        <v>4.16</v>
      </c>
      <c r="C164" s="1">
        <v>20.36</v>
      </c>
      <c r="D164" s="1">
        <v>9.17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0.47302771041345287</v>
      </c>
      <c r="C185" s="1">
        <v>0.35455699516604189</v>
      </c>
      <c r="D185" s="1">
        <v>0.34329575233485388</v>
      </c>
    </row>
    <row r="186" spans="1:4" ht="30" x14ac:dyDescent="0.25">
      <c r="A186" s="14" t="s">
        <v>86</v>
      </c>
      <c r="B186" s="1">
        <v>0.30850922719963408</v>
      </c>
      <c r="C186" s="1">
        <v>0.25670844971733459</v>
      </c>
      <c r="D186" s="1">
        <v>0.28641971086562329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1207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8">
    <mergeCell ref="B11:D11"/>
    <mergeCell ref="A209:D209"/>
    <mergeCell ref="A19:D19"/>
    <mergeCell ref="B38:D38"/>
    <mergeCell ref="B37:D37"/>
    <mergeCell ref="A34:D34"/>
    <mergeCell ref="B217:D217"/>
    <mergeCell ref="A48:D48"/>
    <mergeCell ref="B40:D40"/>
    <mergeCell ref="A216:D216"/>
    <mergeCell ref="B215:D215"/>
    <mergeCell ref="B214:D214"/>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900-000000000000}"/>
  </hyperlinks>
  <pageMargins left="0.75" right="0.75" top="1" bottom="1" header="0.5" footer="0.5"/>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7.42578125" customWidth="1"/>
    <col min="4" max="4" width="15.7109375" customWidth="1"/>
  </cols>
  <sheetData>
    <row r="1" spans="1:4" ht="23.1" customHeight="1" x14ac:dyDescent="0.3">
      <c r="A1" s="298" t="s">
        <v>0</v>
      </c>
      <c r="B1" s="299"/>
      <c r="C1" s="299"/>
      <c r="D1" s="299"/>
    </row>
    <row r="2" spans="1:4" x14ac:dyDescent="0.25">
      <c r="A2" s="26" t="s">
        <v>1</v>
      </c>
      <c r="B2" s="30">
        <v>4528956</v>
      </c>
      <c r="C2" s="8"/>
      <c r="D2" s="9"/>
    </row>
    <row r="3" spans="1:4" x14ac:dyDescent="0.25">
      <c r="A3" s="26" t="s">
        <v>2</v>
      </c>
      <c r="B3" s="34">
        <v>4030992176467</v>
      </c>
      <c r="C3" s="23"/>
      <c r="D3" s="24"/>
    </row>
    <row r="4" spans="1:4" ht="31.35" customHeight="1" x14ac:dyDescent="0.25">
      <c r="A4" s="26" t="s">
        <v>3</v>
      </c>
      <c r="B4" s="324" t="s">
        <v>1208</v>
      </c>
      <c r="C4" s="305"/>
      <c r="D4" s="306"/>
    </row>
    <row r="5" spans="1:4" x14ac:dyDescent="0.25">
      <c r="A5" s="26" t="s">
        <v>5</v>
      </c>
      <c r="B5" s="4" t="s">
        <v>1180</v>
      </c>
      <c r="C5" s="23" t="s">
        <v>847</v>
      </c>
      <c r="D5" s="24" t="s">
        <v>1122</v>
      </c>
    </row>
    <row r="6" spans="1:4" x14ac:dyDescent="0.25">
      <c r="A6" s="26" t="s">
        <v>9</v>
      </c>
      <c r="B6" s="32"/>
      <c r="C6" s="16"/>
      <c r="D6" s="29"/>
    </row>
    <row r="7" spans="1:4" x14ac:dyDescent="0.25">
      <c r="A7" s="26" t="s">
        <v>10</v>
      </c>
      <c r="B7" s="32"/>
      <c r="C7" s="16"/>
      <c r="D7" s="29"/>
    </row>
    <row r="8" spans="1:4" x14ac:dyDescent="0.25">
      <c r="A8" s="26" t="s">
        <v>11</v>
      </c>
      <c r="B8" s="4" t="s">
        <v>1209</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814</v>
      </c>
      <c r="C14" s="23"/>
      <c r="D14" s="24"/>
    </row>
    <row r="15" spans="1:4" x14ac:dyDescent="0.25">
      <c r="A15" s="26" t="s">
        <v>24</v>
      </c>
      <c r="B15" s="4" t="s">
        <v>192</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831</v>
      </c>
      <c r="C18" s="310" t="s">
        <v>832</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1210</v>
      </c>
      <c r="C21" s="25" t="s">
        <v>1211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646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-27.29</v>
      </c>
      <c r="C53" s="1">
        <v>-11.77</v>
      </c>
      <c r="D53" s="1">
        <v>-7.29</v>
      </c>
    </row>
    <row r="54" spans="1:4" x14ac:dyDescent="0.25">
      <c r="A54" s="26" t="s">
        <v>69</v>
      </c>
      <c r="B54" s="1">
        <v>-34.079548538792338</v>
      </c>
      <c r="C54" s="1">
        <v>-14.65332131526389</v>
      </c>
      <c r="D54" s="1">
        <v>-39.51354520497118</v>
      </c>
    </row>
    <row r="55" spans="1:4" x14ac:dyDescent="0.25">
      <c r="A55" s="26" t="s">
        <v>70</v>
      </c>
      <c r="B55" s="1">
        <v>-13.09</v>
      </c>
      <c r="C55" s="1">
        <v>-6.35</v>
      </c>
      <c r="D55" s="1">
        <v>-3.83</v>
      </c>
    </row>
    <row r="56" spans="1:4" x14ac:dyDescent="0.25">
      <c r="A56" s="26" t="s">
        <v>71</v>
      </c>
      <c r="B56" s="1">
        <v>-16.68</v>
      </c>
      <c r="C56" s="1">
        <v>-8.83</v>
      </c>
      <c r="D56" s="1">
        <v>-6.08</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0.50376527620479383</v>
      </c>
      <c r="C59" s="1">
        <v>0.55837469438794818</v>
      </c>
      <c r="D59" s="1">
        <v>0.724833316348789</v>
      </c>
    </row>
    <row r="60" spans="1:4" ht="30" x14ac:dyDescent="0.25">
      <c r="A60" s="14" t="s">
        <v>75</v>
      </c>
      <c r="B60" s="1">
        <v>1387.3853598231201</v>
      </c>
      <c r="C60" s="1">
        <v>601.94383878870747</v>
      </c>
      <c r="D60" s="1">
        <v>460.40307613450699</v>
      </c>
    </row>
    <row r="61" spans="1:4" x14ac:dyDescent="0.25">
      <c r="A61" s="13" t="s">
        <v>76</v>
      </c>
      <c r="B61" s="1"/>
      <c r="C61" s="1"/>
      <c r="D61" s="1"/>
    </row>
    <row r="62" spans="1:4" ht="32.1" customHeight="1" x14ac:dyDescent="0.25">
      <c r="A62" s="26" t="s">
        <v>77</v>
      </c>
      <c r="B62" s="1">
        <v>0.19680028034690519</v>
      </c>
      <c r="C62" s="1">
        <v>0.26606126375146211</v>
      </c>
      <c r="D62" s="1">
        <v>0.3621406637288227</v>
      </c>
    </row>
    <row r="63" spans="1:4" ht="32.1" customHeight="1" x14ac:dyDescent="0.25">
      <c r="A63" s="14" t="s">
        <v>78</v>
      </c>
      <c r="B63" s="1">
        <v>0.25091677141839619</v>
      </c>
      <c r="C63" s="1">
        <v>0.36969293024477168</v>
      </c>
      <c r="D63" s="1">
        <v>0.57566765736548253</v>
      </c>
    </row>
    <row r="64" spans="1:4" ht="32.1" customHeight="1" x14ac:dyDescent="0.25">
      <c r="A64" s="14" t="s">
        <v>79</v>
      </c>
      <c r="B64" s="1">
        <v>-1.288642369966966</v>
      </c>
      <c r="C64" s="1">
        <v>-3.803153874682466</v>
      </c>
      <c r="D64" s="1">
        <v>-1.8075300973013031</v>
      </c>
    </row>
    <row r="65" spans="1:4" ht="30" x14ac:dyDescent="0.25">
      <c r="A65" s="14" t="s">
        <v>80</v>
      </c>
      <c r="B65" s="1">
        <v>-92.792920976095303</v>
      </c>
      <c r="C65" s="1">
        <v>-63.513499887574127</v>
      </c>
      <c r="D65" s="1">
        <v>-51.705206181942707</v>
      </c>
    </row>
    <row r="66" spans="1:4" x14ac:dyDescent="0.25">
      <c r="A66" s="13" t="s">
        <v>81</v>
      </c>
      <c r="B66" s="1"/>
      <c r="C66" s="1"/>
      <c r="D66" s="1"/>
    </row>
    <row r="67" spans="1:4" ht="32.1" customHeight="1" x14ac:dyDescent="0.25">
      <c r="A67" s="26" t="s">
        <v>82</v>
      </c>
      <c r="B67" s="1">
        <v>0.7992172136324821</v>
      </c>
      <c r="C67" s="1">
        <v>0.90140893619697005</v>
      </c>
      <c r="D67" s="1">
        <v>0.95386042478748712</v>
      </c>
    </row>
    <row r="68" spans="1:4" ht="30" x14ac:dyDescent="0.25">
      <c r="A68" s="14" t="s">
        <v>83</v>
      </c>
      <c r="B68" s="1">
        <v>0</v>
      </c>
      <c r="C68" s="1">
        <v>3.2590477372897138E-3</v>
      </c>
      <c r="D68" s="1">
        <v>7.1353677926475881E-4</v>
      </c>
    </row>
    <row r="69" spans="1:4" ht="32.1" customHeight="1" x14ac:dyDescent="0.25">
      <c r="A69" s="13" t="s">
        <v>84</v>
      </c>
      <c r="B69" s="1"/>
      <c r="C69" s="1"/>
      <c r="D69" s="1"/>
    </row>
    <row r="70" spans="1:4" ht="32.1" customHeight="1" x14ac:dyDescent="0.25">
      <c r="A70" s="14" t="s">
        <v>85</v>
      </c>
      <c r="B70" s="1">
        <v>1.162729915387017</v>
      </c>
      <c r="C70" s="1">
        <v>0.89818121691417663</v>
      </c>
      <c r="D70" s="1">
        <v>0.85925866713848453</v>
      </c>
    </row>
    <row r="71" spans="1:4" s="16" customFormat="1" ht="30" x14ac:dyDescent="0.25">
      <c r="A71" s="14" t="s">
        <v>86</v>
      </c>
      <c r="B71" s="1">
        <v>1.1314976145120741</v>
      </c>
      <c r="C71" s="1">
        <v>0.87411745493173643</v>
      </c>
      <c r="D71" s="1">
        <v>0.8425714045798901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437674991</v>
      </c>
      <c r="C78" s="2">
        <v>493484695</v>
      </c>
      <c r="D78" s="2">
        <v>517377036</v>
      </c>
    </row>
    <row r="79" spans="1:4" x14ac:dyDescent="0.25">
      <c r="A79" s="26" t="s">
        <v>92</v>
      </c>
      <c r="B79" s="2">
        <v>-149157661</v>
      </c>
      <c r="C79" s="2">
        <v>-72311898</v>
      </c>
      <c r="D79" s="2">
        <v>-204434009</v>
      </c>
    </row>
    <row r="80" spans="1:4" x14ac:dyDescent="0.25">
      <c r="A80" s="26" t="s">
        <v>93</v>
      </c>
      <c r="B80" s="2">
        <v>-119437934</v>
      </c>
      <c r="C80" s="2">
        <v>-57067008</v>
      </c>
      <c r="D80" s="2">
        <v>-37659515</v>
      </c>
    </row>
    <row r="81" spans="1:4" x14ac:dyDescent="0.25">
      <c r="A81" s="26" t="s">
        <v>94</v>
      </c>
      <c r="B81" s="2">
        <v>0</v>
      </c>
      <c r="C81" s="2">
        <v>0</v>
      </c>
      <c r="D81" s="2">
        <v>0</v>
      </c>
    </row>
    <row r="82" spans="1:4" x14ac:dyDescent="0.25">
      <c r="A82" s="26" t="s">
        <v>95</v>
      </c>
      <c r="B82" s="25">
        <v>119437934</v>
      </c>
      <c r="C82" s="25">
        <v>58079951</v>
      </c>
      <c r="D82" s="25">
        <v>37706587</v>
      </c>
    </row>
    <row r="83" spans="1:4" ht="15.95" customHeight="1" x14ac:dyDescent="0.25"/>
    <row r="84" spans="1:4" ht="15.75" x14ac:dyDescent="0.25">
      <c r="A84" s="11" t="s">
        <v>96</v>
      </c>
      <c r="B84" s="12">
        <v>2023</v>
      </c>
      <c r="C84" s="12">
        <v>2024</v>
      </c>
      <c r="D84" s="12">
        <v>2025</v>
      </c>
    </row>
    <row r="85" spans="1:4" x14ac:dyDescent="0.25">
      <c r="A85" s="26" t="s">
        <v>97</v>
      </c>
      <c r="B85" s="2">
        <v>912749152</v>
      </c>
      <c r="C85" s="2">
        <v>914031718</v>
      </c>
      <c r="D85" s="2">
        <v>985734682</v>
      </c>
    </row>
    <row r="86" spans="1:4" x14ac:dyDescent="0.25">
      <c r="A86" s="26" t="s">
        <v>98</v>
      </c>
      <c r="B86" s="2">
        <v>179629289</v>
      </c>
      <c r="C86" s="2">
        <v>243188434</v>
      </c>
      <c r="D86" s="2">
        <v>356974612</v>
      </c>
    </row>
    <row r="87" spans="1:4" x14ac:dyDescent="0.25">
      <c r="A87" s="26" t="s">
        <v>99</v>
      </c>
      <c r="B87" s="2">
        <v>715891919</v>
      </c>
      <c r="C87" s="2">
        <v>657811968</v>
      </c>
      <c r="D87" s="2">
        <v>620105381</v>
      </c>
    </row>
    <row r="88" spans="1:4" x14ac:dyDescent="0.25">
      <c r="A88" s="26" t="s">
        <v>100</v>
      </c>
      <c r="B88" s="2">
        <v>912749152</v>
      </c>
      <c r="C88" s="2">
        <v>914031718</v>
      </c>
      <c r="D88" s="2">
        <v>985734682</v>
      </c>
    </row>
    <row r="89" spans="1:4" x14ac:dyDescent="0.25">
      <c r="A89" s="26" t="s">
        <v>101</v>
      </c>
      <c r="B89" s="2">
        <v>733119863</v>
      </c>
      <c r="C89" s="2">
        <v>670843284</v>
      </c>
      <c r="D89" s="2">
        <v>628760070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179629289</v>
      </c>
      <c r="C95" s="2">
        <v>243188434</v>
      </c>
      <c r="D95" s="2">
        <v>356974612</v>
      </c>
    </row>
    <row r="96" spans="1:4" x14ac:dyDescent="0.25">
      <c r="A96" s="41" t="s">
        <v>105</v>
      </c>
      <c r="B96" s="2">
        <v>-139394213</v>
      </c>
      <c r="C96" s="2">
        <v>-63943885</v>
      </c>
      <c r="D96" s="2">
        <v>-197493039</v>
      </c>
    </row>
    <row r="97" spans="1:4" x14ac:dyDescent="0.25">
      <c r="A97" s="41" t="s">
        <v>106</v>
      </c>
      <c r="B97" s="33">
        <v>-1.288642369966966</v>
      </c>
      <c r="C97" s="33">
        <v>-3.803153874682466</v>
      </c>
      <c r="D97" s="33">
        <v>-1.8075300973013031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179629289</v>
      </c>
      <c r="C118" s="2">
        <v>243188434</v>
      </c>
      <c r="D118" s="2">
        <v>356974612</v>
      </c>
    </row>
    <row r="119" spans="1:4" x14ac:dyDescent="0.25">
      <c r="A119" s="26" t="s">
        <v>108</v>
      </c>
      <c r="B119" s="2">
        <v>469006757</v>
      </c>
      <c r="C119" s="2">
        <v>510014105</v>
      </c>
      <c r="D119" s="2">
        <v>688506990</v>
      </c>
    </row>
    <row r="136" spans="1:4" x14ac:dyDescent="0.25">
      <c r="A136" s="3" t="s">
        <v>109</v>
      </c>
    </row>
    <row r="138" spans="1:4" x14ac:dyDescent="0.25">
      <c r="A138" s="25"/>
      <c r="B138" s="12">
        <v>2023</v>
      </c>
      <c r="C138" s="12">
        <v>2024</v>
      </c>
      <c r="D138" s="12">
        <v>2025</v>
      </c>
    </row>
    <row r="139" spans="1:4" ht="32.1" customHeight="1" x14ac:dyDescent="0.25">
      <c r="A139" s="26" t="s">
        <v>77</v>
      </c>
      <c r="B139" s="1">
        <v>0.19680028034690519</v>
      </c>
      <c r="C139" s="1">
        <v>0.26606126375146211</v>
      </c>
      <c r="D139" s="1">
        <v>0.3621406637288227</v>
      </c>
    </row>
    <row r="140" spans="1:4" ht="30" x14ac:dyDescent="0.25">
      <c r="A140" s="14" t="s">
        <v>78</v>
      </c>
      <c r="B140" s="1">
        <v>0.25091677141839619</v>
      </c>
      <c r="C140" s="1">
        <v>0.36969293024477168</v>
      </c>
      <c r="D140" s="1">
        <v>0.57566765736548253</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-27.29</v>
      </c>
      <c r="C161" s="1">
        <v>-11.77</v>
      </c>
      <c r="D161" s="1">
        <v>-7.29</v>
      </c>
    </row>
    <row r="162" spans="1:4" x14ac:dyDescent="0.25">
      <c r="A162" s="26" t="s">
        <v>69</v>
      </c>
      <c r="B162" s="1">
        <v>-34.079548538792338</v>
      </c>
      <c r="C162" s="1">
        <v>-14.65332131526389</v>
      </c>
      <c r="D162" s="1">
        <v>-39.51354520497118</v>
      </c>
    </row>
    <row r="163" spans="1:4" x14ac:dyDescent="0.25">
      <c r="A163" s="26" t="s">
        <v>70</v>
      </c>
      <c r="B163" s="1">
        <v>-13.09</v>
      </c>
      <c r="C163" s="1">
        <v>-6.35</v>
      </c>
      <c r="D163" s="1">
        <v>-3.83</v>
      </c>
    </row>
    <row r="164" spans="1:4" x14ac:dyDescent="0.25">
      <c r="A164" s="26" t="s">
        <v>71</v>
      </c>
      <c r="B164" s="1">
        <v>-16.68</v>
      </c>
      <c r="C164" s="1">
        <v>-8.83</v>
      </c>
      <c r="D164" s="1">
        <v>-6.08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1.162729915387017</v>
      </c>
      <c r="C185" s="1">
        <v>0.89818121691417663</v>
      </c>
      <c r="D185" s="1">
        <v>0.85925866713848453</v>
      </c>
    </row>
    <row r="186" spans="1:4" ht="30" x14ac:dyDescent="0.25">
      <c r="A186" s="14" t="s">
        <v>86</v>
      </c>
      <c r="B186" s="1">
        <v>1.1314976145120741</v>
      </c>
      <c r="C186" s="1">
        <v>0.87411745493173643</v>
      </c>
      <c r="D186" s="1">
        <v>0.8425714045798901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985</v>
      </c>
      <c r="B210" s="254"/>
      <c r="C210" s="25"/>
      <c r="D210" s="25"/>
    </row>
    <row r="211" spans="1:4" x14ac:dyDescent="0.25">
      <c r="A211" s="253" t="s">
        <v>986</v>
      </c>
      <c r="B211" s="254"/>
      <c r="C211" s="25"/>
      <c r="D211" s="25"/>
    </row>
    <row r="212" spans="1:4" x14ac:dyDescent="0.25">
      <c r="A212" s="253" t="s">
        <v>987</v>
      </c>
      <c r="B212" s="254"/>
      <c r="C212" s="25"/>
      <c r="D212" s="25"/>
    </row>
    <row r="213" spans="1:4" x14ac:dyDescent="0.25">
      <c r="A213" s="253" t="s">
        <v>988</v>
      </c>
      <c r="B213" s="254"/>
      <c r="C213" s="25"/>
      <c r="D213" s="25"/>
    </row>
    <row r="214" spans="1:4" x14ac:dyDescent="0.25">
      <c r="A214" s="253" t="s">
        <v>989</v>
      </c>
      <c r="B214" s="254"/>
      <c r="C214" s="25"/>
      <c r="D214" s="25"/>
    </row>
    <row r="215" spans="1:4" ht="18.95" customHeight="1" x14ac:dyDescent="0.25">
      <c r="A215" s="253" t="s">
        <v>990</v>
      </c>
      <c r="B215" s="302"/>
      <c r="C215" s="301"/>
      <c r="D215" s="302"/>
    </row>
    <row r="216" spans="1:4" x14ac:dyDescent="0.25">
      <c r="A216" s="309" t="s">
        <v>127</v>
      </c>
      <c r="B216" s="301"/>
      <c r="C216" s="301"/>
      <c r="D216" s="302"/>
    </row>
    <row r="217" spans="1:4" x14ac:dyDescent="0.25">
      <c r="A217" s="253" t="s">
        <v>991</v>
      </c>
      <c r="B217" s="303"/>
      <c r="C217" s="301"/>
      <c r="D217" s="302"/>
    </row>
    <row r="218" spans="1:4" x14ac:dyDescent="0.25">
      <c r="A218" s="27" t="s">
        <v>992</v>
      </c>
      <c r="B218" s="325"/>
      <c r="C218" s="301"/>
      <c r="D218" s="302"/>
    </row>
  </sheetData>
  <mergeCells count="23">
    <mergeCell ref="A48:D48"/>
    <mergeCell ref="B40:D40"/>
    <mergeCell ref="A216:D216"/>
    <mergeCell ref="A1:D1"/>
    <mergeCell ref="B36:D36"/>
    <mergeCell ref="B35:D35"/>
    <mergeCell ref="B4:D4"/>
    <mergeCell ref="A208:D208"/>
    <mergeCell ref="C18:D18"/>
    <mergeCell ref="B39:D39"/>
    <mergeCell ref="A42:D42"/>
    <mergeCell ref="A209:D209"/>
    <mergeCell ref="A19:D19"/>
    <mergeCell ref="B38:D38"/>
    <mergeCell ref="B37:D37"/>
    <mergeCell ref="A34:D34"/>
    <mergeCell ref="B218:D218"/>
    <mergeCell ref="A90:D90"/>
    <mergeCell ref="A75:D75"/>
    <mergeCell ref="B215:D215"/>
    <mergeCell ref="A204:D204"/>
    <mergeCell ref="A203:D203"/>
    <mergeCell ref="B217:D217"/>
  </mergeCells>
  <pageMargins left="0.75" right="0.75" top="1" bottom="1" header="0.5" footer="0.5"/>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7317263</v>
      </c>
      <c r="C2" s="8"/>
      <c r="D2" s="9"/>
    </row>
    <row r="3" spans="1:4" x14ac:dyDescent="0.25">
      <c r="A3" s="26" t="s">
        <v>2</v>
      </c>
      <c r="B3" s="34">
        <v>4058018531235</v>
      </c>
      <c r="C3" s="23"/>
      <c r="D3" s="24"/>
    </row>
    <row r="4" spans="1:4" ht="31.35" customHeight="1" x14ac:dyDescent="0.25">
      <c r="A4" s="26" t="s">
        <v>3</v>
      </c>
      <c r="B4" s="324" t="s">
        <v>297</v>
      </c>
      <c r="C4" s="305"/>
      <c r="D4" s="306"/>
    </row>
    <row r="5" spans="1:4" x14ac:dyDescent="0.25">
      <c r="A5" s="26" t="s">
        <v>5</v>
      </c>
      <c r="B5" s="4" t="s">
        <v>1212</v>
      </c>
      <c r="C5" s="23" t="s">
        <v>1213</v>
      </c>
      <c r="D5" s="24" t="s">
        <v>976</v>
      </c>
    </row>
    <row r="6" spans="1:4" x14ac:dyDescent="0.25">
      <c r="A6" s="26" t="s">
        <v>9</v>
      </c>
      <c r="B6" s="32"/>
      <c r="C6" s="16"/>
      <c r="D6" s="29"/>
    </row>
    <row r="7" spans="1:4" x14ac:dyDescent="0.25">
      <c r="A7" s="26" t="s">
        <v>10</v>
      </c>
      <c r="B7" s="67">
        <v>43410.508333333331</v>
      </c>
      <c r="C7" s="16"/>
      <c r="D7" s="29"/>
    </row>
    <row r="8" spans="1:4" x14ac:dyDescent="0.25">
      <c r="A8" s="26" t="s">
        <v>11</v>
      </c>
      <c r="B8" s="4" t="s">
        <v>1214</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1215</v>
      </c>
      <c r="C14" s="23"/>
      <c r="D14" s="24"/>
    </row>
    <row r="15" spans="1:4" x14ac:dyDescent="0.25">
      <c r="A15" s="26" t="s">
        <v>24</v>
      </c>
      <c r="B15" s="4" t="s">
        <v>298</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776</v>
      </c>
      <c r="C18" s="310" t="s">
        <v>777</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1216</v>
      </c>
      <c r="C21" s="25" t="s">
        <v>1217</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17</v>
      </c>
      <c r="C30" s="25"/>
      <c r="D30" s="25"/>
    </row>
    <row r="31" spans="1:4" x14ac:dyDescent="0.25">
      <c r="A31" s="26" t="s">
        <v>1884</v>
      </c>
      <c r="B31" s="25">
        <v>100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55.747325983215397</v>
      </c>
      <c r="C53" s="1">
        <v>71.016883886255926</v>
      </c>
      <c r="D53" s="1">
        <v>5.7999892496237369</v>
      </c>
    </row>
    <row r="54" spans="1:4" x14ac:dyDescent="0.25">
      <c r="A54" s="26" t="s">
        <v>69</v>
      </c>
      <c r="B54" s="1">
        <v>-45.111815040315953</v>
      </c>
      <c r="C54" s="1">
        <v>-297.89914099526072</v>
      </c>
      <c r="D54" s="1">
        <v>-493.75779402279079</v>
      </c>
    </row>
    <row r="55" spans="1:4" x14ac:dyDescent="0.25">
      <c r="A55" s="26" t="s">
        <v>70</v>
      </c>
      <c r="B55" s="1">
        <v>51.949446982931633</v>
      </c>
      <c r="C55" s="1">
        <v>31.003552055250069</v>
      </c>
      <c r="D55" s="1">
        <v>2.7537782369265531</v>
      </c>
    </row>
    <row r="56" spans="1:4" x14ac:dyDescent="0.25">
      <c r="A56" s="26" t="s">
        <v>71</v>
      </c>
      <c r="B56" s="1">
        <v>58.765016431234699</v>
      </c>
      <c r="C56" s="1">
        <v>38.416906752638283</v>
      </c>
      <c r="D56" s="1">
        <v>2.8009329261407512</v>
      </c>
    </row>
    <row r="57" spans="1:4" x14ac:dyDescent="0.25">
      <c r="A57" s="13" t="s">
        <v>72</v>
      </c>
      <c r="B57" s="1"/>
      <c r="C57" s="1"/>
      <c r="D57" s="1"/>
    </row>
    <row r="58" spans="1:4" x14ac:dyDescent="0.25">
      <c r="A58" s="26" t="s">
        <v>73</v>
      </c>
      <c r="B58" s="1" t="e">
        <v>#DIV/0!</v>
      </c>
      <c r="C58" s="1" t="e">
        <v>#DIV/0!</v>
      </c>
      <c r="D58" s="1" t="e">
        <v>#DIV/0!</v>
      </c>
    </row>
    <row r="59" spans="1:4" ht="29.45" customHeight="1" x14ac:dyDescent="0.25">
      <c r="A59" s="26" t="s">
        <v>74</v>
      </c>
      <c r="B59" s="1">
        <v>1.273748219467884</v>
      </c>
      <c r="C59" s="1">
        <v>0.55891279100728741</v>
      </c>
      <c r="D59" s="1">
        <v>0.43476376079066059</v>
      </c>
    </row>
    <row r="60" spans="1:4" ht="30" x14ac:dyDescent="0.25">
      <c r="A60" s="14" t="s">
        <v>75</v>
      </c>
      <c r="B60" s="1">
        <v>2.9167266618670511</v>
      </c>
      <c r="C60" s="1">
        <v>0.90310522673933358</v>
      </c>
      <c r="D60" s="1">
        <v>0.61287525596864867</v>
      </c>
    </row>
    <row r="61" spans="1:4" x14ac:dyDescent="0.25">
      <c r="A61" s="13" t="s">
        <v>76</v>
      </c>
      <c r="B61" s="1"/>
      <c r="C61" s="1"/>
      <c r="D61" s="1"/>
    </row>
    <row r="62" spans="1:4" ht="32.1" customHeight="1" x14ac:dyDescent="0.25">
      <c r="A62" s="26" t="s">
        <v>77</v>
      </c>
      <c r="B62" s="1">
        <v>0.11598004837246111</v>
      </c>
      <c r="C62" s="1">
        <v>0.19297115056977071</v>
      </c>
      <c r="D62" s="1">
        <v>1.6835351098239519E-2</v>
      </c>
    </row>
    <row r="63" spans="1:4" ht="32.1" customHeight="1" x14ac:dyDescent="0.25">
      <c r="A63" s="14" t="s">
        <v>78</v>
      </c>
      <c r="B63" s="1">
        <v>0.13119618868209271</v>
      </c>
      <c r="C63" s="1">
        <v>0.2391130759526259</v>
      </c>
      <c r="D63" s="1">
        <v>1.7123633479952081E-2</v>
      </c>
    </row>
    <row r="64" spans="1:4" ht="32.1" customHeight="1" x14ac:dyDescent="0.25">
      <c r="A64" s="14" t="s">
        <v>79</v>
      </c>
      <c r="B64" s="1">
        <v>-0.28602289809308612</v>
      </c>
      <c r="C64" s="1">
        <v>-0.14942729580682271</v>
      </c>
      <c r="D64" s="1">
        <v>-7.236508678281588E-3</v>
      </c>
    </row>
    <row r="65" spans="1:4" ht="30" x14ac:dyDescent="0.25">
      <c r="A65" s="14" t="s">
        <v>80</v>
      </c>
      <c r="B65" s="1">
        <v>-43863.12</v>
      </c>
      <c r="C65" s="1" t="e">
        <v>#DIV/0!</v>
      </c>
      <c r="D65" s="1">
        <v>-38923.177966101692</v>
      </c>
    </row>
    <row r="66" spans="1:4" x14ac:dyDescent="0.25">
      <c r="A66" s="13" t="s">
        <v>81</v>
      </c>
      <c r="B66" s="1"/>
      <c r="C66" s="1"/>
      <c r="D66" s="1"/>
    </row>
    <row r="67" spans="1:4" ht="32.1" customHeight="1" x14ac:dyDescent="0.25">
      <c r="A67" s="26" t="s">
        <v>82</v>
      </c>
      <c r="B67" s="1">
        <v>0.68941519735055334</v>
      </c>
      <c r="C67" s="1">
        <v>0.25131996955276442</v>
      </c>
      <c r="D67" s="1">
        <v>0.16841884183529829</v>
      </c>
    </row>
    <row r="68" spans="1:4" ht="30" x14ac:dyDescent="0.25">
      <c r="A68" s="14" t="s">
        <v>83</v>
      </c>
      <c r="B68" s="1">
        <v>99999.96</v>
      </c>
      <c r="C68" s="1" t="e">
        <v>#DIV/0!</v>
      </c>
      <c r="D68" s="1">
        <v>39440.533898305082</v>
      </c>
    </row>
    <row r="69" spans="1:4" ht="32.1" customHeight="1" x14ac:dyDescent="0.25">
      <c r="A69" s="13" t="s">
        <v>84</v>
      </c>
      <c r="B69" s="1"/>
      <c r="C69" s="1"/>
      <c r="D69" s="1"/>
    </row>
    <row r="70" spans="1:4" ht="32.1" customHeight="1" x14ac:dyDescent="0.25">
      <c r="A70" s="14" t="s">
        <v>85</v>
      </c>
      <c r="B70" s="1">
        <v>8.4030046110367387</v>
      </c>
      <c r="C70" s="1">
        <v>5.0402554511775746</v>
      </c>
      <c r="D70" s="1">
        <v>55.484408871102218</v>
      </c>
    </row>
    <row r="71" spans="1:4" s="16" customFormat="1" ht="30" x14ac:dyDescent="0.25">
      <c r="A71" s="14" t="s">
        <v>86</v>
      </c>
      <c r="B71" s="1">
        <v>8.4030046110367387</v>
      </c>
      <c r="C71" s="1">
        <v>5.0402554511775746</v>
      </c>
      <c r="D71" s="1">
        <v>55.484408871102218</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2430800</v>
      </c>
      <c r="C78" s="2">
        <v>2025600</v>
      </c>
      <c r="D78" s="2">
        <v>1860400</v>
      </c>
    </row>
    <row r="79" spans="1:4" x14ac:dyDescent="0.25">
      <c r="A79" s="26" t="s">
        <v>92</v>
      </c>
      <c r="B79" s="2">
        <v>-1096578</v>
      </c>
      <c r="C79" s="2">
        <v>-6034245</v>
      </c>
      <c r="D79" s="2">
        <v>-9185870</v>
      </c>
    </row>
    <row r="80" spans="1:4" x14ac:dyDescent="0.25">
      <c r="A80" s="26" t="s">
        <v>93</v>
      </c>
      <c r="B80" s="2">
        <v>1404424</v>
      </c>
      <c r="C80" s="2">
        <v>1599081</v>
      </c>
      <c r="D80" s="2">
        <v>121860</v>
      </c>
    </row>
    <row r="81" spans="1:4" x14ac:dyDescent="0.25">
      <c r="A81" s="26" t="s">
        <v>94</v>
      </c>
      <c r="B81" s="2">
        <v>1355106</v>
      </c>
      <c r="C81" s="2">
        <v>1438518</v>
      </c>
      <c r="D81" s="2">
        <v>107903</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2608509</v>
      </c>
      <c r="C85" s="2">
        <v>4639849</v>
      </c>
      <c r="D85" s="2">
        <v>3918362</v>
      </c>
    </row>
    <row r="86" spans="1:4" x14ac:dyDescent="0.25">
      <c r="A86" s="26" t="s">
        <v>98</v>
      </c>
      <c r="B86" s="2">
        <v>302535</v>
      </c>
      <c r="C86" s="2">
        <v>895357</v>
      </c>
      <c r="D86" s="2">
        <v>65967</v>
      </c>
    </row>
    <row r="87" spans="1:4" x14ac:dyDescent="0.25">
      <c r="A87" s="26" t="s">
        <v>99</v>
      </c>
      <c r="B87" s="2">
        <v>2305974</v>
      </c>
      <c r="C87" s="2">
        <v>3744492</v>
      </c>
      <c r="D87" s="2">
        <v>3852395</v>
      </c>
    </row>
    <row r="88" spans="1:4" x14ac:dyDescent="0.25">
      <c r="A88" s="26" t="s">
        <v>100</v>
      </c>
      <c r="B88" s="2">
        <v>2608509</v>
      </c>
      <c r="C88" s="2">
        <v>4639849</v>
      </c>
      <c r="D88" s="2">
        <v>3918362</v>
      </c>
    </row>
    <row r="89" spans="1:4" x14ac:dyDescent="0.25">
      <c r="A89" s="26" t="s">
        <v>101</v>
      </c>
      <c r="B89" s="2">
        <v>2305974</v>
      </c>
      <c r="C89" s="2">
        <v>3744492</v>
      </c>
      <c r="D89" s="2">
        <v>3852395</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302535</v>
      </c>
      <c r="C95" s="2">
        <v>895357</v>
      </c>
      <c r="D95" s="2">
        <v>65967</v>
      </c>
    </row>
    <row r="96" spans="1:4" x14ac:dyDescent="0.25">
      <c r="A96" s="41" t="s">
        <v>105</v>
      </c>
      <c r="B96" s="2">
        <v>-1057730</v>
      </c>
      <c r="C96" s="2">
        <v>-5991924</v>
      </c>
      <c r="D96" s="2">
        <v>-9115860</v>
      </c>
    </row>
    <row r="97" spans="1:4" x14ac:dyDescent="0.25">
      <c r="A97" s="41" t="s">
        <v>106</v>
      </c>
      <c r="B97" s="33">
        <v>-0.28602289809308612</v>
      </c>
      <c r="C97" s="33">
        <v>-0.14942729580682271</v>
      </c>
      <c r="D97" s="33">
        <v>-7.236508678281588E-3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302535</v>
      </c>
      <c r="C118" s="2">
        <v>895357</v>
      </c>
      <c r="D118" s="2">
        <v>65967</v>
      </c>
    </row>
    <row r="119" spans="1:4" x14ac:dyDescent="0.25">
      <c r="A119" s="26" t="s">
        <v>108</v>
      </c>
      <c r="B119" s="2">
        <v>2431828</v>
      </c>
      <c r="C119" s="2">
        <v>2025600</v>
      </c>
      <c r="D119" s="2">
        <v>1860400</v>
      </c>
    </row>
    <row r="136" spans="1:4" x14ac:dyDescent="0.25">
      <c r="A136" s="3" t="s">
        <v>109</v>
      </c>
    </row>
    <row r="138" spans="1:4" x14ac:dyDescent="0.25">
      <c r="A138" s="25"/>
      <c r="B138" s="12">
        <v>2023</v>
      </c>
      <c r="C138" s="12">
        <v>2024</v>
      </c>
      <c r="D138" s="12">
        <v>2025</v>
      </c>
    </row>
    <row r="139" spans="1:4" ht="32.1" customHeight="1" x14ac:dyDescent="0.25">
      <c r="A139" s="26" t="s">
        <v>77</v>
      </c>
      <c r="B139" s="1">
        <v>0.11598004837246111</v>
      </c>
      <c r="C139" s="1">
        <v>0.19297115056977071</v>
      </c>
      <c r="D139" s="1">
        <v>1.6835351098239519E-2</v>
      </c>
    </row>
    <row r="140" spans="1:4" ht="30" x14ac:dyDescent="0.25">
      <c r="A140" s="14" t="s">
        <v>78</v>
      </c>
      <c r="B140" s="1">
        <v>0.13119618868209271</v>
      </c>
      <c r="C140" s="1">
        <v>0.2391130759526259</v>
      </c>
      <c r="D140" s="1">
        <v>1.7123633479952081E-2</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55.747325983215397</v>
      </c>
      <c r="C161" s="1">
        <v>71.016883886255926</v>
      </c>
      <c r="D161" s="1">
        <v>5.7999892496237369</v>
      </c>
    </row>
    <row r="162" spans="1:4" x14ac:dyDescent="0.25">
      <c r="A162" s="26" t="s">
        <v>69</v>
      </c>
      <c r="B162" s="1">
        <v>-45.111815040315953</v>
      </c>
      <c r="C162" s="1">
        <v>-297.89914099526072</v>
      </c>
      <c r="D162" s="1">
        <v>-493.75779402279079</v>
      </c>
    </row>
    <row r="163" spans="1:4" x14ac:dyDescent="0.25">
      <c r="A163" s="26" t="s">
        <v>70</v>
      </c>
      <c r="B163" s="1">
        <v>51.949446982931633</v>
      </c>
      <c r="C163" s="1">
        <v>31.003552055250069</v>
      </c>
      <c r="D163" s="1">
        <v>2.7537782369265531</v>
      </c>
    </row>
    <row r="164" spans="1:4" x14ac:dyDescent="0.25">
      <c r="A164" s="26" t="s">
        <v>71</v>
      </c>
      <c r="B164" s="1">
        <v>58.765016431234699</v>
      </c>
      <c r="C164" s="1">
        <v>38.416906752638283</v>
      </c>
      <c r="D164" s="1">
        <v>2.8009329261407512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8.4030046110367387</v>
      </c>
      <c r="C185" s="1">
        <v>5.0402554511775746</v>
      </c>
      <c r="D185" s="1">
        <v>55.484408871102218</v>
      </c>
    </row>
    <row r="186" spans="1:4" ht="30" x14ac:dyDescent="0.25">
      <c r="A186" s="14" t="s">
        <v>86</v>
      </c>
      <c r="B186" s="1">
        <v>8.4030046110367387</v>
      </c>
      <c r="C186" s="1">
        <v>5.0402554511775746</v>
      </c>
      <c r="D186" s="1">
        <v>55.484408871102218</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1117</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1118</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B00-000000000000}"/>
    <hyperlink ref="B211" r:id="rId2" xr:uid="{00000000-0004-0000-5B00-000001000000}"/>
    <hyperlink ref="B214" r:id="rId3" xr:uid="{00000000-0004-0000-5B00-000002000000}"/>
  </hyperlinks>
  <pageMargins left="0.75" right="0.75" top="1" bottom="1" header="0.5" footer="0.5"/>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4097408</v>
      </c>
      <c r="C2" s="8"/>
      <c r="D2" s="9"/>
    </row>
    <row r="3" spans="1:4" x14ac:dyDescent="0.25">
      <c r="A3" s="26" t="s">
        <v>2</v>
      </c>
      <c r="B3" s="34">
        <v>4012989104619</v>
      </c>
      <c r="C3" s="23"/>
      <c r="D3" s="24"/>
    </row>
    <row r="4" spans="1:4" ht="31.35" customHeight="1" x14ac:dyDescent="0.25">
      <c r="A4" s="26" t="s">
        <v>3</v>
      </c>
      <c r="B4" s="324" t="s">
        <v>299</v>
      </c>
      <c r="C4" s="305"/>
      <c r="D4" s="306"/>
    </row>
    <row r="5" spans="1:4" x14ac:dyDescent="0.25">
      <c r="A5" s="26" t="s">
        <v>5</v>
      </c>
      <c r="B5" s="4" t="s">
        <v>1218</v>
      </c>
      <c r="C5" s="23" t="s">
        <v>1219</v>
      </c>
      <c r="D5" s="24" t="s">
        <v>8</v>
      </c>
    </row>
    <row r="6" spans="1:4" x14ac:dyDescent="0.25">
      <c r="A6" s="26" t="s">
        <v>9</v>
      </c>
      <c r="B6" s="32"/>
      <c r="C6" s="16"/>
      <c r="D6" s="29"/>
    </row>
    <row r="7" spans="1:4" x14ac:dyDescent="0.25">
      <c r="A7" s="26" t="s">
        <v>10</v>
      </c>
      <c r="B7" s="32"/>
      <c r="C7" s="16"/>
      <c r="D7" s="29"/>
    </row>
    <row r="8" spans="1:4" x14ac:dyDescent="0.25">
      <c r="A8" s="26" t="s">
        <v>11</v>
      </c>
      <c r="B8" s="4" t="s">
        <v>540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90319934</v>
      </c>
      <c r="C12" s="16"/>
      <c r="D12" s="29"/>
    </row>
    <row r="13" spans="1:4" x14ac:dyDescent="0.25">
      <c r="A13" s="26" t="s">
        <v>20</v>
      </c>
      <c r="B13" s="4" t="s">
        <v>541</v>
      </c>
      <c r="C13" s="23"/>
      <c r="D13" s="24"/>
    </row>
    <row r="14" spans="1:4" x14ac:dyDescent="0.25">
      <c r="A14" s="26" t="s">
        <v>22</v>
      </c>
      <c r="B14" s="4" t="s">
        <v>1220</v>
      </c>
      <c r="C14" s="23"/>
      <c r="D14" s="24"/>
    </row>
    <row r="15" spans="1:4" x14ac:dyDescent="0.25">
      <c r="A15" s="26" t="s">
        <v>24</v>
      </c>
      <c r="B15" s="4" t="s">
        <v>300</v>
      </c>
      <c r="C15" s="23"/>
      <c r="D15" s="24"/>
    </row>
    <row r="16" spans="1:4" x14ac:dyDescent="0.25">
      <c r="A16" s="26" t="s">
        <v>26</v>
      </c>
      <c r="B16" s="47">
        <v>90319934</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631</v>
      </c>
      <c r="C21" s="25" t="s">
        <v>1221</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252</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0.34371673021083421</v>
      </c>
      <c r="C53" s="1">
        <v>-5.45</v>
      </c>
      <c r="D53" s="1">
        <v>-7.9</v>
      </c>
    </row>
    <row r="54" spans="1:4" x14ac:dyDescent="0.25">
      <c r="A54" s="26" t="s">
        <v>69</v>
      </c>
      <c r="B54" s="1">
        <v>-18.221780763890109</v>
      </c>
      <c r="C54" s="1">
        <v>-21.38674336464122</v>
      </c>
      <c r="D54" s="1">
        <v>-21.73583742577987</v>
      </c>
    </row>
    <row r="55" spans="1:4" x14ac:dyDescent="0.25">
      <c r="A55" s="26" t="s">
        <v>70</v>
      </c>
      <c r="B55" s="1">
        <v>6.9561736253262979E-2</v>
      </c>
      <c r="C55" s="1">
        <v>-1.1399999999999999</v>
      </c>
      <c r="D55" s="1">
        <v>-1.78</v>
      </c>
    </row>
    <row r="56" spans="1:4" x14ac:dyDescent="0.25">
      <c r="A56" s="26" t="s">
        <v>71</v>
      </c>
      <c r="B56" s="1">
        <v>0.35319763055031989</v>
      </c>
      <c r="C56" s="1">
        <v>-6.18</v>
      </c>
      <c r="D56" s="1">
        <v>-12.39</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0.22421042705376171</v>
      </c>
      <c r="C59" s="1">
        <v>0.230588976555542</v>
      </c>
      <c r="D59" s="1">
        <v>0.24449033913152171</v>
      </c>
    </row>
    <row r="60" spans="1:4" ht="30" x14ac:dyDescent="0.25">
      <c r="A60" s="14" t="s">
        <v>75</v>
      </c>
      <c r="B60" s="1">
        <v>1.644784580553067</v>
      </c>
      <c r="C60" s="1">
        <v>0.8332675165134501</v>
      </c>
      <c r="D60" s="1">
        <v>0.83030660326514183</v>
      </c>
    </row>
    <row r="61" spans="1:4" x14ac:dyDescent="0.25">
      <c r="A61" s="13" t="s">
        <v>76</v>
      </c>
      <c r="B61" s="1"/>
      <c r="C61" s="1"/>
      <c r="D61" s="1"/>
    </row>
    <row r="62" spans="1:4" ht="32.1" customHeight="1" x14ac:dyDescent="0.25">
      <c r="A62" s="26" t="s">
        <v>77</v>
      </c>
      <c r="B62" s="1">
        <v>0.15804312298902959</v>
      </c>
      <c r="C62" s="1">
        <v>0.1884395650983742</v>
      </c>
      <c r="D62" s="1">
        <v>0.2407892535752183</v>
      </c>
    </row>
    <row r="63" spans="1:4" ht="32.1" customHeight="1" x14ac:dyDescent="0.25">
      <c r="A63" s="14" t="s">
        <v>78</v>
      </c>
      <c r="B63" s="1">
        <v>0.80245921926481023</v>
      </c>
      <c r="C63" s="1">
        <v>1.0231307215419829</v>
      </c>
      <c r="D63" s="1">
        <v>1.6775163526165151</v>
      </c>
    </row>
    <row r="64" spans="1:4" ht="32.1" customHeight="1" x14ac:dyDescent="0.25">
      <c r="A64" s="14" t="s">
        <v>79</v>
      </c>
      <c r="B64" s="1">
        <v>-21.40747284690514</v>
      </c>
      <c r="C64" s="1">
        <v>-11.395698423737629</v>
      </c>
      <c r="D64" s="1">
        <v>-11.678426423588871</v>
      </c>
    </row>
    <row r="65" spans="1:4" ht="30" x14ac:dyDescent="0.25">
      <c r="A65" s="14" t="s">
        <v>80</v>
      </c>
      <c r="B65" s="1">
        <v>-59.987882891787201</v>
      </c>
      <c r="C65" s="1">
        <v>-85.485358670207148</v>
      </c>
      <c r="D65" s="1">
        <v>-94.9077812277785</v>
      </c>
    </row>
    <row r="66" spans="1:4" x14ac:dyDescent="0.25">
      <c r="A66" s="13" t="s">
        <v>81</v>
      </c>
      <c r="B66" s="1"/>
      <c r="C66" s="1"/>
      <c r="D66" s="1"/>
    </row>
    <row r="67" spans="1:4" ht="32.1" customHeight="1" x14ac:dyDescent="0.25">
      <c r="A67" s="26" t="s">
        <v>82</v>
      </c>
      <c r="B67" s="1">
        <v>0.93898054743668358</v>
      </c>
      <c r="C67" s="1">
        <v>0.90622126524287216</v>
      </c>
      <c r="D67" s="1">
        <v>0.89953896171504599</v>
      </c>
    </row>
    <row r="68" spans="1:4" ht="30" x14ac:dyDescent="0.25">
      <c r="A68" s="14" t="s">
        <v>83</v>
      </c>
      <c r="B68" s="1">
        <v>26.096173500502601</v>
      </c>
      <c r="C68" s="1">
        <v>24.723299623434968</v>
      </c>
      <c r="D68" s="1">
        <v>19.910076448304391</v>
      </c>
    </row>
    <row r="69" spans="1:4" ht="32.1" customHeight="1" x14ac:dyDescent="0.25">
      <c r="A69" s="13" t="s">
        <v>84</v>
      </c>
      <c r="B69" s="1"/>
      <c r="C69" s="1"/>
      <c r="D69" s="1"/>
    </row>
    <row r="70" spans="1:4" ht="32.1" customHeight="1" x14ac:dyDescent="0.25">
      <c r="A70" s="14" t="s">
        <v>85</v>
      </c>
      <c r="B70" s="1">
        <v>1.8946685027146271</v>
      </c>
      <c r="C70" s="1">
        <v>1.658552740891319</v>
      </c>
      <c r="D70" s="1">
        <v>1.336515032356592</v>
      </c>
    </row>
    <row r="71" spans="1:4" s="16" customFormat="1" ht="30" x14ac:dyDescent="0.25">
      <c r="A71" s="14" t="s">
        <v>86</v>
      </c>
      <c r="B71" s="1">
        <v>1.7348517295485559</v>
      </c>
      <c r="C71" s="1">
        <v>1.502440417149937</v>
      </c>
      <c r="D71" s="1">
        <v>1.229148236171743</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156547806</v>
      </c>
      <c r="C78" s="2">
        <v>162723115</v>
      </c>
      <c r="D78" s="2">
        <v>172547357</v>
      </c>
    </row>
    <row r="79" spans="1:4" x14ac:dyDescent="0.25">
      <c r="A79" s="26" t="s">
        <v>92</v>
      </c>
      <c r="B79" s="2">
        <v>-28525798</v>
      </c>
      <c r="C79" s="2">
        <v>-34801175</v>
      </c>
      <c r="D79" s="2">
        <v>-37504613</v>
      </c>
    </row>
    <row r="80" spans="1:4" x14ac:dyDescent="0.25">
      <c r="A80" s="26" t="s">
        <v>93</v>
      </c>
      <c r="B80" s="2">
        <v>640793</v>
      </c>
      <c r="C80" s="2">
        <v>-8865799</v>
      </c>
      <c r="D80" s="2">
        <v>-13629363</v>
      </c>
    </row>
    <row r="81" spans="1:4" x14ac:dyDescent="0.25">
      <c r="A81" s="26" t="s">
        <v>94</v>
      </c>
      <c r="B81" s="2">
        <v>538081</v>
      </c>
      <c r="C81" s="2">
        <v>0</v>
      </c>
      <c r="D81" s="2">
        <v>0</v>
      </c>
    </row>
    <row r="82" spans="1:4" x14ac:dyDescent="0.25">
      <c r="A82" s="26" t="s">
        <v>95</v>
      </c>
      <c r="B82" s="25">
        <v>0</v>
      </c>
      <c r="C82" s="25">
        <v>8865799</v>
      </c>
      <c r="D82" s="25">
        <v>13629363</v>
      </c>
    </row>
    <row r="83" spans="1:4" ht="15.95" customHeight="1" x14ac:dyDescent="0.25"/>
    <row r="84" spans="1:4" ht="15.75" x14ac:dyDescent="0.25">
      <c r="A84" s="11" t="s">
        <v>96</v>
      </c>
      <c r="B84" s="12">
        <v>2023</v>
      </c>
      <c r="C84" s="12">
        <v>2024</v>
      </c>
      <c r="D84" s="12">
        <v>2025</v>
      </c>
    </row>
    <row r="85" spans="1:4" x14ac:dyDescent="0.25">
      <c r="A85" s="26" t="s">
        <v>97</v>
      </c>
      <c r="B85" s="2">
        <v>773530146</v>
      </c>
      <c r="C85" s="2">
        <v>779022059</v>
      </c>
      <c r="D85" s="2">
        <v>766641722</v>
      </c>
    </row>
    <row r="86" spans="1:4" x14ac:dyDescent="0.25">
      <c r="A86" s="26" t="s">
        <v>98</v>
      </c>
      <c r="B86" s="2">
        <v>122251120</v>
      </c>
      <c r="C86" s="2">
        <v>146798578</v>
      </c>
      <c r="D86" s="2">
        <v>184599088</v>
      </c>
    </row>
    <row r="87" spans="1:4" x14ac:dyDescent="0.25">
      <c r="A87" s="26" t="s">
        <v>99</v>
      </c>
      <c r="B87" s="2">
        <v>152345586</v>
      </c>
      <c r="C87" s="2">
        <v>143479787</v>
      </c>
      <c r="D87" s="2">
        <v>110043093</v>
      </c>
    </row>
    <row r="88" spans="1:4" x14ac:dyDescent="0.25">
      <c r="A88" s="26" t="s">
        <v>100</v>
      </c>
      <c r="B88" s="2">
        <v>773530146</v>
      </c>
      <c r="C88" s="2">
        <v>779022059</v>
      </c>
      <c r="D88" s="2">
        <v>766641722</v>
      </c>
    </row>
    <row r="89" spans="1:4" x14ac:dyDescent="0.25">
      <c r="A89" s="26" t="s">
        <v>101</v>
      </c>
      <c r="B89" s="2">
        <v>651279026</v>
      </c>
      <c r="C89" s="2">
        <v>632223481</v>
      </c>
      <c r="D89" s="2">
        <v>582042634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122251120</v>
      </c>
      <c r="C95" s="2">
        <v>146798578</v>
      </c>
      <c r="D95" s="2">
        <v>184599088</v>
      </c>
    </row>
    <row r="96" spans="1:4" x14ac:dyDescent="0.25">
      <c r="A96" s="41" t="s">
        <v>105</v>
      </c>
      <c r="B96" s="2">
        <v>-5710675</v>
      </c>
      <c r="C96" s="2">
        <v>-12881929</v>
      </c>
      <c r="D96" s="2">
        <v>-15806846</v>
      </c>
    </row>
    <row r="97" spans="1:4" x14ac:dyDescent="0.25">
      <c r="A97" s="41" t="s">
        <v>106</v>
      </c>
      <c r="B97" s="33">
        <v>-21.40747284690514</v>
      </c>
      <c r="C97" s="33">
        <v>-11.395698423737629</v>
      </c>
      <c r="D97" s="33">
        <v>-11.678426423588871</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122251120</v>
      </c>
      <c r="C118" s="2">
        <v>146798578</v>
      </c>
      <c r="D118" s="2">
        <v>184599088</v>
      </c>
    </row>
    <row r="119" spans="1:4" x14ac:dyDescent="0.25">
      <c r="A119" s="26" t="s">
        <v>108</v>
      </c>
      <c r="B119" s="2">
        <v>173780514</v>
      </c>
      <c r="C119" s="2">
        <v>179000712</v>
      </c>
      <c r="D119" s="2">
        <v>188949931</v>
      </c>
    </row>
    <row r="136" spans="1:4" x14ac:dyDescent="0.25">
      <c r="A136" s="3" t="s">
        <v>109</v>
      </c>
    </row>
    <row r="138" spans="1:4" x14ac:dyDescent="0.25">
      <c r="A138" s="25"/>
      <c r="B138" s="12">
        <v>2023</v>
      </c>
      <c r="C138" s="12">
        <v>2024</v>
      </c>
      <c r="D138" s="12">
        <v>2025</v>
      </c>
    </row>
    <row r="139" spans="1:4" ht="32.1" customHeight="1" x14ac:dyDescent="0.25">
      <c r="A139" s="26" t="s">
        <v>77</v>
      </c>
      <c r="B139" s="1">
        <v>0.15804312298902959</v>
      </c>
      <c r="C139" s="1">
        <v>0.1884395650983742</v>
      </c>
      <c r="D139" s="1">
        <v>0.2407892535752183</v>
      </c>
    </row>
    <row r="140" spans="1:4" ht="30" x14ac:dyDescent="0.25">
      <c r="A140" s="14" t="s">
        <v>78</v>
      </c>
      <c r="B140" s="1">
        <v>0.80245921926481023</v>
      </c>
      <c r="C140" s="1">
        <v>1.0231307215419829</v>
      </c>
      <c r="D140" s="1">
        <v>1.6775163526165151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0.34371673021083421</v>
      </c>
      <c r="C161" s="1">
        <v>-5.45</v>
      </c>
      <c r="D161" s="1">
        <v>-7.9</v>
      </c>
    </row>
    <row r="162" spans="1:4" x14ac:dyDescent="0.25">
      <c r="A162" s="26" t="s">
        <v>69</v>
      </c>
      <c r="B162" s="1">
        <v>-18.221780763890109</v>
      </c>
      <c r="C162" s="1">
        <v>-21.38674336464122</v>
      </c>
      <c r="D162" s="1">
        <v>-21.73583742577987</v>
      </c>
    </row>
    <row r="163" spans="1:4" x14ac:dyDescent="0.25">
      <c r="A163" s="26" t="s">
        <v>70</v>
      </c>
      <c r="B163" s="1">
        <v>6.9561736253262979E-2</v>
      </c>
      <c r="C163" s="1">
        <v>-1.1399999999999999</v>
      </c>
      <c r="D163" s="1">
        <v>-1.78</v>
      </c>
    </row>
    <row r="164" spans="1:4" x14ac:dyDescent="0.25">
      <c r="A164" s="26" t="s">
        <v>71</v>
      </c>
      <c r="B164" s="1">
        <v>0.35319763055031989</v>
      </c>
      <c r="C164" s="1">
        <v>-6.18</v>
      </c>
      <c r="D164" s="1">
        <v>-12.39</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1.8946685027146271</v>
      </c>
      <c r="C185" s="1">
        <v>1.658552740891319</v>
      </c>
      <c r="D185" s="1">
        <v>1.336515032356592</v>
      </c>
    </row>
    <row r="186" spans="1:4" ht="30" x14ac:dyDescent="0.25">
      <c r="A186" s="14" t="s">
        <v>86</v>
      </c>
      <c r="B186" s="1">
        <v>1.7348517295485559</v>
      </c>
      <c r="C186" s="1">
        <v>1.502440417149937</v>
      </c>
      <c r="D186" s="1">
        <v>1.229148236171743</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980</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C00-000000000000}"/>
  </hyperlinks>
  <pageMargins left="0.75" right="0.75" top="1" bottom="1" header="0.5" footer="0.5"/>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R218"/>
  <sheetViews>
    <sheetView workbookViewId="0">
      <selection activeCell="E190" sqref="E190"/>
    </sheetView>
  </sheetViews>
  <sheetFormatPr defaultColWidth="8.85546875" defaultRowHeight="15" x14ac:dyDescent="0.25"/>
  <cols>
    <col min="1" max="1" width="41.42578125" customWidth="1"/>
    <col min="2" max="2" width="16.140625" customWidth="1"/>
    <col min="3" max="3" width="15.28515625" customWidth="1"/>
    <col min="4" max="4" width="21.140625" customWidth="1"/>
  </cols>
  <sheetData>
    <row r="1" spans="1:4" ht="23.1" customHeight="1" x14ac:dyDescent="0.3">
      <c r="A1" s="298" t="s">
        <v>0</v>
      </c>
      <c r="B1" s="299"/>
      <c r="C1" s="299"/>
      <c r="D1" s="299"/>
    </row>
    <row r="2" spans="1:4" x14ac:dyDescent="0.25">
      <c r="A2" s="26" t="s">
        <v>1</v>
      </c>
      <c r="B2" s="30">
        <v>5521238</v>
      </c>
      <c r="C2" s="8"/>
      <c r="D2" s="9"/>
    </row>
    <row r="3" spans="1:4" x14ac:dyDescent="0.25">
      <c r="A3" s="26" t="s">
        <v>2</v>
      </c>
      <c r="B3" s="34">
        <v>4023001111005</v>
      </c>
      <c r="C3" s="23"/>
      <c r="D3" s="24"/>
    </row>
    <row r="4" spans="1:4" ht="31.35" customHeight="1" x14ac:dyDescent="0.25">
      <c r="A4" s="26" t="s">
        <v>3</v>
      </c>
      <c r="B4" s="324" t="s">
        <v>301</v>
      </c>
      <c r="C4" s="305"/>
      <c r="D4" s="306"/>
    </row>
    <row r="5" spans="1:4" x14ac:dyDescent="0.25">
      <c r="A5" s="26" t="s">
        <v>5</v>
      </c>
      <c r="B5" s="4" t="s">
        <v>1222</v>
      </c>
      <c r="C5" s="23" t="s">
        <v>692</v>
      </c>
      <c r="D5" s="24"/>
    </row>
    <row r="6" spans="1:4" x14ac:dyDescent="0.25">
      <c r="A6" s="26" t="s">
        <v>9</v>
      </c>
      <c r="B6" s="32"/>
      <c r="C6" s="16"/>
      <c r="D6" s="29"/>
    </row>
    <row r="7" spans="1:4" x14ac:dyDescent="0.25">
      <c r="A7" s="26" t="s">
        <v>10</v>
      </c>
      <c r="B7" s="32"/>
      <c r="C7" s="16"/>
      <c r="D7" s="29"/>
    </row>
    <row r="8" spans="1:4" x14ac:dyDescent="0.25">
      <c r="A8" s="26" t="s">
        <v>11</v>
      </c>
      <c r="B8" s="4" t="s">
        <v>1223</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500</v>
      </c>
      <c r="C12" s="16"/>
      <c r="D12" s="29"/>
    </row>
    <row r="13" spans="1:4" x14ac:dyDescent="0.25">
      <c r="A13" s="26" t="s">
        <v>20</v>
      </c>
      <c r="B13" s="4" t="s">
        <v>541</v>
      </c>
      <c r="C13" s="23"/>
      <c r="D13" s="24"/>
    </row>
    <row r="14" spans="1:4" x14ac:dyDescent="0.25">
      <c r="A14" s="26" t="s">
        <v>22</v>
      </c>
      <c r="B14" s="4" t="s">
        <v>1224</v>
      </c>
      <c r="C14" s="23"/>
      <c r="D14" s="24"/>
    </row>
    <row r="15" spans="1:4" x14ac:dyDescent="0.25">
      <c r="A15" s="26" t="s">
        <v>24</v>
      </c>
      <c r="B15" s="4" t="s">
        <v>302</v>
      </c>
      <c r="C15" s="23"/>
      <c r="D15" s="24"/>
    </row>
    <row r="16" spans="1:4" x14ac:dyDescent="0.25">
      <c r="A16" s="26" t="s">
        <v>26</v>
      </c>
      <c r="B16" s="32">
        <v>500</v>
      </c>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1225</v>
      </c>
      <c r="C21" s="25" t="s">
        <v>1226</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2.158539932055036</v>
      </c>
      <c r="C53" s="1">
        <v>-11.46</v>
      </c>
      <c r="D53" s="1">
        <v>9.4557617369649485</v>
      </c>
    </row>
    <row r="54" spans="1:4" x14ac:dyDescent="0.25">
      <c r="A54" s="26" t="s">
        <v>69</v>
      </c>
      <c r="B54" s="1">
        <v>-28.759178966182141</v>
      </c>
      <c r="C54" s="1">
        <v>-34.686216401939298</v>
      </c>
      <c r="D54" s="1">
        <v>-27.62262920785674</v>
      </c>
    </row>
    <row r="55" spans="1:4" x14ac:dyDescent="0.25">
      <c r="A55" s="26" t="s">
        <v>70</v>
      </c>
      <c r="B55" s="1">
        <v>1.7171717244208899</v>
      </c>
      <c r="C55" s="1">
        <v>-9.5299999999999994</v>
      </c>
      <c r="D55" s="1">
        <v>8.9445529559422123</v>
      </c>
    </row>
    <row r="56" spans="1:4" x14ac:dyDescent="0.25">
      <c r="A56" s="26" t="s">
        <v>71</v>
      </c>
      <c r="B56" s="1">
        <v>4.7671826659929772</v>
      </c>
      <c r="C56" s="1">
        <v>-33.31</v>
      </c>
      <c r="D56" s="1">
        <v>23.01367073035571</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1.033313725509005</v>
      </c>
      <c r="C59" s="1">
        <v>0.99525542672127221</v>
      </c>
      <c r="D59" s="1">
        <v>1.2777688677867149</v>
      </c>
    </row>
    <row r="60" spans="1:4" ht="30" x14ac:dyDescent="0.25">
      <c r="A60" s="14" t="s">
        <v>75</v>
      </c>
      <c r="B60" s="1">
        <v>2.3875909116560341</v>
      </c>
      <c r="C60" s="1">
        <v>1.2136163860050779</v>
      </c>
      <c r="D60" s="1">
        <v>1.394120423085154</v>
      </c>
    </row>
    <row r="61" spans="1:4" x14ac:dyDescent="0.25">
      <c r="A61" s="13" t="s">
        <v>76</v>
      </c>
      <c r="B61" s="1"/>
      <c r="C61" s="1"/>
      <c r="D61" s="1"/>
    </row>
    <row r="62" spans="1:4" ht="32.1" customHeight="1" x14ac:dyDescent="0.25">
      <c r="A62" s="26" t="s">
        <v>77</v>
      </c>
      <c r="B62" s="1">
        <v>0.63979317665537516</v>
      </c>
      <c r="C62" s="1">
        <v>0.71384026404566803</v>
      </c>
      <c r="D62" s="1">
        <v>0.61133740632935696</v>
      </c>
    </row>
    <row r="63" spans="1:4" ht="32.1" customHeight="1" x14ac:dyDescent="0.25">
      <c r="A63" s="14" t="s">
        <v>78</v>
      </c>
      <c r="B63" s="1">
        <v>1.776182834946628</v>
      </c>
      <c r="C63" s="1">
        <v>2.4945517288273891</v>
      </c>
      <c r="D63" s="1">
        <v>1.5729257620490511</v>
      </c>
    </row>
    <row r="64" spans="1:4" ht="32.1" customHeight="1" x14ac:dyDescent="0.25">
      <c r="A64" s="14" t="s">
        <v>79</v>
      </c>
      <c r="B64" s="1">
        <v>-4.8649656446746379</v>
      </c>
      <c r="C64" s="1">
        <v>-2.5646247115986172</v>
      </c>
      <c r="D64" s="1">
        <v>-2.7612000251276569</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1.018884635333849</v>
      </c>
      <c r="C67" s="1">
        <v>0.91488010189435387</v>
      </c>
      <c r="D67" s="1">
        <v>1.0825787053227209</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1.120960451666869</v>
      </c>
      <c r="C70" s="1">
        <v>0.99051604148707451</v>
      </c>
      <c r="D70" s="1">
        <v>1.1859022043706759</v>
      </c>
    </row>
    <row r="71" spans="1:4" s="16" customFormat="1" ht="30" x14ac:dyDescent="0.25">
      <c r="A71" s="14" t="s">
        <v>86</v>
      </c>
      <c r="B71" s="1">
        <v>1.1183907057059259</v>
      </c>
      <c r="C71" s="1">
        <v>0.9880767464879433</v>
      </c>
      <c r="D71" s="1">
        <v>1.182923946988605</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11084854</v>
      </c>
      <c r="C78" s="2">
        <v>10940438</v>
      </c>
      <c r="D78" s="2">
        <v>11902140</v>
      </c>
    </row>
    <row r="79" spans="1:4" x14ac:dyDescent="0.25">
      <c r="A79" s="26" t="s">
        <v>92</v>
      </c>
      <c r="B79" s="2">
        <v>-3187913</v>
      </c>
      <c r="C79" s="2">
        <v>-3794824</v>
      </c>
      <c r="D79" s="2">
        <v>-3287684</v>
      </c>
    </row>
    <row r="80" spans="1:4" x14ac:dyDescent="0.25">
      <c r="A80" s="26" t="s">
        <v>93</v>
      </c>
      <c r="B80" s="2">
        <v>269536</v>
      </c>
      <c r="C80" s="2">
        <v>-1254264</v>
      </c>
      <c r="D80" s="2">
        <v>1254356</v>
      </c>
    </row>
    <row r="81" spans="1:4" x14ac:dyDescent="0.25">
      <c r="A81" s="26" t="s">
        <v>94</v>
      </c>
      <c r="B81" s="2">
        <v>239271</v>
      </c>
      <c r="C81" s="2">
        <v>0</v>
      </c>
      <c r="D81" s="2">
        <v>1125438</v>
      </c>
    </row>
    <row r="82" spans="1:4" x14ac:dyDescent="0.25">
      <c r="A82" s="26" t="s">
        <v>95</v>
      </c>
      <c r="B82" s="25">
        <v>0</v>
      </c>
      <c r="C82" s="25">
        <v>1254264</v>
      </c>
      <c r="D82" s="25">
        <v>0</v>
      </c>
    </row>
    <row r="83" spans="1:4" ht="15.95" customHeight="1" x14ac:dyDescent="0.25"/>
    <row r="84" spans="1:4" ht="15.75" x14ac:dyDescent="0.25">
      <c r="A84" s="11" t="s">
        <v>96</v>
      </c>
      <c r="B84" s="12">
        <v>2023</v>
      </c>
      <c r="C84" s="12">
        <v>2024</v>
      </c>
      <c r="D84" s="12">
        <v>2025</v>
      </c>
    </row>
    <row r="85" spans="1:4" x14ac:dyDescent="0.25">
      <c r="A85" s="26" t="s">
        <v>97</v>
      </c>
      <c r="B85" s="2">
        <v>13934017</v>
      </c>
      <c r="C85" s="2">
        <v>13156512</v>
      </c>
      <c r="D85" s="2">
        <v>12582384</v>
      </c>
    </row>
    <row r="86" spans="1:4" x14ac:dyDescent="0.25">
      <c r="A86" s="26" t="s">
        <v>98</v>
      </c>
      <c r="B86" s="2">
        <v>8914889</v>
      </c>
      <c r="C86" s="2">
        <v>9391648</v>
      </c>
      <c r="D86" s="2">
        <v>7692082</v>
      </c>
    </row>
    <row r="87" spans="1:4" x14ac:dyDescent="0.25">
      <c r="A87" s="26" t="s">
        <v>99</v>
      </c>
      <c r="B87" s="2">
        <v>5019128</v>
      </c>
      <c r="C87" s="2">
        <v>3764864</v>
      </c>
      <c r="D87" s="2">
        <v>4890302</v>
      </c>
    </row>
    <row r="88" spans="1:4" x14ac:dyDescent="0.25">
      <c r="A88" s="26" t="s">
        <v>100</v>
      </c>
      <c r="B88" s="2">
        <v>13934017</v>
      </c>
      <c r="C88" s="2">
        <v>13156512</v>
      </c>
      <c r="D88" s="2">
        <v>12582384</v>
      </c>
    </row>
    <row r="89" spans="1:4" x14ac:dyDescent="0.25">
      <c r="A89" s="26" t="s">
        <v>101</v>
      </c>
      <c r="B89" s="2">
        <v>5019128</v>
      </c>
      <c r="C89" s="2">
        <v>3764864</v>
      </c>
      <c r="D89" s="2">
        <v>4890302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8914889</v>
      </c>
      <c r="C95" s="2">
        <v>9391648</v>
      </c>
      <c r="D95" s="2">
        <v>7692082</v>
      </c>
    </row>
    <row r="96" spans="1:4" x14ac:dyDescent="0.25">
      <c r="A96" s="41" t="s">
        <v>105</v>
      </c>
      <c r="B96" s="2">
        <v>-1832467</v>
      </c>
      <c r="C96" s="2">
        <v>-3661997</v>
      </c>
      <c r="D96" s="2">
        <v>-2785775</v>
      </c>
    </row>
    <row r="97" spans="1:4" x14ac:dyDescent="0.25">
      <c r="A97" s="41" t="s">
        <v>106</v>
      </c>
      <c r="B97" s="33">
        <v>-4.8649656446746379</v>
      </c>
      <c r="C97" s="33">
        <v>-2.5646247115986172</v>
      </c>
      <c r="D97" s="33">
        <v>-2.7612000251276569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8914889</v>
      </c>
      <c r="C118" s="2">
        <v>9391648</v>
      </c>
      <c r="D118" s="2">
        <v>7692082</v>
      </c>
    </row>
    <row r="119" spans="1:4" x14ac:dyDescent="0.25">
      <c r="A119" s="26" t="s">
        <v>108</v>
      </c>
      <c r="B119" s="2">
        <v>14542303</v>
      </c>
      <c r="C119" s="2">
        <v>13480998</v>
      </c>
      <c r="D119" s="2">
        <v>16444180</v>
      </c>
    </row>
    <row r="136" spans="1:4" x14ac:dyDescent="0.25">
      <c r="A136" s="3" t="s">
        <v>109</v>
      </c>
    </row>
    <row r="138" spans="1:4" x14ac:dyDescent="0.25">
      <c r="A138" s="25"/>
      <c r="B138" s="12">
        <v>2023</v>
      </c>
      <c r="C138" s="12">
        <v>2024</v>
      </c>
      <c r="D138" s="12">
        <v>2025</v>
      </c>
    </row>
    <row r="139" spans="1:4" ht="32.1" customHeight="1" x14ac:dyDescent="0.25">
      <c r="A139" s="26" t="s">
        <v>77</v>
      </c>
      <c r="B139" s="1">
        <v>0.63979317665537516</v>
      </c>
      <c r="C139" s="1">
        <v>0.71384026404566803</v>
      </c>
      <c r="D139" s="1">
        <v>0.61133740632935696</v>
      </c>
    </row>
    <row r="140" spans="1:4" ht="30" x14ac:dyDescent="0.25">
      <c r="A140" s="14" t="s">
        <v>78</v>
      </c>
      <c r="B140" s="1">
        <v>1.776182834946628</v>
      </c>
      <c r="C140" s="1">
        <v>2.4945517288273891</v>
      </c>
      <c r="D140" s="1">
        <v>1.5729257620490511</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2.158539932055036</v>
      </c>
      <c r="C161" s="1">
        <v>-11.46</v>
      </c>
      <c r="D161" s="1">
        <v>9.4557617369649485</v>
      </c>
    </row>
    <row r="162" spans="1:4" x14ac:dyDescent="0.25">
      <c r="A162" s="26" t="s">
        <v>69</v>
      </c>
      <c r="B162" s="1">
        <v>-28.759178966182141</v>
      </c>
      <c r="C162" s="1">
        <v>-34.686216401939298</v>
      </c>
      <c r="D162" s="1">
        <v>-27.62262920785674</v>
      </c>
    </row>
    <row r="163" spans="1:4" x14ac:dyDescent="0.25">
      <c r="A163" s="26" t="s">
        <v>70</v>
      </c>
      <c r="B163" s="1">
        <v>1.7171717244208899</v>
      </c>
      <c r="C163" s="1">
        <v>-9.5299999999999994</v>
      </c>
      <c r="D163" s="1">
        <v>8.9445529559422123</v>
      </c>
    </row>
    <row r="164" spans="1:4" x14ac:dyDescent="0.25">
      <c r="A164" s="26" t="s">
        <v>71</v>
      </c>
      <c r="B164" s="1">
        <v>4.7671826659929772</v>
      </c>
      <c r="C164" s="1">
        <v>-33.31</v>
      </c>
      <c r="D164" s="1">
        <v>23.01367073035571</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1.120960451666869</v>
      </c>
      <c r="C185" s="1">
        <v>0.99051604148707451</v>
      </c>
      <c r="D185" s="1">
        <v>1.1859022043706759</v>
      </c>
    </row>
    <row r="186" spans="1:4" ht="30" x14ac:dyDescent="0.25">
      <c r="A186" s="14" t="s">
        <v>86</v>
      </c>
      <c r="B186" s="1">
        <v>1.1183907057059259</v>
      </c>
      <c r="C186" s="1">
        <v>0.9880767464879433</v>
      </c>
      <c r="D186" s="1">
        <v>1.182923946988605</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1227</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D00-000000000000}"/>
  </hyperlinks>
  <pageMargins left="0.75" right="0.75" top="1" bottom="1" header="0.5" footer="0.5"/>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R218"/>
  <sheetViews>
    <sheetView workbookViewId="0">
      <selection activeCell="A137" sqref="A137:D139"/>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4048393</v>
      </c>
      <c r="C2" s="8"/>
      <c r="D2" s="9"/>
    </row>
    <row r="3" spans="1:4" x14ac:dyDescent="0.25">
      <c r="A3" s="26" t="s">
        <v>2</v>
      </c>
      <c r="B3" s="34">
        <v>4013968102159</v>
      </c>
      <c r="C3" s="23"/>
      <c r="D3" s="24"/>
    </row>
    <row r="4" spans="1:4" ht="31.35" customHeight="1" x14ac:dyDescent="0.25">
      <c r="A4" s="26" t="s">
        <v>3</v>
      </c>
      <c r="B4" s="324" t="s">
        <v>303</v>
      </c>
      <c r="C4" s="305"/>
      <c r="D4" s="306"/>
    </row>
    <row r="5" spans="1:4" x14ac:dyDescent="0.25">
      <c r="A5" s="26" t="s">
        <v>5</v>
      </c>
      <c r="B5" s="4" t="s">
        <v>1228</v>
      </c>
      <c r="C5" s="23" t="s">
        <v>1229</v>
      </c>
      <c r="D5" s="24" t="s">
        <v>673</v>
      </c>
    </row>
    <row r="6" spans="1:4" x14ac:dyDescent="0.25">
      <c r="A6" s="26" t="s">
        <v>9</v>
      </c>
      <c r="B6" s="32"/>
      <c r="C6" s="16"/>
      <c r="D6" s="29"/>
    </row>
    <row r="7" spans="1:4" x14ac:dyDescent="0.25">
      <c r="A7" s="26" t="s">
        <v>10</v>
      </c>
      <c r="B7" s="32"/>
      <c r="C7" s="16"/>
      <c r="D7" s="29"/>
    </row>
    <row r="8" spans="1:4" x14ac:dyDescent="0.25">
      <c r="A8" s="26" t="s">
        <v>11</v>
      </c>
      <c r="B8" s="4" t="s">
        <v>1230</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32">
        <v>0</v>
      </c>
      <c r="C12" s="16"/>
      <c r="D12" s="29"/>
    </row>
    <row r="13" spans="1:4" x14ac:dyDescent="0.25">
      <c r="A13" s="26" t="s">
        <v>20</v>
      </c>
      <c r="B13" s="4" t="s">
        <v>541</v>
      </c>
      <c r="C13" s="23"/>
      <c r="D13" s="24"/>
    </row>
    <row r="14" spans="1:4" x14ac:dyDescent="0.25">
      <c r="A14" s="26" t="s">
        <v>22</v>
      </c>
      <c r="B14" s="4" t="s">
        <v>1231</v>
      </c>
      <c r="C14" s="23"/>
      <c r="D14" s="24"/>
    </row>
    <row r="15" spans="1:4" x14ac:dyDescent="0.25">
      <c r="A15" s="26" t="s">
        <v>24</v>
      </c>
      <c r="B15" s="4" t="s">
        <v>304</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544</v>
      </c>
      <c r="C18" s="310" t="s">
        <v>545</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1055</v>
      </c>
      <c r="C21" s="25" t="s">
        <v>1232</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176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-36.270000000000003</v>
      </c>
      <c r="C53" s="1">
        <v>-28.19</v>
      </c>
      <c r="D53" s="1">
        <v>-19.73</v>
      </c>
    </row>
    <row r="54" spans="1:4" x14ac:dyDescent="0.25">
      <c r="A54" s="26" t="s">
        <v>69</v>
      </c>
      <c r="B54" s="1">
        <v>-64.431126279276668</v>
      </c>
      <c r="C54" s="1">
        <v>-52.597821359188814</v>
      </c>
      <c r="D54" s="1">
        <v>-45.699613838680087</v>
      </c>
    </row>
    <row r="55" spans="1:4" x14ac:dyDescent="0.25">
      <c r="A55" s="26" t="s">
        <v>70</v>
      </c>
      <c r="B55" s="1">
        <v>-4.17</v>
      </c>
      <c r="C55" s="1">
        <v>-3.18</v>
      </c>
      <c r="D55" s="1">
        <v>-2.42</v>
      </c>
    </row>
    <row r="56" spans="1:4" x14ac:dyDescent="0.25">
      <c r="A56" s="26" t="s">
        <v>71</v>
      </c>
      <c r="B56" s="1">
        <v>-17.96</v>
      </c>
      <c r="C56" s="1">
        <v>-18.23</v>
      </c>
      <c r="D56" s="1">
        <v>-15.58</v>
      </c>
    </row>
    <row r="57" spans="1:4" x14ac:dyDescent="0.25">
      <c r="A57" s="13" t="s">
        <v>72</v>
      </c>
      <c r="B57" s="1"/>
      <c r="C57" s="1"/>
      <c r="D57" s="1"/>
    </row>
    <row r="58" spans="1:4" x14ac:dyDescent="0.25">
      <c r="A58" s="26" t="s">
        <v>73</v>
      </c>
      <c r="B58" s="1">
        <v>9.5863236224090653E-2</v>
      </c>
      <c r="C58" s="1">
        <v>4.2626830150161867E-2</v>
      </c>
      <c r="D58" s="1">
        <v>2.1841765021393199E-2</v>
      </c>
    </row>
    <row r="59" spans="1:4" ht="29.45" customHeight="1" x14ac:dyDescent="0.25">
      <c r="A59" s="26" t="s">
        <v>74</v>
      </c>
      <c r="B59" s="1">
        <v>0.14489584825380941</v>
      </c>
      <c r="C59" s="1">
        <v>0.14793223164685371</v>
      </c>
      <c r="D59" s="1">
        <v>0.1510907080351851</v>
      </c>
    </row>
    <row r="60" spans="1:4" ht="30" x14ac:dyDescent="0.25">
      <c r="A60" s="14" t="s">
        <v>75</v>
      </c>
      <c r="B60" s="1">
        <v>1.3433726642726631</v>
      </c>
      <c r="C60" s="1">
        <v>0.73782920738432944</v>
      </c>
      <c r="D60" s="1">
        <v>0.75860729425381845</v>
      </c>
    </row>
    <row r="61" spans="1:4" x14ac:dyDescent="0.25">
      <c r="A61" s="13" t="s">
        <v>76</v>
      </c>
      <c r="B61" s="1"/>
      <c r="C61" s="1"/>
      <c r="D61" s="1"/>
    </row>
    <row r="62" spans="1:4" ht="32.1" customHeight="1" x14ac:dyDescent="0.25">
      <c r="A62" s="26" t="s">
        <v>77</v>
      </c>
      <c r="B62" s="1">
        <v>0.1414790689982699</v>
      </c>
      <c r="C62" s="1">
        <v>0.1536662155573999</v>
      </c>
      <c r="D62" s="1">
        <v>0.179522371625261</v>
      </c>
    </row>
    <row r="63" spans="1:4" ht="32.1" customHeight="1" x14ac:dyDescent="0.25">
      <c r="A63" s="14" t="s">
        <v>78</v>
      </c>
      <c r="B63" s="1">
        <v>0.60612172530080322</v>
      </c>
      <c r="C63" s="1">
        <v>0.88210162903695033</v>
      </c>
      <c r="D63" s="1">
        <v>1.156034345870707</v>
      </c>
    </row>
    <row r="64" spans="1:4" ht="32.1" customHeight="1" x14ac:dyDescent="0.25">
      <c r="A64" s="14" t="s">
        <v>79</v>
      </c>
      <c r="B64" s="1">
        <v>-4.9299880102114457</v>
      </c>
      <c r="C64" s="1">
        <v>-7.5694345120978834</v>
      </c>
      <c r="D64" s="1">
        <v>-13.34953065357924</v>
      </c>
    </row>
    <row r="65" spans="1:4" ht="30" x14ac:dyDescent="0.25">
      <c r="A65" s="14" t="s">
        <v>80</v>
      </c>
      <c r="B65" s="1">
        <v>-42.614940408123672</v>
      </c>
      <c r="C65" s="1">
        <v>-65.549309020578761</v>
      </c>
      <c r="D65" s="1">
        <v>-49.723800257876881</v>
      </c>
    </row>
    <row r="66" spans="1:4" x14ac:dyDescent="0.25">
      <c r="A66" s="13" t="s">
        <v>81</v>
      </c>
      <c r="B66" s="1"/>
      <c r="C66" s="1"/>
      <c r="D66" s="1"/>
    </row>
    <row r="67" spans="1:4" ht="32.1" customHeight="1" x14ac:dyDescent="0.25">
      <c r="A67" s="26" t="s">
        <v>82</v>
      </c>
      <c r="B67" s="1">
        <v>0.78212173608324331</v>
      </c>
      <c r="C67" s="1">
        <v>0.81134094254640576</v>
      </c>
      <c r="D67" s="1">
        <v>0.8592355323494093</v>
      </c>
    </row>
    <row r="68" spans="1:4" ht="30" x14ac:dyDescent="0.25">
      <c r="A68" s="14" t="s">
        <v>83</v>
      </c>
      <c r="B68" s="1">
        <v>0.61574031410487196</v>
      </c>
      <c r="C68" s="1">
        <v>1.6907161427678159</v>
      </c>
      <c r="D68" s="1">
        <v>1.8322827334949641</v>
      </c>
    </row>
    <row r="69" spans="1:4" ht="32.1" customHeight="1" x14ac:dyDescent="0.25">
      <c r="A69" s="13" t="s">
        <v>84</v>
      </c>
      <c r="B69" s="1"/>
      <c r="C69" s="1"/>
      <c r="D69" s="1"/>
    </row>
    <row r="70" spans="1:4" ht="32.1" customHeight="1" x14ac:dyDescent="0.25">
      <c r="A70" s="14" t="s">
        <v>85</v>
      </c>
      <c r="B70" s="1">
        <v>1.51712298126164</v>
      </c>
      <c r="C70" s="1">
        <v>1.2269257095993309</v>
      </c>
      <c r="D70" s="1">
        <v>1.3534300490238911</v>
      </c>
    </row>
    <row r="71" spans="1:4" s="16" customFormat="1" ht="30" x14ac:dyDescent="0.25">
      <c r="A71" s="14" t="s">
        <v>86</v>
      </c>
      <c r="B71" s="1">
        <v>1.449260570755794</v>
      </c>
      <c r="C71" s="1">
        <v>1.1821092295953639</v>
      </c>
      <c r="D71" s="1">
        <v>1.3046881519794029</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176189933</v>
      </c>
      <c r="C78" s="2">
        <v>196414504</v>
      </c>
      <c r="D78" s="2">
        <v>207771429</v>
      </c>
    </row>
    <row r="79" spans="1:4" x14ac:dyDescent="0.25">
      <c r="A79" s="26" t="s">
        <v>92</v>
      </c>
      <c r="B79" s="2">
        <v>-114221464</v>
      </c>
      <c r="C79" s="2">
        <v>-103572890</v>
      </c>
      <c r="D79" s="2">
        <v>-95060221</v>
      </c>
    </row>
    <row r="80" spans="1:4" x14ac:dyDescent="0.25">
      <c r="A80" s="26" t="s">
        <v>93</v>
      </c>
      <c r="B80" s="2">
        <v>-64304268</v>
      </c>
      <c r="C80" s="2">
        <v>-55503955</v>
      </c>
      <c r="D80" s="2">
        <v>-41036807</v>
      </c>
    </row>
    <row r="81" spans="1:4" x14ac:dyDescent="0.25">
      <c r="A81" s="26" t="s">
        <v>94</v>
      </c>
      <c r="B81" s="2">
        <v>0</v>
      </c>
      <c r="C81" s="2">
        <v>0</v>
      </c>
      <c r="D81" s="2">
        <v>0</v>
      </c>
    </row>
    <row r="82" spans="1:4" x14ac:dyDescent="0.25">
      <c r="A82" s="26" t="s">
        <v>95</v>
      </c>
      <c r="B82" s="25">
        <v>64304268</v>
      </c>
      <c r="C82" s="25">
        <v>55503955</v>
      </c>
      <c r="D82" s="25">
        <v>41036807</v>
      </c>
    </row>
    <row r="83" spans="1:4" ht="15.95" customHeight="1" x14ac:dyDescent="0.25"/>
    <row r="84" spans="1:4" ht="15.75" x14ac:dyDescent="0.25">
      <c r="A84" s="11" t="s">
        <v>96</v>
      </c>
      <c r="B84" s="12">
        <v>2023</v>
      </c>
      <c r="C84" s="12">
        <v>2024</v>
      </c>
      <c r="D84" s="12">
        <v>2025</v>
      </c>
    </row>
    <row r="85" spans="1:4" x14ac:dyDescent="0.25">
      <c r="A85" s="26" t="s">
        <v>97</v>
      </c>
      <c r="B85" s="2">
        <v>1542728218</v>
      </c>
      <c r="C85" s="2">
        <v>1747860348</v>
      </c>
      <c r="D85" s="2">
        <v>1696477393</v>
      </c>
    </row>
    <row r="86" spans="1:4" x14ac:dyDescent="0.25">
      <c r="A86" s="26" t="s">
        <v>98</v>
      </c>
      <c r="B86" s="2">
        <v>218263752</v>
      </c>
      <c r="C86" s="2">
        <v>268587085</v>
      </c>
      <c r="D86" s="2">
        <v>304555645</v>
      </c>
    </row>
    <row r="87" spans="1:4" x14ac:dyDescent="0.25">
      <c r="A87" s="26" t="s">
        <v>99</v>
      </c>
      <c r="B87" s="2">
        <v>360098876</v>
      </c>
      <c r="C87" s="2">
        <v>304485420</v>
      </c>
      <c r="D87" s="2">
        <v>263448613</v>
      </c>
    </row>
    <row r="88" spans="1:4" x14ac:dyDescent="0.25">
      <c r="A88" s="26" t="s">
        <v>100</v>
      </c>
      <c r="B88" s="2">
        <v>1542728218</v>
      </c>
      <c r="C88" s="2">
        <v>1747860348</v>
      </c>
      <c r="D88" s="2">
        <v>1696477393</v>
      </c>
    </row>
    <row r="89" spans="1:4" x14ac:dyDescent="0.25">
      <c r="A89" s="26" t="s">
        <v>101</v>
      </c>
      <c r="B89" s="2">
        <v>1324464466</v>
      </c>
      <c r="C89" s="2">
        <v>1479273263</v>
      </c>
      <c r="D89" s="2">
        <v>1391921748</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218263752</v>
      </c>
      <c r="C95" s="2">
        <v>268587085</v>
      </c>
      <c r="D95" s="2">
        <v>304555645</v>
      </c>
    </row>
    <row r="96" spans="1:4" x14ac:dyDescent="0.25">
      <c r="A96" s="41" t="s">
        <v>105</v>
      </c>
      <c r="B96" s="2">
        <v>-44272674</v>
      </c>
      <c r="C96" s="2">
        <v>-35483111</v>
      </c>
      <c r="D96" s="2">
        <v>-22813959</v>
      </c>
    </row>
    <row r="97" spans="1:4" x14ac:dyDescent="0.25">
      <c r="A97" s="41" t="s">
        <v>106</v>
      </c>
      <c r="B97" s="33">
        <v>-4.9299880102114457</v>
      </c>
      <c r="C97" s="33">
        <v>-7.5694345120978834</v>
      </c>
      <c r="D97" s="33">
        <v>-13.34953065357924</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218263752</v>
      </c>
      <c r="C118" s="2">
        <v>268587085</v>
      </c>
      <c r="D118" s="2">
        <v>304555645</v>
      </c>
    </row>
    <row r="119" spans="1:4" x14ac:dyDescent="0.25">
      <c r="A119" s="26" t="s">
        <v>108</v>
      </c>
      <c r="B119" s="2">
        <v>227137066</v>
      </c>
      <c r="C119" s="2">
        <v>243392055</v>
      </c>
      <c r="D119" s="2">
        <v>260203714</v>
      </c>
    </row>
    <row r="136" spans="1:4" x14ac:dyDescent="0.25">
      <c r="A136" s="3" t="s">
        <v>109</v>
      </c>
    </row>
    <row r="138" spans="1:4" x14ac:dyDescent="0.25">
      <c r="A138" s="25"/>
      <c r="B138" s="12">
        <v>2023</v>
      </c>
      <c r="C138" s="12">
        <v>2024</v>
      </c>
      <c r="D138" s="12">
        <v>2025</v>
      </c>
    </row>
    <row r="139" spans="1:4" ht="32.1" customHeight="1" x14ac:dyDescent="0.25">
      <c r="A139" s="26" t="s">
        <v>77</v>
      </c>
      <c r="B139" s="1">
        <v>0.1414790689982699</v>
      </c>
      <c r="C139" s="1">
        <v>0.1536662155573999</v>
      </c>
      <c r="D139" s="1">
        <v>0.179522371625261</v>
      </c>
    </row>
    <row r="140" spans="1:4" ht="30" x14ac:dyDescent="0.25">
      <c r="A140" s="14" t="s">
        <v>78</v>
      </c>
      <c r="B140" s="1">
        <v>0.60612172530080322</v>
      </c>
      <c r="C140" s="1">
        <v>0.88210162903695033</v>
      </c>
      <c r="D140" s="1">
        <v>1.156034345870707</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-36.270000000000003</v>
      </c>
      <c r="C161" s="1">
        <v>-28.19</v>
      </c>
      <c r="D161" s="1">
        <v>-19.73</v>
      </c>
    </row>
    <row r="162" spans="1:4" x14ac:dyDescent="0.25">
      <c r="A162" s="26" t="s">
        <v>69</v>
      </c>
      <c r="B162" s="1">
        <v>-64.431126279276668</v>
      </c>
      <c r="C162" s="1">
        <v>-52.597821359188814</v>
      </c>
      <c r="D162" s="1">
        <v>-45.699613838680087</v>
      </c>
    </row>
    <row r="163" spans="1:4" x14ac:dyDescent="0.25">
      <c r="A163" s="26" t="s">
        <v>70</v>
      </c>
      <c r="B163" s="1">
        <v>-4.17</v>
      </c>
      <c r="C163" s="1">
        <v>-3.18</v>
      </c>
      <c r="D163" s="1">
        <v>-2.42</v>
      </c>
    </row>
    <row r="164" spans="1:4" x14ac:dyDescent="0.25">
      <c r="A164" s="26" t="s">
        <v>71</v>
      </c>
      <c r="B164" s="1">
        <v>-17.96</v>
      </c>
      <c r="C164" s="1">
        <v>-18.23</v>
      </c>
      <c r="D164" s="1">
        <v>-15.58</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1.51712298126164</v>
      </c>
      <c r="C185" s="1">
        <v>1.2269257095993309</v>
      </c>
      <c r="D185" s="1">
        <v>1.3534300490238911</v>
      </c>
    </row>
    <row r="186" spans="1:4" ht="30" x14ac:dyDescent="0.25">
      <c r="A186" s="14" t="s">
        <v>86</v>
      </c>
      <c r="B186" s="1">
        <v>1.449260570755794</v>
      </c>
      <c r="C186" s="1">
        <v>1.1821092295953639</v>
      </c>
      <c r="D186" s="1">
        <v>1.3046881519794029</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1233</v>
      </c>
      <c r="C210" s="301"/>
      <c r="D210" s="302"/>
    </row>
    <row r="211" spans="1:4" x14ac:dyDescent="0.25">
      <c r="A211" s="253" t="s">
        <v>120</v>
      </c>
      <c r="B211" s="311" t="s">
        <v>1234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5E00-000000000000}"/>
    <hyperlink ref="B211" r:id="rId2" xr:uid="{00000000-0004-0000-5E00-000001000000}"/>
  </hyperlinks>
  <pageMargins left="0.75" right="0.75" top="1" bottom="1" header="0.5" footer="0.5"/>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7627513</v>
      </c>
      <c r="C2" s="8"/>
      <c r="D2" s="9"/>
    </row>
    <row r="3" spans="1:4" x14ac:dyDescent="0.25">
      <c r="A3" s="26" t="s">
        <v>2</v>
      </c>
      <c r="B3" s="34">
        <v>4013022521151</v>
      </c>
      <c r="C3" s="23"/>
      <c r="D3" s="24"/>
    </row>
    <row r="4" spans="1:4" ht="48" customHeight="1" x14ac:dyDescent="0.25">
      <c r="A4" s="26" t="s">
        <v>3</v>
      </c>
      <c r="B4" s="324" t="s">
        <v>305</v>
      </c>
      <c r="C4" s="305"/>
      <c r="D4" s="306"/>
    </row>
    <row r="5" spans="1:4" x14ac:dyDescent="0.25">
      <c r="A5" s="26" t="s">
        <v>5</v>
      </c>
      <c r="B5" s="4" t="s">
        <v>1228</v>
      </c>
      <c r="C5" s="23" t="s">
        <v>1235</v>
      </c>
      <c r="D5" s="24" t="s">
        <v>8</v>
      </c>
    </row>
    <row r="6" spans="1:4" x14ac:dyDescent="0.25">
      <c r="A6" s="26" t="s">
        <v>9</v>
      </c>
      <c r="B6" s="32"/>
      <c r="C6" s="16"/>
      <c r="D6" s="29"/>
    </row>
    <row r="7" spans="1:4" x14ac:dyDescent="0.25">
      <c r="A7" s="26" t="s">
        <v>10</v>
      </c>
      <c r="B7" s="67">
        <v>44820.634722222218</v>
      </c>
      <c r="C7" s="16"/>
      <c r="D7" s="29"/>
    </row>
    <row r="8" spans="1:4" x14ac:dyDescent="0.25">
      <c r="A8" s="26" t="s">
        <v>11</v>
      </c>
      <c r="B8" s="4" t="s">
        <v>1236</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32"/>
      <c r="C12" s="16"/>
      <c r="D12" s="29"/>
    </row>
    <row r="13" spans="1:4" x14ac:dyDescent="0.25">
      <c r="A13" s="26" t="s">
        <v>20</v>
      </c>
      <c r="B13" s="4" t="s">
        <v>541</v>
      </c>
      <c r="C13" s="23"/>
      <c r="D13" s="24"/>
    </row>
    <row r="14" spans="1:4" x14ac:dyDescent="0.25">
      <c r="A14" s="26" t="s">
        <v>22</v>
      </c>
      <c r="B14" s="4" t="s">
        <v>1231</v>
      </c>
      <c r="C14" s="23"/>
      <c r="D14" s="24"/>
    </row>
    <row r="15" spans="1:4" x14ac:dyDescent="0.25">
      <c r="A15" s="26" t="s">
        <v>24</v>
      </c>
      <c r="B15" s="4" t="s">
        <v>1237</v>
      </c>
      <c r="C15" s="23"/>
      <c r="D15" s="24"/>
    </row>
    <row r="16" spans="1:4" x14ac:dyDescent="0.25">
      <c r="A16" s="26" t="s">
        <v>26</v>
      </c>
      <c r="B16" s="32"/>
      <c r="C16" s="16"/>
      <c r="D16" s="29"/>
    </row>
    <row r="17" spans="1:4" x14ac:dyDescent="0.25">
      <c r="A17" s="26" t="s">
        <v>27</v>
      </c>
      <c r="B17" s="4" t="s">
        <v>541</v>
      </c>
      <c r="C17" s="23"/>
      <c r="D17" s="24"/>
    </row>
    <row r="18" spans="1:4" ht="27.6" customHeight="1" x14ac:dyDescent="0.25">
      <c r="A18" s="26" t="s">
        <v>28</v>
      </c>
      <c r="B18" s="5" t="s">
        <v>1238</v>
      </c>
      <c r="C18" s="310" t="s">
        <v>518</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1055</v>
      </c>
      <c r="C21" s="25" t="s">
        <v>1239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6"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v>0</v>
      </c>
    </row>
    <row r="54" spans="1:4" x14ac:dyDescent="0.25">
      <c r="A54" s="26" t="s">
        <v>69</v>
      </c>
      <c r="B54" s="1" t="e">
        <v>#DIV/0!</v>
      </c>
      <c r="C54" s="1" t="e">
        <v>#DIV/0!</v>
      </c>
      <c r="D54" s="1">
        <v>0</v>
      </c>
    </row>
    <row r="55" spans="1:4" x14ac:dyDescent="0.25">
      <c r="A55" s="26" t="s">
        <v>558</v>
      </c>
      <c r="B55" s="1">
        <v>0</v>
      </c>
      <c r="C55" s="1">
        <v>0</v>
      </c>
      <c r="D55" s="1">
        <v>0</v>
      </c>
    </row>
    <row r="56" spans="1:4" x14ac:dyDescent="0.25">
      <c r="A56" s="26" t="s">
        <v>71</v>
      </c>
      <c r="B56" s="1" t="e">
        <v>#DIV/0!</v>
      </c>
      <c r="C56" s="1" t="e">
        <v>#DIV/0!</v>
      </c>
      <c r="D56" s="1">
        <v>0</v>
      </c>
    </row>
    <row r="57" spans="1:4" x14ac:dyDescent="0.25">
      <c r="A57" s="13" t="s">
        <v>72</v>
      </c>
      <c r="B57" s="1"/>
      <c r="C57" s="1"/>
      <c r="D57" s="1"/>
    </row>
    <row r="58" spans="1:4" x14ac:dyDescent="0.25">
      <c r="A58" s="26" t="s">
        <v>73</v>
      </c>
      <c r="B58" s="1" t="e">
        <v>#DIV/0!</v>
      </c>
      <c r="C58" s="1" t="e">
        <v>#DIV/0!</v>
      </c>
      <c r="D58" s="1">
        <v>0</v>
      </c>
    </row>
    <row r="59" spans="1:4" ht="29.45" customHeight="1" x14ac:dyDescent="0.25">
      <c r="A59" s="26" t="s">
        <v>74</v>
      </c>
      <c r="B59" s="1">
        <v>0</v>
      </c>
      <c r="C59" s="1">
        <v>0</v>
      </c>
      <c r="D59" s="1">
        <v>0</v>
      </c>
    </row>
    <row r="60" spans="1:4" ht="30" x14ac:dyDescent="0.25">
      <c r="A60" s="14" t="s">
        <v>75</v>
      </c>
      <c r="B60" s="1">
        <v>0</v>
      </c>
      <c r="C60" s="1">
        <v>0</v>
      </c>
      <c r="D60" s="1">
        <v>0</v>
      </c>
    </row>
    <row r="61" spans="1:4" x14ac:dyDescent="0.25">
      <c r="A61" s="13" t="s">
        <v>605</v>
      </c>
      <c r="B61" s="1"/>
      <c r="C61" s="1"/>
      <c r="D61" s="1"/>
    </row>
    <row r="62" spans="1:4" ht="32.1" customHeight="1" x14ac:dyDescent="0.25">
      <c r="A62" s="26" t="s">
        <v>77</v>
      </c>
      <c r="B62" s="1">
        <v>1</v>
      </c>
      <c r="C62" s="1">
        <v>1</v>
      </c>
      <c r="D62" s="1">
        <v>0</v>
      </c>
    </row>
    <row r="63" spans="1:4" ht="32.1" customHeight="1" x14ac:dyDescent="0.25">
      <c r="A63" s="14" t="s">
        <v>78</v>
      </c>
      <c r="B63" s="1" t="e">
        <v>#DIV/0!</v>
      </c>
      <c r="C63" s="1" t="e">
        <v>#DIV/0!</v>
      </c>
      <c r="D63" s="1">
        <v>0</v>
      </c>
    </row>
    <row r="64" spans="1:4" ht="32.1" customHeight="1" x14ac:dyDescent="0.25">
      <c r="A64" s="14" t="s">
        <v>79</v>
      </c>
      <c r="B64" s="1" t="e">
        <v>#DIV/0!</v>
      </c>
      <c r="C64" s="1" t="e">
        <v>#DIV/0!</v>
      </c>
      <c r="D64" s="1">
        <v>0</v>
      </c>
    </row>
    <row r="65" spans="1:4" ht="30" x14ac:dyDescent="0.25">
      <c r="A65" s="14" t="s">
        <v>80</v>
      </c>
      <c r="B65" s="1" t="e">
        <v>#DIV/0!</v>
      </c>
      <c r="C65" s="1" t="e">
        <v>#DIV/0!</v>
      </c>
      <c r="D65" s="1">
        <v>0</v>
      </c>
    </row>
    <row r="66" spans="1:4" x14ac:dyDescent="0.25">
      <c r="A66" s="13" t="s">
        <v>81</v>
      </c>
      <c r="B66" s="1"/>
      <c r="C66" s="1"/>
      <c r="D66" s="1"/>
    </row>
    <row r="67" spans="1:4" ht="32.1" customHeight="1" x14ac:dyDescent="0.25">
      <c r="A67" s="26" t="s">
        <v>82</v>
      </c>
      <c r="B67" s="1" t="e">
        <v>#DIV/0!</v>
      </c>
      <c r="C67" s="1" t="e">
        <v>#DIV/0!</v>
      </c>
      <c r="D67" s="1">
        <v>0</v>
      </c>
    </row>
    <row r="68" spans="1:4" ht="30" x14ac:dyDescent="0.25">
      <c r="A68" s="14" t="s">
        <v>83</v>
      </c>
      <c r="B68" s="1" t="e">
        <v>#DIV/0!</v>
      </c>
      <c r="C68" s="1" t="e">
        <v>#DIV/0!</v>
      </c>
      <c r="D68" s="1">
        <v>0</v>
      </c>
    </row>
    <row r="69" spans="1:4" ht="32.1" customHeight="1" x14ac:dyDescent="0.25">
      <c r="A69" s="13" t="s">
        <v>84</v>
      </c>
      <c r="B69" s="1"/>
      <c r="C69" s="1"/>
      <c r="D69" s="1"/>
    </row>
    <row r="70" spans="1:4" ht="32.1" customHeight="1" x14ac:dyDescent="0.25">
      <c r="A70" s="14" t="s">
        <v>85</v>
      </c>
      <c r="B70" s="1">
        <v>1</v>
      </c>
      <c r="C70" s="1">
        <v>1</v>
      </c>
      <c r="D70" s="1">
        <v>0</v>
      </c>
    </row>
    <row r="71" spans="1:4" s="16" customFormat="1" ht="30" x14ac:dyDescent="0.25">
      <c r="A71" s="14" t="s">
        <v>86</v>
      </c>
      <c r="B71" s="1">
        <v>1</v>
      </c>
      <c r="C71" s="1">
        <v>1</v>
      </c>
      <c r="D71" s="1">
        <v>0</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0</v>
      </c>
      <c r="C79" s="2">
        <v>0</v>
      </c>
      <c r="D79" s="2">
        <v>0</v>
      </c>
    </row>
    <row r="80" spans="1:4" x14ac:dyDescent="0.25">
      <c r="A80" s="26" t="s">
        <v>93</v>
      </c>
      <c r="B80" s="2">
        <v>0</v>
      </c>
      <c r="C80" s="2">
        <v>0</v>
      </c>
      <c r="D80" s="2">
        <v>0</v>
      </c>
    </row>
    <row r="81" spans="1:4" x14ac:dyDescent="0.25">
      <c r="A81" s="26" t="s">
        <v>94</v>
      </c>
      <c r="B81" s="2">
        <v>0</v>
      </c>
      <c r="C81" s="2">
        <v>0</v>
      </c>
      <c r="D81" s="2">
        <v>0</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1</v>
      </c>
      <c r="C85" s="2">
        <v>1</v>
      </c>
      <c r="D85" s="2">
        <v>0</v>
      </c>
    </row>
    <row r="86" spans="1:4" x14ac:dyDescent="0.25">
      <c r="A86" s="26" t="s">
        <v>98</v>
      </c>
      <c r="B86" s="2">
        <v>1</v>
      </c>
      <c r="C86" s="2">
        <v>1</v>
      </c>
      <c r="D86" s="2">
        <v>0</v>
      </c>
    </row>
    <row r="87" spans="1:4" x14ac:dyDescent="0.25">
      <c r="A87" s="26" t="s">
        <v>99</v>
      </c>
      <c r="B87" s="2">
        <v>0</v>
      </c>
      <c r="C87" s="2">
        <v>0</v>
      </c>
      <c r="D87" s="2">
        <v>0</v>
      </c>
    </row>
    <row r="88" spans="1:4" x14ac:dyDescent="0.25">
      <c r="A88" s="26" t="s">
        <v>100</v>
      </c>
      <c r="B88" s="2">
        <v>1</v>
      </c>
      <c r="C88" s="2">
        <v>1</v>
      </c>
      <c r="D88" s="2">
        <v>0</v>
      </c>
    </row>
    <row r="89" spans="1:4" x14ac:dyDescent="0.25">
      <c r="A89" s="26" t="s">
        <v>101</v>
      </c>
      <c r="B89" s="2">
        <v>0</v>
      </c>
      <c r="C89" s="2">
        <v>0</v>
      </c>
      <c r="D89" s="2">
        <v>0</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1</v>
      </c>
      <c r="C95" s="2">
        <v>1</v>
      </c>
      <c r="D95" s="2">
        <v>0</v>
      </c>
    </row>
    <row r="96" spans="1:4" x14ac:dyDescent="0.25">
      <c r="A96" s="41" t="s">
        <v>105</v>
      </c>
      <c r="B96" s="2">
        <v>0</v>
      </c>
      <c r="C96" s="2">
        <v>0</v>
      </c>
      <c r="D96" s="2">
        <v>0</v>
      </c>
    </row>
    <row r="97" spans="1:4" x14ac:dyDescent="0.25">
      <c r="A97" s="41" t="s">
        <v>106</v>
      </c>
      <c r="B97" s="33" t="e">
        <v>#DIV/0!</v>
      </c>
      <c r="C97" s="33" t="e">
        <v>#DIV/0!</v>
      </c>
      <c r="D97" s="33">
        <v>0</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1</v>
      </c>
      <c r="C118" s="2">
        <v>1</v>
      </c>
      <c r="D118" s="2">
        <v>0</v>
      </c>
    </row>
    <row r="119" spans="1:4" x14ac:dyDescent="0.25">
      <c r="A119" s="26" t="s">
        <v>108</v>
      </c>
      <c r="B119" s="2">
        <v>0</v>
      </c>
      <c r="C119" s="2">
        <v>0</v>
      </c>
      <c r="D119" s="2">
        <v>0</v>
      </c>
    </row>
    <row r="136" spans="1:4" x14ac:dyDescent="0.25">
      <c r="A136" s="3" t="s">
        <v>109</v>
      </c>
    </row>
    <row r="138" spans="1:4" x14ac:dyDescent="0.25">
      <c r="A138" s="25"/>
      <c r="B138" s="12">
        <v>2023</v>
      </c>
      <c r="C138" s="12">
        <v>2024</v>
      </c>
      <c r="D138" s="12">
        <v>2025</v>
      </c>
    </row>
    <row r="139" spans="1:4" ht="32.1" customHeight="1" x14ac:dyDescent="0.25">
      <c r="A139" s="26" t="s">
        <v>77</v>
      </c>
      <c r="B139" s="1">
        <v>1</v>
      </c>
      <c r="C139" s="1">
        <v>1</v>
      </c>
      <c r="D139" s="1">
        <v>0</v>
      </c>
    </row>
    <row r="140" spans="1:4" ht="30" x14ac:dyDescent="0.25">
      <c r="A140" s="14" t="s">
        <v>78</v>
      </c>
      <c r="B140" s="1" t="e">
        <v>#DIV/0!</v>
      </c>
      <c r="C140" s="1" t="e">
        <v>#DIV/0!</v>
      </c>
      <c r="D140" s="1">
        <v>0</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40" t="e">
        <v>#DIV/0!</v>
      </c>
      <c r="C161" s="40" t="e">
        <v>#DIV/0!</v>
      </c>
      <c r="D161" s="40">
        <v>0</v>
      </c>
    </row>
    <row r="162" spans="1:4" x14ac:dyDescent="0.25">
      <c r="A162" s="26" t="s">
        <v>69</v>
      </c>
      <c r="B162" s="40" t="e">
        <v>#DIV/0!</v>
      </c>
      <c r="C162" s="40" t="e">
        <v>#DIV/0!</v>
      </c>
      <c r="D162" s="40">
        <v>0</v>
      </c>
    </row>
    <row r="163" spans="1:4" x14ac:dyDescent="0.25">
      <c r="A163" s="26" t="s">
        <v>558</v>
      </c>
      <c r="B163" s="40">
        <v>0</v>
      </c>
      <c r="C163" s="40">
        <v>0</v>
      </c>
      <c r="D163" s="40">
        <v>0</v>
      </c>
    </row>
    <row r="164" spans="1:4" x14ac:dyDescent="0.25">
      <c r="A164" s="26" t="s">
        <v>71</v>
      </c>
      <c r="B164" s="40" t="e">
        <v>#DIV/0!</v>
      </c>
      <c r="C164" s="40" t="e">
        <v>#DIV/0!</v>
      </c>
      <c r="D164" s="40">
        <v>0</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v>
      </c>
      <c r="C185" s="1">
        <v>1</v>
      </c>
      <c r="D185" s="1">
        <v>0</v>
      </c>
    </row>
    <row r="186" spans="1:4" ht="30" x14ac:dyDescent="0.25">
      <c r="A186" s="14" t="s">
        <v>86</v>
      </c>
      <c r="B186" s="1">
        <v>1</v>
      </c>
      <c r="C186" s="1">
        <v>1</v>
      </c>
      <c r="D186" s="1">
        <v>0</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6573037</v>
      </c>
      <c r="C2" s="8"/>
      <c r="D2" s="9"/>
    </row>
    <row r="3" spans="1:4" x14ac:dyDescent="0.25">
      <c r="A3" s="26" t="s">
        <v>2</v>
      </c>
      <c r="B3" s="34">
        <v>4014010500945</v>
      </c>
      <c r="C3" s="23"/>
      <c r="D3" s="24"/>
    </row>
    <row r="4" spans="1:4" ht="31.35" customHeight="1" x14ac:dyDescent="0.25">
      <c r="A4" s="26" t="s">
        <v>3</v>
      </c>
      <c r="B4" s="324" t="s">
        <v>306</v>
      </c>
      <c r="C4" s="305"/>
      <c r="D4" s="306"/>
    </row>
    <row r="5" spans="1:4" ht="32.1" customHeight="1" x14ac:dyDescent="0.25">
      <c r="A5" s="26" t="s">
        <v>5</v>
      </c>
      <c r="B5" s="4" t="s">
        <v>1240</v>
      </c>
      <c r="C5" s="57" t="s">
        <v>1241</v>
      </c>
      <c r="D5" s="24" t="s">
        <v>869</v>
      </c>
    </row>
    <row r="6" spans="1:4" x14ac:dyDescent="0.25">
      <c r="A6" s="26" t="s">
        <v>9</v>
      </c>
      <c r="B6" s="32"/>
      <c r="C6" s="16"/>
      <c r="D6" s="29"/>
    </row>
    <row r="7" spans="1:4" x14ac:dyDescent="0.25">
      <c r="A7" s="26" t="s">
        <v>10</v>
      </c>
      <c r="B7" s="67">
        <v>40266.456944444442</v>
      </c>
      <c r="C7" s="16"/>
      <c r="D7" s="29"/>
    </row>
    <row r="8" spans="1:4" x14ac:dyDescent="0.25">
      <c r="A8" s="26" t="s">
        <v>11</v>
      </c>
      <c r="B8" s="4" t="s">
        <v>1242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308300</v>
      </c>
      <c r="C12" s="16"/>
      <c r="D12" s="29"/>
    </row>
    <row r="13" spans="1:4" x14ac:dyDescent="0.25">
      <c r="A13" s="26" t="s">
        <v>20</v>
      </c>
      <c r="B13" s="4" t="s">
        <v>541</v>
      </c>
      <c r="C13" s="23"/>
      <c r="D13" s="24"/>
    </row>
    <row r="14" spans="1:4" x14ac:dyDescent="0.25">
      <c r="A14" s="26" t="s">
        <v>22</v>
      </c>
      <c r="B14" s="4" t="s">
        <v>1243</v>
      </c>
      <c r="C14" s="23"/>
      <c r="D14" s="24"/>
    </row>
    <row r="15" spans="1:4" x14ac:dyDescent="0.25">
      <c r="A15" s="26" t="s">
        <v>24</v>
      </c>
      <c r="B15" s="4" t="s">
        <v>307</v>
      </c>
      <c r="C15" s="23"/>
      <c r="D15" s="24"/>
    </row>
    <row r="16" spans="1:4" x14ac:dyDescent="0.25">
      <c r="A16" s="26" t="s">
        <v>26</v>
      </c>
      <c r="B16" s="47">
        <v>308300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1244</v>
      </c>
      <c r="C21" s="25" t="s">
        <v>1189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16</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-8.7200000000000006</v>
      </c>
      <c r="C53" s="1">
        <v>-6.22</v>
      </c>
      <c r="D53" s="1">
        <v>-15.42</v>
      </c>
    </row>
    <row r="54" spans="1:4" x14ac:dyDescent="0.25">
      <c r="A54" s="26" t="s">
        <v>69</v>
      </c>
      <c r="B54" s="1">
        <v>-16.92071581457942</v>
      </c>
      <c r="C54" s="1">
        <v>-16.4910162682528</v>
      </c>
      <c r="D54" s="1">
        <v>-25.60613948530731</v>
      </c>
    </row>
    <row r="55" spans="1:4" x14ac:dyDescent="0.25">
      <c r="A55" s="26" t="s">
        <v>70</v>
      </c>
      <c r="B55" s="1">
        <v>-5.44</v>
      </c>
      <c r="C55" s="1">
        <v>-4.1100000000000003</v>
      </c>
      <c r="D55" s="1">
        <v>-10.51</v>
      </c>
    </row>
    <row r="56" spans="1:4" x14ac:dyDescent="0.25">
      <c r="A56" s="26" t="s">
        <v>71</v>
      </c>
      <c r="B56" s="1">
        <v>-16.54</v>
      </c>
      <c r="C56" s="1">
        <v>-13.63</v>
      </c>
      <c r="D56" s="1">
        <v>-53.37</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0.78601434287139316</v>
      </c>
      <c r="C59" s="1">
        <v>0.714109101044481</v>
      </c>
      <c r="D59" s="1">
        <v>0.75090312049019614</v>
      </c>
    </row>
    <row r="60" spans="1:4" ht="30" x14ac:dyDescent="0.25">
      <c r="A60" s="14" t="s">
        <v>75</v>
      </c>
      <c r="B60" s="1">
        <v>7.6260214086617601</v>
      </c>
      <c r="C60" s="1">
        <v>3.7925241271291381</v>
      </c>
      <c r="D60" s="1">
        <v>3.9476188080776549</v>
      </c>
    </row>
    <row r="61" spans="1:4" x14ac:dyDescent="0.25">
      <c r="A61" s="13" t="s">
        <v>76</v>
      </c>
      <c r="B61" s="1"/>
      <c r="C61" s="1"/>
      <c r="D61" s="1"/>
    </row>
    <row r="62" spans="1:4" ht="32.1" customHeight="1" x14ac:dyDescent="0.25">
      <c r="A62" s="26" t="s">
        <v>77</v>
      </c>
      <c r="B62" s="1">
        <v>0.42900599300197628</v>
      </c>
      <c r="C62" s="1">
        <v>0.47174405436013589</v>
      </c>
      <c r="D62" s="1">
        <v>0.60246298816879884</v>
      </c>
    </row>
    <row r="63" spans="1:4" ht="32.1" customHeight="1" x14ac:dyDescent="0.25">
      <c r="A63" s="14" t="s">
        <v>78</v>
      </c>
      <c r="B63" s="1">
        <v>1.3048101896740381</v>
      </c>
      <c r="C63" s="1">
        <v>1.563204868273824</v>
      </c>
      <c r="D63" s="1">
        <v>3.0585522173672088</v>
      </c>
    </row>
    <row r="64" spans="1:4" ht="32.1" customHeight="1" x14ac:dyDescent="0.25">
      <c r="A64" s="14" t="s">
        <v>79</v>
      </c>
      <c r="B64" s="1">
        <v>-4.8023781125741856</v>
      </c>
      <c r="C64" s="1">
        <v>-6.3245491957892899</v>
      </c>
      <c r="D64" s="1">
        <v>-4.2828051862123333</v>
      </c>
    </row>
    <row r="65" spans="1:4" ht="30" x14ac:dyDescent="0.25">
      <c r="A65" s="14" t="s">
        <v>80</v>
      </c>
      <c r="B65" s="1">
        <v>-1101</v>
      </c>
      <c r="C65" s="1">
        <v>-23975.82608695652</v>
      </c>
      <c r="D65" s="1" t="e">
        <v>#DIV/0!</v>
      </c>
    </row>
    <row r="66" spans="1:4" x14ac:dyDescent="0.25">
      <c r="A66" s="13" t="s">
        <v>81</v>
      </c>
      <c r="B66" s="1"/>
      <c r="C66" s="1"/>
      <c r="D66" s="1"/>
    </row>
    <row r="67" spans="1:4" ht="32.1" customHeight="1" x14ac:dyDescent="0.25">
      <c r="A67" s="26" t="s">
        <v>82</v>
      </c>
      <c r="B67" s="1">
        <v>0.92544648275121077</v>
      </c>
      <c r="C67" s="1">
        <v>0.94663206728946914</v>
      </c>
      <c r="D67" s="1">
        <v>0.87724795745071726</v>
      </c>
    </row>
    <row r="68" spans="1:4" ht="30" x14ac:dyDescent="0.25">
      <c r="A68" s="14" t="s">
        <v>83</v>
      </c>
      <c r="B68" s="1">
        <v>0.55121227115289462</v>
      </c>
      <c r="C68" s="1">
        <v>0</v>
      </c>
      <c r="D68" s="1" t="e">
        <v>#DIV/0!</v>
      </c>
    </row>
    <row r="69" spans="1:4" ht="32.1" customHeight="1" x14ac:dyDescent="0.25">
      <c r="A69" s="13" t="s">
        <v>84</v>
      </c>
      <c r="B69" s="1"/>
      <c r="C69" s="1"/>
      <c r="D69" s="1"/>
    </row>
    <row r="70" spans="1:4" ht="32.1" customHeight="1" x14ac:dyDescent="0.25">
      <c r="A70" s="14" t="s">
        <v>85</v>
      </c>
      <c r="B70" s="1">
        <v>0.63305527398136185</v>
      </c>
      <c r="C70" s="1">
        <v>0.55542035612766338</v>
      </c>
      <c r="D70" s="1">
        <v>0.48989368708900438</v>
      </c>
    </row>
    <row r="71" spans="1:4" s="16" customFormat="1" ht="30" x14ac:dyDescent="0.25">
      <c r="A71" s="14" t="s">
        <v>86</v>
      </c>
      <c r="B71" s="1">
        <v>0.61969909638724008</v>
      </c>
      <c r="C71" s="1">
        <v>0.53242244072881895</v>
      </c>
      <c r="D71" s="1">
        <v>0.45398619796719181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13150277</v>
      </c>
      <c r="C78" s="2">
        <v>13375622</v>
      </c>
      <c r="D78" s="2">
        <v>13772490</v>
      </c>
    </row>
    <row r="79" spans="1:4" x14ac:dyDescent="0.25">
      <c r="A79" s="26" t="s">
        <v>92</v>
      </c>
      <c r="B79" s="2">
        <v>-2225121</v>
      </c>
      <c r="C79" s="2">
        <v>-2205776</v>
      </c>
      <c r="D79" s="2">
        <v>-3526603</v>
      </c>
    </row>
    <row r="80" spans="1:4" x14ac:dyDescent="0.25">
      <c r="A80" s="26" t="s">
        <v>93</v>
      </c>
      <c r="B80" s="2">
        <v>-1147197</v>
      </c>
      <c r="C80" s="2">
        <v>-831639</v>
      </c>
      <c r="D80" s="2">
        <v>-2123499</v>
      </c>
    </row>
    <row r="81" spans="1:4" x14ac:dyDescent="0.25">
      <c r="A81" s="26" t="s">
        <v>94</v>
      </c>
      <c r="B81" s="2">
        <v>0</v>
      </c>
      <c r="C81" s="2">
        <v>0</v>
      </c>
      <c r="D81" s="2">
        <v>0</v>
      </c>
    </row>
    <row r="82" spans="1:4" x14ac:dyDescent="0.25">
      <c r="A82" s="26" t="s">
        <v>95</v>
      </c>
      <c r="B82" s="25">
        <v>1147197</v>
      </c>
      <c r="C82" s="25">
        <v>831639</v>
      </c>
      <c r="D82" s="25">
        <v>2123499</v>
      </c>
    </row>
    <row r="83" spans="1:4" ht="15.95" customHeight="1" x14ac:dyDescent="0.25"/>
    <row r="84" spans="1:4" ht="15.75" x14ac:dyDescent="0.25">
      <c r="A84" s="11" t="s">
        <v>96</v>
      </c>
      <c r="B84" s="12">
        <v>2023</v>
      </c>
      <c r="C84" s="12">
        <v>2024</v>
      </c>
      <c r="D84" s="12">
        <v>2025</v>
      </c>
    </row>
    <row r="85" spans="1:4" x14ac:dyDescent="0.25">
      <c r="A85" s="26" t="s">
        <v>97</v>
      </c>
      <c r="B85" s="2">
        <v>21089097</v>
      </c>
      <c r="C85" s="2">
        <v>20220700</v>
      </c>
      <c r="D85" s="2">
        <v>20198879</v>
      </c>
    </row>
    <row r="86" spans="1:4" x14ac:dyDescent="0.25">
      <c r="A86" s="26" t="s">
        <v>98</v>
      </c>
      <c r="B86" s="2">
        <v>9047349</v>
      </c>
      <c r="C86" s="2">
        <v>9538995</v>
      </c>
      <c r="D86" s="2">
        <v>12169077</v>
      </c>
    </row>
    <row r="87" spans="1:4" x14ac:dyDescent="0.25">
      <c r="A87" s="26" t="s">
        <v>99</v>
      </c>
      <c r="B87" s="2">
        <v>6933843</v>
      </c>
      <c r="C87" s="2">
        <v>6102204</v>
      </c>
      <c r="D87" s="2">
        <v>3978705</v>
      </c>
    </row>
    <row r="88" spans="1:4" x14ac:dyDescent="0.25">
      <c r="A88" s="26" t="s">
        <v>100</v>
      </c>
      <c r="B88" s="2">
        <v>21089097</v>
      </c>
      <c r="C88" s="2">
        <v>20220700</v>
      </c>
      <c r="D88" s="2">
        <v>20198879</v>
      </c>
    </row>
    <row r="89" spans="1:4" x14ac:dyDescent="0.25">
      <c r="A89" s="26" t="s">
        <v>101</v>
      </c>
      <c r="B89" s="2">
        <v>12041748</v>
      </c>
      <c r="C89" s="2">
        <v>10681705</v>
      </c>
      <c r="D89" s="2">
        <v>8029802</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9047349</v>
      </c>
      <c r="C95" s="2">
        <v>9538995</v>
      </c>
      <c r="D95" s="2">
        <v>12169077</v>
      </c>
    </row>
    <row r="96" spans="1:4" x14ac:dyDescent="0.25">
      <c r="A96" s="41" t="s">
        <v>105</v>
      </c>
      <c r="B96" s="2">
        <v>-1883931</v>
      </c>
      <c r="C96" s="2">
        <v>-1508249</v>
      </c>
      <c r="D96" s="2">
        <v>-2841380</v>
      </c>
    </row>
    <row r="97" spans="1:4" x14ac:dyDescent="0.25">
      <c r="A97" s="41" t="s">
        <v>106</v>
      </c>
      <c r="B97" s="33">
        <v>-4.8023781125741856</v>
      </c>
      <c r="C97" s="33">
        <v>-6.3245491957892899</v>
      </c>
      <c r="D97" s="33">
        <v>-4.2828051862123333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9047349</v>
      </c>
      <c r="C118" s="2">
        <v>9538995</v>
      </c>
      <c r="D118" s="2">
        <v>12169077</v>
      </c>
    </row>
    <row r="119" spans="1:4" x14ac:dyDescent="0.25">
      <c r="A119" s="26" t="s">
        <v>108</v>
      </c>
      <c r="B119" s="2">
        <v>14229108</v>
      </c>
      <c r="C119" s="2">
        <v>14749851</v>
      </c>
      <c r="D119" s="2">
        <v>15175594</v>
      </c>
    </row>
    <row r="136" spans="1:4" x14ac:dyDescent="0.25">
      <c r="A136" s="3" t="s">
        <v>109</v>
      </c>
    </row>
    <row r="138" spans="1:4" x14ac:dyDescent="0.25">
      <c r="A138" s="25"/>
      <c r="B138" s="12">
        <v>2023</v>
      </c>
      <c r="C138" s="12">
        <v>2024</v>
      </c>
      <c r="D138" s="12">
        <v>2025</v>
      </c>
    </row>
    <row r="139" spans="1:4" ht="32.1" customHeight="1" x14ac:dyDescent="0.25">
      <c r="A139" s="26" t="s">
        <v>77</v>
      </c>
      <c r="B139" s="1">
        <v>0.42900599300197628</v>
      </c>
      <c r="C139" s="1">
        <v>0.47174405436013589</v>
      </c>
      <c r="D139" s="1">
        <v>0.60246298816879884</v>
      </c>
    </row>
    <row r="140" spans="1:4" ht="30" x14ac:dyDescent="0.25">
      <c r="A140" s="14" t="s">
        <v>78</v>
      </c>
      <c r="B140" s="1">
        <v>1.3048101896740381</v>
      </c>
      <c r="C140" s="1">
        <v>1.563204868273824</v>
      </c>
      <c r="D140" s="1">
        <v>3.0585522173672088</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-8.7200000000000006</v>
      </c>
      <c r="C161" s="1">
        <v>-6.22</v>
      </c>
      <c r="D161" s="1">
        <v>-15.42</v>
      </c>
    </row>
    <row r="162" spans="1:4" x14ac:dyDescent="0.25">
      <c r="A162" s="26" t="s">
        <v>69</v>
      </c>
      <c r="B162" s="1">
        <v>-16.92071581457942</v>
      </c>
      <c r="C162" s="1">
        <v>-16.4910162682528</v>
      </c>
      <c r="D162" s="1">
        <v>-25.60613948530731</v>
      </c>
    </row>
    <row r="163" spans="1:4" x14ac:dyDescent="0.25">
      <c r="A163" s="26" t="s">
        <v>70</v>
      </c>
      <c r="B163" s="1">
        <v>-5.44</v>
      </c>
      <c r="C163" s="1">
        <v>-4.1100000000000003</v>
      </c>
      <c r="D163" s="1">
        <v>-10.51</v>
      </c>
    </row>
    <row r="164" spans="1:4" x14ac:dyDescent="0.25">
      <c r="A164" s="26" t="s">
        <v>71</v>
      </c>
      <c r="B164" s="1">
        <v>-16.54</v>
      </c>
      <c r="C164" s="1">
        <v>-13.63</v>
      </c>
      <c r="D164" s="1">
        <v>-53.37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0.63305527398136185</v>
      </c>
      <c r="C185" s="1">
        <v>0.55542035612766338</v>
      </c>
      <c r="D185" s="1">
        <v>0.48989368708900438</v>
      </c>
    </row>
    <row r="186" spans="1:4" ht="30" x14ac:dyDescent="0.25">
      <c r="A186" s="14" t="s">
        <v>86</v>
      </c>
      <c r="B186" s="1">
        <v>0.61969909638724008</v>
      </c>
      <c r="C186" s="1">
        <v>0.53242244072881895</v>
      </c>
      <c r="D186" s="1">
        <v>0.45398619796719181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03" t="s">
        <v>123</v>
      </c>
      <c r="C210" s="301"/>
      <c r="D210" s="302"/>
    </row>
    <row r="211" spans="1:4" x14ac:dyDescent="0.25">
      <c r="A211" s="253" t="s">
        <v>120</v>
      </c>
      <c r="B211" s="303" t="s">
        <v>123</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pageMargins left="0.75" right="0.75" top="1" bottom="1" header="0.5" footer="0.5"/>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R218"/>
  <sheetViews>
    <sheetView workbookViewId="0">
      <selection activeCell="A183" sqref="A183:D185"/>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4027035</v>
      </c>
      <c r="C2" s="8"/>
      <c r="D2" s="9"/>
    </row>
    <row r="3" spans="1:4" x14ac:dyDescent="0.25">
      <c r="A3" s="26" t="s">
        <v>2</v>
      </c>
      <c r="B3" s="34">
        <v>4015989100876</v>
      </c>
      <c r="C3" s="23"/>
      <c r="D3" s="24"/>
    </row>
    <row r="4" spans="1:4" ht="31.35" customHeight="1" x14ac:dyDescent="0.25">
      <c r="A4" s="26" t="s">
        <v>3</v>
      </c>
      <c r="B4" s="324" t="s">
        <v>308</v>
      </c>
      <c r="C4" s="305"/>
      <c r="D4" s="306"/>
    </row>
    <row r="5" spans="1:4" x14ac:dyDescent="0.25">
      <c r="A5" s="26" t="s">
        <v>5</v>
      </c>
      <c r="B5" s="4" t="s">
        <v>1245</v>
      </c>
      <c r="C5" s="23"/>
      <c r="D5" s="24"/>
    </row>
    <row r="6" spans="1:4" x14ac:dyDescent="0.25">
      <c r="A6" s="26" t="s">
        <v>9</v>
      </c>
      <c r="B6" s="32"/>
      <c r="C6" s="16"/>
      <c r="D6" s="29"/>
    </row>
    <row r="7" spans="1:4" x14ac:dyDescent="0.25">
      <c r="A7" s="26" t="s">
        <v>10</v>
      </c>
      <c r="B7" s="32"/>
      <c r="C7" s="16"/>
      <c r="D7" s="29"/>
    </row>
    <row r="8" spans="1:4" x14ac:dyDescent="0.25">
      <c r="A8" s="26" t="s">
        <v>11</v>
      </c>
      <c r="B8" s="4" t="s">
        <v>1246</v>
      </c>
      <c r="C8" s="23"/>
      <c r="D8" s="24"/>
    </row>
    <row r="9" spans="1:4" x14ac:dyDescent="0.25">
      <c r="A9" s="26" t="s">
        <v>13</v>
      </c>
      <c r="B9" s="4" t="s">
        <v>14</v>
      </c>
      <c r="C9" s="23"/>
      <c r="D9" s="24"/>
    </row>
    <row r="10" spans="1:4" x14ac:dyDescent="0.25">
      <c r="A10" s="26" t="s">
        <v>15</v>
      </c>
      <c r="B10" s="4" t="s">
        <v>529</v>
      </c>
      <c r="C10" s="23"/>
      <c r="D10" s="24"/>
    </row>
    <row r="11" spans="1:4" x14ac:dyDescent="0.25">
      <c r="A11" s="26" t="s">
        <v>17</v>
      </c>
      <c r="B11" s="4" t="s">
        <v>530</v>
      </c>
      <c r="C11" s="23"/>
      <c r="D11" s="24"/>
    </row>
    <row r="12" spans="1:4" x14ac:dyDescent="0.25">
      <c r="A12" s="26" t="s">
        <v>19</v>
      </c>
      <c r="B12" s="47">
        <v>2500000</v>
      </c>
      <c r="C12" s="16"/>
      <c r="D12" s="29"/>
    </row>
    <row r="13" spans="1:4" x14ac:dyDescent="0.25">
      <c r="A13" s="26" t="s">
        <v>20</v>
      </c>
      <c r="B13" s="4" t="s">
        <v>541</v>
      </c>
      <c r="C13" s="23"/>
      <c r="D13" s="24"/>
    </row>
    <row r="14" spans="1:4" x14ac:dyDescent="0.25">
      <c r="A14" s="26" t="s">
        <v>22</v>
      </c>
      <c r="B14" s="4" t="s">
        <v>1247</v>
      </c>
      <c r="C14" s="23"/>
      <c r="D14" s="24"/>
    </row>
    <row r="15" spans="1:4" x14ac:dyDescent="0.25">
      <c r="A15" s="26" t="s">
        <v>24</v>
      </c>
      <c r="B15" s="4" t="s">
        <v>1248</v>
      </c>
      <c r="C15" s="23"/>
      <c r="D15" s="24"/>
    </row>
    <row r="16" spans="1:4" x14ac:dyDescent="0.25">
      <c r="A16" s="26" t="s">
        <v>26</v>
      </c>
      <c r="B16" s="47">
        <v>2500000</v>
      </c>
      <c r="C16" s="16"/>
      <c r="D16" s="29"/>
    </row>
    <row r="17" spans="1:4" x14ac:dyDescent="0.25">
      <c r="A17" s="26" t="s">
        <v>27</v>
      </c>
      <c r="B17" s="4" t="s">
        <v>541</v>
      </c>
      <c r="C17" s="23"/>
      <c r="D17" s="24"/>
    </row>
    <row r="18" spans="1:4" ht="27.6" customHeight="1" x14ac:dyDescent="0.25">
      <c r="A18" s="26" t="s">
        <v>28</v>
      </c>
      <c r="B18" s="5" t="s">
        <v>533</v>
      </c>
      <c r="C18" s="310" t="s">
        <v>534</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815</v>
      </c>
      <c r="C21" s="25" t="s">
        <v>1249</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105</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v>-5.6</v>
      </c>
      <c r="C53" s="1">
        <v>-7.72</v>
      </c>
      <c r="D53" s="1">
        <v>-14.34</v>
      </c>
    </row>
    <row r="54" spans="1:4" x14ac:dyDescent="0.25">
      <c r="A54" s="26" t="s">
        <v>69</v>
      </c>
      <c r="B54" s="1">
        <v>-6.9878354365808013</v>
      </c>
      <c r="C54" s="1">
        <v>-8.7521182214307593</v>
      </c>
      <c r="D54" s="1">
        <v>-15.63648564359246</v>
      </c>
    </row>
    <row r="55" spans="1:4" x14ac:dyDescent="0.25">
      <c r="A55" s="26" t="s">
        <v>70</v>
      </c>
      <c r="B55" s="1">
        <v>-3.02</v>
      </c>
      <c r="C55" s="1">
        <v>-4.63</v>
      </c>
      <c r="D55" s="1">
        <v>-8.94</v>
      </c>
    </row>
    <row r="56" spans="1:4" x14ac:dyDescent="0.25">
      <c r="A56" s="26" t="s">
        <v>71</v>
      </c>
      <c r="B56" s="1">
        <v>-4.1500000000000004</v>
      </c>
      <c r="C56" s="1">
        <f>--6.42</f>
        <v>6.42</v>
      </c>
      <c r="D56" s="1">
        <v>-13.77</v>
      </c>
    </row>
    <row r="57" spans="1:4" x14ac:dyDescent="0.25">
      <c r="A57" s="13" t="s">
        <v>72</v>
      </c>
      <c r="B57" s="1"/>
      <c r="C57" s="1"/>
      <c r="D57" s="1"/>
    </row>
    <row r="58" spans="1:4" x14ac:dyDescent="0.25">
      <c r="A58" s="26" t="s">
        <v>73</v>
      </c>
      <c r="B58" s="1"/>
      <c r="C58" s="1"/>
      <c r="D58" s="1"/>
    </row>
    <row r="59" spans="1:4" ht="29.45" customHeight="1" x14ac:dyDescent="0.25">
      <c r="A59" s="26" t="s">
        <v>74</v>
      </c>
      <c r="B59" s="1">
        <v>0.53818936135909279</v>
      </c>
      <c r="C59" s="1">
        <v>0.59016759299951715</v>
      </c>
      <c r="D59" s="1">
        <v>0.62440411469905654</v>
      </c>
    </row>
    <row r="60" spans="1:4" ht="30" x14ac:dyDescent="0.25">
      <c r="A60" s="14" t="s">
        <v>75</v>
      </c>
      <c r="B60" s="1">
        <v>2.9395890123711501</v>
      </c>
      <c r="C60" s="1">
        <v>1.5550717177290609</v>
      </c>
      <c r="D60" s="1">
        <v>1.5513044853532669</v>
      </c>
    </row>
    <row r="61" spans="1:4" x14ac:dyDescent="0.25">
      <c r="A61" s="13" t="s">
        <v>76</v>
      </c>
      <c r="B61" s="1"/>
      <c r="C61" s="1"/>
      <c r="D61" s="1"/>
    </row>
    <row r="62" spans="1:4" ht="32.1" customHeight="1" x14ac:dyDescent="0.25">
      <c r="A62" s="26" t="s">
        <v>77</v>
      </c>
      <c r="B62" s="1">
        <v>0.27116653254345757</v>
      </c>
      <c r="C62" s="1">
        <v>0.27788108076506379</v>
      </c>
      <c r="D62" s="1">
        <v>0.34926614127394701</v>
      </c>
    </row>
    <row r="63" spans="1:4" ht="32.1" customHeight="1" x14ac:dyDescent="0.25">
      <c r="A63" s="14" t="s">
        <v>78</v>
      </c>
      <c r="B63" s="1">
        <v>0.37274319205557371</v>
      </c>
      <c r="C63" s="1">
        <v>0.38549660726400897</v>
      </c>
      <c r="D63" s="1">
        <v>0.53780819205943586</v>
      </c>
    </row>
    <row r="64" spans="1:4" ht="32.1" customHeight="1" x14ac:dyDescent="0.25">
      <c r="A64" s="14" t="s">
        <v>79</v>
      </c>
      <c r="B64" s="1">
        <v>30.13872338497487</v>
      </c>
      <c r="C64" s="1">
        <v>-88.750302171466672</v>
      </c>
      <c r="D64" s="1">
        <v>-7.6635202840219563</v>
      </c>
    </row>
    <row r="65" spans="1:4" ht="30" x14ac:dyDescent="0.25">
      <c r="A65" s="14" t="s">
        <v>80</v>
      </c>
      <c r="B65" s="1" t="e">
        <v>#DIV/0!</v>
      </c>
      <c r="C65" s="1" t="e">
        <v>#DIV/0!</v>
      </c>
      <c r="D65" s="1" t="e">
        <v>#DIV/0!</v>
      </c>
    </row>
    <row r="66" spans="1:4" x14ac:dyDescent="0.25">
      <c r="A66" s="13" t="s">
        <v>81</v>
      </c>
      <c r="B66" s="1"/>
      <c r="C66" s="1"/>
      <c r="D66" s="1"/>
    </row>
    <row r="67" spans="1:4" ht="32.1" customHeight="1" x14ac:dyDescent="0.25">
      <c r="A67" s="26" t="s">
        <v>82</v>
      </c>
      <c r="B67" s="1">
        <v>0.94763650085792428</v>
      </c>
      <c r="C67" s="1">
        <v>0.92904859504416892</v>
      </c>
      <c r="D67" s="1">
        <v>0.87595785939211956</v>
      </c>
    </row>
    <row r="68" spans="1:4" ht="30" x14ac:dyDescent="0.25">
      <c r="A68" s="14" t="s">
        <v>83</v>
      </c>
      <c r="B68" s="1" t="e">
        <v>#DIV/0!</v>
      </c>
      <c r="C68" s="1" t="e">
        <v>#DIV/0!</v>
      </c>
      <c r="D68" s="1" t="e">
        <v>#DIV/0!</v>
      </c>
    </row>
    <row r="69" spans="1:4" ht="32.1" customHeight="1" x14ac:dyDescent="0.25">
      <c r="A69" s="13" t="s">
        <v>84</v>
      </c>
      <c r="B69" s="1"/>
      <c r="C69" s="1"/>
      <c r="D69" s="1"/>
    </row>
    <row r="70" spans="1:4" ht="32.1" customHeight="1" x14ac:dyDescent="0.25">
      <c r="A70" s="14" t="s">
        <v>85</v>
      </c>
      <c r="B70" s="1">
        <v>2.083979907471059</v>
      </c>
      <c r="C70" s="1">
        <v>1.891044384313354</v>
      </c>
      <c r="D70" s="1">
        <v>1.4484750111532501</v>
      </c>
    </row>
    <row r="71" spans="1:4" s="16" customFormat="1" ht="30" x14ac:dyDescent="0.25">
      <c r="A71" s="14" t="s">
        <v>86</v>
      </c>
      <c r="B71" s="1">
        <v>1.9201044780762011</v>
      </c>
      <c r="C71" s="1">
        <v>1.7641778781755619</v>
      </c>
      <c r="D71" s="1">
        <v>1.3253431789979011</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73955634</v>
      </c>
      <c r="C78" s="2">
        <v>78166403</v>
      </c>
      <c r="D78" s="2">
        <v>79411092</v>
      </c>
    </row>
    <row r="79" spans="1:4" x14ac:dyDescent="0.25">
      <c r="A79" s="26" t="s">
        <v>92</v>
      </c>
      <c r="B79" s="2">
        <v>-5167898</v>
      </c>
      <c r="C79" s="2">
        <v>-6841216</v>
      </c>
      <c r="D79" s="2">
        <v>-12417104</v>
      </c>
    </row>
    <row r="80" spans="1:4" x14ac:dyDescent="0.25">
      <c r="A80" s="26" t="s">
        <v>93</v>
      </c>
      <c r="B80" s="2">
        <v>-4143185</v>
      </c>
      <c r="C80" s="2">
        <v>-6031410</v>
      </c>
      <c r="D80" s="2">
        <v>-11390566</v>
      </c>
    </row>
    <row r="81" spans="1:4" x14ac:dyDescent="0.25">
      <c r="A81" s="26" t="s">
        <v>94</v>
      </c>
      <c r="B81" s="2">
        <v>0</v>
      </c>
      <c r="C81" s="2">
        <v>0</v>
      </c>
      <c r="D81" s="2">
        <v>0</v>
      </c>
    </row>
    <row r="82" spans="1:4" x14ac:dyDescent="0.25">
      <c r="A82" s="26" t="s">
        <v>95</v>
      </c>
      <c r="B82" s="25">
        <v>4143185</v>
      </c>
      <c r="C82" s="25">
        <v>6031410</v>
      </c>
      <c r="D82" s="25">
        <v>11390566</v>
      </c>
    </row>
    <row r="83" spans="1:4" ht="15.95" customHeight="1" x14ac:dyDescent="0.25"/>
    <row r="84" spans="1:4" ht="15.75" x14ac:dyDescent="0.25">
      <c r="A84" s="11" t="s">
        <v>96</v>
      </c>
      <c r="B84" s="12">
        <v>2023</v>
      </c>
      <c r="C84" s="12">
        <v>2024</v>
      </c>
      <c r="D84" s="12">
        <v>2025</v>
      </c>
    </row>
    <row r="85" spans="1:4" x14ac:dyDescent="0.25">
      <c r="A85" s="26" t="s">
        <v>97</v>
      </c>
      <c r="B85" s="2">
        <v>137369961</v>
      </c>
      <c r="C85" s="2">
        <v>130269977</v>
      </c>
      <c r="D85" s="2">
        <v>127376083</v>
      </c>
    </row>
    <row r="86" spans="1:4" x14ac:dyDescent="0.25">
      <c r="A86" s="26" t="s">
        <v>98</v>
      </c>
      <c r="B86" s="2">
        <v>37250136</v>
      </c>
      <c r="C86" s="2">
        <v>36199562</v>
      </c>
      <c r="D86" s="2">
        <v>44488153</v>
      </c>
    </row>
    <row r="87" spans="1:4" x14ac:dyDescent="0.25">
      <c r="A87" s="26" t="s">
        <v>99</v>
      </c>
      <c r="B87" s="2">
        <v>99935121</v>
      </c>
      <c r="C87" s="2">
        <v>93903711</v>
      </c>
      <c r="D87" s="2">
        <v>82721226</v>
      </c>
    </row>
    <row r="88" spans="1:4" x14ac:dyDescent="0.25">
      <c r="A88" s="26" t="s">
        <v>100</v>
      </c>
      <c r="B88" s="2">
        <v>137369961</v>
      </c>
      <c r="C88" s="2">
        <v>130269977</v>
      </c>
      <c r="D88" s="2">
        <v>127376083</v>
      </c>
    </row>
    <row r="89" spans="1:4" x14ac:dyDescent="0.25">
      <c r="A89" s="26" t="s">
        <v>101</v>
      </c>
      <c r="B89" s="2"/>
      <c r="C89" s="2"/>
      <c r="D89" s="2"/>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37250136</v>
      </c>
      <c r="C95" s="2">
        <v>36199562</v>
      </c>
      <c r="D95" s="2">
        <v>44488153</v>
      </c>
    </row>
    <row r="96" spans="1:4" x14ac:dyDescent="0.25">
      <c r="A96" s="41" t="s">
        <v>105</v>
      </c>
      <c r="B96" s="2">
        <v>1235956</v>
      </c>
      <c r="C96" s="2">
        <v>-407881</v>
      </c>
      <c r="D96" s="2">
        <v>-5805185</v>
      </c>
    </row>
    <row r="97" spans="1:4" x14ac:dyDescent="0.25">
      <c r="A97" s="41" t="s">
        <v>106</v>
      </c>
      <c r="B97" s="33">
        <v>30.13872338497487</v>
      </c>
      <c r="C97" s="33">
        <v>-88.750302171466672</v>
      </c>
      <c r="D97" s="33">
        <v>-7.6635202840219563</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37250136</v>
      </c>
      <c r="C118" s="2">
        <v>36199562</v>
      </c>
      <c r="D118" s="2">
        <v>44488153</v>
      </c>
    </row>
    <row r="119" spans="1:4" x14ac:dyDescent="0.25">
      <c r="A119" s="26" t="s">
        <v>108</v>
      </c>
      <c r="B119" s="2">
        <v>74980347</v>
      </c>
      <c r="C119" s="2">
        <v>78976209</v>
      </c>
      <c r="D119" s="2">
        <v>80437630</v>
      </c>
    </row>
    <row r="136" spans="1:4" x14ac:dyDescent="0.25">
      <c r="A136" s="3" t="s">
        <v>109</v>
      </c>
    </row>
    <row r="138" spans="1:4" x14ac:dyDescent="0.25">
      <c r="A138" s="25"/>
      <c r="B138" s="12">
        <v>2023</v>
      </c>
      <c r="C138" s="12">
        <v>2024</v>
      </c>
      <c r="D138" s="12">
        <v>2025</v>
      </c>
    </row>
    <row r="139" spans="1:4" ht="32.1" customHeight="1" x14ac:dyDescent="0.25">
      <c r="A139" s="26" t="s">
        <v>77</v>
      </c>
      <c r="B139" s="1">
        <v>0.27116653254345757</v>
      </c>
      <c r="C139" s="1">
        <v>0.27788108076506379</v>
      </c>
      <c r="D139" s="1">
        <v>0.34926614127394701</v>
      </c>
    </row>
    <row r="140" spans="1:4" ht="30" x14ac:dyDescent="0.25">
      <c r="A140" s="14" t="s">
        <v>78</v>
      </c>
      <c r="B140" s="1">
        <v>0.37274319205557371</v>
      </c>
      <c r="C140" s="1">
        <v>0.38549660726400897</v>
      </c>
      <c r="D140" s="1">
        <v>0.53780819205943586</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v>-5.6</v>
      </c>
      <c r="C161" s="1">
        <v>-7.72</v>
      </c>
      <c r="D161" s="1">
        <v>-14.34</v>
      </c>
    </row>
    <row r="162" spans="1:4" x14ac:dyDescent="0.25">
      <c r="A162" s="26" t="s">
        <v>69</v>
      </c>
      <c r="B162" s="1">
        <v>-6.9878354365808013</v>
      </c>
      <c r="C162" s="1">
        <v>-8.7521182214307593</v>
      </c>
      <c r="D162" s="1">
        <v>-15.63648564359246</v>
      </c>
    </row>
    <row r="163" spans="1:4" x14ac:dyDescent="0.25">
      <c r="A163" s="26" t="s">
        <v>70</v>
      </c>
      <c r="B163" s="1">
        <v>-3.02</v>
      </c>
      <c r="C163" s="1">
        <v>-4.63</v>
      </c>
      <c r="D163" s="1">
        <v>-8.94</v>
      </c>
    </row>
    <row r="164" spans="1:4" x14ac:dyDescent="0.25">
      <c r="A164" s="26" t="s">
        <v>71</v>
      </c>
      <c r="B164" s="1">
        <v>-4.1500000000000004</v>
      </c>
      <c r="C164" s="1">
        <f>--6.42</f>
        <v>6.42</v>
      </c>
      <c r="D164" s="1">
        <v>-13.77</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2.083979907471059</v>
      </c>
      <c r="C185" s="1">
        <v>1.891044384313354</v>
      </c>
      <c r="D185" s="1">
        <v>1.4484750111532501</v>
      </c>
    </row>
    <row r="186" spans="1:4" ht="30" x14ac:dyDescent="0.25">
      <c r="A186" s="14" t="s">
        <v>86</v>
      </c>
      <c r="B186" s="1">
        <v>1.9201044780762011</v>
      </c>
      <c r="C186" s="1">
        <v>1.7641778781755619</v>
      </c>
      <c r="D186" s="1">
        <v>1.3253431789979011</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771</v>
      </c>
      <c r="C210" s="301"/>
      <c r="D210" s="302"/>
    </row>
    <row r="211" spans="1:4" x14ac:dyDescent="0.25">
      <c r="A211" s="253" t="s">
        <v>120</v>
      </c>
      <c r="B211" s="311" t="s">
        <v>560</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03" t="s">
        <v>123</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11" t="s">
        <v>772</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100-000000000000}"/>
    <hyperlink ref="B211" r:id="rId2" xr:uid="{00000000-0004-0000-6100-000001000000}"/>
    <hyperlink ref="B217" r:id="rId3" xr:uid="{00000000-0004-0000-6100-000002000000}"/>
  </hyperlinks>
  <pageMargins left="0.75" right="0.75" top="1" bottom="1" header="0.5" footer="0.5"/>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R218"/>
  <sheetViews>
    <sheetView workbookViewId="0">
      <selection activeCell="B7" sqref="B7"/>
    </sheetView>
  </sheetViews>
  <sheetFormatPr defaultColWidth="8.85546875" defaultRowHeight="15" x14ac:dyDescent="0.25"/>
  <cols>
    <col min="1" max="1" width="41.42578125" customWidth="1"/>
    <col min="2" max="2" width="16.140625" customWidth="1"/>
    <col min="3" max="3" width="15.28515625" customWidth="1"/>
    <col min="4" max="4" width="15.7109375" customWidth="1"/>
  </cols>
  <sheetData>
    <row r="1" spans="1:4" ht="23.1" customHeight="1" x14ac:dyDescent="0.3">
      <c r="A1" s="298" t="s">
        <v>0</v>
      </c>
      <c r="B1" s="299"/>
      <c r="C1" s="299"/>
      <c r="D1" s="299"/>
    </row>
    <row r="2" spans="1:4" x14ac:dyDescent="0.25">
      <c r="A2" s="26" t="s">
        <v>1</v>
      </c>
      <c r="B2" s="30">
        <v>6574122</v>
      </c>
      <c r="C2" s="8"/>
      <c r="D2" s="9"/>
    </row>
    <row r="3" spans="1:4" x14ac:dyDescent="0.25">
      <c r="A3" s="26" t="s">
        <v>2</v>
      </c>
      <c r="B3" s="34">
        <v>4015010501816</v>
      </c>
      <c r="C3" s="23"/>
      <c r="D3" s="24"/>
    </row>
    <row r="4" spans="1:4" ht="44.25" customHeight="1" x14ac:dyDescent="0.25">
      <c r="A4" s="26" t="s">
        <v>3</v>
      </c>
      <c r="B4" s="324" t="s">
        <v>310</v>
      </c>
      <c r="C4" s="305"/>
      <c r="D4" s="306"/>
    </row>
    <row r="5" spans="1:4" ht="32.1" customHeight="1" x14ac:dyDescent="0.25">
      <c r="A5" s="26" t="s">
        <v>5</v>
      </c>
      <c r="B5" s="4" t="s">
        <v>1245</v>
      </c>
      <c r="C5" s="57" t="s">
        <v>1250</v>
      </c>
      <c r="D5" s="24" t="s">
        <v>1251</v>
      </c>
    </row>
    <row r="6" spans="1:4" x14ac:dyDescent="0.25">
      <c r="A6" s="26" t="s">
        <v>9</v>
      </c>
      <c r="B6" s="32"/>
      <c r="C6" s="16"/>
      <c r="D6" s="29"/>
    </row>
    <row r="7" spans="1:4" x14ac:dyDescent="0.25">
      <c r="A7" s="26" t="s">
        <v>10</v>
      </c>
      <c r="B7" s="67">
        <v>40269.355555555558</v>
      </c>
      <c r="C7" s="16"/>
      <c r="D7" s="29"/>
    </row>
    <row r="8" spans="1:4" x14ac:dyDescent="0.25">
      <c r="A8" s="26" t="s">
        <v>11</v>
      </c>
      <c r="B8" s="4" t="s">
        <v>1252</v>
      </c>
      <c r="C8" s="23"/>
      <c r="D8" s="24"/>
    </row>
    <row r="9" spans="1:4" x14ac:dyDescent="0.25">
      <c r="A9" s="26" t="s">
        <v>13</v>
      </c>
      <c r="B9" s="4" t="s">
        <v>14</v>
      </c>
      <c r="C9" s="23"/>
      <c r="D9" s="24"/>
    </row>
    <row r="10" spans="1:4" x14ac:dyDescent="0.25">
      <c r="A10" s="26" t="s">
        <v>15</v>
      </c>
      <c r="B10" s="4" t="s">
        <v>515</v>
      </c>
      <c r="C10" s="23"/>
      <c r="D10" s="24"/>
    </row>
    <row r="11" spans="1:4" x14ac:dyDescent="0.25">
      <c r="A11" s="26" t="s">
        <v>17</v>
      </c>
      <c r="B11" s="4" t="s">
        <v>516</v>
      </c>
      <c r="C11" s="23"/>
      <c r="D11" s="24"/>
    </row>
    <row r="12" spans="1:4" x14ac:dyDescent="0.25">
      <c r="A12" s="26" t="s">
        <v>19</v>
      </c>
      <c r="B12" s="47">
        <v>309000</v>
      </c>
      <c r="C12" s="16"/>
      <c r="D12" s="29"/>
    </row>
    <row r="13" spans="1:4" x14ac:dyDescent="0.25">
      <c r="A13" s="26" t="s">
        <v>20</v>
      </c>
      <c r="B13" s="4" t="s">
        <v>541</v>
      </c>
      <c r="C13" s="23"/>
      <c r="D13" s="24"/>
    </row>
    <row r="14" spans="1:4" x14ac:dyDescent="0.25">
      <c r="A14" s="26" t="s">
        <v>22</v>
      </c>
      <c r="B14" s="4" t="s">
        <v>1247</v>
      </c>
      <c r="C14" s="23"/>
      <c r="D14" s="24"/>
    </row>
    <row r="15" spans="1:4" x14ac:dyDescent="0.25">
      <c r="A15" s="26" t="s">
        <v>24</v>
      </c>
      <c r="B15" s="4" t="s">
        <v>1248</v>
      </c>
      <c r="C15" s="23"/>
      <c r="D15" s="24"/>
    </row>
    <row r="16" spans="1:4" x14ac:dyDescent="0.25">
      <c r="A16" s="26" t="s">
        <v>26</v>
      </c>
      <c r="B16" s="47">
        <v>309000</v>
      </c>
      <c r="C16" s="16"/>
      <c r="D16" s="29"/>
    </row>
    <row r="17" spans="1:4" x14ac:dyDescent="0.25">
      <c r="A17" s="26" t="s">
        <v>27</v>
      </c>
      <c r="B17" s="4" t="s">
        <v>541</v>
      </c>
      <c r="C17" s="23"/>
      <c r="D17" s="24"/>
    </row>
    <row r="18" spans="1:4" ht="27.6" customHeight="1" x14ac:dyDescent="0.25">
      <c r="A18" s="26" t="s">
        <v>28</v>
      </c>
      <c r="B18" s="5" t="s">
        <v>1253</v>
      </c>
      <c r="C18" s="310" t="s">
        <v>896</v>
      </c>
      <c r="D18" s="306"/>
    </row>
    <row r="19" spans="1:4" ht="22.35" customHeight="1" x14ac:dyDescent="0.3">
      <c r="A19" s="307" t="s">
        <v>31</v>
      </c>
      <c r="B19" s="308"/>
      <c r="C19" s="308"/>
      <c r="D19" s="308"/>
    </row>
    <row r="20" spans="1:4" x14ac:dyDescent="0.25">
      <c r="A20" s="26" t="s">
        <v>32</v>
      </c>
      <c r="B20" s="25"/>
      <c r="C20" s="25"/>
      <c r="D20" s="25"/>
    </row>
    <row r="21" spans="1:4" x14ac:dyDescent="0.25">
      <c r="A21" s="26" t="s">
        <v>33</v>
      </c>
      <c r="B21" s="25" t="s">
        <v>1254</v>
      </c>
      <c r="C21" s="25" t="s">
        <v>1255</v>
      </c>
      <c r="D21" s="25"/>
    </row>
    <row r="22" spans="1:4" x14ac:dyDescent="0.25">
      <c r="A22" s="26" t="s">
        <v>521</v>
      </c>
      <c r="B22" s="25"/>
      <c r="C22" s="25"/>
      <c r="D22" s="25"/>
    </row>
    <row r="23" spans="1:4" x14ac:dyDescent="0.25">
      <c r="A23" s="25"/>
      <c r="B23" s="25"/>
      <c r="C23" s="25"/>
      <c r="D23" s="25"/>
    </row>
    <row r="24" spans="1:4" x14ac:dyDescent="0.25">
      <c r="A24" s="25"/>
      <c r="B24" s="25"/>
      <c r="C24" s="25"/>
      <c r="D24" s="25"/>
    </row>
    <row r="25" spans="1:4" x14ac:dyDescent="0.25">
      <c r="A25" s="25"/>
      <c r="B25" s="25"/>
      <c r="C25" s="25"/>
      <c r="D25" s="25"/>
    </row>
    <row r="26" spans="1:4" x14ac:dyDescent="0.25">
      <c r="A26" s="25"/>
      <c r="B26" s="25"/>
      <c r="C26" s="25"/>
      <c r="D26" s="25"/>
    </row>
    <row r="27" spans="1:4" x14ac:dyDescent="0.25">
      <c r="A27" s="26" t="s">
        <v>522</v>
      </c>
      <c r="B27" s="25"/>
      <c r="C27" s="25"/>
      <c r="D27" s="25"/>
    </row>
    <row r="28" spans="1:4" x14ac:dyDescent="0.25">
      <c r="A28" s="25"/>
      <c r="B28" s="25"/>
      <c r="C28" s="25"/>
      <c r="D28" s="25"/>
    </row>
    <row r="29" spans="1:4" x14ac:dyDescent="0.25">
      <c r="A29" s="25"/>
      <c r="B29" s="25"/>
      <c r="C29" s="25"/>
      <c r="D29" s="25"/>
    </row>
    <row r="30" spans="1:4" x14ac:dyDescent="0.25">
      <c r="A30" s="26" t="s">
        <v>47</v>
      </c>
      <c r="B30" s="25">
        <v>1</v>
      </c>
      <c r="C30" s="25"/>
      <c r="D30" s="25"/>
    </row>
    <row r="31" spans="1:4" x14ac:dyDescent="0.25">
      <c r="A31" s="26" t="s">
        <v>1884</v>
      </c>
      <c r="B31" s="25">
        <v>0</v>
      </c>
    </row>
    <row r="32" spans="1:4" x14ac:dyDescent="0.25">
      <c r="A32" s="26" t="s">
        <v>48</v>
      </c>
      <c r="B32" s="25">
        <v>100</v>
      </c>
      <c r="C32" s="25"/>
      <c r="D32" s="25"/>
    </row>
    <row r="33" spans="1:18" x14ac:dyDescent="0.25">
      <c r="A33" s="25"/>
      <c r="B33" s="25"/>
      <c r="C33" s="25"/>
      <c r="D33" s="25"/>
    </row>
    <row r="34" spans="1:18" ht="18.95" customHeight="1" x14ac:dyDescent="0.25">
      <c r="A34" s="329"/>
      <c r="B34" s="299"/>
      <c r="C34" s="299"/>
      <c r="D34" s="299"/>
      <c r="E34" s="16"/>
      <c r="F34" s="16"/>
      <c r="G34" s="16"/>
      <c r="H34" s="16"/>
      <c r="I34" s="16"/>
      <c r="J34" s="16"/>
      <c r="K34" s="16"/>
      <c r="L34" s="16"/>
      <c r="M34" s="16"/>
      <c r="N34" s="16"/>
      <c r="O34" s="16"/>
      <c r="P34" s="16"/>
      <c r="Q34" s="16"/>
      <c r="R34" s="16"/>
    </row>
    <row r="35" spans="1:18" ht="15.95" customHeight="1" x14ac:dyDescent="0.25">
      <c r="A35" s="235" t="s">
        <v>49</v>
      </c>
      <c r="B35" s="313"/>
      <c r="C35" s="313"/>
      <c r="D35" s="313"/>
      <c r="E35" s="16"/>
      <c r="F35" s="16"/>
      <c r="G35" s="16"/>
      <c r="H35" s="16"/>
      <c r="I35" s="16"/>
      <c r="J35" s="16"/>
      <c r="K35" s="16"/>
      <c r="L35" s="16"/>
      <c r="M35" s="16"/>
      <c r="N35" s="16"/>
      <c r="O35" s="16"/>
      <c r="P35" s="16"/>
      <c r="Q35" s="16"/>
      <c r="R35" s="16"/>
    </row>
    <row r="36" spans="1:18" ht="25.35" customHeight="1" x14ac:dyDescent="0.25">
      <c r="A36" s="37" t="s">
        <v>50</v>
      </c>
      <c r="B36" s="323"/>
      <c r="C36" s="301"/>
      <c r="D36" s="302"/>
      <c r="E36" s="16"/>
      <c r="F36" s="16"/>
      <c r="G36" s="16"/>
      <c r="H36" s="16"/>
      <c r="I36" s="16"/>
      <c r="J36" s="16"/>
      <c r="K36" s="16"/>
      <c r="L36" s="16"/>
      <c r="M36" s="16"/>
      <c r="N36" s="16"/>
      <c r="O36" s="16"/>
      <c r="P36" s="16"/>
      <c r="Q36" s="16"/>
      <c r="R36" s="16"/>
    </row>
    <row r="37" spans="1:18" x14ac:dyDescent="0.25">
      <c r="A37" s="35" t="s">
        <v>523</v>
      </c>
      <c r="B37" s="327"/>
      <c r="C37" s="301"/>
      <c r="D37" s="302"/>
      <c r="E37" s="16"/>
      <c r="F37" s="16"/>
      <c r="G37" s="16"/>
      <c r="H37" s="16"/>
      <c r="I37" s="16"/>
      <c r="J37" s="16"/>
      <c r="K37" s="16"/>
      <c r="L37" s="16"/>
      <c r="M37" s="16"/>
      <c r="N37" s="16"/>
      <c r="O37" s="16"/>
      <c r="P37" s="16"/>
      <c r="Q37" s="16"/>
      <c r="R37" s="16"/>
    </row>
    <row r="38" spans="1:18" x14ac:dyDescent="0.25">
      <c r="A38" s="35" t="s">
        <v>53</v>
      </c>
      <c r="B38" s="327"/>
      <c r="C38" s="301"/>
      <c r="D38" s="302"/>
      <c r="E38" s="16"/>
      <c r="F38" s="16"/>
      <c r="G38" s="16"/>
      <c r="H38" s="16"/>
      <c r="I38" s="16"/>
      <c r="J38" s="16"/>
      <c r="K38" s="16"/>
      <c r="L38" s="16"/>
      <c r="M38" s="16"/>
      <c r="N38" s="16"/>
      <c r="O38" s="16"/>
      <c r="P38" s="16"/>
      <c r="Q38" s="16"/>
      <c r="R38" s="16"/>
    </row>
    <row r="39" spans="1:18" x14ac:dyDescent="0.25">
      <c r="A39" s="35" t="s">
        <v>54</v>
      </c>
      <c r="B39" s="327"/>
      <c r="C39" s="301"/>
      <c r="D39" s="302"/>
      <c r="E39" s="16"/>
      <c r="F39" s="16"/>
      <c r="G39" s="16"/>
      <c r="H39" s="16"/>
      <c r="I39" s="16"/>
      <c r="J39" s="16"/>
      <c r="K39" s="16"/>
      <c r="L39" s="16"/>
      <c r="M39" s="16"/>
      <c r="N39" s="16"/>
      <c r="O39" s="16"/>
      <c r="P39" s="16"/>
      <c r="Q39" s="16"/>
      <c r="R39" s="16"/>
    </row>
    <row r="40" spans="1:18" ht="25.5" x14ac:dyDescent="0.25">
      <c r="A40" s="35" t="s">
        <v>55</v>
      </c>
      <c r="B40" s="330"/>
      <c r="C40" s="301"/>
      <c r="D40" s="302"/>
      <c r="E40" s="16"/>
      <c r="F40" s="16"/>
      <c r="G40" s="16"/>
      <c r="H40" s="16"/>
      <c r="I40" s="16"/>
      <c r="J40" s="16"/>
      <c r="K40" s="16"/>
      <c r="L40" s="16"/>
      <c r="M40" s="16"/>
      <c r="N40" s="16"/>
      <c r="O40" s="16"/>
      <c r="P40" s="16"/>
      <c r="Q40" s="16"/>
      <c r="R40" s="16"/>
    </row>
    <row r="41" spans="1:18" x14ac:dyDescent="0.25">
      <c r="A41" s="35" t="s">
        <v>56</v>
      </c>
      <c r="B41" s="17"/>
      <c r="C41" s="23"/>
      <c r="D41" s="24"/>
      <c r="E41" s="16"/>
      <c r="F41" s="16"/>
      <c r="G41" s="16"/>
      <c r="H41" s="16"/>
      <c r="I41" s="16"/>
      <c r="J41" s="16"/>
      <c r="K41" s="16"/>
      <c r="L41" s="16"/>
      <c r="M41" s="16"/>
      <c r="N41" s="16"/>
      <c r="O41" s="16"/>
      <c r="P41" s="16"/>
      <c r="Q41" s="16"/>
      <c r="R41" s="16"/>
    </row>
    <row r="42" spans="1:18" ht="18.95" customHeight="1" x14ac:dyDescent="0.25">
      <c r="A42" s="328"/>
      <c r="B42" s="305"/>
      <c r="C42" s="305"/>
      <c r="D42" s="306"/>
      <c r="E42" s="16"/>
      <c r="F42" s="16"/>
      <c r="G42" s="16"/>
      <c r="H42" s="16"/>
      <c r="I42" s="16"/>
      <c r="J42" s="16"/>
      <c r="K42" s="16"/>
      <c r="L42" s="16"/>
      <c r="M42" s="16"/>
      <c r="N42" s="16"/>
      <c r="O42" s="16"/>
      <c r="P42" s="16"/>
      <c r="Q42" s="16"/>
      <c r="R42" s="16"/>
    </row>
    <row r="43" spans="1:18" ht="15.75" customHeight="1" x14ac:dyDescent="0.25">
      <c r="A43" s="234" t="s">
        <v>57</v>
      </c>
      <c r="B43" s="6"/>
      <c r="C43" s="6"/>
      <c r="D43" s="7"/>
      <c r="E43" s="16"/>
      <c r="F43" s="16"/>
      <c r="G43" s="16"/>
      <c r="H43" s="16"/>
      <c r="I43" s="16"/>
      <c r="J43" s="16"/>
      <c r="K43" s="16"/>
      <c r="L43" s="16"/>
      <c r="M43" s="16"/>
      <c r="N43" s="16"/>
      <c r="O43" s="16"/>
      <c r="P43" s="16"/>
      <c r="Q43" s="16"/>
      <c r="R43" s="16"/>
    </row>
    <row r="44" spans="1:18" ht="18" x14ac:dyDescent="0.25">
      <c r="A44" s="37" t="s">
        <v>58</v>
      </c>
      <c r="B44" s="21"/>
      <c r="C44" s="21"/>
      <c r="D44" s="22"/>
      <c r="E44" s="16"/>
      <c r="F44" s="16"/>
      <c r="G44" s="16"/>
      <c r="H44" s="16"/>
      <c r="I44" s="16"/>
      <c r="J44" s="16"/>
      <c r="K44" s="16"/>
      <c r="L44" s="16"/>
      <c r="M44" s="16"/>
      <c r="N44" s="16"/>
      <c r="O44" s="16"/>
      <c r="P44" s="16"/>
      <c r="Q44" s="16"/>
      <c r="R44" s="16"/>
    </row>
    <row r="45" spans="1:18" ht="15.75" customHeight="1" x14ac:dyDescent="0.25">
      <c r="A45" s="38"/>
      <c r="B45" s="17" t="s">
        <v>59</v>
      </c>
      <c r="C45" s="17" t="s">
        <v>60</v>
      </c>
      <c r="D45" s="17" t="s">
        <v>61</v>
      </c>
      <c r="E45" s="16"/>
      <c r="F45" s="16"/>
      <c r="G45" s="16"/>
      <c r="H45" s="16"/>
      <c r="I45" s="16"/>
      <c r="J45" s="16"/>
      <c r="K45" s="16"/>
      <c r="L45" s="16"/>
      <c r="M45" s="16"/>
      <c r="N45" s="16"/>
      <c r="O45" s="16"/>
      <c r="P45" s="16"/>
      <c r="Q45" s="16"/>
      <c r="R45" s="16"/>
    </row>
    <row r="46" spans="1:18" ht="15.95" customHeight="1" x14ac:dyDescent="0.25">
      <c r="A46" s="37" t="s">
        <v>62</v>
      </c>
      <c r="B46" s="17"/>
      <c r="C46" s="17"/>
      <c r="D46" s="17"/>
      <c r="E46" s="16"/>
      <c r="F46" s="16"/>
      <c r="G46" s="16"/>
      <c r="H46" s="16"/>
      <c r="I46" s="16"/>
      <c r="J46" s="16"/>
      <c r="K46" s="16"/>
      <c r="L46" s="16"/>
      <c r="M46" s="16"/>
      <c r="N46" s="16"/>
      <c r="O46" s="16"/>
      <c r="P46" s="16"/>
      <c r="Q46" s="16"/>
      <c r="R46" s="16"/>
    </row>
    <row r="47" spans="1:18" ht="15.95" customHeight="1" x14ac:dyDescent="0.25">
      <c r="A47" s="39" t="s">
        <v>63</v>
      </c>
      <c r="B47" s="17"/>
      <c r="C47" s="17"/>
      <c r="D47" s="17"/>
      <c r="E47" s="16"/>
      <c r="F47" s="16"/>
      <c r="G47" s="16"/>
      <c r="H47" s="16"/>
      <c r="I47" s="16"/>
      <c r="J47" s="16"/>
      <c r="K47" s="16"/>
      <c r="L47" s="16"/>
      <c r="M47" s="16"/>
      <c r="N47" s="16"/>
      <c r="O47" s="16"/>
      <c r="P47" s="16"/>
      <c r="Q47" s="16"/>
      <c r="R47" s="16"/>
    </row>
    <row r="48" spans="1:18" ht="18.95" customHeight="1" x14ac:dyDescent="0.25">
      <c r="A48" s="330" t="s">
        <v>64</v>
      </c>
      <c r="B48" s="301"/>
      <c r="C48" s="301"/>
      <c r="D48" s="302"/>
      <c r="E48" s="16"/>
      <c r="F48" s="16"/>
      <c r="G48" s="16"/>
      <c r="H48" s="16"/>
      <c r="I48" s="16"/>
      <c r="J48" s="16"/>
      <c r="K48" s="16"/>
      <c r="L48" s="16"/>
      <c r="M48" s="16"/>
      <c r="N48" s="16"/>
      <c r="O48" s="16"/>
      <c r="P48" s="16"/>
      <c r="Q48" s="16"/>
      <c r="R48" s="16"/>
    </row>
    <row r="49" spans="1:4" ht="18.75" x14ac:dyDescent="0.3">
      <c r="A49" s="233" t="s">
        <v>65</v>
      </c>
      <c r="B49" s="8"/>
      <c r="C49" s="8"/>
      <c r="D49" s="8"/>
    </row>
    <row r="50" spans="1:4" ht="15.95" customHeight="1" x14ac:dyDescent="0.25"/>
    <row r="51" spans="1:4" ht="15.75" x14ac:dyDescent="0.25">
      <c r="A51" s="11" t="s">
        <v>66</v>
      </c>
      <c r="B51" s="12">
        <v>2023</v>
      </c>
      <c r="C51" s="12">
        <v>2024</v>
      </c>
      <c r="D51" s="12">
        <v>2025</v>
      </c>
    </row>
    <row r="52" spans="1:4" ht="15.75" customHeight="1" x14ac:dyDescent="0.25">
      <c r="A52" s="13" t="s">
        <v>67</v>
      </c>
      <c r="B52" s="25"/>
      <c r="C52" s="25"/>
      <c r="D52" s="25"/>
    </row>
    <row r="53" spans="1:4" x14ac:dyDescent="0.25">
      <c r="A53" s="26" t="s">
        <v>68</v>
      </c>
      <c r="B53" s="1" t="e">
        <v>#DIV/0!</v>
      </c>
      <c r="C53" s="1" t="e">
        <v>#DIV/0!</v>
      </c>
      <c r="D53" s="1" t="e">
        <v>#DIV/0!</v>
      </c>
    </row>
    <row r="54" spans="1:4" x14ac:dyDescent="0.25">
      <c r="A54" s="26" t="s">
        <v>69</v>
      </c>
      <c r="B54" s="1" t="e">
        <v>#DIV/0!</v>
      </c>
      <c r="C54" s="1" t="e">
        <v>#DIV/0!</v>
      </c>
      <c r="D54" s="1" t="e">
        <v>#DIV/0!</v>
      </c>
    </row>
    <row r="55" spans="1:4" x14ac:dyDescent="0.25">
      <c r="A55" s="26" t="s">
        <v>70</v>
      </c>
      <c r="B55" s="1">
        <v>506.58935558384007</v>
      </c>
      <c r="C55" s="1">
        <v>740.38519713623077</v>
      </c>
      <c r="D55" s="1">
        <v>25.614901215596539</v>
      </c>
    </row>
    <row r="56" spans="1:4" x14ac:dyDescent="0.25">
      <c r="A56" s="26" t="s">
        <v>71</v>
      </c>
      <c r="B56" s="1">
        <v>-519.11553956788202</v>
      </c>
      <c r="C56" s="1">
        <v>-90.140291755288942</v>
      </c>
      <c r="D56" s="1">
        <v>125.096980186202</v>
      </c>
    </row>
    <row r="57" spans="1:4" x14ac:dyDescent="0.25">
      <c r="A57" s="13" t="s">
        <v>72</v>
      </c>
      <c r="B57" s="1"/>
      <c r="C57" s="1"/>
      <c r="D57" s="1"/>
    </row>
    <row r="58" spans="1:4" x14ac:dyDescent="0.25">
      <c r="A58" s="26" t="s">
        <v>73</v>
      </c>
      <c r="B58" s="1">
        <v>0</v>
      </c>
      <c r="C58" s="1">
        <v>0</v>
      </c>
      <c r="D58" s="1">
        <v>0</v>
      </c>
    </row>
    <row r="59" spans="1:4" ht="29.45" customHeight="1" x14ac:dyDescent="0.25">
      <c r="A59" s="26" t="s">
        <v>74</v>
      </c>
      <c r="B59" s="1">
        <v>7.3479954400146683</v>
      </c>
      <c r="C59" s="1">
        <v>5.5887644154327214</v>
      </c>
      <c r="D59" s="1">
        <v>4.775488627972436</v>
      </c>
    </row>
    <row r="60" spans="1:4" ht="30" x14ac:dyDescent="0.25">
      <c r="A60" s="14" t="s">
        <v>75</v>
      </c>
      <c r="B60" s="1" t="e">
        <v>#DIV/0!</v>
      </c>
      <c r="C60" s="1" t="e">
        <v>#DIV/0!</v>
      </c>
      <c r="D60" s="1" t="e">
        <v>#DIV/0!</v>
      </c>
    </row>
    <row r="61" spans="1:4" x14ac:dyDescent="0.25">
      <c r="A61" s="13" t="s">
        <v>76</v>
      </c>
      <c r="B61" s="1"/>
      <c r="C61" s="1"/>
      <c r="D61" s="1"/>
    </row>
    <row r="62" spans="1:4" ht="32.1" customHeight="1" x14ac:dyDescent="0.25">
      <c r="A62" s="26" t="s">
        <v>77</v>
      </c>
      <c r="B62" s="1">
        <v>1.975870142522667</v>
      </c>
      <c r="C62" s="1">
        <v>9.2136986992033876</v>
      </c>
      <c r="D62" s="1">
        <v>0.79523965184875156</v>
      </c>
    </row>
    <row r="63" spans="1:4" ht="32.1" customHeight="1" x14ac:dyDescent="0.25">
      <c r="A63" s="14" t="s">
        <v>78</v>
      </c>
      <c r="B63" s="1">
        <v>-2.024726504507</v>
      </c>
      <c r="C63" s="1">
        <v>-1.1217478308641859</v>
      </c>
      <c r="D63" s="1">
        <v>3.883758056815469</v>
      </c>
    </row>
    <row r="64" spans="1:4" ht="32.1" customHeight="1" x14ac:dyDescent="0.25">
      <c r="A64" s="14" t="s">
        <v>79</v>
      </c>
      <c r="B64" s="1">
        <v>-0.9784928664920447</v>
      </c>
      <c r="C64" s="1">
        <v>-0.52724366603337824</v>
      </c>
      <c r="D64" s="1">
        <v>-0.32848129219509109</v>
      </c>
    </row>
    <row r="65" spans="1:4" ht="30" x14ac:dyDescent="0.25">
      <c r="A65" s="14" t="s">
        <v>80</v>
      </c>
      <c r="B65" s="1">
        <v>-12.89187399678973</v>
      </c>
      <c r="C65" s="1">
        <v>-52.90444936274136</v>
      </c>
      <c r="D65" s="1" t="e">
        <v>#DIV/0!</v>
      </c>
    </row>
    <row r="66" spans="1:4" x14ac:dyDescent="0.25">
      <c r="A66" s="13" t="s">
        <v>81</v>
      </c>
      <c r="B66" s="1"/>
      <c r="C66" s="1"/>
      <c r="D66" s="1"/>
    </row>
    <row r="67" spans="1:4" ht="32.1" customHeight="1" x14ac:dyDescent="0.25">
      <c r="A67" s="26" t="s">
        <v>82</v>
      </c>
      <c r="B67" s="1">
        <v>3.5863063416395469</v>
      </c>
      <c r="C67" s="1">
        <v>1.4425792007293641</v>
      </c>
      <c r="D67" s="1">
        <v>1.1058047826361279</v>
      </c>
    </row>
    <row r="68" spans="1:4" ht="30" x14ac:dyDescent="0.25">
      <c r="A68" s="14" t="s">
        <v>83</v>
      </c>
      <c r="B68" s="1">
        <v>0</v>
      </c>
      <c r="C68" s="1">
        <v>0</v>
      </c>
      <c r="D68" s="1" t="e">
        <v>#DIV/0!</v>
      </c>
    </row>
    <row r="69" spans="1:4" ht="32.1" customHeight="1" x14ac:dyDescent="0.25">
      <c r="A69" s="13" t="s">
        <v>84</v>
      </c>
      <c r="B69" s="1"/>
      <c r="C69" s="1"/>
      <c r="D69" s="1"/>
    </row>
    <row r="70" spans="1:4" ht="32.1" customHeight="1" x14ac:dyDescent="0.25">
      <c r="A70" s="14" t="s">
        <v>85</v>
      </c>
      <c r="B70" s="1">
        <v>1.462513837814452E-2</v>
      </c>
      <c r="C70" s="1">
        <v>0.1085340461682841</v>
      </c>
      <c r="D70" s="1">
        <v>7.0413553331668613E-2</v>
      </c>
    </row>
    <row r="71" spans="1:4" s="16" customFormat="1" ht="30" x14ac:dyDescent="0.25">
      <c r="A71" s="14" t="s">
        <v>86</v>
      </c>
      <c r="B71" s="1">
        <v>1.3686711880797569E-2</v>
      </c>
      <c r="C71" s="1">
        <v>0.1069197704992489</v>
      </c>
      <c r="D71" s="1">
        <v>6.8146981425635314E-2</v>
      </c>
    </row>
    <row r="72" spans="1:4" ht="15.95" customHeight="1" x14ac:dyDescent="0.25">
      <c r="A72" s="10" t="s">
        <v>87</v>
      </c>
      <c r="B72" s="25"/>
      <c r="C72" s="25"/>
      <c r="D72" s="25"/>
    </row>
    <row r="73" spans="1:4" ht="15.95" customHeight="1" x14ac:dyDescent="0.25">
      <c r="A73" s="43" t="s">
        <v>88</v>
      </c>
      <c r="B73" s="25"/>
      <c r="C73" s="25"/>
      <c r="D73" s="25"/>
    </row>
    <row r="74" spans="1:4" s="16" customFormat="1" x14ac:dyDescent="0.25">
      <c r="A74" s="43" t="s">
        <v>89</v>
      </c>
      <c r="B74" s="25"/>
      <c r="C74" s="25"/>
      <c r="D74" s="25"/>
    </row>
    <row r="75" spans="1:4" ht="18.95" customHeight="1" x14ac:dyDescent="0.25">
      <c r="A75" s="326"/>
      <c r="B75" s="308"/>
      <c r="C75" s="308"/>
      <c r="D75" s="308"/>
    </row>
    <row r="76" spans="1:4" ht="15.95" customHeight="1" x14ac:dyDescent="0.3">
      <c r="A76" s="232" t="s">
        <v>65</v>
      </c>
      <c r="B76" s="8"/>
      <c r="C76" s="8"/>
      <c r="D76" s="8"/>
    </row>
    <row r="77" spans="1:4" ht="15.75" x14ac:dyDescent="0.25">
      <c r="A77" s="11" t="s">
        <v>90</v>
      </c>
      <c r="B77" s="12">
        <v>2023</v>
      </c>
      <c r="C77" s="12">
        <v>2024</v>
      </c>
      <c r="D77" s="12">
        <v>2025</v>
      </c>
    </row>
    <row r="78" spans="1:4" x14ac:dyDescent="0.25">
      <c r="A78" s="26" t="s">
        <v>91</v>
      </c>
      <c r="B78" s="2">
        <v>0</v>
      </c>
      <c r="C78" s="2">
        <v>0</v>
      </c>
      <c r="D78" s="2">
        <v>0</v>
      </c>
    </row>
    <row r="79" spans="1:4" x14ac:dyDescent="0.25">
      <c r="A79" s="26" t="s">
        <v>92</v>
      </c>
      <c r="B79" s="2">
        <v>-642531</v>
      </c>
      <c r="C79" s="2">
        <v>-693207</v>
      </c>
      <c r="D79" s="2">
        <v>-792450</v>
      </c>
    </row>
    <row r="80" spans="1:4" x14ac:dyDescent="0.25">
      <c r="A80" s="26" t="s">
        <v>93</v>
      </c>
      <c r="B80" s="2">
        <v>1611942</v>
      </c>
      <c r="C80" s="2">
        <v>293696</v>
      </c>
      <c r="D80" s="2">
        <v>83845</v>
      </c>
    </row>
    <row r="81" spans="1:4" x14ac:dyDescent="0.25">
      <c r="A81" s="26" t="s">
        <v>94</v>
      </c>
      <c r="B81" s="2">
        <v>1611942</v>
      </c>
      <c r="C81" s="2">
        <v>293696</v>
      </c>
      <c r="D81" s="2">
        <v>83845</v>
      </c>
    </row>
    <row r="82" spans="1:4" x14ac:dyDescent="0.25">
      <c r="A82" s="26" t="s">
        <v>95</v>
      </c>
      <c r="B82" s="25">
        <v>0</v>
      </c>
      <c r="C82" s="25">
        <v>0</v>
      </c>
      <c r="D82" s="25">
        <v>0</v>
      </c>
    </row>
    <row r="83" spans="1:4" ht="15.95" customHeight="1" x14ac:dyDescent="0.25"/>
    <row r="84" spans="1:4" ht="15.75" x14ac:dyDescent="0.25">
      <c r="A84" s="11" t="s">
        <v>96</v>
      </c>
      <c r="B84" s="12">
        <v>2023</v>
      </c>
      <c r="C84" s="12">
        <v>2024</v>
      </c>
      <c r="D84" s="12">
        <v>2025</v>
      </c>
    </row>
    <row r="85" spans="1:4" x14ac:dyDescent="0.25">
      <c r="A85" s="26" t="s">
        <v>97</v>
      </c>
      <c r="B85" s="2">
        <v>318195</v>
      </c>
      <c r="C85" s="2">
        <v>39668</v>
      </c>
      <c r="D85" s="2">
        <v>327329</v>
      </c>
    </row>
    <row r="86" spans="1:4" x14ac:dyDescent="0.25">
      <c r="A86" s="26" t="s">
        <v>98</v>
      </c>
      <c r="B86" s="2">
        <v>628712</v>
      </c>
      <c r="C86" s="2">
        <v>365489</v>
      </c>
      <c r="D86" s="2">
        <v>260305</v>
      </c>
    </row>
    <row r="87" spans="1:4" x14ac:dyDescent="0.25">
      <c r="A87" s="26" t="s">
        <v>99</v>
      </c>
      <c r="B87" s="2">
        <v>-310517</v>
      </c>
      <c r="C87" s="2">
        <v>-325821</v>
      </c>
      <c r="D87" s="2">
        <v>67024</v>
      </c>
    </row>
    <row r="88" spans="1:4" x14ac:dyDescent="0.25">
      <c r="A88" s="26" t="s">
        <v>100</v>
      </c>
      <c r="B88" s="2">
        <v>318195</v>
      </c>
      <c r="C88" s="2">
        <v>39668</v>
      </c>
      <c r="D88" s="2">
        <v>327329</v>
      </c>
    </row>
    <row r="89" spans="1:4" x14ac:dyDescent="0.25">
      <c r="A89" s="26" t="s">
        <v>101</v>
      </c>
      <c r="B89" s="2">
        <v>-310517</v>
      </c>
      <c r="C89" s="2">
        <v>-325821</v>
      </c>
      <c r="D89" s="2">
        <v>67024</v>
      </c>
    </row>
    <row r="90" spans="1:4" ht="18.95" customHeight="1" x14ac:dyDescent="0.25">
      <c r="A90" s="299"/>
      <c r="B90" s="299"/>
      <c r="C90" s="299"/>
      <c r="D90" s="299"/>
    </row>
    <row r="91" spans="1:4" ht="18.75" x14ac:dyDescent="0.3">
      <c r="A91" s="231" t="s">
        <v>102</v>
      </c>
    </row>
    <row r="93" spans="1:4" x14ac:dyDescent="0.25">
      <c r="A93" s="3" t="s">
        <v>103</v>
      </c>
    </row>
    <row r="94" spans="1:4" x14ac:dyDescent="0.25">
      <c r="A94" s="33"/>
      <c r="B94" s="42">
        <v>2023</v>
      </c>
      <c r="C94" s="42">
        <v>2024</v>
      </c>
      <c r="D94" s="42">
        <v>2025</v>
      </c>
    </row>
    <row r="95" spans="1:4" x14ac:dyDescent="0.25">
      <c r="A95" s="41" t="s">
        <v>104</v>
      </c>
      <c r="B95" s="2">
        <v>628712</v>
      </c>
      <c r="C95" s="2">
        <v>365489</v>
      </c>
      <c r="D95" s="2">
        <v>260305</v>
      </c>
    </row>
    <row r="96" spans="1:4" x14ac:dyDescent="0.25">
      <c r="A96" s="41" t="s">
        <v>105</v>
      </c>
      <c r="B96" s="2">
        <v>-642531</v>
      </c>
      <c r="C96" s="2">
        <v>-693207</v>
      </c>
      <c r="D96" s="2">
        <v>-792450</v>
      </c>
    </row>
    <row r="97" spans="1:4" x14ac:dyDescent="0.25">
      <c r="A97" s="41" t="s">
        <v>106</v>
      </c>
      <c r="B97" s="33">
        <v>-0.9784928664920447</v>
      </c>
      <c r="C97" s="33">
        <v>-0.52724366603337824</v>
      </c>
      <c r="D97" s="33">
        <v>-0.32848129219509109</v>
      </c>
    </row>
    <row r="111" spans="1:4" s="16" customFormat="1" x14ac:dyDescent="0.25"/>
    <row r="112" spans="1:4" s="16" customFormat="1" x14ac:dyDescent="0.25"/>
    <row r="115" spans="1:4" x14ac:dyDescent="0.25">
      <c r="A115" s="3" t="s">
        <v>107</v>
      </c>
    </row>
    <row r="117" spans="1:4" x14ac:dyDescent="0.25">
      <c r="A117" s="25"/>
      <c r="B117" s="12">
        <v>2023</v>
      </c>
      <c r="C117" s="12">
        <v>2024</v>
      </c>
      <c r="D117" s="12">
        <v>2025</v>
      </c>
    </row>
    <row r="118" spans="1:4" x14ac:dyDescent="0.25">
      <c r="A118" s="26" t="s">
        <v>104</v>
      </c>
      <c r="B118" s="2">
        <v>628712</v>
      </c>
      <c r="C118" s="2">
        <v>365489</v>
      </c>
      <c r="D118" s="2">
        <v>260305</v>
      </c>
    </row>
    <row r="119" spans="1:4" x14ac:dyDescent="0.25">
      <c r="A119" s="26" t="s">
        <v>108</v>
      </c>
      <c r="B119" s="2">
        <v>2304313</v>
      </c>
      <c r="C119" s="2">
        <v>1000006</v>
      </c>
      <c r="D119" s="2">
        <v>876295</v>
      </c>
    </row>
    <row r="136" spans="1:4" x14ac:dyDescent="0.25">
      <c r="A136" s="3" t="s">
        <v>109</v>
      </c>
    </row>
    <row r="138" spans="1:4" x14ac:dyDescent="0.25">
      <c r="A138" s="25"/>
      <c r="B138" s="12">
        <v>2023</v>
      </c>
      <c r="C138" s="12">
        <v>2024</v>
      </c>
      <c r="D138" s="12">
        <v>2025</v>
      </c>
    </row>
    <row r="139" spans="1:4" ht="32.1" customHeight="1" x14ac:dyDescent="0.25">
      <c r="A139" s="26" t="s">
        <v>77</v>
      </c>
      <c r="B139" s="1">
        <v>1.975870142522667</v>
      </c>
      <c r="C139" s="1">
        <v>9.2136986992033876</v>
      </c>
      <c r="D139" s="1">
        <v>0.79523965184875156</v>
      </c>
    </row>
    <row r="140" spans="1:4" ht="30" x14ac:dyDescent="0.25">
      <c r="A140" s="14" t="s">
        <v>78</v>
      </c>
      <c r="B140" s="1">
        <v>-2.024726504507</v>
      </c>
      <c r="C140" s="1">
        <v>-1.1217478308641859</v>
      </c>
      <c r="D140" s="1">
        <v>3.883758056815469</v>
      </c>
    </row>
    <row r="153" spans="1:4" s="16" customFormat="1" x14ac:dyDescent="0.25"/>
    <row r="154" spans="1:4" s="16" customFormat="1" x14ac:dyDescent="0.25"/>
    <row r="158" spans="1:4" x14ac:dyDescent="0.25">
      <c r="A158" s="3" t="s">
        <v>110</v>
      </c>
    </row>
    <row r="160" spans="1:4" x14ac:dyDescent="0.25">
      <c r="A160" s="25"/>
      <c r="B160" s="12">
        <v>2023</v>
      </c>
      <c r="C160" s="12">
        <v>2024</v>
      </c>
      <c r="D160" s="12">
        <v>2025</v>
      </c>
    </row>
    <row r="161" spans="1:4" x14ac:dyDescent="0.25">
      <c r="A161" s="26" t="s">
        <v>68</v>
      </c>
      <c r="B161" s="1" t="e">
        <v>#DIV/0!</v>
      </c>
      <c r="C161" s="1" t="e">
        <v>#DIV/0!</v>
      </c>
      <c r="D161" s="1" t="e">
        <v>#DIV/0!</v>
      </c>
    </row>
    <row r="162" spans="1:4" x14ac:dyDescent="0.25">
      <c r="A162" s="26" t="s">
        <v>69</v>
      </c>
      <c r="B162" s="1" t="e">
        <v>#DIV/0!</v>
      </c>
      <c r="C162" s="1" t="e">
        <v>#DIV/0!</v>
      </c>
      <c r="D162" s="1" t="e">
        <v>#DIV/0!</v>
      </c>
    </row>
    <row r="163" spans="1:4" x14ac:dyDescent="0.25">
      <c r="A163" s="26" t="s">
        <v>70</v>
      </c>
      <c r="B163" s="1">
        <v>506.58935558384007</v>
      </c>
      <c r="C163" s="1">
        <v>740.38519713623077</v>
      </c>
      <c r="D163" s="1">
        <v>25.614901215596539</v>
      </c>
    </row>
    <row r="164" spans="1:4" x14ac:dyDescent="0.25">
      <c r="A164" s="26" t="s">
        <v>71</v>
      </c>
      <c r="B164" s="1">
        <v>-519.11553956788202</v>
      </c>
      <c r="C164" s="1">
        <v>-90.140291755288942</v>
      </c>
      <c r="D164" s="1">
        <v>125.096980186202</v>
      </c>
    </row>
    <row r="178" spans="1:4" s="16" customFormat="1" x14ac:dyDescent="0.25"/>
    <row r="179" spans="1:4" s="16" customFormat="1" x14ac:dyDescent="0.25"/>
    <row r="182" spans="1:4" x14ac:dyDescent="0.25">
      <c r="A182" s="3" t="s">
        <v>111</v>
      </c>
    </row>
    <row r="184" spans="1:4" ht="32.1" customHeight="1" x14ac:dyDescent="0.25">
      <c r="A184" s="25"/>
      <c r="B184" s="12">
        <v>2023</v>
      </c>
      <c r="C184" s="12">
        <v>2024</v>
      </c>
      <c r="D184" s="12">
        <v>2025</v>
      </c>
    </row>
    <row r="185" spans="1:4" ht="32.1" customHeight="1" x14ac:dyDescent="0.25">
      <c r="A185" s="14" t="s">
        <v>85</v>
      </c>
      <c r="B185" s="1">
        <v>1.462513837814452E-2</v>
      </c>
      <c r="C185" s="1">
        <v>0.1085340461682841</v>
      </c>
      <c r="D185" s="1">
        <v>7.0413553331668613E-2</v>
      </c>
    </row>
    <row r="186" spans="1:4" ht="30" x14ac:dyDescent="0.25">
      <c r="A186" s="14" t="s">
        <v>86</v>
      </c>
      <c r="B186" s="1">
        <v>1.3686711880797569E-2</v>
      </c>
      <c r="C186" s="1">
        <v>0.1069197704992489</v>
      </c>
      <c r="D186" s="1">
        <v>6.8146981425635314E-2</v>
      </c>
    </row>
    <row r="203" spans="1:4" ht="18.95" customHeight="1" x14ac:dyDescent="0.25">
      <c r="A203" s="299"/>
      <c r="B203" s="299"/>
      <c r="C203" s="299"/>
      <c r="D203" s="299"/>
    </row>
    <row r="204" spans="1:4" x14ac:dyDescent="0.25">
      <c r="A204" s="309" t="s">
        <v>112</v>
      </c>
      <c r="B204" s="301"/>
      <c r="C204" s="301"/>
      <c r="D204" s="302"/>
    </row>
    <row r="205" spans="1:4" x14ac:dyDescent="0.25">
      <c r="A205" s="27" t="s">
        <v>113</v>
      </c>
      <c r="B205" s="25"/>
      <c r="C205" s="25"/>
      <c r="D205" s="25"/>
    </row>
    <row r="206" spans="1:4" x14ac:dyDescent="0.25">
      <c r="A206" s="25" t="s">
        <v>114</v>
      </c>
      <c r="B206" s="25"/>
      <c r="C206" s="25"/>
      <c r="D206" s="25"/>
    </row>
    <row r="207" spans="1:4" x14ac:dyDescent="0.25">
      <c r="A207" s="25" t="s">
        <v>115</v>
      </c>
      <c r="B207" s="25"/>
      <c r="C207" s="25"/>
      <c r="D207" s="25"/>
    </row>
    <row r="208" spans="1:4" ht="18.95" customHeight="1" x14ac:dyDescent="0.25">
      <c r="A208" s="325" t="s">
        <v>116</v>
      </c>
      <c r="B208" s="301"/>
      <c r="C208" s="301"/>
      <c r="D208" s="302"/>
    </row>
    <row r="209" spans="1:4" x14ac:dyDescent="0.25">
      <c r="A209" s="309" t="s">
        <v>117</v>
      </c>
      <c r="B209" s="301"/>
      <c r="C209" s="301"/>
      <c r="D209" s="302"/>
    </row>
    <row r="210" spans="1:4" x14ac:dyDescent="0.25">
      <c r="A210" s="253" t="s">
        <v>118</v>
      </c>
      <c r="B210" s="311" t="s">
        <v>1256</v>
      </c>
      <c r="C210" s="301"/>
      <c r="D210" s="302"/>
    </row>
    <row r="211" spans="1:4" x14ac:dyDescent="0.25">
      <c r="A211" s="253" t="s">
        <v>120</v>
      </c>
      <c r="B211" s="311" t="s">
        <v>714</v>
      </c>
      <c r="C211" s="301"/>
      <c r="D211" s="302"/>
    </row>
    <row r="212" spans="1:4" x14ac:dyDescent="0.25">
      <c r="A212" s="253" t="s">
        <v>122</v>
      </c>
      <c r="B212" s="303" t="s">
        <v>123</v>
      </c>
      <c r="C212" s="301"/>
      <c r="D212" s="302"/>
    </row>
    <row r="213" spans="1:4" x14ac:dyDescent="0.25">
      <c r="A213" s="253" t="s">
        <v>124</v>
      </c>
      <c r="B213" s="303" t="s">
        <v>123</v>
      </c>
      <c r="C213" s="301"/>
      <c r="D213" s="302"/>
    </row>
    <row r="214" spans="1:4" x14ac:dyDescent="0.25">
      <c r="A214" s="253" t="s">
        <v>125</v>
      </c>
      <c r="B214" s="311" t="s">
        <v>1257</v>
      </c>
      <c r="C214" s="301"/>
      <c r="D214" s="302"/>
    </row>
    <row r="215" spans="1:4" ht="18.95" customHeight="1" x14ac:dyDescent="0.25">
      <c r="A215" s="253" t="s">
        <v>126</v>
      </c>
      <c r="B215" s="302"/>
      <c r="C215" s="301"/>
      <c r="D215" s="302"/>
    </row>
    <row r="216" spans="1:4" x14ac:dyDescent="0.25">
      <c r="A216" s="309" t="s">
        <v>127</v>
      </c>
      <c r="B216" s="301"/>
      <c r="C216" s="301"/>
      <c r="D216" s="302"/>
    </row>
    <row r="217" spans="1:4" x14ac:dyDescent="0.25">
      <c r="A217" s="253" t="s">
        <v>128</v>
      </c>
      <c r="B217" s="303" t="s">
        <v>123</v>
      </c>
      <c r="C217" s="301"/>
      <c r="D217" s="302"/>
    </row>
    <row r="218" spans="1:4" x14ac:dyDescent="0.25">
      <c r="A218" s="27"/>
      <c r="B218" s="25"/>
      <c r="C218" s="25"/>
      <c r="D218" s="25"/>
    </row>
  </sheetData>
  <mergeCells count="27">
    <mergeCell ref="A19:D19"/>
    <mergeCell ref="B38:D38"/>
    <mergeCell ref="B37:D37"/>
    <mergeCell ref="A34:D34"/>
    <mergeCell ref="B217:D217"/>
    <mergeCell ref="A48:D48"/>
    <mergeCell ref="B40:D40"/>
    <mergeCell ref="A216:D216"/>
    <mergeCell ref="B215:D215"/>
    <mergeCell ref="B214:D214"/>
    <mergeCell ref="A209:D209"/>
    <mergeCell ref="A1:D1"/>
    <mergeCell ref="B36:D36"/>
    <mergeCell ref="B213:D213"/>
    <mergeCell ref="B212:D212"/>
    <mergeCell ref="B35:D35"/>
    <mergeCell ref="B4:D4"/>
    <mergeCell ref="A208:D208"/>
    <mergeCell ref="A90:D90"/>
    <mergeCell ref="A75:D75"/>
    <mergeCell ref="A204:D204"/>
    <mergeCell ref="C18:D18"/>
    <mergeCell ref="B39:D39"/>
    <mergeCell ref="A42:D42"/>
    <mergeCell ref="B210:D210"/>
    <mergeCell ref="A203:D203"/>
    <mergeCell ref="B211:D211"/>
  </mergeCells>
  <hyperlinks>
    <hyperlink ref="B210" r:id="rId1" xr:uid="{00000000-0004-0000-6200-000000000000}"/>
    <hyperlink ref="B211" r:id="rId2" xr:uid="{00000000-0004-0000-6200-000001000000}"/>
    <hyperlink ref="B214" r:id="rId3" xr:uid="{00000000-0004-0000-6200-000002000000}"/>
  </hyperlinks>
  <pageMargins left="0.75" right="0.75" top="1" bottom="1" header="0.5" footer="0.5"/>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212</vt:i4>
      </vt:variant>
    </vt:vector>
  </HeadingPairs>
  <TitlesOfParts>
    <vt:vector size="212" baseType="lpstr">
      <vt:lpstr>Насловна страна</vt:lpstr>
      <vt:lpstr>Општи информации</vt:lpstr>
      <vt:lpstr>Методологија за проц.ризик</vt:lpstr>
      <vt:lpstr>СПИСОК 2</vt:lpstr>
      <vt:lpstr>1.Друштво за спортски дејност</vt:lpstr>
      <vt:lpstr>2ЈП за управување со развојни п</vt:lpstr>
      <vt:lpstr>3.ЈП на Општина Аеродром Скоп</vt:lpstr>
      <vt:lpstr>4.Јавно Комунално Претпријати</vt:lpstr>
      <vt:lpstr>5.ЈП УСЛУГА Ц.О.Берово</vt:lpstr>
      <vt:lpstr>6.ЈКП Водовод Битола</vt:lpstr>
      <vt:lpstr>7.Јавно претпријатие Комуналец </vt:lpstr>
      <vt:lpstr>8.ЈП Пазари Битола</vt:lpstr>
      <vt:lpstr>9.КЈП Нискоградба Битола</vt:lpstr>
      <vt:lpstr>10.ЈП за Индустриска зона ЖАБЕ</vt:lpstr>
      <vt:lpstr>11.Друштво за спортски дејност</vt:lpstr>
      <vt:lpstr>12.Друштво за спортски дејност</vt:lpstr>
      <vt:lpstr>13.ЈП за урбанистичко планирањ</vt:lpstr>
      <vt:lpstr>14.Друштво за спортски дејност</vt:lpstr>
      <vt:lpstr>15.Друштво за спортски дејност</vt:lpstr>
      <vt:lpstr>16.ЈАВНО ПРЕТПРИЈАТИЕ ЗА ИЗГРА</vt:lpstr>
      <vt:lpstr>17.Меѓуопштинско јавно претпри</vt:lpstr>
      <vt:lpstr>18.ЈП КОМУНАЛНА ЧИСТОТА Богдан</vt:lpstr>
      <vt:lpstr>19.Акционерско друштво за спор</vt:lpstr>
      <vt:lpstr>20.ЈКП ШАРИ с.Боговиње Боговиње</vt:lpstr>
      <vt:lpstr>21.Друштво за производство и к</vt:lpstr>
      <vt:lpstr>22.ЈП ОГРАЖДЕН П.О. Босилово</vt:lpstr>
      <vt:lpstr>23.Општинско јавно претпријатие</vt:lpstr>
      <vt:lpstr>24.ЈКП Бутел - Скопје</vt:lpstr>
      <vt:lpstr>25.ЈП Комунален сервисВаландово</vt:lpstr>
      <vt:lpstr>26.ЈАВНО РАДИОДИФУЗНО ПРЕТПРИЈА</vt:lpstr>
      <vt:lpstr>27.Друштво за производство и т</vt:lpstr>
      <vt:lpstr>28.ЈП ТУРИЈА ПО Василево</vt:lpstr>
      <vt:lpstr>29.ЈП и облагородување на приро</vt:lpstr>
      <vt:lpstr>30.ЈКП Дервен Велес</vt:lpstr>
      <vt:lpstr>31.ЈП ПАРК-СПОРТ И ПАРКИНЗИ Вел</vt:lpstr>
      <vt:lpstr>32.ЈП за енергетика ВЕЛЕС-ГАС</vt:lpstr>
      <vt:lpstr>33.ЈП СОЛИДАРНОСТ со целосна од</vt:lpstr>
      <vt:lpstr>34.ЈП КАЛЕ ПО Блатец</vt:lpstr>
      <vt:lpstr>35.Јавно Комунално Претпријатие</vt:lpstr>
      <vt:lpstr>36.ЈСП СКОПЈЕ</vt:lpstr>
      <vt:lpstr>37.ЈАВНО ПРЕТПРИЈАТИЕ КОМУНАЛНА</vt:lpstr>
      <vt:lpstr>38.ЈКП ГАЗИ БАБА-2007 Скопје</vt:lpstr>
      <vt:lpstr>39.ЈП за благосостојба на живо</vt:lpstr>
      <vt:lpstr>40.Акционерско друштво за енер</vt:lpstr>
      <vt:lpstr>41.ЈПКД Комуналец Гевгелија</vt:lpstr>
      <vt:lpstr>42.ЈП МИРАВЦИ с.Миравци</vt:lpstr>
      <vt:lpstr>43.Друштво за спортски дејност</vt:lpstr>
      <vt:lpstr>44.ЈП КОМУНАЛЕЦ Ц.О. ГОСТИВАР</vt:lpstr>
      <vt:lpstr>45.ЈП за уредување и употреба н</vt:lpstr>
      <vt:lpstr>46.ЈП за комунална хигиена водо</vt:lpstr>
      <vt:lpstr>47.Јавно Претпријатие за спорт</vt:lpstr>
      <vt:lpstr>48.ЈП за јавни паркиралиштa и</vt:lpstr>
      <vt:lpstr>49.Заедничко јавно претпријати</vt:lpstr>
      <vt:lpstr>50.Акционерско Друштво Фудбалс</vt:lpstr>
      <vt:lpstr>51.ЈКП КОМУНАЛЕЦ Градско</vt:lpstr>
      <vt:lpstr>52.ЈКП КЛЕПА Градско</vt:lpstr>
      <vt:lpstr>53.Јавно комунално претпијатие</vt:lpstr>
      <vt:lpstr>54.ЈП за комунална дејност ДЕБР</vt:lpstr>
      <vt:lpstr>55.ЈКП БРЕГАЛНИЦА ПО Делчево</vt:lpstr>
      <vt:lpstr>56.ЈП БОШАВА Ц.О. Демир Капија</vt:lpstr>
      <vt:lpstr>57.ЈКП Комуналец Демир Хисар</vt:lpstr>
      <vt:lpstr>58.ЈП ДЕХИ ТРАНС Демир Хисар</vt:lpstr>
      <vt:lpstr>59.ЈП КОМУНАЛЕЦ-ПОЛИН Стар Дој</vt:lpstr>
      <vt:lpstr>60.ЈП за јавен,деловен и парки</vt:lpstr>
      <vt:lpstr>61.ЈКП ДОЛНЕНИ с.Долнени П.О</vt:lpstr>
      <vt:lpstr>62.ЈП за вршење на комунални де</vt:lpstr>
      <vt:lpstr>63.ЈП за вршење на комунални д</vt:lpstr>
      <vt:lpstr>64.ЈП за одржување на улици пат</vt:lpstr>
      <vt:lpstr>65.Јавно Комунално Претпријатие</vt:lpstr>
      <vt:lpstr>66.КЈП ИЛИНДЕН ПО Зрновци</vt:lpstr>
      <vt:lpstr>67.КЈП ВОДНА КУЛА Зрновци</vt:lpstr>
      <vt:lpstr>68.ЈКП ИЛИНДЕН Илинден</vt:lpstr>
      <vt:lpstr>69.ЈКП Водовод н.Илинден Илинд</vt:lpstr>
      <vt:lpstr>70.ЈП за спортски објекти ИЛИН</vt:lpstr>
      <vt:lpstr>71.Општинско јавно претпријати</vt:lpstr>
      <vt:lpstr>72.ЈПКР Комуналец Кавадарци</vt:lpstr>
      <vt:lpstr>73.ЈП за спортски објекти МИТО</vt:lpstr>
      <vt:lpstr>74.Друштво за производство на</vt:lpstr>
      <vt:lpstr>75.ЈП за јавни паркиралишта ПА</vt:lpstr>
      <vt:lpstr>76.ЈП за превоз на патници ГРА</vt:lpstr>
      <vt:lpstr>77.Друштво за производство, тр</vt:lpstr>
      <vt:lpstr>78.Заедничко јавно претпријати</vt:lpstr>
      <vt:lpstr>79.ЈП за енергетика КАВАДАРЦИ</vt:lpstr>
      <vt:lpstr>80.Друштво за туризам, угостит</vt:lpstr>
      <vt:lpstr>81.Градски Кошаркарски Клуб ТИ</vt:lpstr>
      <vt:lpstr>82.Акционерско друштво ГРАДСКИ</vt:lpstr>
      <vt:lpstr>83.ЈКП ЕКОХИГИЕНА Камењане</vt:lpstr>
      <vt:lpstr>84.ЈП ПЛАЧКОВИЦА Карбинци</vt:lpstr>
      <vt:lpstr>85.Друштво за спортски дејност</vt:lpstr>
      <vt:lpstr>86.Друштво за производство, тр</vt:lpstr>
      <vt:lpstr>87.ЈП ПАРКОВИ И ЗЕЛЕНИЛО-Скопје</vt:lpstr>
      <vt:lpstr>88.ЈКП КИСЕЛА ВОДА 2022 Скопје</vt:lpstr>
      <vt:lpstr>89.ЈП КОМУНАЛЕЦ Кичево</vt:lpstr>
      <vt:lpstr>90.ЈП ЛАКАВИЦА ПО Конче</vt:lpstr>
      <vt:lpstr>91.Комунално ЈП ВОДОВОД Кочани</vt:lpstr>
      <vt:lpstr>92.ЈП за стопанисување, постав</vt:lpstr>
      <vt:lpstr>93.ЈП и инфраструктура КРАТОВО</vt:lpstr>
      <vt:lpstr>94.ЈПКУ Комуналец Крива Паланка</vt:lpstr>
      <vt:lpstr>95.ЈП за дистрибуција на приро</vt:lpstr>
      <vt:lpstr>96.Општинско Јавно Претпријатие</vt:lpstr>
      <vt:lpstr>97.ЈП КОМУНА Крушево</vt:lpstr>
      <vt:lpstr>98.Јавно Претпријатие ЧИСТОТА</vt:lpstr>
      <vt:lpstr>99.ЈП ПАЗАРИШТА Куманово со Ц.О</vt:lpstr>
      <vt:lpstr>100.ЈП ВОДОВОД Куманово со Ц.О.</vt:lpstr>
      <vt:lpstr>101.ЈП за изградба на инфрастру</vt:lpstr>
      <vt:lpstr>102.ЈП Куманово-паркинг Куманов</vt:lpstr>
      <vt:lpstr>103.Зедничко јавно претпријатие</vt:lpstr>
      <vt:lpstr>104.Друштво за погребални услуг</vt:lpstr>
      <vt:lpstr>105.ЈП за просторни и урбанисти</vt:lpstr>
      <vt:lpstr>106.ЈП и облагодарување на прир</vt:lpstr>
      <vt:lpstr>107.ЈКП ПИША с.Липково Липково</vt:lpstr>
      <vt:lpstr>108.ЈКП за водовод и канализаци</vt:lpstr>
      <vt:lpstr>109.ЈП и уредување на градежно </vt:lpstr>
      <vt:lpstr>110.Јaвно претпријатие за комун</vt:lpstr>
      <vt:lpstr>111.ЈКП ДОМИНГ ЦО Македонска Ка</vt:lpstr>
      <vt:lpstr>112.ЈП КАМЕНА РЕКА Македонска К</vt:lpstr>
      <vt:lpstr>113.ЈП Водовод и канализација М</vt:lpstr>
      <vt:lpstr>114.ЈКП Комунална хигиена Макед</vt:lpstr>
      <vt:lpstr>115.ЈКП САТЕСКА-Мешеишта с.Меше</vt:lpstr>
      <vt:lpstr>116.ЈКП ПЕЛА ХИГИЕНА Општина Мо</vt:lpstr>
      <vt:lpstr>117.ЈП за Комунални услужни раб</vt:lpstr>
      <vt:lpstr>118.ЈП за јавни паркиралишта ПА</vt:lpstr>
      <vt:lpstr>119.ЈП Комунална хигиена Новаци</vt:lpstr>
      <vt:lpstr>120.ЈП КОМУНА Ново Село П.О.</vt:lpstr>
      <vt:lpstr>121.Јавно Претпријатие за уреду</vt:lpstr>
      <vt:lpstr>122.ЈП за вршење на комунални д</vt:lpstr>
      <vt:lpstr>123.ЈП за комунална дејност ОХР</vt:lpstr>
      <vt:lpstr>124.ЈП за изградба одржување и</vt:lpstr>
      <vt:lpstr>125.ЈП за изградба одржување ре</vt:lpstr>
      <vt:lpstr>126.ЈАВНО ПРЕТПРИЈАТИЕ ЗА УПРАВ</vt:lpstr>
      <vt:lpstr>127.ЈАВНО ПРЕТПРИЈАТИЕ ЗА ВРШЕЊ</vt:lpstr>
      <vt:lpstr>128.ЈАВНО ПРЕТПРИЈАТИЕ ЗА УПРАВ</vt:lpstr>
      <vt:lpstr>129.Јавно Претпријатие ВОДОВОД</vt:lpstr>
      <vt:lpstr>130.Хотелско - угостителско акц</vt:lpstr>
      <vt:lpstr>131.ЈКП ПЕТРОВЕЦ с.Петровец Пет</vt:lpstr>
      <vt:lpstr>132.ЈКП КОМУНАЛЕЦ ПО Пехчево</vt:lpstr>
      <vt:lpstr>133.ЈП за услужни дејности РАВЕ</vt:lpstr>
      <vt:lpstr>134.ЈП КОМУНАЛЕЦ Пласница, општ</vt:lpstr>
      <vt:lpstr>135.ЈКП Комуналец Прил</vt:lpstr>
      <vt:lpstr>136.Јавно Комунално Претпријат</vt:lpstr>
      <vt:lpstr>137.ЈКП ПАЗАРИ Прилеп</vt:lpstr>
      <vt:lpstr>138.ЈП за просторни и урбанисти</vt:lpstr>
      <vt:lpstr>139.ЈСП ПРИЛЕП Прилеп</vt:lpstr>
      <vt:lpstr>140.ЈП за енергетски дејности Е</vt:lpstr>
      <vt:lpstr>141.Друштво за производство,трг</vt:lpstr>
      <vt:lpstr>142.ЈКП НИКОЛА КАРЕВ Пробиштип</vt:lpstr>
      <vt:lpstr>143.ЈКП КОМУНАЛЕЦ П.О. Пробишти</vt:lpstr>
      <vt:lpstr>144.ЈП ИЛИНДЕН 2001 П.О. Пробиш</vt:lpstr>
      <vt:lpstr>145.ЈП ПЛАВАЈА ПО Радовиш</vt:lpstr>
      <vt:lpstr>146.ЈП за спортски објекти РАДО</vt:lpstr>
      <vt:lpstr>147.Друштво за производство на</vt:lpstr>
      <vt:lpstr>148.Друштво за спортски дејност</vt:lpstr>
      <vt:lpstr>149.ЈКП ЧИСТ ДЕН -Ранковце</vt:lpstr>
      <vt:lpstr>150.ЈСП РАНКОВЦЕ Ранковце</vt:lpstr>
      <vt:lpstr>151.Јавно Комунално Претпријати</vt:lpstr>
      <vt:lpstr>152.ЈРП РАДИО РЕСЕН Ресен</vt:lpstr>
      <vt:lpstr>153.Друштво за производство, ус</vt:lpstr>
      <vt:lpstr>154.ЈП РОСОМАН Росоман</vt:lpstr>
      <vt:lpstr>155.ЈКП САРАЈ Скопје</vt:lpstr>
      <vt:lpstr>156.ЈП за стопанисување, постав</vt:lpstr>
      <vt:lpstr>157.ЈП ДЕЛТАР за заловување и т</vt:lpstr>
      <vt:lpstr>158.ЈКП ЕДИНСТВО ПО Свети Никол</vt:lpstr>
      <vt:lpstr>159.ЈКП КОМУНАЛЕЦ по Свети Нико</vt:lpstr>
      <vt:lpstr>160.ЈП ПОГРЕБАЛНИ УСЛУГИ Свети</vt:lpstr>
      <vt:lpstr>161.Заедничко јавно претпријати</vt:lpstr>
      <vt:lpstr>162.ЈКП СОПИШТЕ с.Сопиште</vt:lpstr>
      <vt:lpstr>163.ЈАВНО КОМУНАЛНО ПРЕТПРИЈАТИ</vt:lpstr>
      <vt:lpstr> 164.ЈП Комунално Струга</vt:lpstr>
      <vt:lpstr>165.Јaвно претпријатие за туриз</vt:lpstr>
      <vt:lpstr>166.ЈП за снабдување со вода за</vt:lpstr>
      <vt:lpstr>167.ЈП за изградба одржување и</vt:lpstr>
      <vt:lpstr>168.ЈП ОКТИСИ с.Октиси Струга</vt:lpstr>
      <vt:lpstr>169.Jавно претпријатие за парко</vt:lpstr>
      <vt:lpstr>170.Јавно Претпријатие ВОДОВОД</vt:lpstr>
      <vt:lpstr>171.ЈП КОМУНАЛЕЦ Ц.О. Струмица</vt:lpstr>
      <vt:lpstr>172.ЈП за изградба,одржување и</vt:lpstr>
      <vt:lpstr>173.ЈП за енергетски дејности С</vt:lpstr>
      <vt:lpstr>174.ЈП за заловување и третман</vt:lpstr>
      <vt:lpstr>175.ЈСП СТРУМИЦА-ТРАНСПОРТ Стру</vt:lpstr>
      <vt:lpstr>176.Трговско друштво за сообраќ</vt:lpstr>
      <vt:lpstr>177.Јавно Комунално Претпријати</vt:lpstr>
      <vt:lpstr>178.ЈП за вршење на комунални д</vt:lpstr>
      <vt:lpstr>179.Друштво за транспорт ПОЛЕТ</vt:lpstr>
      <vt:lpstr>180.ЈКП ТЕТОВО ц.о.Тетово</vt:lpstr>
      <vt:lpstr>181.ЈП ГРАДСКИ ПАРКИНГ-ТЕТОВО Т</vt:lpstr>
      <vt:lpstr>182.Јавно претприатие за јавен</vt:lpstr>
      <vt:lpstr>183.ЈКП ШАРИ Тетово,Ndermarja p</vt:lpstr>
      <vt:lpstr>184.Друштво за услуги ТЕКЛИК ДО</vt:lpstr>
      <vt:lpstr>185.ЈП УЛИЦИ И ПАТИШТА Скопје</vt:lpstr>
      <vt:lpstr>186.ЈП ВОДОВОД И КАНАЛИЗАЦИЈА-</vt:lpstr>
      <vt:lpstr>187.ГРАДСКИ ТРГОВСКИ ЦЕНТАР-Акц</vt:lpstr>
      <vt:lpstr>188.Трговско друштво забавен па</vt:lpstr>
      <vt:lpstr>189.ЈП за јавни паркиралишта ГР</vt:lpstr>
      <vt:lpstr>190.ЈП за јавни паркиралишта ПА</vt:lpstr>
      <vt:lpstr>191ЈП за депонирање на комунал</vt:lpstr>
      <vt:lpstr>192.Друштво за производство, тр</vt:lpstr>
      <vt:lpstr>193.Друштво за спортски дејност</vt:lpstr>
      <vt:lpstr>194.Трговско друштво за произво</vt:lpstr>
      <vt:lpstr>195.ЈП КАЛЕ Центар Жупа,Центар</vt:lpstr>
      <vt:lpstr>196.ЈП за спортски и деловни пр</vt:lpstr>
      <vt:lpstr>197.ЈП ТОПОЛКА Чашка-општина Ча</vt:lpstr>
      <vt:lpstr>198.ЈП ОБЛЕШЕВО Чешиново -Облеш</vt:lpstr>
      <vt:lpstr>199.ЈКП СКОПСКА ЦРНА ГОРА с.Мир</vt:lpstr>
      <vt:lpstr>200.ЈП ФОРТУНА ПО Штип</vt:lpstr>
      <vt:lpstr>201.ЈП ИСАР ПО Штип</vt:lpstr>
      <vt:lpstr>202.ЈП за урбанизам и уредување</vt:lpstr>
      <vt:lpstr>203</vt:lpstr>
      <vt:lpstr>204.Меѓуопштинско јавно претпри</vt:lpstr>
      <vt:lpstr>205.ЈП за одржување на улици и</vt:lpstr>
      <vt:lpstr>206.Друштво за спортски дејност</vt:lpstr>
      <vt:lpstr>207.ЈП ЕНЕРГО ШТИП Штип</vt:lpstr>
      <vt:lpstr>208.Друштво за одржување и упра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Ilir Sabani</dc:creator>
  <cp:lastModifiedBy>Luljeta Berisha</cp:lastModifiedBy>
  <dcterms:created xsi:type="dcterms:W3CDTF">2026-05-26T16:57:18Z</dcterms:created>
  <dcterms:modified xsi:type="dcterms:W3CDTF">2026-07-01T12:55:54Z</dcterms:modified>
</cp:coreProperties>
</file>